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autoCompressPictures="0" defaultThemeVersion="124226"/>
  <mc:AlternateContent xmlns:mc="http://schemas.openxmlformats.org/markup-compatibility/2006">
    <mc:Choice Requires="x15">
      <x15ac:absPath xmlns:x15ac="http://schemas.microsoft.com/office/spreadsheetml/2010/11/ac" url="/Volumes/HDD/Users/mrugge/Dropbox (Team SEAS)/My Mac (mikes-macbook-pro-2.local)/Desktop/Work/xlsx2EML_04/"/>
    </mc:Choice>
  </mc:AlternateContent>
  <xr:revisionPtr revIDLastSave="0" documentId="13_ncr:1_{81803F20-EC5C-2D49-8F0D-A441FE579774}" xr6:coauthVersionLast="46" xr6:coauthVersionMax="46" xr10:uidLastSave="{00000000-0000-0000-0000-000000000000}"/>
  <bookViews>
    <workbookView xWindow="0" yWindow="460" windowWidth="25600" windowHeight="14720" tabRatio="847" xr2:uid="{00000000-000D-0000-FFFF-FFFF00000000}"/>
  </bookViews>
  <sheets>
    <sheet name="General Metadata" sheetId="14" r:id="rId1"/>
    <sheet name="MethodsCitation" sheetId="10" r:id="rId2"/>
    <sheet name="MethodsProtocol" sheetId="11" r:id="rId3"/>
    <sheet name="ResearchProjects" sheetId="12" r:id="rId4"/>
    <sheet name="DataTable" sheetId="8" r:id="rId5"/>
    <sheet name="Annotations" sheetId="15" r:id="rId6"/>
    <sheet name="Awards" sheetId="16" r:id="rId7"/>
    <sheet name="References" sheetId="2" r:id="rId8"/>
    <sheet name="IM Use Only" sheetId="3" r:id="rId9"/>
    <sheet name="Units IM Use Only" sheetId="9" r:id="rId10"/>
  </sheets>
  <definedNames>
    <definedName name="abbreviation">'Units IM Use Only'!$E$3:$E$223</definedName>
    <definedName name="citation">'IM Use Only'!$A$19:$A$26</definedName>
    <definedName name="interval">'IM Use Only'!$A$6:$A$7</definedName>
    <definedName name="measurementScale">'IM Use Only'!$A$3:$A$8</definedName>
    <definedName name="nominal">'IM Use Only'!$A$4:$A$5</definedName>
    <definedName name="numberType">'IM Use Only'!$A$11:$A$15</definedName>
    <definedName name="unitAbbreviation">'Units IM Use Only'!$E$2:$E$2008</definedName>
    <definedName name="unitCustom">'Units IM Use Only'!$C$2:$C$2008</definedName>
    <definedName name="unitDescription">'Units IM Use Only'!$I$2:$I$2008</definedName>
    <definedName name="unitDictionary">'IM Use Only'!#REF!</definedName>
    <definedName name="unitID">'Units IM Use Only'!$A$2:$A$2008</definedName>
    <definedName name="unitMultiplierToSI">'Units IM Use Only'!$F$2:$F$2008</definedName>
    <definedName name="unitName">'Units IM Use Only'!$B$2:$B$2008</definedName>
    <definedName name="unitParentSI">'Units IM Use Only'!$G$2:$G$2008</definedName>
    <definedName name="unitType">'Units IM Use Only'!$D$2:$D$2008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12" l="1"/>
  <c r="K31" i="8"/>
  <c r="J31" i="8"/>
  <c r="I31" i="8"/>
  <c r="G31" i="8"/>
  <c r="F31" i="8"/>
  <c r="E31" i="8"/>
  <c r="D31" i="8"/>
  <c r="C31" i="8"/>
  <c r="B31" i="8"/>
  <c r="K30" i="8"/>
  <c r="J30" i="8"/>
  <c r="I30" i="8"/>
  <c r="G30" i="8"/>
  <c r="F30" i="8"/>
  <c r="E30" i="8"/>
  <c r="D30" i="8"/>
  <c r="C30" i="8"/>
  <c r="B30" i="8"/>
  <c r="K29" i="8"/>
  <c r="J29" i="8"/>
  <c r="I29" i="8"/>
  <c r="G29" i="8"/>
  <c r="F29" i="8"/>
  <c r="E29" i="8"/>
  <c r="D29" i="8"/>
  <c r="C29" i="8"/>
  <c r="B29" i="8"/>
  <c r="K28" i="8"/>
  <c r="J28" i="8"/>
  <c r="I28" i="8"/>
  <c r="G28" i="8"/>
  <c r="F28" i="8"/>
  <c r="E28" i="8"/>
  <c r="D28" i="8"/>
  <c r="C28" i="8"/>
  <c r="B28" i="8"/>
  <c r="K27" i="8"/>
  <c r="J27" i="8"/>
  <c r="I27" i="8"/>
  <c r="G27" i="8"/>
  <c r="F27" i="8"/>
  <c r="E27" i="8"/>
  <c r="D27" i="8"/>
  <c r="C27" i="8"/>
  <c r="B27" i="8"/>
  <c r="K26" i="8"/>
  <c r="J26" i="8"/>
  <c r="I26" i="8"/>
  <c r="G26" i="8"/>
  <c r="F26" i="8"/>
  <c r="E26" i="8"/>
  <c r="D26" i="8"/>
  <c r="C26" i="8"/>
  <c r="B26" i="8"/>
  <c r="K25" i="8"/>
  <c r="J25" i="8"/>
  <c r="I25" i="8"/>
  <c r="G25" i="8"/>
  <c r="F25" i="8"/>
  <c r="E25" i="8"/>
  <c r="D25" i="8"/>
  <c r="C25" i="8"/>
  <c r="B25" i="8"/>
  <c r="A106" i="10"/>
  <c r="A105" i="10"/>
  <c r="A104" i="10"/>
  <c r="A103" i="10"/>
  <c r="A94" i="10"/>
  <c r="A93" i="10"/>
  <c r="A92" i="10"/>
  <c r="A91" i="10"/>
  <c r="A90" i="10"/>
  <c r="A89" i="10"/>
  <c r="A88" i="10"/>
  <c r="A87" i="10"/>
  <c r="A86" i="10"/>
  <c r="A85" i="10"/>
  <c r="A84" i="10"/>
  <c r="A83" i="10"/>
  <c r="A82" i="10"/>
  <c r="A81" i="10"/>
  <c r="A71" i="10"/>
  <c r="A70" i="10"/>
  <c r="A69" i="10"/>
  <c r="A68" i="10"/>
  <c r="A67" i="10"/>
  <c r="A66" i="10"/>
  <c r="A65" i="10"/>
  <c r="A64" i="10"/>
  <c r="A63" i="10"/>
  <c r="A62" i="10"/>
  <c r="A61" i="10"/>
  <c r="A60" i="10"/>
  <c r="A59" i="10"/>
  <c r="A58" i="10"/>
  <c r="D57" i="10"/>
  <c r="E57" i="10"/>
  <c r="F57" i="10"/>
  <c r="G57" i="10"/>
  <c r="H57" i="10"/>
  <c r="I57" i="10"/>
  <c r="J57" i="10"/>
  <c r="K57" i="10"/>
  <c r="L57" i="10"/>
  <c r="M57" i="10"/>
  <c r="N57" i="10"/>
  <c r="B51" i="10"/>
  <c r="A48" i="10"/>
  <c r="A47" i="10"/>
  <c r="A46" i="10"/>
  <c r="A45" i="10"/>
  <c r="A44" i="10"/>
  <c r="A43" i="10"/>
  <c r="A42" i="10"/>
  <c r="A41" i="10"/>
  <c r="A40" i="10"/>
  <c r="A39" i="10"/>
  <c r="A38" i="10"/>
  <c r="A37" i="10"/>
  <c r="A36" i="10"/>
  <c r="A35" i="10"/>
  <c r="D34" i="10"/>
  <c r="E34" i="10"/>
  <c r="F34" i="10"/>
  <c r="G34" i="10"/>
  <c r="H34" i="10"/>
  <c r="I34" i="10"/>
  <c r="J34" i="10"/>
  <c r="K34" i="10"/>
  <c r="L34" i="10"/>
  <c r="M34" i="10"/>
  <c r="N34" i="10"/>
  <c r="B28" i="10"/>
  <c r="A25" i="10"/>
  <c r="A24" i="10"/>
  <c r="A23" i="10"/>
  <c r="A22" i="10"/>
  <c r="A21" i="10"/>
  <c r="A20" i="10"/>
  <c r="A19" i="10"/>
  <c r="A18" i="10"/>
  <c r="A17" i="10"/>
  <c r="A16" i="10"/>
  <c r="A15" i="10"/>
  <c r="A14" i="10"/>
  <c r="A13" i="10"/>
  <c r="A12" i="10"/>
  <c r="D11" i="10"/>
  <c r="E11" i="10"/>
  <c r="F11" i="10"/>
  <c r="G11" i="10"/>
  <c r="H11" i="10"/>
  <c r="I11" i="10"/>
  <c r="J11" i="10"/>
  <c r="K11" i="10"/>
  <c r="L11" i="10"/>
  <c r="M11" i="10"/>
  <c r="N11" i="10"/>
  <c r="B5" i="10"/>
  <c r="C51" i="11"/>
  <c r="C28" i="11"/>
  <c r="C5" i="11"/>
  <c r="C86" i="12"/>
  <c r="C32" i="12"/>
  <c r="C5" i="12"/>
  <c r="B9" i="8"/>
  <c r="C9" i="8"/>
  <c r="D9" i="8"/>
  <c r="E9" i="8"/>
  <c r="F9" i="8"/>
  <c r="G9" i="8"/>
  <c r="H9" i="8"/>
  <c r="S9" i="8"/>
  <c r="R9" i="8"/>
  <c r="Q9" i="8"/>
  <c r="P9" i="8"/>
  <c r="O9" i="8"/>
  <c r="N9" i="8"/>
  <c r="M9" i="8"/>
  <c r="L9" i="8"/>
  <c r="K9" i="8"/>
  <c r="J9" i="8"/>
  <c r="I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Field Description</author>
    <author>ruggem</author>
    <author>Linda Powell</author>
    <author>powell</author>
  </authors>
  <commentList>
    <comment ref="B17" authorId="0" shapeId="0" xr:uid="{00000000-0006-0000-0000-000001000000}">
      <text>
        <r>
          <rPr>
            <b/>
            <sz val="8"/>
            <color indexed="81"/>
            <rFont val="Tahoma"/>
            <family val="2"/>
          </rPr>
          <t>LTER site acronym field:</t>
        </r>
        <r>
          <rPr>
            <sz val="8"/>
            <color indexed="81"/>
            <rFont val="Tahoma"/>
            <family val="2"/>
          </rPr>
          <t xml:space="preserve">
The LTER site acronym (FCE, GCE, VCR, SEV, etc.).  This will be used in the dataset access section if nothing is entered in the Dataset Access Authentication Information field (cell C57).</t>
        </r>
      </text>
    </comment>
    <comment ref="B18" authorId="0" shapeId="0" xr:uid="{00000000-0006-0000-0000-000002000000}">
      <text>
        <r>
          <rPr>
            <b/>
            <sz val="8"/>
            <color indexed="81"/>
            <rFont val="Tahoma"/>
            <family val="2"/>
          </rPr>
          <t>Metacat package ID field:</t>
        </r>
        <r>
          <rPr>
            <sz val="8"/>
            <color indexed="81"/>
            <rFont val="Tahoma"/>
            <family val="2"/>
          </rPr>
          <t xml:space="preserve">
ID used to uniquely identify the dataset in the Metacat Information System. (ex. fce.12.1)</t>
        </r>
      </text>
    </comment>
    <comment ref="B19" authorId="0" shapeId="0" xr:uid="{00000000-0006-0000-0000-000003000000}">
      <text>
        <r>
          <rPr>
            <b/>
            <sz val="8"/>
            <color rgb="FF000000"/>
            <rFont val="Tahoma"/>
            <family val="2"/>
          </rPr>
          <t>Dataset FCE LTER Identification Number field:</t>
        </r>
        <r>
          <rPr>
            <sz val="8"/>
            <color rgb="FF000000"/>
            <rFont val="Tahoma"/>
            <family val="2"/>
          </rPr>
          <t xml:space="preserve">
</t>
        </r>
        <r>
          <rPr>
            <sz val="8"/>
            <color rgb="FF000000"/>
            <rFont val="Tahoma"/>
            <family val="2"/>
          </rPr>
          <t>File Number used to uniquely identify the dataset in the site's Information System (e.g. LT_ND_Childers_001).</t>
        </r>
      </text>
    </comment>
    <comment ref="B20" authorId="0" shapeId="0" xr:uid="{00000000-0006-0000-0000-000004000000}">
      <text>
        <r>
          <rPr>
            <b/>
            <sz val="8"/>
            <color indexed="81"/>
            <rFont val="Tahoma"/>
            <family val="2"/>
          </rPr>
          <t>Dataset Title field:</t>
        </r>
        <r>
          <rPr>
            <sz val="8"/>
            <color indexed="81"/>
            <rFont val="Tahoma"/>
            <family val="2"/>
          </rPr>
          <t xml:space="preserve">
Title uniquely describing the data set. </t>
        </r>
        <r>
          <rPr>
            <b/>
            <sz val="8"/>
            <color indexed="81"/>
            <rFont val="Tahoma"/>
            <family val="2"/>
          </rPr>
          <t>LTER EML Best Practices</t>
        </r>
        <r>
          <rPr>
            <sz val="8"/>
            <color indexed="81"/>
            <rFont val="Tahoma"/>
            <family val="2"/>
          </rPr>
          <t xml:space="preserve"> (August 2011) suggests the title should be decriptive and describe the data collected, geographic context, research site, and time frame (what, where, when). According to the Best Practices, the user should also include site acronym in title (i.e. FCE)</t>
        </r>
      </text>
    </comment>
    <comment ref="B21" authorId="0" shapeId="0" xr:uid="{00000000-0006-0000-0000-000005000000}">
      <text>
        <r>
          <rPr>
            <b/>
            <sz val="8"/>
            <color indexed="81"/>
            <rFont val="Tahoma"/>
            <family val="2"/>
          </rPr>
          <t>Dataset Creator Salutation field:</t>
        </r>
        <r>
          <rPr>
            <sz val="8"/>
            <color indexed="81"/>
            <rFont val="Tahoma"/>
            <family val="2"/>
          </rPr>
          <t xml:space="preserve">
Title of Creator. </t>
        </r>
        <r>
          <rPr>
            <b/>
            <sz val="8"/>
            <color indexed="10"/>
            <rFont val="Tahoma"/>
            <family val="2"/>
          </rPr>
          <t>If the dataset has more than 1 creator, please enter the salutation for each creator in the additional columns to the right.</t>
        </r>
      </text>
    </comment>
    <comment ref="B22" authorId="0" shapeId="0" xr:uid="{00000000-0006-0000-0000-000006000000}">
      <text>
        <r>
          <rPr>
            <b/>
            <sz val="8"/>
            <color indexed="81"/>
            <rFont val="Tahoma"/>
            <family val="2"/>
          </rPr>
          <t>Dataset Creator (s) First Name field:</t>
        </r>
        <r>
          <rPr>
            <sz val="8"/>
            <color indexed="81"/>
            <rFont val="Tahoma"/>
            <family val="2"/>
          </rPr>
          <t xml:space="preserve">
First name of individual(s) that developed the dataset.  </t>
        </r>
        <r>
          <rPr>
            <b/>
            <sz val="8"/>
            <color indexed="10"/>
            <rFont val="Tahoma"/>
            <family val="2"/>
          </rPr>
          <t>If the dataset has more than 1 creator, please enter the first name for each creator in the additional columns to the right.</t>
        </r>
      </text>
    </comment>
    <comment ref="B23" authorId="0" shapeId="0" xr:uid="{00000000-0006-0000-0000-000007000000}">
      <text>
        <r>
          <rPr>
            <b/>
            <sz val="8"/>
            <color indexed="81"/>
            <rFont val="Tahoma"/>
            <family val="2"/>
          </rPr>
          <t>Dataset Creator (s) Last Name field:</t>
        </r>
        <r>
          <rPr>
            <sz val="8"/>
            <color indexed="81"/>
            <rFont val="Tahoma"/>
            <family val="2"/>
          </rPr>
          <t xml:space="preserve">
Last name of individual(s) that developed the dataset.  </t>
        </r>
        <r>
          <rPr>
            <b/>
            <sz val="8"/>
            <color indexed="10"/>
            <rFont val="Tahoma"/>
            <family val="2"/>
          </rPr>
          <t>If the dataset has more than 1 creator, please enter the last name for each creator in the additional columns to the right.</t>
        </r>
      </text>
    </comment>
    <comment ref="B24" authorId="0" shapeId="0" xr:uid="{00000000-0006-0000-0000-000008000000}">
      <text>
        <r>
          <rPr>
            <b/>
            <sz val="8"/>
            <color indexed="81"/>
            <rFont val="Tahoma"/>
            <family val="2"/>
          </rPr>
          <t>Dataset Creator Organization (s) field:</t>
        </r>
        <r>
          <rPr>
            <sz val="8"/>
            <color indexed="81"/>
            <rFont val="Tahoma"/>
            <family val="2"/>
          </rPr>
          <t xml:space="preserve">
Name of Organization(s) that developed the dataset.  </t>
        </r>
        <r>
          <rPr>
            <b/>
            <sz val="8"/>
            <color indexed="10"/>
            <rFont val="Tahoma"/>
            <family val="2"/>
          </rPr>
          <t>If the dataset has more than 1 creator, please enter the organization for each creator in the additional columns to the right.</t>
        </r>
      </text>
    </comment>
    <comment ref="B25" authorId="0" shapeId="0" xr:uid="{00000000-0006-0000-0000-000009000000}">
      <text>
        <r>
          <rPr>
            <b/>
            <sz val="8"/>
            <color indexed="81"/>
            <rFont val="Tahoma"/>
            <family val="2"/>
          </rPr>
          <t xml:space="preserve">Dataset Creator Position Name (s) field:
</t>
        </r>
        <r>
          <rPr>
            <sz val="8"/>
            <color indexed="81"/>
            <rFont val="Tahoma"/>
            <family val="2"/>
          </rPr>
          <t xml:space="preserve">This field is intended to be used instead of a particular person or full organization name.  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dataset has more than 1 creator, please enter the position for each creator in the additional columns to the right.</t>
        </r>
      </text>
    </comment>
    <comment ref="B26" authorId="0" shapeId="0" xr:uid="{00000000-0006-0000-0000-00000A000000}">
      <text>
        <r>
          <rPr>
            <b/>
            <sz val="8"/>
            <color indexed="81"/>
            <rFont val="Tahoma"/>
            <family val="2"/>
          </rPr>
          <t>Dataset Creator Mail Street Address field:</t>
        </r>
        <r>
          <rPr>
            <sz val="8"/>
            <color indexed="81"/>
            <rFont val="Tahoma"/>
            <family val="2"/>
          </rPr>
          <t xml:space="preserve">
The mail street address field is used for the physical address for postal communication. Please delimit separate address lines (within a column) with a vertical line instead of a comma </t>
        </r>
        <r>
          <rPr>
            <b/>
            <sz val="8"/>
            <color indexed="10"/>
            <rFont val="Tahoma"/>
            <family val="2"/>
          </rPr>
          <t>(i.e.  Southeast Environmental Research Center| OE 148 Florida International University|University Park).  
If the dataset has more than 1 creator, please enter the street address for each creator in the additional columns to the right.</t>
        </r>
      </text>
    </comment>
    <comment ref="B27" authorId="0" shapeId="0" xr:uid="{00000000-0006-0000-0000-00000B000000}">
      <text>
        <r>
          <rPr>
            <b/>
            <sz val="8"/>
            <color indexed="81"/>
            <rFont val="Tahoma"/>
            <family val="2"/>
          </rPr>
          <t>Dataset Creator Mail City field:</t>
        </r>
        <r>
          <rPr>
            <sz val="8"/>
            <color indexed="81"/>
            <rFont val="Tahoma"/>
            <family val="2"/>
          </rPr>
          <t xml:space="preserve">
Mail City of the dataset Creator </t>
        </r>
        <r>
          <rPr>
            <b/>
            <sz val="8"/>
            <color indexed="10"/>
            <rFont val="Tahoma"/>
            <family val="2"/>
          </rPr>
          <t>(i.e. Miami)</t>
        </r>
        <r>
          <rPr>
            <sz val="8"/>
            <color indexed="81"/>
            <rFont val="Tahoma"/>
            <family val="2"/>
          </rPr>
          <t xml:space="preserve">. </t>
        </r>
        <r>
          <rPr>
            <b/>
            <sz val="8"/>
            <color indexed="10"/>
            <rFont val="Tahoma"/>
            <family val="2"/>
          </rPr>
          <t>If the dataset has more than 1 creator, please enter the city for each creator in the additional columns to the right.</t>
        </r>
      </text>
    </comment>
    <comment ref="B28" authorId="0" shapeId="0" xr:uid="{00000000-0006-0000-0000-00000C000000}">
      <text>
        <r>
          <rPr>
            <b/>
            <sz val="8"/>
            <color indexed="81"/>
            <rFont val="Tahoma"/>
            <family val="2"/>
          </rPr>
          <t>Dataset Creator Mail State field:</t>
        </r>
        <r>
          <rPr>
            <sz val="8"/>
            <color indexed="81"/>
            <rFont val="Tahoma"/>
            <family val="2"/>
          </rPr>
          <t xml:space="preserve">
Mail state of the dataset Creator </t>
        </r>
        <r>
          <rPr>
            <b/>
            <sz val="8"/>
            <color indexed="10"/>
            <rFont val="Tahoma"/>
            <family val="2"/>
          </rPr>
          <t>(i.e. FL)</t>
        </r>
        <r>
          <rPr>
            <sz val="8"/>
            <color indexed="81"/>
            <rFont val="Tahoma"/>
            <family val="2"/>
          </rPr>
          <t xml:space="preserve">. </t>
        </r>
        <r>
          <rPr>
            <b/>
            <sz val="8"/>
            <color indexed="10"/>
            <rFont val="Tahoma"/>
            <family val="2"/>
          </rPr>
          <t>If the dataset has more than 1 creator, please enter the state for each creator in the additional columns to the right.</t>
        </r>
      </text>
    </comment>
    <comment ref="B29" authorId="0" shapeId="0" xr:uid="{00000000-0006-0000-0000-00000D000000}">
      <text>
        <r>
          <rPr>
            <b/>
            <sz val="8"/>
            <color indexed="81"/>
            <rFont val="Tahoma"/>
            <family val="2"/>
          </rPr>
          <t>Dataset Creator Mail Zip Code field:</t>
        </r>
        <r>
          <rPr>
            <sz val="8"/>
            <color indexed="81"/>
            <rFont val="Tahoma"/>
            <family val="2"/>
          </rPr>
          <t xml:space="preserve">
Mail zip code of the dataset Creator </t>
        </r>
        <r>
          <rPr>
            <b/>
            <sz val="8"/>
            <color indexed="10"/>
            <rFont val="Tahoma"/>
            <family val="2"/>
          </rPr>
          <t>(i.e. 33199)</t>
        </r>
        <r>
          <rPr>
            <sz val="8"/>
            <color indexed="81"/>
            <rFont val="Tahoma"/>
            <family val="2"/>
          </rPr>
          <t xml:space="preserve">. </t>
        </r>
        <r>
          <rPr>
            <b/>
            <sz val="8"/>
            <color indexed="10"/>
            <rFont val="Tahoma"/>
            <family val="2"/>
          </rPr>
          <t>If the dataset has more than 1 creator, please enter the zip code for each creator in the additional columns to the right.</t>
        </r>
      </text>
    </comment>
    <comment ref="B30" authorId="1" shapeId="0" xr:uid="{00000000-0006-0000-0000-00000E000000}">
      <text>
        <r>
          <rPr>
            <b/>
            <sz val="8"/>
            <color indexed="81"/>
            <rFont val="Tahoma"/>
            <family val="2"/>
          </rPr>
          <t>Dataset Creator Mail Country field:</t>
        </r>
        <r>
          <rPr>
            <sz val="8"/>
            <color indexed="81"/>
            <rFont val="Tahoma"/>
            <family val="2"/>
          </rPr>
          <t xml:space="preserve">
Mail country of the dataset Creator (i.e. USA). </t>
        </r>
        <r>
          <rPr>
            <b/>
            <sz val="8"/>
            <color indexed="10"/>
            <rFont val="Tahoma"/>
            <family val="2"/>
          </rPr>
          <t>If the dataset has more than 1 creator, please enter the country for each creator in the additional columns to the right.</t>
        </r>
        <r>
          <rPr>
            <sz val="8"/>
            <color indexed="81"/>
            <rFont val="Tahoma"/>
            <family val="2"/>
          </rPr>
          <t xml:space="preserve">
</t>
        </r>
      </text>
    </comment>
    <comment ref="B31" authorId="0" shapeId="0" xr:uid="{00000000-0006-0000-0000-00000F000000}">
      <text>
        <r>
          <rPr>
            <b/>
            <sz val="8"/>
            <color indexed="81"/>
            <rFont val="Tahoma"/>
            <family val="2"/>
          </rPr>
          <t>Dataset Creator Voice Telephone field:</t>
        </r>
        <r>
          <rPr>
            <sz val="8"/>
            <color indexed="81"/>
            <rFont val="Tahoma"/>
            <family val="2"/>
          </rPr>
          <t xml:space="preserve">
Telephone number(s) of dataset Creator, including area code.
</t>
        </r>
        <r>
          <rPr>
            <b/>
            <sz val="8"/>
            <color indexed="10"/>
            <rFont val="Tahoma"/>
            <family val="2"/>
          </rPr>
          <t>If the dataset has more than 1 creator, please enter the phone number for each creator in the additional columns to the right.</t>
        </r>
      </text>
    </comment>
    <comment ref="B32" authorId="2" shapeId="0" xr:uid="{00000000-0006-0000-0000-000010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33" authorId="2" shapeId="0" xr:uid="{00000000-0006-0000-0000-000011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4" authorId="2" shapeId="0" xr:uid="{00000000-0006-0000-0000-000012000000}">
      <text>
        <r>
          <rPr>
            <b/>
            <sz val="8"/>
            <color indexed="81"/>
            <rFont val="Tahoma"/>
            <family val="2"/>
          </rPr>
          <t>Dataset Creator Electronic Mail Address field:</t>
        </r>
        <r>
          <rPr>
            <sz val="8"/>
            <color indexed="81"/>
            <rFont val="Tahoma"/>
            <family val="2"/>
          </rPr>
          <t xml:space="preserve">
Email Address of dataset Creator. </t>
        </r>
        <r>
          <rPr>
            <b/>
            <sz val="8"/>
            <color indexed="10"/>
            <rFont val="Tahoma"/>
            <family val="2"/>
          </rPr>
          <t>If the dataset has more than 1 creator, please enter the email address for each creator in the additional columns to the right.</t>
        </r>
        <r>
          <rPr>
            <sz val="8"/>
            <color indexed="81"/>
            <rFont val="Tahoma"/>
            <family val="2"/>
          </rPr>
          <t xml:space="preserve">
</t>
        </r>
      </text>
    </comment>
    <comment ref="B37" authorId="2" shapeId="0" xr:uid="{00000000-0006-0000-0000-000013000000}">
      <text>
        <r>
          <rPr>
            <b/>
            <sz val="8"/>
            <color indexed="81"/>
            <rFont val="Tahoma"/>
            <family val="2"/>
          </rPr>
          <t>Dataset Abstract field:</t>
        </r>
        <r>
          <rPr>
            <sz val="8"/>
            <color indexed="81"/>
            <rFont val="Tahoma"/>
            <family val="2"/>
          </rPr>
          <t xml:space="preserve">
Abstract describing the research study affiliated with dataset and summarizing key findings.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40" authorId="0" shapeId="0" xr:uid="{00000000-0006-0000-0000-000014000000}">
      <text>
        <r>
          <rPr>
            <b/>
            <sz val="8"/>
            <color indexed="81"/>
            <rFont val="Tahoma"/>
            <family val="2"/>
          </rPr>
          <t>Dataset Keywords field:</t>
        </r>
        <r>
          <rPr>
            <sz val="8"/>
            <color indexed="81"/>
            <rFont val="Tahoma"/>
            <family val="2"/>
          </rPr>
          <t xml:space="preserve">
Words or phrases summarizing some aspect of the dataset. </t>
        </r>
        <r>
          <rPr>
            <b/>
            <sz val="8"/>
            <color indexed="81"/>
            <rFont val="Tahoma"/>
            <family val="2"/>
          </rPr>
          <t xml:space="preserve"> LTER EML Best Practices</t>
        </r>
        <r>
          <rPr>
            <sz val="8"/>
            <color indexed="81"/>
            <rFont val="Tahoma"/>
            <family val="2"/>
          </rPr>
          <t xml:space="preserve"> suggests that the keyword listing should include 3 letter site acronym, core research area(s), some meaningful geographic place names, network acronym (LTER,ILTER), organizational affiliation, funding source and other relevant conceptual keywords. </t>
        </r>
        <r>
          <rPr>
            <b/>
            <sz val="8"/>
            <color indexed="10"/>
            <rFont val="Tahoma"/>
            <family val="2"/>
          </rPr>
          <t>This field can include one or more keywords but each keyword must be in a separate column to the right. Please leave existing keywords shown in 'BOLD'.</t>
        </r>
      </text>
    </comment>
    <comment ref="B41" authorId="0" shapeId="0" xr:uid="{00000000-0006-0000-0000-000015000000}">
      <text>
        <r>
          <rPr>
            <b/>
            <sz val="8"/>
            <color indexed="81"/>
            <rFont val="Tahoma"/>
            <family val="2"/>
          </rPr>
          <t>Dataset KeywordThesaurus field:</t>
        </r>
        <r>
          <rPr>
            <sz val="8"/>
            <color indexed="81"/>
            <rFont val="Tahoma"/>
            <family val="2"/>
          </rPr>
          <t xml:space="preserve">
</t>
        </r>
        <r>
          <rPr>
            <b/>
            <sz val="8"/>
            <color indexed="10"/>
            <rFont val="Tahoma"/>
            <family val="2"/>
          </rPr>
          <t>OPTIONAL:</t>
        </r>
        <r>
          <rPr>
            <sz val="8"/>
            <color indexed="81"/>
            <rFont val="Tahoma"/>
            <family val="2"/>
          </rPr>
          <t xml:space="preserve"> This field provides the name of the official keyword thesaurus from which keyword was derived.  The keyword thesauri are usually discipline specific.</t>
        </r>
      </text>
    </comment>
    <comment ref="B42" authorId="3" shapeId="0" xr:uid="{00000000-0006-0000-0000-000016000000}">
      <text>
        <r>
          <rPr>
            <b/>
            <sz val="8"/>
            <color indexed="81"/>
            <rFont val="Tahoma"/>
            <family val="2"/>
          </rPr>
          <t>Geographic Description:</t>
        </r>
        <r>
          <rPr>
            <sz val="8"/>
            <color indexed="81"/>
            <rFont val="Tahoma"/>
            <family val="2"/>
          </rPr>
          <t xml:space="preserve">
Short text descrition of the geographic coverage for Data Entity </t>
        </r>
        <r>
          <rPr>
            <b/>
            <sz val="8"/>
            <color indexed="10"/>
            <rFont val="Tahoma"/>
            <family val="2"/>
          </rPr>
          <t>(i.e. Data were collected only at the Taylor Slough sites).  If the dataset has more than 1 geographic description, please enter each description in the additional columns to the right.</t>
        </r>
      </text>
    </comment>
    <comment ref="B43" authorId="3" shapeId="0" xr:uid="{00000000-0006-0000-0000-000017000000}">
      <text>
        <r>
          <rPr>
            <b/>
            <sz val="8"/>
            <color indexed="81"/>
            <rFont val="Tahoma"/>
            <family val="2"/>
          </rPr>
          <t>Dataset West Bounding Coordinate:</t>
        </r>
        <r>
          <rPr>
            <sz val="8"/>
            <color indexed="81"/>
            <rFont val="Tahoma"/>
            <family val="2"/>
          </rPr>
          <t xml:space="preserve">
If the data Entity's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t>
        </r>
        <r>
          <rPr>
            <b/>
            <sz val="8"/>
            <color indexed="81"/>
            <rFont val="Tahoma"/>
            <family val="2"/>
          </rPr>
          <t xml:space="preserve"> individual points </t>
        </r>
        <r>
          <rPr>
            <sz val="8"/>
            <color indexed="81"/>
            <rFont val="Tahoma"/>
            <family val="2"/>
          </rPr>
          <t>be entered in C125 and C126 of this template.</t>
        </r>
      </text>
    </comment>
    <comment ref="B44" authorId="3" shapeId="0" xr:uid="{00000000-0006-0000-0000-000018000000}">
      <text>
        <r>
          <rPr>
            <b/>
            <sz val="8"/>
            <color indexed="81"/>
            <rFont val="Tahoma"/>
            <family val="2"/>
          </rPr>
          <t>Dataset East Bounding Coordinate:</t>
        </r>
        <r>
          <rPr>
            <sz val="8"/>
            <color indexed="81"/>
            <rFont val="Tahoma"/>
            <family val="2"/>
          </rPr>
          <t xml:space="preserve">
If the data Entity's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 </t>
        </r>
        <r>
          <rPr>
            <sz val="8"/>
            <color indexed="81"/>
            <rFont val="Tahoma"/>
            <family val="2"/>
          </rPr>
          <t>of this template.</t>
        </r>
      </text>
    </comment>
    <comment ref="B45" authorId="3" shapeId="0" xr:uid="{00000000-0006-0000-0000-000019000000}">
      <text>
        <r>
          <rPr>
            <b/>
            <sz val="8"/>
            <color indexed="81"/>
            <rFont val="Tahoma"/>
            <family val="2"/>
          </rPr>
          <t>Dataset North Bounding Coordinate:</t>
        </r>
        <r>
          <rPr>
            <sz val="8"/>
            <color indexed="81"/>
            <rFont val="Tahoma"/>
            <family val="2"/>
          </rPr>
          <t xml:space="preserve">
If the data Entity's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ENTIRE LTER </t>
        </r>
        <r>
          <rPr>
            <sz val="8"/>
            <color indexed="81"/>
            <rFont val="Tahoma"/>
            <family val="2"/>
          </rPr>
          <t>site be entered at this point and individual points be entered in</t>
        </r>
        <r>
          <rPr>
            <b/>
            <sz val="8"/>
            <color indexed="81"/>
            <rFont val="Tahoma"/>
            <family val="2"/>
          </rPr>
          <t xml:space="preserve"> C125 and C126 </t>
        </r>
        <r>
          <rPr>
            <sz val="8"/>
            <color indexed="81"/>
            <rFont val="Tahoma"/>
            <family val="2"/>
          </rPr>
          <t>of this template.</t>
        </r>
      </text>
    </comment>
    <comment ref="B46" authorId="3" shapeId="0" xr:uid="{00000000-0006-0000-0000-00001A000000}">
      <text>
        <r>
          <rPr>
            <b/>
            <sz val="8"/>
            <color indexed="81"/>
            <rFont val="Tahoma"/>
            <family val="2"/>
          </rPr>
          <t>Dataset South Bounding Coordinate:</t>
        </r>
        <r>
          <rPr>
            <sz val="8"/>
            <color indexed="81"/>
            <rFont val="Tahoma"/>
            <family val="2"/>
          </rPr>
          <t xml:space="preserve">
If the data Entity's geographic coverage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ENTIRE LTER</t>
        </r>
        <r>
          <rPr>
            <sz val="8"/>
            <color indexed="81"/>
            <rFont val="Tahoma"/>
            <family val="2"/>
          </rPr>
          <t xml:space="preserve"> site be entered at this point and individual points be entered in</t>
        </r>
        <r>
          <rPr>
            <b/>
            <sz val="8"/>
            <color indexed="81"/>
            <rFont val="Tahoma"/>
            <family val="2"/>
          </rPr>
          <t xml:space="preserve"> C125 and C126</t>
        </r>
        <r>
          <rPr>
            <sz val="8"/>
            <color indexed="81"/>
            <rFont val="Tahoma"/>
            <family val="2"/>
          </rPr>
          <t xml:space="preserve"> of this template.</t>
        </r>
      </text>
    </comment>
    <comment ref="B47" authorId="3" shapeId="0" xr:uid="{00000000-0006-0000-0000-00001B000000}">
      <text>
        <r>
          <rPr>
            <b/>
            <sz val="8"/>
            <color indexed="81"/>
            <rFont val="Tahoma"/>
            <family val="2"/>
          </rPr>
          <t>Dataset Beginning Temporal Coverage Date:</t>
        </r>
        <r>
          <rPr>
            <sz val="8"/>
            <color indexed="81"/>
            <rFont val="Tahoma"/>
            <family val="2"/>
          </rPr>
          <t xml:space="preserve">
Dataset begin date in YYYY-MM-DD format </t>
        </r>
        <r>
          <rPr>
            <b/>
            <sz val="8"/>
            <color indexed="10"/>
            <rFont val="Tahoma"/>
            <family val="2"/>
          </rPr>
          <t>(i.e. 2003-01-08).</t>
        </r>
      </text>
    </comment>
    <comment ref="B48" authorId="3" shapeId="0" xr:uid="{00000000-0006-0000-0000-00001C000000}">
      <text>
        <r>
          <rPr>
            <b/>
            <sz val="8"/>
            <color indexed="81"/>
            <rFont val="Tahoma"/>
            <family val="2"/>
          </rPr>
          <t>Dataset Ending Temporal Coverage Date:</t>
        </r>
        <r>
          <rPr>
            <sz val="8"/>
            <color indexed="81"/>
            <rFont val="Tahoma"/>
            <family val="2"/>
          </rPr>
          <t xml:space="preserve">
Dataset end date in YYYY-MM-DD format</t>
        </r>
        <r>
          <rPr>
            <b/>
            <sz val="8"/>
            <color indexed="10"/>
            <rFont val="Tahoma"/>
            <family val="2"/>
          </rPr>
          <t xml:space="preserve"> (i.e. 2000-01-08).</t>
        </r>
      </text>
    </comment>
    <comment ref="B49" authorId="3" shapeId="0" xr:uid="{00000000-0006-0000-0000-00001D000000}">
      <text>
        <r>
          <rPr>
            <b/>
            <sz val="8"/>
            <color indexed="81"/>
            <rFont val="Tahoma"/>
            <family val="2"/>
          </rPr>
          <t>Dataset Taxon Rank Name:</t>
        </r>
        <r>
          <rPr>
            <sz val="8"/>
            <color indexed="81"/>
            <rFont val="Tahoma"/>
            <family val="2"/>
          </rPr>
          <t xml:space="preserve">
The name of the taxonomic rank for which the Taxon rank value is provided. </t>
        </r>
        <r>
          <rPr>
            <b/>
            <sz val="8"/>
            <color indexed="10"/>
            <rFont val="Tahoma"/>
            <family val="2"/>
          </rPr>
          <t xml:space="preserve"> If dataset has more than 1 taxon, please enter names of taxonomic rank in the columns to the right.</t>
        </r>
      </text>
    </comment>
    <comment ref="B50" authorId="3" shapeId="0" xr:uid="{00000000-0006-0000-0000-00001E000000}">
      <text>
        <r>
          <rPr>
            <b/>
            <sz val="8"/>
            <color indexed="81"/>
            <rFont val="Tahoma"/>
            <family val="2"/>
          </rPr>
          <t>Dataset Taxon Rank Value:</t>
        </r>
        <r>
          <rPr>
            <sz val="8"/>
            <color indexed="81"/>
            <rFont val="Tahoma"/>
            <family val="2"/>
          </rPr>
          <t xml:space="preserve">
The name representing the taxonomic rank of the taxon being described.  The values included may be referenced from an authoritative source such as the Integrated Taxonomic Information System (IT IS) in the United States.</t>
        </r>
        <r>
          <rPr>
            <b/>
            <sz val="8"/>
            <color indexed="10"/>
            <rFont val="Tahoma"/>
            <family val="2"/>
          </rPr>
          <t xml:space="preserve"> If dataset has more than 1 taxon, please enter names of taxa rank value in the columns to the right.</t>
        </r>
      </text>
    </comment>
    <comment ref="B51" authorId="3" shapeId="0" xr:uid="{00000000-0006-0000-0000-00001F000000}">
      <text>
        <r>
          <rPr>
            <b/>
            <sz val="8"/>
            <color rgb="FF000000"/>
            <rFont val="Tahoma"/>
            <family val="2"/>
          </rPr>
          <t>Dataset Common Taxon Names:</t>
        </r>
        <r>
          <rPr>
            <sz val="8"/>
            <color rgb="FF000000"/>
            <rFont val="Tahoma"/>
            <family val="2"/>
          </rPr>
          <t xml:space="preserve">
</t>
        </r>
        <r>
          <rPr>
            <sz val="8"/>
            <color rgb="FF000000"/>
            <rFont val="Tahoma"/>
            <family val="2"/>
          </rPr>
          <t>Specification of applicable common names.  These common names may be general descriptions of a group of organisms if appropriate.</t>
        </r>
        <r>
          <rPr>
            <b/>
            <sz val="8"/>
            <color rgb="FFFF0000"/>
            <rFont val="Tahoma"/>
            <family val="2"/>
          </rPr>
          <t xml:space="preserve"> If dataset has more than 1 taxon, please enter common names of taxa in the columns to the right.</t>
        </r>
      </text>
    </comment>
    <comment ref="B53" authorId="3" shapeId="0" xr:uid="{00000000-0006-0000-0000-000020000000}">
      <text>
        <r>
          <rPr>
            <b/>
            <sz val="8"/>
            <color indexed="81"/>
            <rFont val="Tahoma"/>
            <family val="2"/>
          </rPr>
          <t>Dataset Intellectual Rights:</t>
        </r>
        <r>
          <rPr>
            <sz val="8"/>
            <color indexed="81"/>
            <rFont val="Tahoma"/>
            <family val="2"/>
          </rPr>
          <t xml:space="preserve">
Intellectual Property Rights (IPR), Copyright, and various Property Rights. In the case of a dataset, rights might include requirements for use, requirements for attribution or other requirements the owner would like to impose. </t>
        </r>
        <r>
          <rPr>
            <b/>
            <sz val="8"/>
            <color indexed="81"/>
            <rFont val="Tahoma"/>
            <family val="2"/>
          </rPr>
          <t xml:space="preserve"> LTER EML Best Practices</t>
        </r>
        <r>
          <rPr>
            <sz val="8"/>
            <color indexed="81"/>
            <rFont val="Tahoma"/>
            <family val="2"/>
          </rPr>
          <t xml:space="preserve"> suggest that this field should contain the site's data access policy, plus a description of any deviation from the general access policy specific for this particular dataset (e.g. restricted-access dataset).  The timeframe for release should be included as well. </t>
        </r>
        <r>
          <rPr>
            <b/>
            <sz val="8"/>
            <color indexed="10"/>
            <rFont val="Tahoma"/>
            <family val="2"/>
          </rPr>
          <t>This field can be one or more paragraphs but each paragraph must be in a separate column to the right.</t>
        </r>
      </text>
    </comment>
    <comment ref="B54" authorId="2" shapeId="0" xr:uid="{00000000-0006-0000-0000-000021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55" authorId="2" shapeId="0" xr:uid="{00000000-0006-0000-0000-000022000000}">
      <text>
        <r>
          <rPr>
            <b/>
            <sz val="8"/>
            <color indexed="81"/>
            <rFont val="Tahoma"/>
            <family val="2"/>
          </rPr>
          <t>Dataset Download URL Function field:</t>
        </r>
        <r>
          <rPr>
            <sz val="8"/>
            <color indexed="81"/>
            <rFont val="Tahoma"/>
            <family val="2"/>
          </rPr>
          <t xml:space="preserve">
The function of the given URL. Are users able to download data or is this purely informational. (i.e. Download or Informational)
</t>
        </r>
      </text>
    </comment>
    <comment ref="B56" authorId="3" shapeId="0" xr:uid="{00000000-0006-0000-0000-000023000000}">
      <text>
        <r>
          <rPr>
            <b/>
            <sz val="8"/>
            <color indexed="81"/>
            <rFont val="Tahoma"/>
            <family val="2"/>
          </rPr>
          <t xml:space="preserve">Dataset Offline Medium Name field: 
</t>
        </r>
        <r>
          <rPr>
            <sz val="8"/>
            <color indexed="81"/>
            <rFont val="Tahoma"/>
            <family val="2"/>
          </rPr>
          <t>The medium on which this dataset is distributed, such as 3.5" floppy disk, CDs, or hardcopy.</t>
        </r>
        <r>
          <rPr>
            <sz val="8"/>
            <color indexed="81"/>
            <rFont val="Tahoma"/>
            <family val="2"/>
          </rPr>
          <t xml:space="preserve">
</t>
        </r>
      </text>
    </comment>
    <comment ref="B57" authorId="3" shapeId="0" xr:uid="{00000000-0006-0000-0000-000024000000}">
      <text>
        <r>
          <rPr>
            <b/>
            <sz val="8"/>
            <color indexed="81"/>
            <rFont val="Tahoma"/>
            <family val="2"/>
          </rPr>
          <t xml:space="preserve">Dataset Offline Medium Density field: 
</t>
        </r>
        <r>
          <rPr>
            <sz val="8"/>
            <color indexed="81"/>
            <rFont val="Tahoma"/>
            <family val="2"/>
          </rPr>
          <t>The density of the digital medium if this is relevant.  Used mainly for floppy disks or tape.</t>
        </r>
        <r>
          <rPr>
            <sz val="8"/>
            <color indexed="81"/>
            <rFont val="Tahoma"/>
            <family val="2"/>
          </rPr>
          <t xml:space="preserve">
</t>
        </r>
      </text>
    </comment>
    <comment ref="B58" authorId="3" shapeId="0" xr:uid="{00000000-0006-0000-0000-000025000000}">
      <text>
        <r>
          <rPr>
            <b/>
            <sz val="8"/>
            <color indexed="81"/>
            <rFont val="Tahoma"/>
            <family val="2"/>
          </rPr>
          <t xml:space="preserve">Dataset Offline Medium Density Units field: 
</t>
        </r>
        <r>
          <rPr>
            <sz val="8"/>
            <color indexed="81"/>
            <rFont val="Tahoma"/>
            <family val="2"/>
          </rPr>
          <t>If a density is given numerically, the units should be given here.</t>
        </r>
        <r>
          <rPr>
            <sz val="8"/>
            <color indexed="81"/>
            <rFont val="Tahoma"/>
            <family val="2"/>
          </rPr>
          <t xml:space="preserve">
</t>
        </r>
      </text>
    </comment>
    <comment ref="B59" authorId="3" shapeId="0" xr:uid="{00000000-0006-0000-0000-000026000000}">
      <text>
        <r>
          <rPr>
            <b/>
            <sz val="8"/>
            <color indexed="81"/>
            <rFont val="Tahoma"/>
            <family val="2"/>
          </rPr>
          <t xml:space="preserve">Dataset Offline Medium Volume field: 
</t>
        </r>
        <r>
          <rPr>
            <sz val="8"/>
            <color indexed="81"/>
            <rFont val="Tahoma"/>
            <family val="2"/>
          </rPr>
          <t>The total volume of the storage medium on which this dataset is shipped.</t>
        </r>
        <r>
          <rPr>
            <sz val="8"/>
            <color indexed="81"/>
            <rFont val="Tahoma"/>
            <family val="2"/>
          </rPr>
          <t xml:space="preserve">
</t>
        </r>
      </text>
    </comment>
    <comment ref="B60" authorId="3" shapeId="0" xr:uid="{00000000-0006-0000-0000-000027000000}">
      <text>
        <r>
          <rPr>
            <b/>
            <sz val="8"/>
            <color indexed="81"/>
            <rFont val="Tahoma"/>
            <family val="2"/>
          </rPr>
          <t xml:space="preserve">Dataset Offline Medium Format field: 
</t>
        </r>
        <r>
          <rPr>
            <sz val="8"/>
            <color indexed="81"/>
            <rFont val="Tahoma"/>
            <family val="2"/>
          </rPr>
          <t>The file system format of the medium on which the dataset is shipped.</t>
        </r>
        <r>
          <rPr>
            <sz val="8"/>
            <color indexed="81"/>
            <rFont val="Tahoma"/>
            <family val="2"/>
          </rPr>
          <t xml:space="preserve">
</t>
        </r>
      </text>
    </comment>
    <comment ref="B61" authorId="3" shapeId="0" xr:uid="{00000000-0006-0000-0000-000028000000}">
      <text>
        <r>
          <rPr>
            <b/>
            <sz val="8"/>
            <color indexed="81"/>
            <rFont val="Tahoma"/>
            <family val="2"/>
          </rPr>
          <t xml:space="preserve">Dataset Offline Medium Note field: 
</t>
        </r>
        <r>
          <rPr>
            <sz val="8"/>
            <color indexed="81"/>
            <rFont val="Tahoma"/>
            <family val="2"/>
          </rPr>
          <t xml:space="preserve">Information on why data is 'offline'. (i.e. restricted information)
</t>
        </r>
      </text>
    </comment>
    <comment ref="B63" authorId="0" shapeId="0" xr:uid="{00000000-0006-0000-0000-000029000000}">
      <text>
        <r>
          <rPr>
            <b/>
            <sz val="8"/>
            <color indexed="81"/>
            <rFont val="Tahoma"/>
            <family val="2"/>
          </rPr>
          <t>Dataset Associated Party (s) First Name field:</t>
        </r>
        <r>
          <rPr>
            <sz val="8"/>
            <color indexed="81"/>
            <rFont val="Tahoma"/>
            <family val="2"/>
          </rPr>
          <t xml:space="preserve">
First Name of individual(s) who was involved with the dataset in some way (e.g. field technicians, student assistants, etc.).  </t>
        </r>
        <r>
          <rPr>
            <b/>
            <sz val="8"/>
            <color indexed="10"/>
            <rFont val="Tahoma"/>
            <family val="2"/>
          </rPr>
          <t>If the dataset has more than 1 associated party, please enter the first name for each individual in the additional columns to the right.</t>
        </r>
      </text>
    </comment>
    <comment ref="B64" authorId="0" shapeId="0" xr:uid="{00000000-0006-0000-0000-00002A000000}">
      <text>
        <r>
          <rPr>
            <b/>
            <sz val="8"/>
            <color indexed="81"/>
            <rFont val="Tahoma"/>
            <family val="2"/>
          </rPr>
          <t>Dataset Associated Party (s) Last Name field:</t>
        </r>
        <r>
          <rPr>
            <sz val="8"/>
            <color indexed="81"/>
            <rFont val="Tahoma"/>
            <family val="2"/>
          </rPr>
          <t xml:space="preserve">
Last Name of individual(s) who was involved with the dataset in some way (e.g. field technicians, student assistants, etc.).  </t>
        </r>
        <r>
          <rPr>
            <b/>
            <sz val="8"/>
            <color indexed="10"/>
            <rFont val="Tahoma"/>
            <family val="2"/>
          </rPr>
          <t>If the dataset has more than 1 associated party, please enter the last name for each individual in the additional columns to the right.</t>
        </r>
      </text>
    </comment>
    <comment ref="B65" authorId="0" shapeId="0" xr:uid="{00000000-0006-0000-0000-00002B000000}">
      <text>
        <r>
          <rPr>
            <b/>
            <sz val="8"/>
            <color indexed="81"/>
            <rFont val="Tahoma"/>
            <family val="2"/>
          </rPr>
          <t>Dataset Associated Party Organization Name field:</t>
        </r>
        <r>
          <rPr>
            <sz val="8"/>
            <color indexed="81"/>
            <rFont val="Tahoma"/>
            <family val="2"/>
          </rPr>
          <t xml:space="preserve">
Name of Organization to which the Associated Party being described is affiliated (e.g. FCE LTER).</t>
        </r>
        <r>
          <rPr>
            <b/>
            <sz val="8"/>
            <color indexed="10"/>
            <rFont val="Tahoma"/>
            <family val="2"/>
          </rPr>
          <t xml:space="preserve"> If the dataset has more than 1 associated party, please enter the organization name for each individual in the additional columns to the right.</t>
        </r>
      </text>
    </comment>
    <comment ref="B66" authorId="0" shapeId="0" xr:uid="{00000000-0006-0000-0000-00002C000000}">
      <text>
        <r>
          <rPr>
            <b/>
            <sz val="8"/>
            <color indexed="81"/>
            <rFont val="Tahoma"/>
            <family val="2"/>
          </rPr>
          <t>Dataset Associated Party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dataset has more than 1 associated Party, please enter the street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7" authorId="0" shapeId="0" xr:uid="{00000000-0006-0000-0000-00002D000000}">
      <text>
        <r>
          <rPr>
            <b/>
            <sz val="8"/>
            <color indexed="81"/>
            <rFont val="Tahoma"/>
            <family val="2"/>
          </rPr>
          <t>Dataset Associated Party Mail City field:</t>
        </r>
        <r>
          <rPr>
            <sz val="8"/>
            <color indexed="81"/>
            <rFont val="Tahoma"/>
            <family val="2"/>
          </rPr>
          <t xml:space="preserve">
Mail City of the dataset associated party </t>
        </r>
        <r>
          <rPr>
            <b/>
            <sz val="8"/>
            <color indexed="10"/>
            <rFont val="Tahoma"/>
            <family val="2"/>
          </rPr>
          <t>(i.e. Miami)</t>
        </r>
        <r>
          <rPr>
            <sz val="8"/>
            <color indexed="81"/>
            <rFont val="Tahoma"/>
            <family val="2"/>
          </rPr>
          <t xml:space="preserve">.  </t>
        </r>
        <r>
          <rPr>
            <b/>
            <sz val="8"/>
            <color indexed="10"/>
            <rFont val="Tahoma"/>
            <family val="2"/>
          </rPr>
          <t xml:space="preserve">If the dataset has more than 1 associated party, please enter the city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8" authorId="0" shapeId="0" xr:uid="{00000000-0006-0000-0000-00002E000000}">
      <text>
        <r>
          <rPr>
            <b/>
            <sz val="8"/>
            <color indexed="81"/>
            <rFont val="Tahoma"/>
            <family val="2"/>
          </rPr>
          <t>Dataset Associated Party Mail State field:</t>
        </r>
        <r>
          <rPr>
            <sz val="8"/>
            <color indexed="81"/>
            <rFont val="Tahoma"/>
            <family val="2"/>
          </rPr>
          <t xml:space="preserve">
Mail state of the dataset associated party </t>
        </r>
        <r>
          <rPr>
            <b/>
            <sz val="8"/>
            <color indexed="10"/>
            <rFont val="Tahoma"/>
            <family val="2"/>
          </rPr>
          <t>(i.e. FL)</t>
        </r>
        <r>
          <rPr>
            <sz val="8"/>
            <color indexed="81"/>
            <rFont val="Tahoma"/>
            <family val="2"/>
          </rPr>
          <t xml:space="preserve">. </t>
        </r>
        <r>
          <rPr>
            <b/>
            <sz val="8"/>
            <color indexed="10"/>
            <rFont val="Tahoma"/>
            <family val="2"/>
          </rPr>
          <t xml:space="preserve"> If the dataset has more than 1 associated party, please enter the states for each party in the additional columns to the right. </t>
        </r>
        <r>
          <rPr>
            <b/>
            <sz val="8"/>
            <color indexed="81"/>
            <rFont val="Tahoma"/>
            <family val="2"/>
          </rPr>
          <t xml:space="preserve"> 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69" authorId="0" shapeId="0" xr:uid="{00000000-0006-0000-0000-00002F000000}">
      <text>
        <r>
          <rPr>
            <b/>
            <sz val="8"/>
            <color indexed="81"/>
            <rFont val="Tahoma"/>
            <family val="2"/>
          </rPr>
          <t>Dataset Associated Party Mail Zip Code field:</t>
        </r>
        <r>
          <rPr>
            <sz val="8"/>
            <color indexed="81"/>
            <rFont val="Tahoma"/>
            <family val="2"/>
          </rPr>
          <t xml:space="preserve">
Mail zip code of the dataset associated party </t>
        </r>
        <r>
          <rPr>
            <b/>
            <sz val="8"/>
            <color indexed="10"/>
            <rFont val="Tahoma"/>
            <family val="2"/>
          </rPr>
          <t>(i.e. 33199)</t>
        </r>
        <r>
          <rPr>
            <sz val="8"/>
            <color indexed="81"/>
            <rFont val="Tahoma"/>
            <family val="2"/>
          </rPr>
          <t xml:space="preserve">.  </t>
        </r>
        <r>
          <rPr>
            <b/>
            <sz val="8"/>
            <color indexed="10"/>
            <rFont val="Tahoma"/>
            <family val="2"/>
          </rPr>
          <t>If the dataset has more than 1 associated party, please enter the zip codes for each party in the additional columns to the right.</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0" authorId="0" shapeId="0" xr:uid="{00000000-0006-0000-0000-000030000000}">
      <text>
        <r>
          <rPr>
            <b/>
            <sz val="8"/>
            <color indexed="81"/>
            <rFont val="Tahoma"/>
            <family val="2"/>
          </rPr>
          <t>Dataset Associated Party Mail Country field:</t>
        </r>
        <r>
          <rPr>
            <sz val="8"/>
            <color indexed="81"/>
            <rFont val="Tahoma"/>
            <family val="2"/>
          </rPr>
          <t xml:space="preserve">
Mail country of the dataset associated party </t>
        </r>
        <r>
          <rPr>
            <b/>
            <sz val="8"/>
            <color indexed="10"/>
            <rFont val="Tahoma"/>
            <family val="2"/>
          </rPr>
          <t>(i.e. USA)</t>
        </r>
        <r>
          <rPr>
            <sz val="8"/>
            <color indexed="81"/>
            <rFont val="Tahoma"/>
            <family val="2"/>
          </rPr>
          <t xml:space="preserve">. </t>
        </r>
        <r>
          <rPr>
            <b/>
            <sz val="8"/>
            <color indexed="10"/>
            <rFont val="Tahoma"/>
            <family val="2"/>
          </rPr>
          <t xml:space="preserve"> If the dataset has more than 1 associated party, please enter the country for each party in the additional columns to the right.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text>
    </comment>
    <comment ref="B71" authorId="0" shapeId="0" xr:uid="{00000000-0006-0000-0000-000031000000}">
      <text>
        <r>
          <rPr>
            <b/>
            <sz val="8"/>
            <color indexed="81"/>
            <rFont val="Tahoma"/>
            <family val="2"/>
          </rPr>
          <t>Dataset Associated Party Voice Telephone field:</t>
        </r>
        <r>
          <rPr>
            <sz val="8"/>
            <color indexed="81"/>
            <rFont val="Tahoma"/>
            <family val="2"/>
          </rPr>
          <t xml:space="preserve">
Telephone number(s) of dataset associated party, including area code.</t>
        </r>
        <r>
          <rPr>
            <b/>
            <sz val="8"/>
            <color indexed="10"/>
            <rFont val="Tahoma"/>
            <family val="2"/>
          </rPr>
          <t xml:space="preserve"> If the dataset has more than 1 associated party, please enter the phone numbers for each party in the additional columns to the right. </t>
        </r>
        <r>
          <rPr>
            <b/>
            <sz val="8"/>
            <color indexed="81"/>
            <rFont val="Tahoma"/>
            <family val="2"/>
          </rPr>
          <t xml:space="preserve">LTER EML Best Practices </t>
        </r>
        <r>
          <rPr>
            <sz val="8"/>
            <color indexed="81"/>
            <rFont val="Tahoma"/>
            <family val="2"/>
          </rPr>
          <t>suggests that the Associated Party addresses, telephone, email, and URL information is optional and if such information is included, that it be updated periodically.</t>
        </r>
      </text>
    </comment>
    <comment ref="B72" authorId="2" shapeId="0" xr:uid="{00000000-0006-0000-0000-000032000000}">
      <text>
        <r>
          <rPr>
            <b/>
            <sz val="8"/>
            <color indexed="81"/>
            <rFont val="Tahoma"/>
            <family val="2"/>
          </rPr>
          <t>Dataset Associated Party Facsimile Telephone field:</t>
        </r>
        <r>
          <rPr>
            <sz val="8"/>
            <color indexed="81"/>
            <rFont val="Tahoma"/>
            <family val="2"/>
          </rPr>
          <t xml:space="preserve">
Facsimile (FAX) number(s) of dataset associated party, including area code.</t>
        </r>
        <r>
          <rPr>
            <b/>
            <sz val="8"/>
            <color indexed="10"/>
            <rFont val="Tahoma"/>
            <family val="2"/>
          </rPr>
          <t xml:space="preserve"> If the dataset has more than 1 associated party, please enter the fax numbers for each party in the additional columns to the right.</t>
        </r>
        <r>
          <rPr>
            <b/>
            <sz val="8"/>
            <color indexed="81"/>
            <rFont val="Tahoma"/>
            <family val="2"/>
          </rPr>
          <t xml:space="preserve"> LTER EML Best Practices </t>
        </r>
        <r>
          <rPr>
            <sz val="8"/>
            <color indexed="81"/>
            <rFont val="Tahoma"/>
            <family val="2"/>
          </rPr>
          <t>suggests that the Associated Party addresses, telephone, email, and URL information is optional and if such information is included, that it be updated periodically.</t>
        </r>
        <r>
          <rPr>
            <sz val="8"/>
            <color indexed="81"/>
            <rFont val="Tahoma"/>
            <family val="2"/>
          </rPr>
          <t xml:space="preserve">
 </t>
        </r>
      </text>
    </comment>
    <comment ref="B73" authorId="2" shapeId="0" xr:uid="{00000000-0006-0000-0000-000033000000}">
      <text>
        <r>
          <rPr>
            <b/>
            <sz val="8"/>
            <color indexed="81"/>
            <rFont val="Tahoma"/>
            <family val="2"/>
          </rPr>
          <t>Dataset Associated Party Electronic Mail Address field:</t>
        </r>
        <r>
          <rPr>
            <sz val="8"/>
            <color indexed="81"/>
            <rFont val="Tahoma"/>
            <family val="2"/>
          </rPr>
          <t xml:space="preserve">
Email Address of dataset associated party.</t>
        </r>
        <r>
          <rPr>
            <b/>
            <sz val="8"/>
            <color indexed="10"/>
            <rFont val="Tahoma"/>
            <family val="2"/>
          </rPr>
          <t xml:space="preserve"> If the dataset has more than 1 associated party, please enter the email addresses for each party in the additional columns to the right. </t>
        </r>
        <r>
          <rPr>
            <sz val="8"/>
            <color indexed="81"/>
            <rFont val="Tahoma"/>
            <family val="2"/>
          </rPr>
          <t xml:space="preserve"> </t>
        </r>
        <r>
          <rPr>
            <b/>
            <sz val="8"/>
            <color indexed="81"/>
            <rFont val="Tahoma"/>
            <family val="2"/>
          </rPr>
          <t>LTER EML Best Practices</t>
        </r>
        <r>
          <rPr>
            <sz val="8"/>
            <color indexed="81"/>
            <rFont val="Tahoma"/>
            <family val="2"/>
          </rPr>
          <t xml:space="preserve"> suggests that the Associated Party addresses, telephone, email, and URL information is optional and if such information is included, that it be updated periodically.</t>
        </r>
        <r>
          <rPr>
            <sz val="8"/>
            <color indexed="81"/>
            <rFont val="Tahoma"/>
            <family val="2"/>
          </rPr>
          <t xml:space="preserve">
</t>
        </r>
      </text>
    </comment>
    <comment ref="B74" authorId="2" shapeId="0" xr:uid="{00000000-0006-0000-0000-000034000000}">
      <text>
        <r>
          <rPr>
            <b/>
            <sz val="8"/>
            <color indexed="81"/>
            <rFont val="Tahoma"/>
            <family val="2"/>
          </rPr>
          <t>Dataset Associated Party Role field:</t>
        </r>
        <r>
          <rPr>
            <sz val="8"/>
            <color indexed="81"/>
            <rFont val="Tahoma"/>
            <family val="2"/>
          </rPr>
          <t xml:space="preserve">
Role of dataset associated party. Information about how the associated party is related to the dataset (e.g. Technician). </t>
        </r>
        <r>
          <rPr>
            <b/>
            <sz val="8"/>
            <color indexed="10"/>
            <rFont val="Tahoma"/>
            <family val="2"/>
          </rPr>
          <t xml:space="preserve">If the dataset has more than 1 associated party, please enter the role for each party in the additional columns to the right. </t>
        </r>
        <r>
          <rPr>
            <sz val="8"/>
            <color indexed="81"/>
            <rFont val="Tahoma"/>
            <family val="2"/>
          </rPr>
          <t xml:space="preserve">
</t>
        </r>
      </text>
    </comment>
    <comment ref="B75" authorId="2" shapeId="0" xr:uid="{00000000-0006-0000-0000-000035000000}">
      <text>
        <r>
          <rPr>
            <b/>
            <sz val="8"/>
            <color rgb="FF000000"/>
            <rFont val="Tahoma"/>
            <family val="2"/>
          </rPr>
          <t>Dataset Associated Party URL field:</t>
        </r>
        <r>
          <rPr>
            <sz val="8"/>
            <color rgb="FF000000"/>
            <rFont val="Tahoma"/>
            <family val="2"/>
          </rPr>
          <t xml:space="preserve">
</t>
        </r>
        <r>
          <rPr>
            <sz val="8"/>
            <color rgb="FF000000"/>
            <rFont val="Tahoma"/>
            <family val="2"/>
          </rPr>
          <t xml:space="preserve">URL of dataset associated party. </t>
        </r>
        <r>
          <rPr>
            <b/>
            <sz val="8"/>
            <color rgb="FFFF0000"/>
            <rFont val="Tahoma"/>
            <family val="2"/>
          </rPr>
          <t xml:space="preserve">If the dataset has more than 1 associated party, please enter the URL for each party in the additional columns to the right. </t>
        </r>
        <r>
          <rPr>
            <b/>
            <sz val="8"/>
            <color rgb="FF000000"/>
            <rFont val="Tahoma"/>
            <family val="2"/>
          </rPr>
          <t xml:space="preserve"> LTER EML Best Practices</t>
        </r>
        <r>
          <rPr>
            <sz val="8"/>
            <color rgb="FF000000"/>
            <rFont val="Tahoma"/>
            <family val="2"/>
          </rPr>
          <t xml:space="preserve"> suggests that the Associated Party addresses, telephone, email, and URL information is optional and if such information is included, that it be updated periodically.
</t>
        </r>
      </text>
    </comment>
    <comment ref="B77" authorId="0" shapeId="0" xr:uid="{00000000-0006-0000-0000-000036000000}">
      <text>
        <r>
          <rPr>
            <b/>
            <sz val="8"/>
            <color indexed="81"/>
            <rFont val="Tahoma"/>
            <family val="2"/>
          </rPr>
          <t>Dataset Contact (s) First Name field:</t>
        </r>
        <r>
          <rPr>
            <sz val="8"/>
            <color indexed="81"/>
            <rFont val="Tahoma"/>
            <family val="2"/>
          </rPr>
          <t xml:space="preserve">
First name of individual(s) that is the contact person for the dataset.  </t>
        </r>
        <r>
          <rPr>
            <b/>
            <sz val="8"/>
            <color indexed="10"/>
            <rFont val="Tahoma"/>
            <family val="2"/>
          </rPr>
          <t>If the dataset has more than 1 contact, please enter the first name for each contact in the additional columns to the right.</t>
        </r>
      </text>
    </comment>
    <comment ref="B78" authorId="0" shapeId="0" xr:uid="{00000000-0006-0000-0000-000037000000}">
      <text>
        <r>
          <rPr>
            <b/>
            <sz val="8"/>
            <color indexed="81"/>
            <rFont val="Tahoma"/>
            <family val="2"/>
          </rPr>
          <t>Dataset Contact (s) Last Name field:</t>
        </r>
        <r>
          <rPr>
            <sz val="8"/>
            <color indexed="81"/>
            <rFont val="Tahoma"/>
            <family val="2"/>
          </rPr>
          <t xml:space="preserve">
Last Name of individual(s) that is the contact person for the dataset. </t>
        </r>
        <r>
          <rPr>
            <b/>
            <sz val="8"/>
            <color indexed="10"/>
            <rFont val="Tahoma"/>
            <family val="2"/>
          </rPr>
          <t>If the dataset has more than 1 contact, please enter the last name for each contact in the additional columns to the right.</t>
        </r>
      </text>
    </comment>
    <comment ref="B79" authorId="0" shapeId="0" xr:uid="{00000000-0006-0000-0000-000038000000}">
      <text>
        <r>
          <rPr>
            <b/>
            <sz val="8"/>
            <color indexed="81"/>
            <rFont val="Tahoma"/>
            <family val="2"/>
          </rPr>
          <t>Dataset Contact Organization (s) Name field:</t>
        </r>
        <r>
          <rPr>
            <sz val="8"/>
            <color indexed="81"/>
            <rFont val="Tahoma"/>
            <family val="2"/>
          </rPr>
          <t xml:space="preserve">
Name of Organization(s) that developed the dataset.  </t>
        </r>
        <r>
          <rPr>
            <b/>
            <sz val="8"/>
            <color indexed="10"/>
            <rFont val="Tahoma"/>
            <family val="2"/>
          </rPr>
          <t>If the dataset has more than 1 organization, please enter the organization names in the additional columns to the right.</t>
        </r>
      </text>
    </comment>
    <comment ref="B80" authorId="0" shapeId="0" xr:uid="{00000000-0006-0000-0000-000039000000}">
      <text>
        <r>
          <rPr>
            <b/>
            <sz val="8"/>
            <color indexed="81"/>
            <rFont val="Tahoma"/>
            <family val="2"/>
          </rPr>
          <t xml:space="preserve">Dataset Contact Position Name (s) field: </t>
        </r>
        <r>
          <rPr>
            <sz val="8"/>
            <color indexed="81"/>
            <rFont val="Tahoma"/>
            <family val="2"/>
          </rPr>
          <t xml:space="preserve"> If the associated person that holds the 'contact' role changes frequently, then Contact Position Name would be used for consistency </t>
        </r>
        <r>
          <rPr>
            <b/>
            <sz val="8"/>
            <color indexed="10"/>
            <rFont val="Tahoma"/>
            <family val="2"/>
          </rPr>
          <t>(i.e. FCE LTER Information Manager).  If the dataset has more than 1 position, please enter the position names  in the additional columns to the right.</t>
        </r>
      </text>
    </comment>
    <comment ref="B81" authorId="0" shapeId="0" xr:uid="{00000000-0006-0000-0000-00003A000000}">
      <text>
        <r>
          <rPr>
            <b/>
            <sz val="8"/>
            <color indexed="81"/>
            <rFont val="Tahoma"/>
            <family val="2"/>
          </rPr>
          <t>Dataset Contact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dataset has more than 1 contact, please enter the street addresses for each contact in the additional columns to the right.</t>
        </r>
      </text>
    </comment>
    <comment ref="B82" authorId="0" shapeId="0" xr:uid="{00000000-0006-0000-0000-00003B000000}">
      <text>
        <r>
          <rPr>
            <b/>
            <sz val="8"/>
            <color indexed="81"/>
            <rFont val="Tahoma"/>
            <family val="2"/>
          </rPr>
          <t>Dataset Contact Mail City field:</t>
        </r>
        <r>
          <rPr>
            <sz val="8"/>
            <color indexed="81"/>
            <rFont val="Tahoma"/>
            <family val="2"/>
          </rPr>
          <t xml:space="preserve">
Mail City of the dataset Contact </t>
        </r>
        <r>
          <rPr>
            <b/>
            <sz val="8"/>
            <color indexed="10"/>
            <rFont val="Tahoma"/>
            <family val="2"/>
          </rPr>
          <t>(i.e. Miami)</t>
        </r>
        <r>
          <rPr>
            <sz val="8"/>
            <color indexed="81"/>
            <rFont val="Tahoma"/>
            <family val="2"/>
          </rPr>
          <t xml:space="preserve">.  </t>
        </r>
        <r>
          <rPr>
            <b/>
            <sz val="8"/>
            <color indexed="10"/>
            <rFont val="Tahoma"/>
            <family val="2"/>
          </rPr>
          <t>If the dataset has more than 1 contact, please enter the city for each contact  in the additional columns to the right.</t>
        </r>
      </text>
    </comment>
    <comment ref="B83" authorId="0" shapeId="0" xr:uid="{00000000-0006-0000-0000-00003C000000}">
      <text>
        <r>
          <rPr>
            <b/>
            <sz val="8"/>
            <color indexed="81"/>
            <rFont val="Tahoma"/>
            <family val="2"/>
          </rPr>
          <t>Dataset Contact Mail State field:</t>
        </r>
        <r>
          <rPr>
            <sz val="8"/>
            <color indexed="81"/>
            <rFont val="Tahoma"/>
            <family val="2"/>
          </rPr>
          <t xml:space="preserve">
Mail state of the dataset Contact </t>
        </r>
        <r>
          <rPr>
            <b/>
            <sz val="8"/>
            <color indexed="10"/>
            <rFont val="Tahoma"/>
            <family val="2"/>
          </rPr>
          <t>(i.e. FL)</t>
        </r>
        <r>
          <rPr>
            <sz val="8"/>
            <color indexed="81"/>
            <rFont val="Tahoma"/>
            <family val="2"/>
          </rPr>
          <t xml:space="preserve">. </t>
        </r>
        <r>
          <rPr>
            <b/>
            <sz val="8"/>
            <color indexed="10"/>
            <rFont val="Tahoma"/>
            <family val="2"/>
          </rPr>
          <t xml:space="preserve"> If the dataset has more than 1 contact, please enter the states for each contact in the additional columns to the right.</t>
        </r>
      </text>
    </comment>
    <comment ref="B84" authorId="0" shapeId="0" xr:uid="{00000000-0006-0000-0000-00003D000000}">
      <text>
        <r>
          <rPr>
            <b/>
            <sz val="8"/>
            <color indexed="81"/>
            <rFont val="Tahoma"/>
            <family val="2"/>
          </rPr>
          <t>Dataset Contact Mail Zip Code field:</t>
        </r>
        <r>
          <rPr>
            <sz val="8"/>
            <color indexed="81"/>
            <rFont val="Tahoma"/>
            <family val="2"/>
          </rPr>
          <t xml:space="preserve">
Mail zip code of the dataset Contact </t>
        </r>
        <r>
          <rPr>
            <b/>
            <sz val="8"/>
            <color indexed="10"/>
            <rFont val="Tahoma"/>
            <family val="2"/>
          </rPr>
          <t>(i.e. 33199)</t>
        </r>
        <r>
          <rPr>
            <sz val="8"/>
            <color indexed="81"/>
            <rFont val="Tahoma"/>
            <family val="2"/>
          </rPr>
          <t xml:space="preserve">.  </t>
        </r>
        <r>
          <rPr>
            <b/>
            <sz val="8"/>
            <color indexed="10"/>
            <rFont val="Tahoma"/>
            <family val="2"/>
          </rPr>
          <t>If the dataset has more than 1 contact, please enter the zip codes for each contact in the additional columns to the right.</t>
        </r>
      </text>
    </comment>
    <comment ref="B85" authorId="0" shapeId="0" xr:uid="{00000000-0006-0000-0000-00003E000000}">
      <text>
        <r>
          <rPr>
            <b/>
            <sz val="8"/>
            <color indexed="81"/>
            <rFont val="Tahoma"/>
            <family val="2"/>
          </rPr>
          <t>Dataset Contact Mail Country field:</t>
        </r>
        <r>
          <rPr>
            <sz val="8"/>
            <color indexed="81"/>
            <rFont val="Tahoma"/>
            <family val="2"/>
          </rPr>
          <t xml:space="preserve">
Mail country of the dataset Contact </t>
        </r>
        <r>
          <rPr>
            <b/>
            <sz val="8"/>
            <color indexed="10"/>
            <rFont val="Tahoma"/>
            <family val="2"/>
          </rPr>
          <t>(i.e. USA)</t>
        </r>
        <r>
          <rPr>
            <sz val="8"/>
            <color indexed="81"/>
            <rFont val="Tahoma"/>
            <family val="2"/>
          </rPr>
          <t xml:space="preserve">. </t>
        </r>
        <r>
          <rPr>
            <b/>
            <sz val="8"/>
            <color indexed="10"/>
            <rFont val="Tahoma"/>
            <family val="2"/>
          </rPr>
          <t xml:space="preserve"> If the dataset has more than 1 contact, please enter the country for each contact in the additional columns to the right.</t>
        </r>
      </text>
    </comment>
    <comment ref="B86" authorId="0" shapeId="0" xr:uid="{00000000-0006-0000-0000-00003F000000}">
      <text>
        <r>
          <rPr>
            <b/>
            <sz val="8"/>
            <color indexed="81"/>
            <rFont val="Tahoma"/>
            <family val="2"/>
          </rPr>
          <t>Dataset Contact Voice Telephone field:</t>
        </r>
        <r>
          <rPr>
            <sz val="8"/>
            <color indexed="81"/>
            <rFont val="Tahoma"/>
            <family val="2"/>
          </rPr>
          <t xml:space="preserve">
Telephone number(s) of dataset Contact, including area code.</t>
        </r>
        <r>
          <rPr>
            <b/>
            <sz val="8"/>
            <color indexed="10"/>
            <rFont val="Tahoma"/>
            <family val="2"/>
          </rPr>
          <t xml:space="preserve"> If the dataset has more than 1 contact, please enter the phone numbers for each contact in the additional columns to the right.</t>
        </r>
      </text>
    </comment>
    <comment ref="B87" authorId="2" shapeId="0" xr:uid="{00000000-0006-0000-0000-000040000000}">
      <text>
        <r>
          <rPr>
            <b/>
            <sz val="8"/>
            <color indexed="81"/>
            <rFont val="Tahoma"/>
            <family val="2"/>
          </rPr>
          <t>Dataset Creator Facsimile Telephone field:</t>
        </r>
        <r>
          <rPr>
            <sz val="8"/>
            <color indexed="81"/>
            <rFont val="Tahoma"/>
            <family val="2"/>
          </rPr>
          <t xml:space="preserve">
Facsimile (FAX) number(s) of dataset Contact, including area code.</t>
        </r>
        <r>
          <rPr>
            <b/>
            <sz val="8"/>
            <color indexed="10"/>
            <rFont val="Tahoma"/>
            <family val="2"/>
          </rPr>
          <t xml:space="preserve"> If the dataset has more than 1 contact, please enter the fax numbers for each contact in the additional columns to the right.</t>
        </r>
        <r>
          <rPr>
            <sz val="8"/>
            <color indexed="81"/>
            <rFont val="Tahoma"/>
            <family val="2"/>
          </rPr>
          <t xml:space="preserve">
 </t>
        </r>
      </text>
    </comment>
    <comment ref="B88" authorId="2" shapeId="0" xr:uid="{00000000-0006-0000-0000-000041000000}">
      <text>
        <r>
          <rPr>
            <b/>
            <sz val="8"/>
            <color indexed="81"/>
            <rFont val="Tahoma"/>
            <family val="2"/>
          </rPr>
          <t>Dataset Contact Electronic Mail Address field:</t>
        </r>
        <r>
          <rPr>
            <sz val="8"/>
            <color indexed="81"/>
            <rFont val="Tahoma"/>
            <family val="2"/>
          </rPr>
          <t xml:space="preserve">
Email Address of dataset Contact.</t>
        </r>
        <r>
          <rPr>
            <b/>
            <sz val="8"/>
            <color indexed="10"/>
            <rFont val="Tahoma"/>
            <family val="2"/>
          </rPr>
          <t xml:space="preserve"> If the dataset has more than 1 contact, please enter the email addresses for each contact in the additional columns to the right.</t>
        </r>
        <r>
          <rPr>
            <sz val="8"/>
            <color indexed="81"/>
            <rFont val="Tahoma"/>
            <family val="2"/>
          </rPr>
          <t xml:space="preserve">
</t>
        </r>
      </text>
    </comment>
    <comment ref="B89" authorId="2" shapeId="0" xr:uid="{00000000-0006-0000-0000-000042000000}">
      <text>
        <r>
          <rPr>
            <b/>
            <sz val="8"/>
            <color indexed="81"/>
            <rFont val="Tahoma"/>
            <family val="2"/>
          </rPr>
          <t>Dataset Contact URL field:</t>
        </r>
        <r>
          <rPr>
            <sz val="8"/>
            <color indexed="81"/>
            <rFont val="Tahoma"/>
            <family val="2"/>
          </rPr>
          <t xml:space="preserve">
URL of dataset contact. </t>
        </r>
        <r>
          <rPr>
            <b/>
            <sz val="8"/>
            <color indexed="10"/>
            <rFont val="Tahoma"/>
            <family val="2"/>
          </rPr>
          <t xml:space="preserve">If the dataset has more than 1 contact, please enter the URL for each party in the additional columns to the right. </t>
        </r>
        <r>
          <rPr>
            <b/>
            <sz val="8"/>
            <color indexed="81"/>
            <rFont val="Tahoma"/>
            <family val="2"/>
          </rPr>
          <t xml:space="preserve"> </t>
        </r>
      </text>
    </comment>
    <comment ref="B91" authorId="0" shapeId="0" xr:uid="{00000000-0006-0000-0000-000043000000}">
      <text>
        <r>
          <rPr>
            <b/>
            <sz val="8"/>
            <color indexed="81"/>
            <rFont val="Tahoma"/>
            <family val="2"/>
          </rPr>
          <t>Dataset Publisher Organization field:</t>
        </r>
        <r>
          <rPr>
            <sz val="8"/>
            <color indexed="81"/>
            <rFont val="Tahoma"/>
            <family val="2"/>
          </rPr>
          <t xml:space="preserve">
Name of Organization that developed the dataset. The</t>
        </r>
        <r>
          <rPr>
            <b/>
            <sz val="8"/>
            <color indexed="81"/>
            <rFont val="Tahoma"/>
            <family val="2"/>
          </rPr>
          <t xml:space="preserve"> LTER EML Best Practices</t>
        </r>
        <r>
          <rPr>
            <sz val="8"/>
            <color indexed="81"/>
            <rFont val="Tahoma"/>
            <family val="2"/>
          </rPr>
          <t xml:space="preserve">
suggest that the LTER site is used as the publisher of the dataset.  List the 
LTER site name, fully spelled out.</t>
        </r>
      </text>
    </comment>
    <comment ref="B92" authorId="0" shapeId="0" xr:uid="{00000000-0006-0000-0000-000044000000}">
      <text>
        <r>
          <rPr>
            <b/>
            <sz val="8"/>
            <color indexed="81"/>
            <rFont val="Tahoma"/>
            <family val="2"/>
          </rPr>
          <t>Dataset Publisher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93" authorId="0" shapeId="0" xr:uid="{00000000-0006-0000-0000-000045000000}">
      <text>
        <r>
          <rPr>
            <b/>
            <sz val="8"/>
            <color indexed="81"/>
            <rFont val="Tahoma"/>
            <family val="2"/>
          </rPr>
          <t>Dataset Publisher Mail City field:</t>
        </r>
        <r>
          <rPr>
            <sz val="8"/>
            <color indexed="81"/>
            <rFont val="Tahoma"/>
            <family val="2"/>
          </rPr>
          <t xml:space="preserve">
Mail City of the dataset publisher </t>
        </r>
        <r>
          <rPr>
            <b/>
            <sz val="8"/>
            <color indexed="10"/>
            <rFont val="Tahoma"/>
            <family val="2"/>
          </rPr>
          <t>(i.e. Miami)</t>
        </r>
        <r>
          <rPr>
            <sz val="8"/>
            <color indexed="81"/>
            <rFont val="Tahoma"/>
            <family val="2"/>
          </rPr>
          <t xml:space="preserve">.  </t>
        </r>
      </text>
    </comment>
    <comment ref="B94" authorId="0" shapeId="0" xr:uid="{00000000-0006-0000-0000-000046000000}">
      <text>
        <r>
          <rPr>
            <b/>
            <sz val="8"/>
            <color indexed="81"/>
            <rFont val="Tahoma"/>
            <family val="2"/>
          </rPr>
          <t>Dataset Publisher Mail State field:</t>
        </r>
        <r>
          <rPr>
            <sz val="8"/>
            <color indexed="81"/>
            <rFont val="Tahoma"/>
            <family val="2"/>
          </rPr>
          <t xml:space="preserve">
Mail state of the dataset publisher </t>
        </r>
        <r>
          <rPr>
            <b/>
            <sz val="8"/>
            <color indexed="10"/>
            <rFont val="Tahoma"/>
            <family val="2"/>
          </rPr>
          <t>(i.e. FL)</t>
        </r>
        <r>
          <rPr>
            <sz val="8"/>
            <color indexed="81"/>
            <rFont val="Tahoma"/>
            <family val="2"/>
          </rPr>
          <t xml:space="preserve">. </t>
        </r>
      </text>
    </comment>
    <comment ref="B95" authorId="0" shapeId="0" xr:uid="{00000000-0006-0000-0000-000047000000}">
      <text>
        <r>
          <rPr>
            <b/>
            <sz val="8"/>
            <color indexed="81"/>
            <rFont val="Tahoma"/>
            <family val="2"/>
          </rPr>
          <t>Dataset Publisher Mail Zip Code field:</t>
        </r>
        <r>
          <rPr>
            <sz val="8"/>
            <color indexed="81"/>
            <rFont val="Tahoma"/>
            <family val="2"/>
          </rPr>
          <t xml:space="preserve">
Mail zip code of the dataset publisher </t>
        </r>
        <r>
          <rPr>
            <b/>
            <sz val="8"/>
            <color indexed="10"/>
            <rFont val="Tahoma"/>
            <family val="2"/>
          </rPr>
          <t>(i.e. 33199)</t>
        </r>
        <r>
          <rPr>
            <sz val="8"/>
            <color indexed="81"/>
            <rFont val="Tahoma"/>
            <family val="2"/>
          </rPr>
          <t xml:space="preserve">. </t>
        </r>
      </text>
    </comment>
    <comment ref="B96" authorId="0" shapeId="0" xr:uid="{00000000-0006-0000-0000-000048000000}">
      <text>
        <r>
          <rPr>
            <b/>
            <sz val="8"/>
            <color indexed="81"/>
            <rFont val="Tahoma"/>
            <family val="2"/>
          </rPr>
          <t>Dataset Publisher Mail Country field:</t>
        </r>
        <r>
          <rPr>
            <sz val="8"/>
            <color indexed="81"/>
            <rFont val="Tahoma"/>
            <family val="2"/>
          </rPr>
          <t xml:space="preserve">
Mail country of the dataset publisher </t>
        </r>
        <r>
          <rPr>
            <b/>
            <sz val="8"/>
            <color indexed="10"/>
            <rFont val="Tahoma"/>
            <family val="2"/>
          </rPr>
          <t>(i.e. USA)</t>
        </r>
        <r>
          <rPr>
            <sz val="8"/>
            <color indexed="81"/>
            <rFont val="Tahoma"/>
            <family val="2"/>
          </rPr>
          <t xml:space="preserve">. </t>
        </r>
        <r>
          <rPr>
            <b/>
            <sz val="8"/>
            <color indexed="10"/>
            <rFont val="Tahoma"/>
            <family val="2"/>
          </rPr>
          <t xml:space="preserve"> </t>
        </r>
      </text>
    </comment>
    <comment ref="B97" authorId="0" shapeId="0" xr:uid="{00000000-0006-0000-0000-000049000000}">
      <text>
        <r>
          <rPr>
            <b/>
            <sz val="8"/>
            <color indexed="81"/>
            <rFont val="Tahoma"/>
            <family val="2"/>
          </rPr>
          <t>Dataset Publisher Voice Telephone field:</t>
        </r>
        <r>
          <rPr>
            <sz val="8"/>
            <color indexed="81"/>
            <rFont val="Tahoma"/>
            <family val="2"/>
          </rPr>
          <t xml:space="preserve">
Telephone number(s) of dataset Publisher, including area code.</t>
        </r>
        <r>
          <rPr>
            <b/>
            <sz val="8"/>
            <color indexed="10"/>
            <rFont val="Tahoma"/>
            <family val="2"/>
          </rPr>
          <t xml:space="preserve"> </t>
        </r>
      </text>
    </comment>
    <comment ref="B98" authorId="2" shapeId="0" xr:uid="{00000000-0006-0000-0000-00004A000000}">
      <text>
        <r>
          <rPr>
            <b/>
            <sz val="8"/>
            <color indexed="81"/>
            <rFont val="Tahoma"/>
            <family val="2"/>
          </rPr>
          <t>Dataset Publisher Electronic Mail Address field:</t>
        </r>
        <r>
          <rPr>
            <sz val="8"/>
            <color indexed="81"/>
            <rFont val="Tahoma"/>
            <family val="2"/>
          </rPr>
          <t xml:space="preserve">
Email Address of dataset Publisher.
</t>
        </r>
      </text>
    </comment>
    <comment ref="B99" authorId="2" shapeId="0" xr:uid="{00000000-0006-0000-0000-00004B000000}">
      <text>
        <r>
          <rPr>
            <b/>
            <sz val="8"/>
            <color indexed="81"/>
            <rFont val="Tahoma"/>
            <family val="2"/>
          </rPr>
          <t>Dataset Publisher URL field:</t>
        </r>
        <r>
          <rPr>
            <sz val="8"/>
            <color indexed="81"/>
            <rFont val="Tahoma"/>
            <family val="2"/>
          </rPr>
          <t xml:space="preserve">
URL of dataset Publisher.</t>
        </r>
        <r>
          <rPr>
            <sz val="8"/>
            <color indexed="81"/>
            <rFont val="Tahoma"/>
            <family val="2"/>
          </rPr>
          <t xml:space="preserve">
</t>
        </r>
      </text>
    </comment>
    <comment ref="B101" authorId="0" shapeId="0" xr:uid="{00000000-0006-0000-0000-00004C000000}">
      <text>
        <r>
          <rPr>
            <b/>
            <sz val="8"/>
            <color indexed="81"/>
            <rFont val="Tahoma"/>
            <family val="2"/>
          </rPr>
          <t xml:space="preserve">Dataset Metadata Provider Organization Name field:
</t>
        </r>
        <r>
          <rPr>
            <sz val="8"/>
            <color indexed="81"/>
            <rFont val="Tahoma"/>
            <family val="2"/>
          </rPr>
          <t>Enter Metadata Provider Organization if the creator or associated party are NOT the same people who produced the metadata content.</t>
        </r>
      </text>
    </comment>
    <comment ref="B102" authorId="0" shapeId="0" xr:uid="{00000000-0006-0000-0000-00004D000000}">
      <text>
        <r>
          <rPr>
            <b/>
            <sz val="8"/>
            <color indexed="81"/>
            <rFont val="Tahoma"/>
            <family val="2"/>
          </rPr>
          <t>Dataset Metadata Provider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t>
        </r>
      </text>
    </comment>
    <comment ref="B103" authorId="0" shapeId="0" xr:uid="{00000000-0006-0000-0000-00004E000000}">
      <text>
        <r>
          <rPr>
            <b/>
            <sz val="8"/>
            <color indexed="81"/>
            <rFont val="Tahoma"/>
            <family val="2"/>
          </rPr>
          <t>Dataset Metadata Provider Mail City field:</t>
        </r>
        <r>
          <rPr>
            <sz val="8"/>
            <color indexed="81"/>
            <rFont val="Tahoma"/>
            <family val="2"/>
          </rPr>
          <t xml:space="preserve">
Mail City of the dataset metadata provider </t>
        </r>
        <r>
          <rPr>
            <b/>
            <sz val="8"/>
            <color indexed="10"/>
            <rFont val="Tahoma"/>
            <family val="2"/>
          </rPr>
          <t>(i.e. Miami)</t>
        </r>
        <r>
          <rPr>
            <sz val="8"/>
            <color indexed="81"/>
            <rFont val="Tahoma"/>
            <family val="2"/>
          </rPr>
          <t xml:space="preserve">.  </t>
        </r>
      </text>
    </comment>
    <comment ref="B104" authorId="0" shapeId="0" xr:uid="{00000000-0006-0000-0000-00004F000000}">
      <text>
        <r>
          <rPr>
            <b/>
            <sz val="8"/>
            <color indexed="81"/>
            <rFont val="Tahoma"/>
            <family val="2"/>
          </rPr>
          <t>Dataset Metadata Provider Mail State field:</t>
        </r>
        <r>
          <rPr>
            <sz val="8"/>
            <color indexed="81"/>
            <rFont val="Tahoma"/>
            <family val="2"/>
          </rPr>
          <t xml:space="preserve">
Mail state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states for each provider in the additional columns to the right.</t>
        </r>
      </text>
    </comment>
    <comment ref="B105" authorId="0" shapeId="0" xr:uid="{00000000-0006-0000-0000-000050000000}">
      <text>
        <r>
          <rPr>
            <b/>
            <sz val="8"/>
            <color indexed="81"/>
            <rFont val="Tahoma"/>
            <family val="2"/>
          </rPr>
          <t>Dataset Metadata Provider Mail Zip Code field:</t>
        </r>
        <r>
          <rPr>
            <sz val="8"/>
            <color indexed="81"/>
            <rFont val="Tahoma"/>
            <family val="2"/>
          </rPr>
          <t xml:space="preserve">
Mail zip code of the dataset metadata provider </t>
        </r>
        <r>
          <rPr>
            <b/>
            <sz val="8"/>
            <color indexed="10"/>
            <rFont val="Tahoma"/>
            <family val="2"/>
          </rPr>
          <t>(i.e. 33199)</t>
        </r>
        <r>
          <rPr>
            <sz val="8"/>
            <color indexed="81"/>
            <rFont val="Tahoma"/>
            <family val="2"/>
          </rPr>
          <t xml:space="preserve">.  </t>
        </r>
        <r>
          <rPr>
            <b/>
            <sz val="8"/>
            <color indexed="10"/>
            <rFont val="Tahoma"/>
            <family val="2"/>
          </rPr>
          <t>If the dataset has more than 1 metadata provider, please enter the zip codes for each provider in the additional columns to the right.</t>
        </r>
      </text>
    </comment>
    <comment ref="B106" authorId="0" shapeId="0" xr:uid="{00000000-0006-0000-0000-000051000000}">
      <text>
        <r>
          <rPr>
            <b/>
            <sz val="8"/>
            <color indexed="81"/>
            <rFont val="Tahoma"/>
            <family val="2"/>
          </rPr>
          <t>Dataset Metadata Provider Mail Country field:</t>
        </r>
        <r>
          <rPr>
            <sz val="8"/>
            <color indexed="81"/>
            <rFont val="Tahoma"/>
            <family val="2"/>
          </rPr>
          <t xml:space="preserve">
Mail country of the dataset metadata provider </t>
        </r>
        <r>
          <rPr>
            <b/>
            <sz val="8"/>
            <color indexed="10"/>
            <rFont val="Tahoma"/>
            <family val="2"/>
          </rPr>
          <t>(i.e. FL)</t>
        </r>
        <r>
          <rPr>
            <sz val="8"/>
            <color indexed="81"/>
            <rFont val="Tahoma"/>
            <family val="2"/>
          </rPr>
          <t xml:space="preserve">. </t>
        </r>
        <r>
          <rPr>
            <b/>
            <sz val="8"/>
            <color indexed="10"/>
            <rFont val="Tahoma"/>
            <family val="2"/>
          </rPr>
          <t xml:space="preserve"> If the dataset has more than 1 metadata provider, please enter the country for each provider in the additional columns to the right.</t>
        </r>
      </text>
    </comment>
    <comment ref="B107" authorId="0" shapeId="0" xr:uid="{00000000-0006-0000-0000-000052000000}">
      <text>
        <r>
          <rPr>
            <b/>
            <sz val="8"/>
            <color indexed="81"/>
            <rFont val="Tahoma"/>
            <family val="2"/>
          </rPr>
          <t>Dataset Metadata Provider Voice Telephone field:</t>
        </r>
        <r>
          <rPr>
            <sz val="8"/>
            <color indexed="81"/>
            <rFont val="Tahoma"/>
            <family val="2"/>
          </rPr>
          <t xml:space="preserve">
Telephone number(s) of dataset metadata provider, including area code.</t>
        </r>
        <r>
          <rPr>
            <b/>
            <sz val="8"/>
            <color indexed="10"/>
            <rFont val="Tahoma"/>
            <family val="2"/>
          </rPr>
          <t xml:space="preserve"> If the dataset has more than 1 metadata provider, please enter the phone numbers for each provider in the additional columns to the right.</t>
        </r>
      </text>
    </comment>
    <comment ref="B108" authorId="2" shapeId="0" xr:uid="{00000000-0006-0000-0000-000053000000}">
      <text>
        <r>
          <rPr>
            <b/>
            <sz val="8"/>
            <color indexed="81"/>
            <rFont val="Tahoma"/>
            <family val="2"/>
          </rPr>
          <t>Dataset Metadata Provider Electronic Mail Address field:</t>
        </r>
        <r>
          <rPr>
            <sz val="8"/>
            <color indexed="81"/>
            <rFont val="Tahoma"/>
            <family val="2"/>
          </rPr>
          <t xml:space="preserve">
Email Address of dataset metadata provider.</t>
        </r>
        <r>
          <rPr>
            <b/>
            <sz val="8"/>
            <color indexed="10"/>
            <rFont val="Tahoma"/>
            <family val="2"/>
          </rPr>
          <t xml:space="preserve"> If the dataset has more than 1 metadata provider, please enter the email addresses for each provider in the additional columns to the right.</t>
        </r>
        <r>
          <rPr>
            <sz val="8"/>
            <color indexed="81"/>
            <rFont val="Tahoma"/>
            <family val="2"/>
          </rPr>
          <t xml:space="preserve">
</t>
        </r>
      </text>
    </comment>
    <comment ref="B109" authorId="2" shapeId="0" xr:uid="{00000000-0006-0000-0000-000054000000}">
      <text>
        <r>
          <rPr>
            <b/>
            <sz val="8"/>
            <color indexed="81"/>
            <rFont val="Tahoma"/>
            <family val="2"/>
          </rPr>
          <t>Dataset Metadata Provider URL field:</t>
        </r>
        <r>
          <rPr>
            <sz val="8"/>
            <color indexed="81"/>
            <rFont val="Tahoma"/>
            <family val="2"/>
          </rPr>
          <t xml:space="preserve">
URL of dataset Metadata Provider.
</t>
        </r>
      </text>
    </comment>
    <comment ref="B111" authorId="0" shapeId="0" xr:uid="{00000000-0006-0000-0000-000055000000}">
      <text>
        <r>
          <rPr>
            <b/>
            <sz val="8"/>
            <color indexed="81"/>
            <rFont val="Tahoma"/>
            <family val="2"/>
          </rPr>
          <t>Dataset Publication Date field:</t>
        </r>
        <r>
          <rPr>
            <sz val="8"/>
            <color indexed="81"/>
            <rFont val="Tahoma"/>
            <family val="2"/>
          </rPr>
          <t xml:space="preserve">
Date when dataset is made publicly available in YYYY-MM-DD format (i.e. 2003-01-08).</t>
        </r>
      </text>
    </comment>
    <comment ref="B112" authorId="3" shapeId="0" xr:uid="{00000000-0006-0000-0000-000056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13" authorId="3" shapeId="0" xr:uid="{00000000-0006-0000-0000-000057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14" authorId="3" shapeId="0" xr:uid="{00000000-0006-0000-0000-000058000000}">
      <text>
        <r>
          <rPr>
            <b/>
            <sz val="8"/>
            <color indexed="81"/>
            <rFont val="Tahoma"/>
            <family val="2"/>
          </rPr>
          <t xml:space="preserve">Dataset Principle Permission Information Field:
</t>
        </r>
        <r>
          <rPr>
            <sz val="8"/>
            <color indexed="81"/>
            <rFont val="Tahoma"/>
            <family val="2"/>
          </rPr>
          <t xml:space="preserve">The permission that is being granted or denied to a particular user or group for a given dataset. </t>
        </r>
        <r>
          <rPr>
            <b/>
            <sz val="8"/>
            <color indexed="10"/>
            <rFont val="Tahoma"/>
            <family val="2"/>
          </rPr>
          <t xml:space="preserve"> The list of permissions come from a predetermined list and include 'read', write, all.</t>
        </r>
        <r>
          <rPr>
            <sz val="8"/>
            <color indexed="81"/>
            <rFont val="Tahoma"/>
            <family val="2"/>
          </rPr>
          <t xml:space="preserve">
</t>
        </r>
      </text>
    </comment>
    <comment ref="B116" authorId="0" shapeId="0" xr:uid="{00000000-0006-0000-0000-000059000000}">
      <text>
        <r>
          <rPr>
            <b/>
            <sz val="8"/>
            <color indexed="81"/>
            <rFont val="Tahoma"/>
            <family val="2"/>
          </rPr>
          <t>Dataset Methods Description field:</t>
        </r>
        <r>
          <rPr>
            <sz val="8"/>
            <color indexed="81"/>
            <rFont val="Tahoma"/>
            <family val="2"/>
          </rPr>
          <t xml:space="preserve">
Description of the field, laboratory and statistical methods used in the research project. </t>
        </r>
        <r>
          <rPr>
            <sz val="8"/>
            <color indexed="12"/>
            <rFont val="Tahoma"/>
            <family val="2"/>
          </rPr>
          <t>Please note that the metadata fields in Rows 112 thru 115 are a group and Each column of method metadata is related.</t>
        </r>
        <r>
          <rPr>
            <sz val="8"/>
            <color indexed="81"/>
            <rFont val="Tahoma"/>
            <family val="2"/>
          </rPr>
          <t xml:space="preserve"> For example: If a dataset has 1 method, it is described in C112, it would have citation ID 5 entered in C113, and the method instumentation would be entered in C115.  </t>
        </r>
        <r>
          <rPr>
            <b/>
            <sz val="8"/>
            <color indexed="10"/>
            <rFont val="Tahoma"/>
            <family val="2"/>
          </rPr>
          <t>Please delimit multiple paragraphs (within a method description) with a vertical line.</t>
        </r>
      </text>
    </comment>
    <comment ref="B117" authorId="3" shapeId="0" xr:uid="{00000000-0006-0000-0000-00005A000000}">
      <text>
        <r>
          <rPr>
            <b/>
            <sz val="8"/>
            <color indexed="81"/>
            <rFont val="Tahoma"/>
            <family val="2"/>
          </rPr>
          <t>Dataset Methods Citation Number (s) field:</t>
        </r>
        <r>
          <rPr>
            <sz val="8"/>
            <color indexed="81"/>
            <rFont val="Tahoma"/>
            <family val="2"/>
          </rPr>
          <t xml:space="preserve">
</t>
        </r>
        <r>
          <rPr>
            <b/>
            <sz val="8"/>
            <color indexed="10"/>
            <rFont val="Tahoma"/>
            <family val="2"/>
          </rPr>
          <t>Please go to the 'MethodsCitation' worksheet and enter citation information here.  Each citation entry has a preassigned ID number (in blue) and it is this ID number or numbers that must be entered in Row 113 of the 'General Metadata' worksheet.  If there are multiple ID numbers, please enter each number in a separate column.</t>
        </r>
      </text>
    </comment>
    <comment ref="B118" authorId="3" shapeId="0" xr:uid="{00000000-0006-0000-0000-00005B000000}">
      <text>
        <r>
          <rPr>
            <b/>
            <sz val="8"/>
            <color rgb="FF000000"/>
            <rFont val="Tahoma"/>
            <family val="2"/>
          </rPr>
          <t>Dataset Methods Protocol Number(s) field:</t>
        </r>
        <r>
          <rPr>
            <sz val="8"/>
            <color rgb="FF000000"/>
            <rFont val="Tahoma"/>
            <family val="2"/>
          </rPr>
          <t xml:space="preserve">
</t>
        </r>
        <r>
          <rPr>
            <b/>
            <sz val="8"/>
            <color rgb="FFFF0000"/>
            <rFont val="Tahoma"/>
            <family val="2"/>
          </rPr>
          <t>Please go to the 'MethodsProtocol' worksheet and enter protocol information here.  Each protocol entry has a preassigned ID number (in blue) and it is this ID number or numbers that must be entered in Row 114 of the 'General Metadata' worksheet. If there are multiple ID numbers, please enter each number in a separate column.</t>
        </r>
      </text>
    </comment>
    <comment ref="B119" authorId="0" shapeId="0" xr:uid="{00000000-0006-0000-0000-00005C000000}">
      <text>
        <r>
          <rPr>
            <b/>
            <sz val="8"/>
            <color indexed="81"/>
            <rFont val="Tahoma"/>
            <family val="2"/>
          </rPr>
          <t>Dataset Methods Instrumentation field:</t>
        </r>
        <r>
          <rPr>
            <sz val="8"/>
            <color indexed="81"/>
            <rFont val="Tahoma"/>
            <family val="2"/>
          </rPr>
          <t xml:space="preserve">
Description of the method instrumentation used in the research project.  </t>
        </r>
        <r>
          <rPr>
            <b/>
            <sz val="8"/>
            <color indexed="10"/>
            <rFont val="Tahoma"/>
            <family val="2"/>
          </rPr>
          <t>Please delimit multiple instrument descriptions (within a method description) with a vertical line.</t>
        </r>
      </text>
    </comment>
    <comment ref="B121" authorId="3" shapeId="0" xr:uid="{00000000-0006-0000-0000-00005D000000}">
      <text>
        <r>
          <rPr>
            <b/>
            <sz val="8"/>
            <color indexed="81"/>
            <rFont val="Tahoma"/>
            <family val="2"/>
          </rPr>
          <t>Dataset Methods Sampling Description:</t>
        </r>
        <r>
          <rPr>
            <sz val="8"/>
            <color indexed="81"/>
            <rFont val="Tahoma"/>
            <family val="2"/>
          </rPr>
          <t xml:space="preserve">
The content of this element would be similar to a description of sampling procedures found in the methods section of a journal article.</t>
        </r>
      </text>
    </comment>
    <comment ref="B122" authorId="3" shapeId="0" xr:uid="{00000000-0006-0000-0000-00005E000000}">
      <text>
        <r>
          <rPr>
            <b/>
            <sz val="8"/>
            <color rgb="FF000000"/>
            <rFont val="Tahoma"/>
            <family val="2"/>
          </rPr>
          <t>Dataset Methods Study Extent Description field:</t>
        </r>
        <r>
          <rPr>
            <sz val="8"/>
            <color rgb="FF000000"/>
            <rFont val="Tahoma"/>
            <family val="2"/>
          </rPr>
          <t xml:space="preserve">
</t>
        </r>
        <r>
          <rPr>
            <sz val="8"/>
            <color rgb="FF000000"/>
            <rFont val="Tahoma"/>
            <family val="2"/>
          </rPr>
          <t xml:space="preserve">Specific information about the temporal and geographic extent of the study.  </t>
        </r>
        <r>
          <rPr>
            <b/>
            <sz val="8"/>
            <color rgb="FFFF0000"/>
            <rFont val="Tahoma"/>
            <family val="2"/>
          </rPr>
          <t>This template allows a simple text description</t>
        </r>
        <r>
          <rPr>
            <sz val="8"/>
            <color rgb="FF000000"/>
            <rFont val="Tahoma"/>
            <family val="2"/>
          </rPr>
          <t>.  It is possible to add a &lt;coverage&gt; element at this point but it would have to be added to the EML XML document not within this template.</t>
        </r>
      </text>
    </comment>
    <comment ref="B124" authorId="3" shapeId="0" xr:uid="{00000000-0006-0000-0000-00005F000000}">
      <text>
        <r>
          <rPr>
            <b/>
            <sz val="8"/>
            <color indexed="81"/>
            <rFont val="Tahoma"/>
            <family val="2"/>
          </rPr>
          <t>Dataset Sampling Sites Geographic Description field:</t>
        </r>
        <r>
          <rPr>
            <sz val="8"/>
            <color indexed="81"/>
            <rFont val="Tahoma"/>
            <family val="2"/>
          </rPr>
          <t xml:space="preserve">
Short descrition of the geographic coverage for Dataset </t>
        </r>
        <r>
          <rPr>
            <sz val="8"/>
            <color indexed="81"/>
            <rFont val="Tahoma"/>
            <family val="2"/>
          </rPr>
          <t>(i.e. Data were collected only at the Taylor Slough sites).</t>
        </r>
        <r>
          <rPr>
            <b/>
            <sz val="8"/>
            <color indexed="10"/>
            <rFont val="Tahoma"/>
            <family val="2"/>
          </rPr>
          <t xml:space="preserve">  If the dataset has more than 1 geographic description, please enter each description in the additional columns to the right. Additonally, if user enters more than one set of Lat/Long in row 125 and row 126 AND wishes to describe area in row 120, they must enter a 'Geographic Description' for EACH set of Lat/Longs.</t>
        </r>
      </text>
    </comment>
    <comment ref="B125" authorId="3" shapeId="0" xr:uid="{00000000-0006-0000-0000-000060000000}">
      <text>
        <r>
          <rPr>
            <b/>
            <sz val="8"/>
            <color indexed="81"/>
            <rFont val="Tahoma"/>
            <family val="2"/>
          </rPr>
          <t>Dataset Sampling Sites West Bounding Coordinate:</t>
        </r>
        <r>
          <rPr>
            <sz val="8"/>
            <color indexed="81"/>
            <rFont val="Tahoma"/>
            <family val="2"/>
          </rPr>
          <t xml:space="preserve">
If the dataset's individual sampling site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(i.e. -81.078). </t>
        </r>
        <r>
          <rPr>
            <b/>
            <sz val="8"/>
            <color indexed="10"/>
            <rFont val="Tahoma"/>
            <family val="2"/>
          </rPr>
          <t xml:space="preserve">If the geographic description has more than 1 bounding box, enter the 2nd west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Individual Sampling</t>
        </r>
        <r>
          <rPr>
            <sz val="8"/>
            <color indexed="81"/>
            <rFont val="Tahoma"/>
            <family val="2"/>
          </rPr>
          <t xml:space="preserve"> site be entered at this point. </t>
        </r>
      </text>
    </comment>
    <comment ref="B126" authorId="3" shapeId="0" xr:uid="{00000000-0006-0000-0000-000061000000}">
      <text>
        <r>
          <rPr>
            <b/>
            <sz val="8"/>
            <color indexed="81"/>
            <rFont val="Tahoma"/>
            <family val="2"/>
          </rPr>
          <t>Dataset Sampling Sites East Bounding Coordinate:</t>
        </r>
        <r>
          <rPr>
            <sz val="8"/>
            <color indexed="81"/>
            <rFont val="Tahoma"/>
            <family val="2"/>
          </rPr>
          <t xml:space="preserve">
If the dataset sampling site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(i.e. 80.490). </t>
        </r>
        <r>
          <rPr>
            <b/>
            <sz val="8"/>
            <color indexed="10"/>
            <rFont val="Tahoma"/>
            <family val="2"/>
          </rPr>
          <t xml:space="preserve"> If the geographic description has more than 1 bounding box, enter the 2nd east bounding box coordinate in the additional columns to the right. </t>
        </r>
        <r>
          <rPr>
            <sz val="8"/>
            <color indexed="81"/>
            <rFont val="Tahoma"/>
            <family val="2"/>
          </rPr>
          <t xml:space="preserve"> </t>
        </r>
        <r>
          <rPr>
            <b/>
            <sz val="8"/>
            <color indexed="81"/>
            <rFont val="Tahoma"/>
            <family val="2"/>
          </rPr>
          <t>LTER</t>
        </r>
        <r>
          <rPr>
            <sz val="8"/>
            <color indexed="81"/>
            <rFont val="Tahoma"/>
            <family val="2"/>
          </rPr>
          <t xml:space="preserve"> </t>
        </r>
        <r>
          <rPr>
            <b/>
            <sz val="8"/>
            <color indexed="81"/>
            <rFont val="Tahoma"/>
            <family val="2"/>
          </rPr>
          <t>EML Best Practices</t>
        </r>
        <r>
          <rPr>
            <sz val="8"/>
            <color indexed="81"/>
            <rFont val="Tahoma"/>
            <family val="2"/>
          </rPr>
          <t xml:space="preserve"> suggests that a bounding box for the </t>
        </r>
        <r>
          <rPr>
            <b/>
            <sz val="8"/>
            <color indexed="81"/>
            <rFont val="Tahoma"/>
            <family val="2"/>
          </rPr>
          <t>Individual Sampling</t>
        </r>
        <r>
          <rPr>
            <sz val="8"/>
            <color indexed="81"/>
            <rFont val="Tahoma"/>
            <family val="2"/>
          </rPr>
          <t xml:space="preserve"> site be entered at this point. </t>
        </r>
      </text>
    </comment>
    <comment ref="B127" authorId="3" shapeId="0" xr:uid="{00000000-0006-0000-0000-000062000000}">
      <text>
        <r>
          <rPr>
            <b/>
            <sz val="8"/>
            <color indexed="81"/>
            <rFont val="Tahoma"/>
            <family val="2"/>
          </rPr>
          <t>Dataset Sampling Sites North Bounding Coordinate:</t>
        </r>
        <r>
          <rPr>
            <sz val="8"/>
            <color indexed="81"/>
            <rFont val="Tahoma"/>
            <family val="2"/>
          </rPr>
          <t xml:space="preserve">
If the dataset sampling site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(e.g. +25.761).  </t>
        </r>
        <r>
          <rPr>
            <b/>
            <sz val="8"/>
            <color indexed="10"/>
            <rFont val="Tahoma"/>
            <family val="2"/>
          </rPr>
          <t xml:space="preserve">If the geographic description has more than 1 bounding box, enter the 2nd north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suggests that a bounding box for the</t>
        </r>
        <r>
          <rPr>
            <b/>
            <sz val="8"/>
            <color indexed="81"/>
            <rFont val="Tahoma"/>
            <family val="2"/>
          </rPr>
          <t xml:space="preserve"> Individual Sampling </t>
        </r>
        <r>
          <rPr>
            <sz val="8"/>
            <color indexed="81"/>
            <rFont val="Tahoma"/>
            <family val="2"/>
          </rPr>
          <t>site be entered at this point.</t>
        </r>
      </text>
    </comment>
    <comment ref="B128" authorId="3" shapeId="0" xr:uid="{00000000-0006-0000-0000-000063000000}">
      <text>
        <r>
          <rPr>
            <b/>
            <sz val="8"/>
            <color indexed="81"/>
            <rFont val="Tahoma"/>
            <family val="2"/>
          </rPr>
          <t>Dataset Sampling Sites South Bounding Coordinate:</t>
        </r>
        <r>
          <rPr>
            <sz val="8"/>
            <color indexed="81"/>
            <rFont val="Tahoma"/>
            <family val="2"/>
          </rPr>
          <t xml:space="preserve">
If the dataset sampling site is to be described by a bounding box as opposed to a simple text description, this is where the south bounding coordinate is entered. Latitudes north of the Equator shall be designated by plus sign (+) preceding the three digits designating degrees (+25.913).  </t>
        </r>
        <r>
          <rPr>
            <b/>
            <sz val="8"/>
            <color indexed="10"/>
            <rFont val="Tahoma"/>
            <family val="2"/>
          </rPr>
          <t xml:space="preserve">If the geographic description has more than 1 bounding box, enter the 2nd south bounding box coordinate in the additional columns to the right.  </t>
        </r>
        <r>
          <rPr>
            <b/>
            <sz val="8"/>
            <color indexed="81"/>
            <rFont val="Tahoma"/>
            <family val="2"/>
          </rPr>
          <t>LTER</t>
        </r>
        <r>
          <rPr>
            <b/>
            <sz val="8"/>
            <color indexed="10"/>
            <rFont val="Tahoma"/>
            <family val="2"/>
          </rPr>
          <t xml:space="preserve"> </t>
        </r>
        <r>
          <rPr>
            <b/>
            <sz val="8"/>
            <color indexed="81"/>
            <rFont val="Tahoma"/>
            <family val="2"/>
          </rPr>
          <t xml:space="preserve">EML Best Practices </t>
        </r>
        <r>
          <rPr>
            <sz val="8"/>
            <color indexed="81"/>
            <rFont val="Tahoma"/>
            <family val="2"/>
          </rPr>
          <t xml:space="preserve">suggests that a bounding box for the </t>
        </r>
        <r>
          <rPr>
            <b/>
            <sz val="8"/>
            <color indexed="81"/>
            <rFont val="Tahoma"/>
            <family val="2"/>
          </rPr>
          <t xml:space="preserve">Individual Sampling </t>
        </r>
        <r>
          <rPr>
            <sz val="8"/>
            <color indexed="81"/>
            <rFont val="Tahoma"/>
            <family val="2"/>
          </rPr>
          <t>site be entered at this point.</t>
        </r>
      </text>
    </comment>
    <comment ref="A129" authorId="3" shapeId="0" xr:uid="{00000000-0006-0000-0000-000064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29" authorId="3" shapeId="0" xr:uid="{00000000-0006-0000-0000-000065000000}">
      <text>
        <r>
          <rPr>
            <b/>
            <sz val="8"/>
            <color indexed="81"/>
            <rFont val="Tahoma"/>
            <family val="2"/>
          </rPr>
          <t>Dataset Sampling Sites Latitude field:</t>
        </r>
        <r>
          <rPr>
            <sz val="8"/>
            <color indexed="81"/>
            <rFont val="Tahoma"/>
            <family val="2"/>
          </rPr>
          <t xml:space="preserve">
If the dataset Sampling site is to be described by an individual point as opposed to a simple text description or bounding box, this is where the point(s) latitude coordinate(s)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If there is more than one sampling location, please enter the latitude for each point in the columns to the right.</t>
        </r>
      </text>
    </comment>
    <comment ref="A130" authorId="3" shapeId="0" xr:uid="{00000000-0006-0000-0000-000066000000}">
      <text>
        <r>
          <rPr>
            <b/>
            <sz val="8"/>
            <color indexed="81"/>
            <rFont val="Tahoma"/>
            <family val="2"/>
          </rPr>
          <t>Note:</t>
        </r>
        <r>
          <rPr>
            <sz val="8"/>
            <color indexed="81"/>
            <rFont val="Tahoma"/>
            <family val="2"/>
          </rPr>
          <t xml:space="preserve">
The Perl Program will take individual Lat/Long information and format individual points as bounding box format.</t>
        </r>
      </text>
    </comment>
    <comment ref="B130" authorId="3" shapeId="0" xr:uid="{00000000-0006-0000-0000-000067000000}">
      <text>
        <r>
          <rPr>
            <b/>
            <sz val="8"/>
            <color indexed="81"/>
            <rFont val="Tahoma"/>
            <family val="2"/>
          </rPr>
          <t>Dataset Sampling Sites Longitude field:</t>
        </r>
        <r>
          <rPr>
            <sz val="8"/>
            <color indexed="81"/>
            <rFont val="Tahoma"/>
            <family val="2"/>
          </rPr>
          <t xml:space="preserve">
If the dataset Sampling Site is to be described by an individual point as opposed to a simple text description or bounding box, this is where the point(s) longitude coordinate(s)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If there is more than one sampling location, please enter the latitude for each point in the columns to the right.</t>
        </r>
      </text>
    </comment>
    <comment ref="B132" authorId="3" shapeId="0" xr:uid="{00000000-0006-0000-0000-000068000000}">
      <text>
        <r>
          <rPr>
            <b/>
            <sz val="8"/>
            <color indexed="81"/>
            <rFont val="Tahoma"/>
            <family val="2"/>
          </rPr>
          <t>Dataset Quality Control Information field:</t>
        </r>
        <r>
          <rPr>
            <sz val="8"/>
            <color indexed="81"/>
            <rFont val="Tahoma"/>
            <family val="2"/>
          </rPr>
          <t xml:space="preserve">
A description of the Quality Control procedures that relate to the dataset. </t>
        </r>
        <r>
          <rPr>
            <b/>
            <sz val="8"/>
            <color indexed="10"/>
            <rFont val="Tahoma"/>
            <family val="2"/>
          </rPr>
          <t>This field can include one or more quality control description but each description must be in a separate column to the right.</t>
        </r>
      </text>
    </comment>
    <comment ref="B133" authorId="3" shapeId="0" xr:uid="{00000000-0006-0000-0000-000069000000}">
      <text>
        <r>
          <rPr>
            <b/>
            <sz val="8"/>
            <color indexed="81"/>
            <rFont val="Tahoma"/>
            <family val="2"/>
          </rPr>
          <t>Dataset Maintenance field:</t>
        </r>
        <r>
          <rPr>
            <sz val="8"/>
            <color indexed="81"/>
            <rFont val="Tahoma"/>
            <family val="2"/>
          </rPr>
          <t xml:space="preserve">
A description of the maintenance of this data resource. This includes information about the frequency of update, and whether there is ongoing data collection. </t>
        </r>
        <r>
          <rPr>
            <b/>
            <sz val="8"/>
            <color indexed="10"/>
            <rFont val="Tahoma"/>
            <family val="2"/>
          </rPr>
          <t>This field can include one or more maintenancel descriptions but each description must be in a separate column to the right.</t>
        </r>
      </text>
    </comment>
    <comment ref="B134" authorId="3" shapeId="0" xr:uid="{00000000-0006-0000-0000-00006A000000}">
      <text>
        <r>
          <rPr>
            <b/>
            <sz val="8"/>
            <color indexed="81"/>
            <rFont val="Tahoma"/>
            <family val="2"/>
          </rPr>
          <t>Dataset Maintenance Change Scope field:</t>
        </r>
        <r>
          <rPr>
            <sz val="8"/>
            <color indexed="81"/>
            <rFont val="Tahoma"/>
            <family val="2"/>
          </rPr>
          <t xml:space="preserve">
A description of the what changes have been made to the dataset.</t>
        </r>
        <r>
          <rPr>
            <b/>
            <sz val="8"/>
            <color indexed="81"/>
            <rFont val="Tahoma"/>
            <family val="2"/>
          </rPr>
          <t>This field can include one or more maintenance scope change descriptions but each description must be in a separate column to the right.</t>
        </r>
      </text>
    </comment>
    <comment ref="B135" authorId="3" shapeId="0" xr:uid="{00000000-0006-0000-0000-00006B000000}">
      <text>
        <r>
          <rPr>
            <b/>
            <sz val="8"/>
            <color indexed="81"/>
            <rFont val="Tahoma"/>
            <family val="2"/>
          </rPr>
          <t>Dataset Maintenance Change Old Value field:</t>
        </r>
        <r>
          <rPr>
            <sz val="8"/>
            <color indexed="81"/>
            <rFont val="Tahoma"/>
            <family val="2"/>
          </rPr>
          <t xml:space="preserve">
A description of the what the old value was in previous version of metadata.</t>
        </r>
        <r>
          <rPr>
            <b/>
            <sz val="8"/>
            <color indexed="81"/>
            <rFont val="Tahoma"/>
            <family val="2"/>
          </rPr>
          <t>This field can include one or more 'old value' descriptions but each description must be in a separate column to the right.</t>
        </r>
      </text>
    </comment>
    <comment ref="B136" authorId="3" shapeId="0" xr:uid="{00000000-0006-0000-0000-00006C000000}">
      <text>
        <r>
          <rPr>
            <b/>
            <sz val="8"/>
            <color indexed="81"/>
            <rFont val="Tahoma"/>
            <family val="2"/>
          </rPr>
          <t>Dataset Maintenance Change Date field:</t>
        </r>
        <r>
          <rPr>
            <sz val="8"/>
            <color indexed="81"/>
            <rFont val="Tahoma"/>
            <family val="2"/>
          </rPr>
          <t xml:space="preserve">
A description of the when the change was made to the dataset.</t>
        </r>
        <r>
          <rPr>
            <b/>
            <sz val="8"/>
            <color indexed="81"/>
            <rFont val="Tahoma"/>
            <family val="2"/>
          </rPr>
          <t>This field can include one or more change dates but each description must be in a separate column to the right.</t>
        </r>
      </text>
    </comment>
    <comment ref="B140" authorId="0" shapeId="0" xr:uid="{00000000-0006-0000-0000-00006D000000}">
      <text>
        <r>
          <rPr>
            <b/>
            <sz val="8"/>
            <color indexed="81"/>
            <rFont val="Tahoma"/>
            <family val="2"/>
          </rPr>
          <t>Data Entity Name field:</t>
        </r>
        <r>
          <rPr>
            <sz val="8"/>
            <color indexed="81"/>
            <rFont val="Tahoma"/>
            <family val="2"/>
          </rPr>
          <t xml:space="preserve">
Name uniquely describing the data Entity in the dataset ( file name, name of database table, etc.).</t>
        </r>
        <r>
          <rPr>
            <b/>
            <sz val="8"/>
            <color indexed="10"/>
            <rFont val="Tahoma"/>
            <family val="2"/>
          </rPr>
          <t xml:space="preserve">
</t>
        </r>
        <r>
          <rPr>
            <sz val="8"/>
            <color indexed="81"/>
            <rFont val="Tahoma"/>
            <family val="2"/>
          </rPr>
          <t>In some cases, this will be the same name as the Dataset Title (i.e. LT_SS_Powell_001).</t>
        </r>
        <r>
          <rPr>
            <b/>
            <sz val="8"/>
            <color indexed="10"/>
            <rFont val="Tahoma"/>
            <family val="2"/>
          </rPr>
          <t xml:space="preserve">  If the dataset contains MORE than 1 table, then this is where each 'Table Name' would be listed, each name separated by a vertical line delimiter.</t>
        </r>
      </text>
    </comment>
    <comment ref="B141" authorId="3" shapeId="0" xr:uid="{00000000-0006-0000-0000-00006E000000}">
      <text>
        <r>
          <rPr>
            <b/>
            <sz val="8"/>
            <color rgb="FF000000"/>
            <rFont val="Tahoma"/>
            <family val="2"/>
          </rPr>
          <t xml:space="preserve">Data Entity Description field: </t>
        </r>
        <r>
          <rPr>
            <sz val="8"/>
            <color rgb="FF000000"/>
            <rFont val="Tahoma"/>
            <family val="2"/>
          </rPr>
          <t xml:space="preserve"> Text generally describing the entity, its type, and relevant information about the data in the entity (i.e. Everglades Nutrient Data). </t>
        </r>
        <r>
          <rPr>
            <b/>
            <sz val="8"/>
            <color rgb="FFFF0000"/>
            <rFont val="Tahoma"/>
            <family val="2"/>
          </rPr>
          <t xml:space="preserve"> 
</t>
        </r>
        <r>
          <rPr>
            <b/>
            <sz val="8"/>
            <color rgb="FFFF0000"/>
            <rFont val="Tahoma"/>
            <family val="2"/>
          </rPr>
          <t>If the dataset contains MORE than 1 table, separate each entity description with a vertical line delimiter (i.e. Everglades Nutrient Data|Taylor Slough Soil Survey).</t>
        </r>
        <r>
          <rPr>
            <sz val="8"/>
            <color rgb="FF000000"/>
            <rFont val="Tahoma"/>
            <family val="2"/>
          </rPr>
          <t xml:space="preserve">
</t>
        </r>
      </text>
    </comment>
    <comment ref="B142" authorId="3" shapeId="0" xr:uid="{00000000-0006-0000-0000-00006F000000}">
      <text>
        <r>
          <rPr>
            <b/>
            <sz val="8"/>
            <color indexed="81"/>
            <rFont val="Tahoma"/>
            <family val="2"/>
          </rPr>
          <t>Data Object Name field:</t>
        </r>
        <r>
          <rPr>
            <sz val="8"/>
            <color indexed="81"/>
            <rFont val="Tahoma"/>
            <family val="2"/>
          </rPr>
          <t xml:space="preserve">
This is a field should represent the publicly available file with the specific file name. This may be the same as the entityName but will be different if the object (i.e. datafile) has several entities (e.g. as in an Excel workbook with several sheets). Should include file extension in the object name (i.e. .txt)</t>
        </r>
      </text>
    </comment>
    <comment ref="B143" authorId="3" shapeId="0" xr:uid="{00000000-0006-0000-0000-000070000000}">
      <text>
        <r>
          <rPr>
            <b/>
            <sz val="8"/>
            <color indexed="81"/>
            <rFont val="Tahoma"/>
            <family val="2"/>
          </rPr>
          <t>Data Object Size field:</t>
        </r>
        <r>
          <rPr>
            <sz val="8"/>
            <color indexed="81"/>
            <rFont val="Tahoma"/>
            <family val="2"/>
          </rPr>
          <t xml:space="preserve">
This is a field should include the file size of the data object. (i.e. MB, GB)</t>
        </r>
      </text>
    </comment>
    <comment ref="B144" authorId="3" shapeId="0" xr:uid="{00000000-0006-0000-0000-000071000000}">
      <text>
        <r>
          <rPr>
            <b/>
            <sz val="8"/>
            <color indexed="81"/>
            <rFont val="Tahoma"/>
            <family val="2"/>
          </rPr>
          <t>Data Object Size Unit field:</t>
        </r>
        <r>
          <rPr>
            <sz val="8"/>
            <color indexed="81"/>
            <rFont val="Tahoma"/>
            <family val="2"/>
          </rPr>
          <t xml:space="preserve">
This is a field should include the units of the data object. (i.e. MB, GB)</t>
        </r>
      </text>
    </comment>
    <comment ref="B145" authorId="3" shapeId="0" xr:uid="{00000000-0006-0000-0000-000072000000}">
      <text>
        <r>
          <rPr>
            <b/>
            <sz val="8"/>
            <color indexed="81"/>
            <rFont val="Tahoma"/>
            <family val="2"/>
          </rPr>
          <t>Data Object Size field:</t>
        </r>
        <r>
          <rPr>
            <sz val="8"/>
            <color indexed="81"/>
            <rFont val="Tahoma"/>
            <family val="2"/>
          </rPr>
          <t xml:space="preserve">
This is a field should include the file's character encoding information (i.e. ASCII)</t>
        </r>
      </text>
    </comment>
    <comment ref="B146" authorId="3" shapeId="0" xr:uid="{00000000-0006-0000-0000-000073000000}">
      <text>
        <r>
          <rPr>
            <b/>
            <sz val="8"/>
            <color indexed="81"/>
            <rFont val="Tahoma"/>
            <family val="2"/>
          </rPr>
          <t xml:space="preserve">Number of Data Records field:
</t>
        </r>
        <r>
          <rPr>
            <sz val="8"/>
            <color indexed="81"/>
            <rFont val="Tahoma"/>
            <family val="2"/>
          </rPr>
          <t>Total number of Data Records found in Table.</t>
        </r>
        <r>
          <rPr>
            <sz val="8"/>
            <color indexed="81"/>
            <rFont val="Tahoma"/>
            <family val="2"/>
          </rPr>
          <t xml:space="preserve"> This is typically an integer value, and only includes records that represent observations. It would not include any details of physical formatting such as the number of header lines.</t>
        </r>
      </text>
    </comment>
    <comment ref="B147" authorId="3" shapeId="0" xr:uid="{00000000-0006-0000-0000-000074000000}">
      <text>
        <r>
          <rPr>
            <b/>
            <sz val="8"/>
            <color rgb="FF000000"/>
            <rFont val="Tahoma"/>
            <family val="2"/>
          </rPr>
          <t xml:space="preserve">Number of Header Lines field:  </t>
        </r>
        <r>
          <rPr>
            <sz val="8"/>
            <color rgb="FF000000"/>
            <rFont val="Tahoma"/>
            <family val="2"/>
          </rPr>
          <t xml:space="preserve">
</t>
        </r>
        <r>
          <rPr>
            <sz val="8"/>
            <color rgb="FF000000"/>
            <rFont val="Tahoma"/>
            <family val="2"/>
          </rPr>
          <t xml:space="preserve">Number of header lines preceding data. Lines are determined by the physicalLineDelimiter, or if it is absent, by the recordDelimiter. This value indicated the number of header lines that should be skipped before starting to parse the data. 
</t>
        </r>
      </text>
    </comment>
    <comment ref="B148" authorId="3" shapeId="0" xr:uid="{00000000-0006-0000-0000-000075000000}">
      <text>
        <r>
          <rPr>
            <b/>
            <sz val="8"/>
            <color indexed="81"/>
            <rFont val="Tahoma"/>
            <family val="2"/>
          </rPr>
          <t xml:space="preserve">Data Attribute Orientation field:  
column or row? </t>
        </r>
        <r>
          <rPr>
            <sz val="8"/>
            <color indexed="81"/>
            <rFont val="Tahoma"/>
            <family val="2"/>
          </rPr>
          <t xml:space="preserve">Specifies whether the attributes described in the physical stream are found in columns or rows. The valid values are column or row. If set to 'column', then the attributes are in columns. If set to 'row', then the attributes are in rows.
</t>
        </r>
      </text>
    </comment>
    <comment ref="B149" authorId="3" shapeId="0" xr:uid="{00000000-0006-0000-0000-000076000000}">
      <text>
        <r>
          <rPr>
            <b/>
            <sz val="8"/>
            <color indexed="81"/>
            <rFont val="Tahoma"/>
            <family val="2"/>
          </rPr>
          <t>Data Record Delimiter field:</t>
        </r>
        <r>
          <rPr>
            <sz val="8"/>
            <color indexed="81"/>
            <rFont val="Tahoma"/>
            <family val="2"/>
          </rPr>
          <t xml:space="preserve">
How end of rows are delimited (i.e. \r\n for PC carriage returns or \n for Mac carriage returns)</t>
        </r>
      </text>
    </comment>
    <comment ref="B150" authorId="3" shapeId="0" xr:uid="{00000000-0006-0000-0000-000077000000}">
      <text>
        <r>
          <rPr>
            <b/>
            <sz val="8"/>
            <color indexed="81"/>
            <rFont val="Tahoma"/>
            <family val="2"/>
          </rPr>
          <t>Data Field Delimiter field:</t>
        </r>
        <r>
          <rPr>
            <sz val="8"/>
            <color indexed="81"/>
            <rFont val="Tahoma"/>
            <family val="2"/>
          </rPr>
          <t xml:space="preserve">
Comma, space, tab, etc. ( i.e. if delimiter is comma, then enter ',')</t>
        </r>
      </text>
    </comment>
    <comment ref="B151" authorId="3" shapeId="0" xr:uid="{00000000-0006-0000-0000-000078000000}">
      <text>
        <r>
          <rPr>
            <b/>
            <sz val="8"/>
            <color indexed="81"/>
            <rFont val="Tahoma"/>
            <family val="2"/>
          </rPr>
          <t>Data Externally Defined Format field:</t>
        </r>
        <r>
          <rPr>
            <sz val="8"/>
            <color indexed="81"/>
            <rFont val="Tahoma"/>
            <family val="2"/>
          </rPr>
          <t xml:space="preserve">
</t>
        </r>
        <r>
          <rPr>
            <b/>
            <sz val="8"/>
            <color indexed="81"/>
            <rFont val="Tahoma"/>
            <family val="2"/>
          </rPr>
          <t>LTER EML Best Practices</t>
        </r>
        <r>
          <rPr>
            <sz val="8"/>
            <color indexed="81"/>
            <rFont val="Tahoma"/>
            <family val="2"/>
          </rPr>
          <t xml:space="preserve"> suggests that descriptions of software should spell out manufacturer, program, and version (e.g. Microsoft Excel 2002). The NCEAS recommendation is following mime type.</t>
        </r>
      </text>
    </comment>
    <comment ref="B152" authorId="2" shapeId="0" xr:uid="{00000000-0006-0000-0000-000079000000}">
      <text>
        <r>
          <rPr>
            <b/>
            <sz val="8"/>
            <color indexed="81"/>
            <rFont val="Tahoma"/>
            <family val="2"/>
          </rPr>
          <t>Dataset Download URL field:</t>
        </r>
        <r>
          <rPr>
            <sz val="8"/>
            <color indexed="81"/>
            <rFont val="Tahoma"/>
            <family val="2"/>
          </rPr>
          <t xml:space="preserve">
A URL (Uniform Resource Locator) from which this resource can be downloaded. This includes any information needed to access this site, such as connection information.
</t>
        </r>
      </text>
    </comment>
    <comment ref="B153" authorId="2" shapeId="0" xr:uid="{00000000-0006-0000-0000-00007A000000}">
      <text>
        <r>
          <rPr>
            <b/>
            <sz val="8"/>
            <color rgb="FF000000"/>
            <rFont val="Tahoma"/>
            <family val="2"/>
          </rPr>
          <t>Dataset Download URL Function field:</t>
        </r>
        <r>
          <rPr>
            <sz val="8"/>
            <color rgb="FF000000"/>
            <rFont val="Tahoma"/>
            <family val="2"/>
          </rPr>
          <t xml:space="preserve">
</t>
        </r>
        <r>
          <rPr>
            <sz val="8"/>
            <color rgb="FF000000"/>
            <rFont val="Tahoma"/>
            <family val="2"/>
          </rPr>
          <t xml:space="preserve">The function of the given URL. Are users able to download data or is this purely informational. (i.e. Download or Informational)
</t>
        </r>
      </text>
    </comment>
    <comment ref="B154" authorId="3" shapeId="0" xr:uid="{00000000-0006-0000-0000-00007B000000}">
      <text>
        <r>
          <rPr>
            <b/>
            <sz val="8"/>
            <color indexed="81"/>
            <rFont val="Tahoma"/>
            <family val="2"/>
          </rPr>
          <t xml:space="preserve">Dataset Access Authentication Information Field:
</t>
        </r>
        <r>
          <rPr>
            <sz val="8"/>
            <color indexed="81"/>
            <rFont val="Tahoma"/>
            <family val="2"/>
          </rPr>
          <t xml:space="preserve">The authentication system information (i.e. uid=lpowell, o=SERC,dc=FCE_LTER)
</t>
        </r>
        <r>
          <rPr>
            <b/>
            <sz val="8"/>
            <color indexed="10"/>
            <rFont val="Tahoma"/>
            <family val="2"/>
          </rPr>
          <t>For metacat, use: uid=(site acronym, o=lter,dc=ecoinformatics,dc=org</t>
        </r>
        <r>
          <rPr>
            <sz val="8"/>
            <color indexed="81"/>
            <rFont val="Tahoma"/>
            <family val="2"/>
          </rPr>
          <t xml:space="preserve">
</t>
        </r>
      </text>
    </comment>
    <comment ref="B155" authorId="3" shapeId="0" xr:uid="{00000000-0006-0000-0000-00007C000000}">
      <text>
        <r>
          <rPr>
            <b/>
            <sz val="8"/>
            <color indexed="81"/>
            <rFont val="Tahoma"/>
            <family val="2"/>
          </rPr>
          <t xml:space="preserve">Dataset Principle Access Information Field:
</t>
        </r>
        <r>
          <rPr>
            <sz val="8"/>
            <color indexed="81"/>
            <rFont val="Tahoma"/>
            <family val="2"/>
          </rPr>
          <t>The principal element defines the user or group to which the access control list applies.  The users and groups must be defined in the authentication system described in the authsystem element.</t>
        </r>
        <r>
          <rPr>
            <sz val="8"/>
            <color indexed="81"/>
            <rFont val="Tahoma"/>
            <family val="2"/>
          </rPr>
          <t xml:space="preserve">
</t>
        </r>
      </text>
    </comment>
    <comment ref="B156" authorId="3" shapeId="0" xr:uid="{00000000-0006-0000-0000-00007D000000}">
      <text>
        <r>
          <rPr>
            <b/>
            <sz val="8"/>
            <color rgb="FF000000"/>
            <rFont val="Tahoma"/>
            <family val="2"/>
          </rPr>
          <t xml:space="preserve">Dataset Principle Permission Information Field:
</t>
        </r>
        <r>
          <rPr>
            <sz val="8"/>
            <color rgb="FF000000"/>
            <rFont val="Tahoma"/>
            <family val="2"/>
          </rPr>
          <t xml:space="preserve">The permission that is being granted or denied to a particular user or group for a given dataset. </t>
        </r>
        <r>
          <rPr>
            <b/>
            <sz val="8"/>
            <color rgb="FFFF0000"/>
            <rFont val="Tahoma"/>
            <family val="2"/>
          </rPr>
          <t xml:space="preserve"> The list of permissions come from a predetermined list and include 'read', write, all.</t>
        </r>
        <r>
          <rPr>
            <sz val="8"/>
            <color rgb="FF000000"/>
            <rFont val="Tahoma"/>
            <family val="2"/>
          </rPr>
          <t xml:space="preserve">
</t>
        </r>
      </text>
    </comment>
    <comment ref="B160" authorId="3" shapeId="0" xr:uid="{00000000-0006-0000-0000-00007E000000}">
      <text>
        <r>
          <rPr>
            <b/>
            <sz val="8"/>
            <color indexed="81"/>
            <rFont val="Tahoma"/>
            <family val="2"/>
          </rPr>
          <t xml:space="preserve">Research Project Numbers field:
</t>
        </r>
        <r>
          <rPr>
            <b/>
            <sz val="8"/>
            <color indexed="10"/>
            <rFont val="Tahoma"/>
            <family val="2"/>
          </rPr>
          <t xml:space="preserve">Please go to the 'ResearchProjects' worksheet and enter project information here.  Each project entry has a preassigned ID number (in blue) and it is this ID number or numbers that must be entered in Row 146 of the 'General Metadata' worksheet. </t>
        </r>
        <r>
          <rPr>
            <b/>
            <sz val="8"/>
            <color indexed="12"/>
            <rFont val="Tahoma"/>
            <family val="2"/>
          </rPr>
          <t xml:space="preserve">If there are multiple ID numbers from the 'ResearchProjects' worksheet, please enter each number in the separate columns. Remember that the order of the project description matters as the project described first is the parent project and other projects thereafter are children projects ('related projects'). </t>
        </r>
        <r>
          <rPr>
            <sz val="8"/>
            <color indexed="81"/>
            <rFont val="Tahoma"/>
            <family val="2"/>
          </rPr>
          <t xml:space="preserve">
</t>
        </r>
      </text>
    </comment>
    <comment ref="B163" authorId="3" shapeId="0" xr:uid="{00000000-0006-0000-0000-00007F000000}">
      <text>
        <r>
          <rPr>
            <b/>
            <sz val="8"/>
            <color indexed="81"/>
            <rFont val="Tahoma"/>
            <family val="2"/>
          </rPr>
          <t>IV. Additional Metadata- Dataset &amp; Project:</t>
        </r>
        <r>
          <rPr>
            <sz val="8"/>
            <color indexed="81"/>
            <rFont val="Tahoma"/>
            <family val="2"/>
          </rPr>
          <t xml:space="preserve">
</t>
        </r>
        <r>
          <rPr>
            <b/>
            <sz val="8"/>
            <color indexed="10"/>
            <rFont val="Tahoma"/>
            <family val="2"/>
          </rPr>
          <t>These are additional metadata fields and not included in EML</t>
        </r>
        <r>
          <rPr>
            <sz val="8"/>
            <color indexed="81"/>
            <rFont val="Tahoma"/>
            <family val="2"/>
          </rPr>
          <t>. The user may leave blank or delete entire rows not needed in template (make sure there are no gaps between those fields that may remain).</t>
        </r>
      </text>
    </comment>
    <comment ref="B164" authorId="2" shapeId="0" xr:uid="{00000000-0006-0000-0000-000080000000}">
      <text>
        <r>
          <rPr>
            <b/>
            <sz val="8"/>
            <color indexed="81"/>
            <rFont val="Tahoma"/>
            <family val="2"/>
          </rPr>
          <t>Dataset Research Type field:</t>
        </r>
        <r>
          <rPr>
            <sz val="8"/>
            <color indexed="81"/>
            <rFont val="Tahoma"/>
            <family val="2"/>
          </rPr>
          <t xml:space="preserve">
Long-term (Data collected for more than 3 years), Short-term (Data collected for 3 years or less), or Physical (Abiotic) dataset.</t>
        </r>
      </text>
    </comment>
    <comment ref="B165" authorId="0" shapeId="0" xr:uid="{00000000-0006-0000-0000-000081000000}">
      <text>
        <r>
          <rPr>
            <b/>
            <sz val="8"/>
            <color indexed="81"/>
            <rFont val="Tahoma"/>
            <family val="2"/>
          </rPr>
          <t>Data set Distribution Type and Restrictios field:</t>
        </r>
        <r>
          <rPr>
            <sz val="8"/>
            <color indexed="81"/>
            <rFont val="Tahoma"/>
            <family val="2"/>
          </rPr>
          <t xml:space="preserve">
Data set Distribution Type as defined by the FCE LTER Information Management
Policy (Type 1,2,3,4 or 5).  List any proprietary or copyright restrictions pertaining to the dataset.</t>
        </r>
      </text>
    </comment>
    <comment ref="B166" authorId="2" shapeId="0" xr:uid="{00000000-0006-0000-0000-000082000000}">
      <text>
        <r>
          <rPr>
            <b/>
            <sz val="8"/>
            <color indexed="81"/>
            <rFont val="Tahoma"/>
            <family val="2"/>
          </rPr>
          <t>Dataset Submission Date Field:</t>
        </r>
        <r>
          <rPr>
            <sz val="8"/>
            <color indexed="81"/>
            <rFont val="Tahoma"/>
            <family val="2"/>
          </rPr>
          <t xml:space="preserve">
Date when dataset was submitted to the Information Manager.
</t>
        </r>
      </text>
    </comment>
    <comment ref="B167" authorId="3" shapeId="0" xr:uid="{00000000-0006-0000-0000-000083000000}">
      <text>
        <r>
          <rPr>
            <b/>
            <sz val="8"/>
            <color indexed="81"/>
            <rFont val="Tahoma"/>
            <family val="2"/>
          </rPr>
          <t xml:space="preserve">Dataset LTER SiteNames field:  : 
</t>
        </r>
        <r>
          <rPr>
            <sz val="8"/>
            <color indexed="81"/>
            <rFont val="Tahoma"/>
            <family val="2"/>
          </rPr>
          <t xml:space="preserve">Names of all LTER Sites covered by dataset (i.e. SRS-1, TS/Ph4). </t>
        </r>
        <r>
          <rPr>
            <b/>
            <sz val="8"/>
            <color indexed="10"/>
            <rFont val="Tahoma"/>
            <family val="2"/>
          </rPr>
          <t xml:space="preserve"> 
Please include each site in a new column to the right.</t>
        </r>
        <r>
          <rPr>
            <sz val="8"/>
            <color indexed="81"/>
            <rFont val="Tahoma"/>
            <family val="2"/>
          </rPr>
          <t xml:space="preserve">
</t>
        </r>
      </text>
    </comment>
    <comment ref="B168" authorId="2" shapeId="0" xr:uid="{00000000-0006-0000-0000-000084000000}">
      <text>
        <r>
          <rPr>
            <b/>
            <sz val="8"/>
            <color indexed="81"/>
            <rFont val="Tahoma"/>
            <family val="2"/>
          </rPr>
          <t>Dataset Purpose field:</t>
        </r>
        <r>
          <rPr>
            <sz val="8"/>
            <color indexed="81"/>
            <rFont val="Tahoma"/>
            <family val="2"/>
          </rPr>
          <t xml:space="preserve">
Description of the dataset's purpose.  This field can include information about key hypotheses and the motivation for generating the dataset. </t>
        </r>
        <r>
          <rPr>
            <b/>
            <sz val="8"/>
            <color indexed="10"/>
            <rFont val="Tahoma"/>
            <family val="2"/>
          </rPr>
          <t>This field can be one or more paragraphs but each paragraph must be in a separate column to the right.</t>
        </r>
        <r>
          <rPr>
            <sz val="8"/>
            <color indexed="81"/>
            <rFont val="Tahoma"/>
            <family val="2"/>
          </rPr>
          <t xml:space="preserve">
</t>
        </r>
      </text>
    </comment>
    <comment ref="B169" authorId="2" shapeId="0" xr:uid="{00000000-0006-0000-0000-000085000000}">
      <text>
        <r>
          <rPr>
            <b/>
            <sz val="8"/>
            <color rgb="FF000000"/>
            <rFont val="Tahoma"/>
            <family val="2"/>
          </rPr>
          <t>Research Project Hypotheses and Motivation field:</t>
        </r>
        <r>
          <rPr>
            <sz val="8"/>
            <color rgb="FF000000"/>
            <rFont val="Tahoma"/>
            <family val="2"/>
          </rPr>
          <t xml:space="preserve">
</t>
        </r>
        <r>
          <rPr>
            <sz val="8"/>
            <color rgb="FF000000"/>
            <rFont val="Tahoma"/>
            <family val="2"/>
          </rPr>
          <t xml:space="preserve">Description of the research project's key hypotheses and the motivation for beginning the project. </t>
        </r>
        <r>
          <rPr>
            <b/>
            <sz val="8"/>
            <color rgb="FFFF0000"/>
            <rFont val="Tahoma"/>
            <family val="2"/>
          </rPr>
          <t>This field can be one or more paragraphs but each paragraph must be in a separate column to the right.</t>
        </r>
        <r>
          <rPr>
            <sz val="8"/>
            <color rgb="FF000000"/>
            <rFont val="Tahoma"/>
            <family val="2"/>
          </rPr>
          <t xml:space="preserve">
</t>
        </r>
      </text>
    </comment>
    <comment ref="B170" authorId="0" shapeId="0" xr:uid="{00000000-0006-0000-0000-000086000000}">
      <text>
        <r>
          <rPr>
            <b/>
            <sz val="8"/>
            <color indexed="81"/>
            <rFont val="Tahoma"/>
            <family val="2"/>
          </rPr>
          <t>Research Project Permits field:</t>
        </r>
        <r>
          <rPr>
            <sz val="8"/>
            <color indexed="81"/>
            <rFont val="Tahoma"/>
            <family val="2"/>
          </rPr>
          <t xml:space="preserve">
References to any collecting or access permits relevant to the research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ruggem</author>
    <author>Linda Powell</author>
  </authors>
  <commentList>
    <comment ref="B6" authorId="0" shapeId="0" xr:uid="{00000000-0006-0000-0200-000001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7" authorId="1" shapeId="0" xr:uid="{00000000-0006-0000-0200-000002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8" authorId="1" shapeId="0" xr:uid="{00000000-0006-0000-0200-000003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9" authorId="1" shapeId="0" xr:uid="{00000000-0006-0000-0200-000004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10" authorId="1" shapeId="0" xr:uid="{00000000-0006-0000-0200-000005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11" authorId="1" shapeId="0" xr:uid="{00000000-0006-0000-0200-000006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12" authorId="1" shapeId="0" xr:uid="{00000000-0006-0000-0200-000007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13" authorId="1" shapeId="0" xr:uid="{00000000-0006-0000-0200-000008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14" authorId="1" shapeId="0" xr:uid="{00000000-0006-0000-0200-000009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15" authorId="1" shapeId="0" xr:uid="{00000000-0006-0000-0200-00000A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16" authorId="2" shapeId="0" xr:uid="{00000000-0006-0000-0200-00000B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17" authorId="1" shapeId="0" xr:uid="{00000000-0006-0000-0200-00000C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18" authorId="3" shapeId="0" xr:uid="{00000000-0006-0000-0200-00000D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19" authorId="3" shapeId="0" xr:uid="{00000000-0006-0000-0200-00000E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20" authorId="3" shapeId="0" xr:uid="{00000000-0006-0000-0200-00000F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21" authorId="0" shapeId="0" xr:uid="{00000000-0006-0000-0200-000010000000}">
      <text>
        <r>
          <rPr>
            <b/>
            <sz val="8"/>
            <color indexed="81"/>
            <rFont val="Tahoma"/>
            <family val="2"/>
          </rPr>
          <t>Dataset Methods Protocol Publication Date field:</t>
        </r>
        <r>
          <rPr>
            <sz val="8"/>
            <color indexed="81"/>
            <rFont val="Tahoma"/>
            <family val="2"/>
          </rPr>
          <t xml:space="preserve">
Publication date of Protocol.</t>
        </r>
      </text>
    </comment>
    <comment ref="B22" authorId="0" shapeId="0" xr:uid="{00000000-0006-0000-0200-000011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23" authorId="1" shapeId="0" xr:uid="{00000000-0006-0000-0200-000012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24" authorId="0" shapeId="0" xr:uid="{00000000-0006-0000-0200-000013000000}">
      <text>
        <r>
          <rPr>
            <b/>
            <sz val="8"/>
            <color indexed="81"/>
            <rFont val="Tahoma"/>
            <family val="2"/>
          </rPr>
          <t>Dataset Methods Protocol URL field:</t>
        </r>
        <r>
          <rPr>
            <sz val="8"/>
            <color indexed="81"/>
            <rFont val="Tahoma"/>
            <family val="2"/>
          </rPr>
          <t xml:space="preserve">
URL of protocol.</t>
        </r>
      </text>
    </comment>
    <comment ref="B25" authorId="0" shapeId="0" xr:uid="{00000000-0006-0000-0200-000014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29" authorId="0" shapeId="0" xr:uid="{00000000-0006-0000-0200-000015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30" authorId="1" shapeId="0" xr:uid="{00000000-0006-0000-0200-000016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31" authorId="1" shapeId="0" xr:uid="{00000000-0006-0000-0200-000017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32" authorId="1" shapeId="0" xr:uid="{00000000-0006-0000-0200-000018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33" authorId="1" shapeId="0" xr:uid="{00000000-0006-0000-0200-000019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34" authorId="1" shapeId="0" xr:uid="{00000000-0006-0000-0200-00001A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35" authorId="1" shapeId="0" xr:uid="{00000000-0006-0000-0200-00001B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36" authorId="1" shapeId="0" xr:uid="{00000000-0006-0000-0200-00001C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37" authorId="1" shapeId="0" xr:uid="{00000000-0006-0000-0200-00001D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38" authorId="1" shapeId="0" xr:uid="{00000000-0006-0000-0200-00001E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39" authorId="2" shapeId="0" xr:uid="{00000000-0006-0000-0200-00001F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40" authorId="1" shapeId="0" xr:uid="{00000000-0006-0000-0200-000020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41" authorId="3" shapeId="0" xr:uid="{00000000-0006-0000-0200-000021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42" authorId="3" shapeId="0" xr:uid="{00000000-0006-0000-0200-000022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43" authorId="3" shapeId="0" xr:uid="{00000000-0006-0000-0200-000023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44" authorId="0" shapeId="0" xr:uid="{00000000-0006-0000-0200-000024000000}">
      <text>
        <r>
          <rPr>
            <b/>
            <sz val="8"/>
            <color indexed="81"/>
            <rFont val="Tahoma"/>
            <family val="2"/>
          </rPr>
          <t>Dataset Methods Protocol Publication Date field:</t>
        </r>
        <r>
          <rPr>
            <sz val="8"/>
            <color indexed="81"/>
            <rFont val="Tahoma"/>
            <family val="2"/>
          </rPr>
          <t xml:space="preserve">
Publication date of Protocol.</t>
        </r>
      </text>
    </comment>
    <comment ref="B45" authorId="0" shapeId="0" xr:uid="{00000000-0006-0000-0200-000025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46" authorId="1" shapeId="0" xr:uid="{00000000-0006-0000-0200-000026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47" authorId="0" shapeId="0" xr:uid="{00000000-0006-0000-0200-000027000000}">
      <text>
        <r>
          <rPr>
            <b/>
            <sz val="8"/>
            <color indexed="81"/>
            <rFont val="Tahoma"/>
            <family val="2"/>
          </rPr>
          <t>Dataset Methods Protocol URL field:</t>
        </r>
        <r>
          <rPr>
            <sz val="8"/>
            <color indexed="81"/>
            <rFont val="Tahoma"/>
            <family val="2"/>
          </rPr>
          <t xml:space="preserve">
URL of protocol.</t>
        </r>
      </text>
    </comment>
    <comment ref="B48" authorId="0" shapeId="0" xr:uid="{00000000-0006-0000-0200-000028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 ref="B52" authorId="0" shapeId="0" xr:uid="{00000000-0006-0000-0200-000029000000}">
      <text>
        <r>
          <rPr>
            <b/>
            <sz val="8"/>
            <color indexed="81"/>
            <rFont val="Tahoma"/>
            <family val="2"/>
          </rPr>
          <t>Dataset Methods Protocol Title field:</t>
        </r>
        <r>
          <rPr>
            <sz val="8"/>
            <color indexed="81"/>
            <rFont val="Tahoma"/>
            <family val="2"/>
          </rPr>
          <t xml:space="preserve">
The 'title' field provides a description of the resource that is being documented that is long enough to differentiate it from other similar resources. </t>
        </r>
      </text>
    </comment>
    <comment ref="B53" authorId="1" shapeId="0" xr:uid="{00000000-0006-0000-0200-00002A000000}">
      <text>
        <r>
          <rPr>
            <b/>
            <sz val="8"/>
            <color indexed="81"/>
            <rFont val="Tahoma"/>
            <family val="2"/>
          </rPr>
          <t>Dataset Methods Protocol Creator Salutation field:</t>
        </r>
        <r>
          <rPr>
            <sz val="8"/>
            <color indexed="81"/>
            <rFont val="Tahoma"/>
            <family val="2"/>
          </rPr>
          <t xml:space="preserve">
Title of Protocol Creator (e.g. Dr., Mr., Mrs.). </t>
        </r>
        <r>
          <rPr>
            <b/>
            <sz val="8"/>
            <color indexed="10"/>
            <rFont val="Tahoma"/>
            <family val="2"/>
          </rPr>
          <t>If the dataset has more than 1 creator, please enter the salutation for each creator in the additional columns to the right.</t>
        </r>
      </text>
    </comment>
    <comment ref="B54" authorId="1" shapeId="0" xr:uid="{00000000-0006-0000-0200-00002B000000}">
      <text>
        <r>
          <rPr>
            <b/>
            <sz val="8"/>
            <color indexed="81"/>
            <rFont val="Tahoma"/>
            <family val="2"/>
          </rPr>
          <t>Dataset Methods Protocol Creator (s) First Name field:</t>
        </r>
        <r>
          <rPr>
            <sz val="8"/>
            <color indexed="81"/>
            <rFont val="Tahoma"/>
            <family val="2"/>
          </rPr>
          <t xml:space="preserve">
First Name of individual(s) that developed the protocol.  </t>
        </r>
        <r>
          <rPr>
            <b/>
            <sz val="8"/>
            <color indexed="10"/>
            <rFont val="Tahoma"/>
            <family val="2"/>
          </rPr>
          <t>If the protocol has more than 1 creator, please enter the first name for each creator in the additional columns to the right.</t>
        </r>
      </text>
    </comment>
    <comment ref="B55" authorId="1" shapeId="0" xr:uid="{00000000-0006-0000-0200-00002C000000}">
      <text>
        <r>
          <rPr>
            <b/>
            <sz val="8"/>
            <color indexed="81"/>
            <rFont val="Tahoma"/>
            <family val="2"/>
          </rPr>
          <t>Dataset Methods Protocol Creator (s) Last Name field:</t>
        </r>
        <r>
          <rPr>
            <sz val="8"/>
            <color indexed="81"/>
            <rFont val="Tahoma"/>
            <family val="2"/>
          </rPr>
          <t xml:space="preserve">
Last Name of individual(s) that developed the protocol.  </t>
        </r>
        <r>
          <rPr>
            <b/>
            <sz val="8"/>
            <color indexed="10"/>
            <rFont val="Tahoma"/>
            <family val="2"/>
          </rPr>
          <t>If the protocol has more than 1 creator, please enter the last name for each creator in the additional columns to the right.</t>
        </r>
      </text>
    </comment>
    <comment ref="B56" authorId="1" shapeId="0" xr:uid="{00000000-0006-0000-0200-00002D000000}">
      <text>
        <r>
          <rPr>
            <b/>
            <sz val="8"/>
            <color indexed="81"/>
            <rFont val="Tahoma"/>
            <family val="2"/>
          </rPr>
          <t>Dataset Methods Creator Organization (s) Name field:</t>
        </r>
        <r>
          <rPr>
            <sz val="8"/>
            <color indexed="81"/>
            <rFont val="Tahoma"/>
            <family val="2"/>
          </rPr>
          <t xml:space="preserve">
Name of Organization(s) that developed the protocol.  </t>
        </r>
        <r>
          <rPr>
            <b/>
            <sz val="8"/>
            <color indexed="10"/>
            <rFont val="Tahoma"/>
            <family val="2"/>
          </rPr>
          <t>If the protocol has more than 1 creator, please enter the organization for each creator in the additional columns to the right.</t>
        </r>
      </text>
    </comment>
    <comment ref="B57" authorId="1" shapeId="0" xr:uid="{00000000-0006-0000-0200-00002E000000}">
      <text>
        <r>
          <rPr>
            <b/>
            <sz val="8"/>
            <color indexed="81"/>
            <rFont val="Tahoma"/>
            <family val="2"/>
          </rPr>
          <t xml:space="preserve">Dataset Methods Protocol Creator Position Name (s) field:
</t>
        </r>
        <r>
          <rPr>
            <sz val="8"/>
            <color indexed="81"/>
            <rFont val="Tahoma"/>
            <family val="2"/>
          </rPr>
          <t xml:space="preserve">If the associated person that holds the role changes frequently, then Position Name would be used for consistency </t>
        </r>
        <r>
          <rPr>
            <b/>
            <sz val="8"/>
            <color indexed="81"/>
            <rFont val="Tahoma"/>
            <family val="2"/>
          </rPr>
          <t>(i.e. FCE LTER Information Manager).</t>
        </r>
        <r>
          <rPr>
            <b/>
            <sz val="8"/>
            <color indexed="10"/>
            <rFont val="Tahoma"/>
            <family val="2"/>
          </rPr>
          <t xml:space="preserve">  If the protocol has more than 1 creator, please enter the position for each creator in the additional columns to the right.</t>
        </r>
      </text>
    </comment>
    <comment ref="B58" authorId="1" shapeId="0" xr:uid="{00000000-0006-0000-0200-00002F000000}">
      <text>
        <r>
          <rPr>
            <b/>
            <sz val="8"/>
            <color indexed="81"/>
            <rFont val="Tahoma"/>
            <family val="2"/>
          </rPr>
          <t>Dataset Methods Protocol Creator Mail Street Address field:</t>
        </r>
        <r>
          <rPr>
            <sz val="8"/>
            <color indexed="81"/>
            <rFont val="Tahoma"/>
            <family val="2"/>
          </rPr>
          <t xml:space="preserve">
The mail street address field is used for the physical address for postal communication. Please delimit separate address lines with a vertical line instead of a comma </t>
        </r>
        <r>
          <rPr>
            <b/>
            <sz val="8"/>
            <color indexed="10"/>
            <rFont val="Tahoma"/>
            <family val="2"/>
          </rPr>
          <t>(i.e.  Southeast Environmental Research Center| OE 148 Florida International University|University Park).  
If the protocol has more than 1 creator, please enter the street address for each creator in the additional columns to the right.</t>
        </r>
      </text>
    </comment>
    <comment ref="B59" authorId="1" shapeId="0" xr:uid="{00000000-0006-0000-0200-000030000000}">
      <text>
        <r>
          <rPr>
            <b/>
            <sz val="8"/>
            <color indexed="81"/>
            <rFont val="Tahoma"/>
            <family val="2"/>
          </rPr>
          <t>Dataset Methods Protocol Creator Mail City field:</t>
        </r>
        <r>
          <rPr>
            <sz val="8"/>
            <color indexed="81"/>
            <rFont val="Tahoma"/>
            <family val="2"/>
          </rPr>
          <t xml:space="preserve">
Mail City of the protocol Creator </t>
        </r>
        <r>
          <rPr>
            <b/>
            <sz val="8"/>
            <color indexed="10"/>
            <rFont val="Tahoma"/>
            <family val="2"/>
          </rPr>
          <t>(i.e. Miami)</t>
        </r>
        <r>
          <rPr>
            <sz val="8"/>
            <color indexed="81"/>
            <rFont val="Tahoma"/>
            <family val="2"/>
          </rPr>
          <t xml:space="preserve">. </t>
        </r>
        <r>
          <rPr>
            <b/>
            <sz val="8"/>
            <color indexed="10"/>
            <rFont val="Tahoma"/>
            <family val="2"/>
          </rPr>
          <t>If the protocol has more than 1 creator, please enter the city for each creator in the additional columns to the right.</t>
        </r>
      </text>
    </comment>
    <comment ref="B60" authorId="1" shapeId="0" xr:uid="{00000000-0006-0000-0200-000031000000}">
      <text>
        <r>
          <rPr>
            <b/>
            <sz val="8"/>
            <color indexed="81"/>
            <rFont val="Tahoma"/>
            <family val="2"/>
          </rPr>
          <t>Dataset Methods Protocol Creator Mail State field:</t>
        </r>
        <r>
          <rPr>
            <sz val="8"/>
            <color indexed="81"/>
            <rFont val="Tahoma"/>
            <family val="2"/>
          </rPr>
          <t xml:space="preserve">
Mail state of the protocol Creator </t>
        </r>
        <r>
          <rPr>
            <b/>
            <sz val="8"/>
            <color indexed="10"/>
            <rFont val="Tahoma"/>
            <family val="2"/>
          </rPr>
          <t>(i.e. FL)</t>
        </r>
        <r>
          <rPr>
            <sz val="8"/>
            <color indexed="81"/>
            <rFont val="Tahoma"/>
            <family val="2"/>
          </rPr>
          <t xml:space="preserve">. </t>
        </r>
        <r>
          <rPr>
            <b/>
            <sz val="8"/>
            <color indexed="10"/>
            <rFont val="Tahoma"/>
            <family val="2"/>
          </rPr>
          <t>If the protocol has more than 1 creator, please enter the state for each creator in the additional columns to the right.</t>
        </r>
      </text>
    </comment>
    <comment ref="B61" authorId="1" shapeId="0" xr:uid="{00000000-0006-0000-0200-000032000000}">
      <text>
        <r>
          <rPr>
            <b/>
            <sz val="8"/>
            <color indexed="81"/>
            <rFont val="Tahoma"/>
            <family val="2"/>
          </rPr>
          <t>Dataset Methods Protocol Creator Mail Zip Code field:</t>
        </r>
        <r>
          <rPr>
            <sz val="8"/>
            <color indexed="81"/>
            <rFont val="Tahoma"/>
            <family val="2"/>
          </rPr>
          <t xml:space="preserve">
Mail zip code of the protocol Creator </t>
        </r>
        <r>
          <rPr>
            <b/>
            <sz val="8"/>
            <color indexed="10"/>
            <rFont val="Tahoma"/>
            <family val="2"/>
          </rPr>
          <t>(i.e. 33199)</t>
        </r>
        <r>
          <rPr>
            <sz val="8"/>
            <color indexed="81"/>
            <rFont val="Tahoma"/>
            <family val="2"/>
          </rPr>
          <t xml:space="preserve">. </t>
        </r>
        <r>
          <rPr>
            <b/>
            <sz val="8"/>
            <color indexed="10"/>
            <rFont val="Tahoma"/>
            <family val="2"/>
          </rPr>
          <t>If the protocol has more than 1 creator, please enter the zip code for each creator in the additional columns to the right.</t>
        </r>
      </text>
    </comment>
    <comment ref="B62" authorId="2" shapeId="0" xr:uid="{00000000-0006-0000-0200-000033000000}">
      <text>
        <r>
          <rPr>
            <b/>
            <sz val="8"/>
            <color indexed="81"/>
            <rFont val="Tahoma"/>
            <family val="2"/>
          </rPr>
          <t>Dataset Methods Protocol Creator Mail Country field:</t>
        </r>
        <r>
          <rPr>
            <sz val="8"/>
            <color indexed="81"/>
            <rFont val="Tahoma"/>
            <family val="2"/>
          </rPr>
          <t xml:space="preserve">
Mail country of the protocol creator (i.e. USA). </t>
        </r>
        <r>
          <rPr>
            <b/>
            <sz val="8"/>
            <color indexed="10"/>
            <rFont val="Tahoma"/>
            <family val="2"/>
          </rPr>
          <t>If the protocol has more than 1 creator, please enter the country for each creator in the additional columns to the right.</t>
        </r>
        <r>
          <rPr>
            <sz val="8"/>
            <color indexed="81"/>
            <rFont val="Tahoma"/>
            <family val="2"/>
          </rPr>
          <t xml:space="preserve">
</t>
        </r>
      </text>
    </comment>
    <comment ref="B63" authorId="1" shapeId="0" xr:uid="{00000000-0006-0000-0200-000034000000}">
      <text>
        <r>
          <rPr>
            <b/>
            <sz val="8"/>
            <color indexed="81"/>
            <rFont val="Tahoma"/>
            <family val="2"/>
          </rPr>
          <t>Dataset Methods Protocol Creator Voice Telephone field:</t>
        </r>
        <r>
          <rPr>
            <sz val="8"/>
            <color indexed="81"/>
            <rFont val="Tahoma"/>
            <family val="2"/>
          </rPr>
          <t xml:space="preserve">
Telephone number(s) of protocol Creator, including area code.
</t>
        </r>
        <r>
          <rPr>
            <b/>
            <sz val="8"/>
            <color indexed="10"/>
            <rFont val="Tahoma"/>
            <family val="2"/>
          </rPr>
          <t>If the protocol has more than 1 creator, please enter the phone number for each creator in the additional columns to the right.</t>
        </r>
      </text>
    </comment>
    <comment ref="B64" authorId="3" shapeId="0" xr:uid="{00000000-0006-0000-0200-000035000000}">
      <text>
        <r>
          <rPr>
            <b/>
            <sz val="8"/>
            <color indexed="81"/>
            <rFont val="Tahoma"/>
            <family val="2"/>
          </rPr>
          <t>Dataset Creator Facsimile Telephone field:</t>
        </r>
        <r>
          <rPr>
            <sz val="8"/>
            <color indexed="81"/>
            <rFont val="Tahoma"/>
            <family val="2"/>
          </rPr>
          <t xml:space="preserve">
Facsimile (FAX) number(s) of dataset Creator, including area code.</t>
        </r>
        <r>
          <rPr>
            <b/>
            <sz val="8"/>
            <color indexed="10"/>
            <rFont val="Tahoma"/>
            <family val="2"/>
          </rPr>
          <t xml:space="preserve"> If the dataset has more than 1 creator, please enter the fax number for each creator in the additional columns to the right.</t>
        </r>
        <r>
          <rPr>
            <sz val="8"/>
            <color indexed="81"/>
            <rFont val="Tahoma"/>
            <family val="2"/>
          </rPr>
          <t xml:space="preserve">
 </t>
        </r>
      </text>
    </comment>
    <comment ref="B65" authorId="3" shapeId="0" xr:uid="{00000000-0006-0000-0200-000036000000}">
      <text>
        <r>
          <rPr>
            <b/>
            <sz val="8"/>
            <color indexed="81"/>
            <rFont val="Tahoma"/>
            <family val="2"/>
          </rPr>
          <t>Dataset Methods Protocol Creator Electronic Mail Address field:</t>
        </r>
        <r>
          <rPr>
            <sz val="8"/>
            <color indexed="81"/>
            <rFont val="Tahoma"/>
            <family val="2"/>
          </rPr>
          <t xml:space="preserve">
Email Address of protocol Creator. </t>
        </r>
        <r>
          <rPr>
            <b/>
            <sz val="8"/>
            <color indexed="10"/>
            <rFont val="Tahoma"/>
            <family val="2"/>
          </rPr>
          <t>If the protocol has more than 1 creator, please enter the email address for each creator in the additional columns to the right.</t>
        </r>
        <r>
          <rPr>
            <sz val="8"/>
            <color indexed="81"/>
            <rFont val="Tahoma"/>
            <family val="2"/>
          </rPr>
          <t xml:space="preserve">
</t>
        </r>
      </text>
    </comment>
    <comment ref="B66" authorId="3" shapeId="0" xr:uid="{00000000-0006-0000-0200-000037000000}">
      <text>
        <r>
          <rPr>
            <b/>
            <sz val="8"/>
            <color indexed="81"/>
            <rFont val="Tahoma"/>
            <family val="2"/>
          </rPr>
          <t>Dataset Methods Protocol Creator URL field:</t>
        </r>
        <r>
          <rPr>
            <sz val="8"/>
            <color indexed="81"/>
            <rFont val="Tahoma"/>
            <family val="2"/>
          </rPr>
          <t xml:space="preserve">
URL of protocol Creator. </t>
        </r>
        <r>
          <rPr>
            <b/>
            <sz val="8"/>
            <color indexed="10"/>
            <rFont val="Tahoma"/>
            <family val="2"/>
          </rPr>
          <t>If the protocol has more than 1 creator, please enter the URL for each creator in the additional columns to the right.</t>
        </r>
        <r>
          <rPr>
            <sz val="8"/>
            <color indexed="81"/>
            <rFont val="Tahoma"/>
            <family val="2"/>
          </rPr>
          <t xml:space="preserve">
</t>
        </r>
      </text>
    </comment>
    <comment ref="B67" authorId="0" shapeId="0" xr:uid="{00000000-0006-0000-0200-000038000000}">
      <text>
        <r>
          <rPr>
            <b/>
            <sz val="8"/>
            <color indexed="81"/>
            <rFont val="Tahoma"/>
            <family val="2"/>
          </rPr>
          <t>Dataset Methods Protocol Publication Date field:</t>
        </r>
        <r>
          <rPr>
            <sz val="8"/>
            <color indexed="81"/>
            <rFont val="Tahoma"/>
            <family val="2"/>
          </rPr>
          <t xml:space="preserve">
Publication date of Protocol.</t>
        </r>
      </text>
    </comment>
    <comment ref="B68" authorId="0" shapeId="0" xr:uid="{00000000-0006-0000-0200-000039000000}">
      <text>
        <r>
          <rPr>
            <b/>
            <sz val="8"/>
            <color indexed="81"/>
            <rFont val="Tahoma"/>
            <family val="2"/>
          </rPr>
          <t>Dataset Methods Protocol Abstract field:</t>
        </r>
        <r>
          <rPr>
            <sz val="8"/>
            <color indexed="81"/>
            <rFont val="Tahoma"/>
            <family val="2"/>
          </rPr>
          <t xml:space="preserve">
Short description of Protocol. </t>
        </r>
        <r>
          <rPr>
            <b/>
            <sz val="8"/>
            <color indexed="10"/>
            <rFont val="Tahoma"/>
            <family val="2"/>
          </rPr>
          <t>This field can include one or more abstracts but each abstract must be in a separate column to the right.</t>
        </r>
      </text>
    </comment>
    <comment ref="B69" authorId="1" shapeId="0" xr:uid="{00000000-0006-0000-0200-00003A000000}">
      <text>
        <r>
          <rPr>
            <b/>
            <sz val="8"/>
            <color indexed="81"/>
            <rFont val="Tahoma"/>
            <family val="2"/>
          </rPr>
          <t>Dataset Methods Protocol Keywords field:</t>
        </r>
        <r>
          <rPr>
            <sz val="8"/>
            <color indexed="81"/>
            <rFont val="Tahoma"/>
            <family val="2"/>
          </rPr>
          <t xml:space="preserve">
Words or phrases summarizing some aspect of the protocol. </t>
        </r>
        <r>
          <rPr>
            <b/>
            <sz val="8"/>
            <color indexed="10"/>
            <rFont val="Tahoma"/>
            <family val="2"/>
          </rPr>
          <t>This field can include one or more keywords but each keyword must be in a separate column to the right.</t>
        </r>
      </text>
    </comment>
    <comment ref="B70" authorId="0" shapeId="0" xr:uid="{00000000-0006-0000-0200-00003B000000}">
      <text>
        <r>
          <rPr>
            <b/>
            <sz val="8"/>
            <color indexed="81"/>
            <rFont val="Tahoma"/>
            <family val="2"/>
          </rPr>
          <t>Dataset Methods Protocol URL field:</t>
        </r>
        <r>
          <rPr>
            <sz val="8"/>
            <color indexed="81"/>
            <rFont val="Tahoma"/>
            <family val="2"/>
          </rPr>
          <t xml:space="preserve">
URL of protocol.</t>
        </r>
      </text>
    </comment>
    <comment ref="B71" authorId="0" shapeId="0" xr:uid="{00000000-0006-0000-0200-00003C000000}">
      <text>
        <r>
          <rPr>
            <b/>
            <sz val="8"/>
            <color indexed="81"/>
            <rFont val="Tahoma"/>
            <family val="2"/>
          </rPr>
          <t>Dataset Methods Protocol Procedural Step field:</t>
        </r>
        <r>
          <rPr>
            <sz val="8"/>
            <color indexed="81"/>
            <rFont val="Tahoma"/>
            <family val="2"/>
          </rPr>
          <t xml:space="preserve">
A description of the protocol's procedural steps. </t>
        </r>
        <r>
          <rPr>
            <b/>
            <sz val="8"/>
            <color indexed="10"/>
            <rFont val="Tahoma"/>
            <family val="2"/>
          </rPr>
          <t>This field can include one or more sets of procedural steps but each set of protocol procedural steps must be in a separate column to the right.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powell</author>
    <author>Field Description</author>
    <author>Linda Powell</author>
  </authors>
  <commentList>
    <comment ref="B2" authorId="0" shapeId="0" xr:uid="{00000000-0006-0000-0300-000001000000}">
      <text>
        <r>
          <rPr>
            <b/>
            <sz val="8"/>
            <color indexed="12"/>
            <rFont val="Tahoma"/>
            <family val="2"/>
          </rPr>
          <t>NOTE:</t>
        </r>
        <r>
          <rPr>
            <sz val="8"/>
            <color indexed="12"/>
            <rFont val="Tahoma"/>
            <family val="2"/>
          </rPr>
          <t xml:space="preserve">
</t>
        </r>
        <r>
          <rPr>
            <b/>
            <sz val="8"/>
            <color indexed="12"/>
            <rFont val="Tahoma"/>
            <family val="2"/>
          </rPr>
          <t>LTER EML Best Practices suggests that the project pertaining to the data package should be described second (Research Project Number 32) if the dataset project is related to the overall LTER project, and the overall LTER project is to be described in the first position (Research Project Number 5).</t>
        </r>
      </text>
    </comment>
    <comment ref="B6" authorId="0" shapeId="0" xr:uid="{00000000-0006-0000-0300-000002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7" authorId="0" shapeId="0" xr:uid="{00000000-0006-0000-0300-000003000000}">
      <text>
        <r>
          <rPr>
            <b/>
            <sz val="8"/>
            <color indexed="81"/>
            <rFont val="Tahoma"/>
            <family val="2"/>
          </rPr>
          <t>Research Project Title:</t>
        </r>
        <r>
          <rPr>
            <sz val="8"/>
            <color indexed="81"/>
            <rFont val="Tahoma"/>
            <family val="2"/>
          </rPr>
          <t xml:space="preserve">
Title of Research Project to which dataset is related.</t>
        </r>
      </text>
    </comment>
    <comment ref="B8" authorId="1" shapeId="0" xr:uid="{00000000-0006-0000-0300-000004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 authorId="1" shapeId="0" xr:uid="{00000000-0006-0000-0300-000005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10" authorId="1" shapeId="0" xr:uid="{00000000-0006-0000-0300-000006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11" authorId="1" shapeId="0" xr:uid="{00000000-0006-0000-0300-000007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12" authorId="1" shapeId="0" xr:uid="{00000000-0006-0000-0300-000008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13" authorId="1" shapeId="0" xr:uid="{00000000-0006-0000-0300-000009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14" authorId="1" shapeId="0" xr:uid="{00000000-0006-0000-0300-00000A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15" authorId="1" shapeId="0" xr:uid="{00000000-0006-0000-0300-00000B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16" authorId="1" shapeId="0" xr:uid="{00000000-0006-0000-0300-00000C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17" authorId="1" shapeId="0" xr:uid="{00000000-0006-0000-0300-00000D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18" authorId="1" shapeId="0" xr:uid="{00000000-0006-0000-0300-00000E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9" authorId="2" shapeId="0" xr:uid="{00000000-0006-0000-0300-00000F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20" authorId="2" shapeId="0" xr:uid="{00000000-0006-0000-0300-000010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21" authorId="0" shapeId="0" xr:uid="{00000000-0006-0000-0300-000011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22" authorId="0" shapeId="0" xr:uid="{00000000-0006-0000-0300-000012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23" authorId="0" shapeId="0" xr:uid="{00000000-0006-0000-0300-000013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24" authorId="0" shapeId="0" xr:uid="{00000000-0006-0000-0300-000014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5" authorId="0" shapeId="0" xr:uid="{00000000-0006-0000-0300-000015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26" authorId="0" shapeId="0" xr:uid="{00000000-0006-0000-0300-000016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27" authorId="0" shapeId="0" xr:uid="{00000000-0006-0000-0300-000017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27" authorId="0" shapeId="0" xr:uid="{00000000-0006-0000-0300-000018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28" authorId="2" shapeId="0" xr:uid="{00000000-0006-0000-0300-000019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29" authorId="0" shapeId="0" xr:uid="{00000000-0006-0000-0300-00001A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33" authorId="0" shapeId="0" xr:uid="{00000000-0006-0000-0300-00001B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34" authorId="0" shapeId="0" xr:uid="{00000000-0006-0000-0300-00001C000000}">
      <text>
        <r>
          <rPr>
            <b/>
            <sz val="8"/>
            <color indexed="81"/>
            <rFont val="Tahoma"/>
            <family val="2"/>
          </rPr>
          <t>Research Project Title:</t>
        </r>
        <r>
          <rPr>
            <sz val="8"/>
            <color indexed="81"/>
            <rFont val="Tahoma"/>
            <family val="2"/>
          </rPr>
          <t xml:space="preserve">
Title of Research Project to which dataset is related.</t>
        </r>
      </text>
    </comment>
    <comment ref="B35" authorId="1" shapeId="0" xr:uid="{00000000-0006-0000-0300-00001D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36" authorId="1" shapeId="0" xr:uid="{00000000-0006-0000-0300-00001E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37" authorId="1" shapeId="0" xr:uid="{00000000-0006-0000-0300-00001F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38" authorId="1" shapeId="0" xr:uid="{00000000-0006-0000-0300-000020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39" authorId="1" shapeId="0" xr:uid="{00000000-0006-0000-0300-000021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40" authorId="1" shapeId="0" xr:uid="{00000000-0006-0000-0300-000022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41" authorId="1" shapeId="0" xr:uid="{00000000-0006-0000-0300-000023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42" authorId="1" shapeId="0" xr:uid="{00000000-0006-0000-0300-000024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43" authorId="1" shapeId="0" xr:uid="{00000000-0006-0000-0300-000025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44" authorId="1" shapeId="0" xr:uid="{00000000-0006-0000-0300-000026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45" authorId="1" shapeId="0" xr:uid="{00000000-0006-0000-0300-000027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46" authorId="2" shapeId="0" xr:uid="{00000000-0006-0000-0300-000028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47" authorId="2" shapeId="0" xr:uid="{00000000-0006-0000-0300-000029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48" authorId="0" shapeId="0" xr:uid="{00000000-0006-0000-0300-00002A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49" authorId="0" shapeId="0" xr:uid="{00000000-0006-0000-0300-00002B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50" authorId="0" shapeId="0" xr:uid="{00000000-0006-0000-0300-00002C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51" authorId="0" shapeId="0" xr:uid="{00000000-0006-0000-0300-00002D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2" authorId="0" shapeId="0" xr:uid="{00000000-0006-0000-0300-00002E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53" authorId="0" shapeId="0" xr:uid="{00000000-0006-0000-0300-00002F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54" authorId="0" shapeId="0" xr:uid="{00000000-0006-0000-0300-000030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54" authorId="0" shapeId="0" xr:uid="{00000000-0006-0000-0300-000031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55" authorId="2" shapeId="0" xr:uid="{00000000-0006-0000-0300-000032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56" authorId="0" shapeId="0" xr:uid="{00000000-0006-0000-0300-000033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60" authorId="0" shapeId="0" xr:uid="{00000000-0006-0000-0300-000034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61" authorId="0" shapeId="0" xr:uid="{00000000-0006-0000-0300-000035000000}">
      <text>
        <r>
          <rPr>
            <b/>
            <sz val="8"/>
            <color indexed="81"/>
            <rFont val="Tahoma"/>
            <family val="2"/>
          </rPr>
          <t>Research Project Title:</t>
        </r>
        <r>
          <rPr>
            <sz val="8"/>
            <color indexed="81"/>
            <rFont val="Tahoma"/>
            <family val="2"/>
          </rPr>
          <t xml:space="preserve">
Title of Research Project to which dataset is related.</t>
        </r>
      </text>
    </comment>
    <comment ref="B62" authorId="1" shapeId="0" xr:uid="{00000000-0006-0000-0300-000036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63" authorId="1" shapeId="0" xr:uid="{00000000-0006-0000-0300-000037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64" authorId="1" shapeId="0" xr:uid="{00000000-0006-0000-0300-000038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65" authorId="1" shapeId="0" xr:uid="{00000000-0006-0000-0300-000039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66" authorId="1" shapeId="0" xr:uid="{00000000-0006-0000-0300-00003A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67" authorId="1" shapeId="0" xr:uid="{00000000-0006-0000-0300-00003B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68" authorId="1" shapeId="0" xr:uid="{00000000-0006-0000-0300-00003C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69" authorId="1" shapeId="0" xr:uid="{00000000-0006-0000-0300-00003D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70" authorId="1" shapeId="0" xr:uid="{00000000-0006-0000-0300-00003E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71" authorId="1" shapeId="0" xr:uid="{00000000-0006-0000-0300-00003F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72" authorId="1" shapeId="0" xr:uid="{00000000-0006-0000-0300-000040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73" authorId="2" shapeId="0" xr:uid="{00000000-0006-0000-0300-000041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74" authorId="2" shapeId="0" xr:uid="{00000000-0006-0000-0300-000042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75" authorId="0" shapeId="0" xr:uid="{00000000-0006-0000-0300-000043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76" authorId="0" shapeId="0" xr:uid="{00000000-0006-0000-0300-000044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77" authorId="0" shapeId="0" xr:uid="{00000000-0006-0000-0300-000045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78" authorId="0" shapeId="0" xr:uid="{00000000-0006-0000-0300-000046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79" authorId="0" shapeId="0" xr:uid="{00000000-0006-0000-0300-000047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80" authorId="0" shapeId="0" xr:uid="{00000000-0006-0000-0300-000048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81" authorId="0" shapeId="0" xr:uid="{00000000-0006-0000-0300-000049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81" authorId="0" shapeId="0" xr:uid="{00000000-0006-0000-0300-00004A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82" authorId="2" shapeId="0" xr:uid="{00000000-0006-0000-0300-00004B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83" authorId="0" shapeId="0" xr:uid="{00000000-0006-0000-0300-00004C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 ref="B87" authorId="0" shapeId="0" xr:uid="{00000000-0006-0000-0300-00004D000000}">
      <text>
        <r>
          <rPr>
            <b/>
            <sz val="8"/>
            <color indexed="81"/>
            <rFont val="Tahoma"/>
            <family val="2"/>
          </rPr>
          <t>Research Project ID field:</t>
        </r>
        <r>
          <rPr>
            <sz val="8"/>
            <color indexed="81"/>
            <rFont val="Tahoma"/>
            <family val="2"/>
          </rPr>
          <t xml:space="preserve">
Research Project ID as related to the user's Information Management System.</t>
        </r>
      </text>
    </comment>
    <comment ref="B88" authorId="0" shapeId="0" xr:uid="{00000000-0006-0000-0300-00004E000000}">
      <text>
        <r>
          <rPr>
            <b/>
            <sz val="8"/>
            <color indexed="81"/>
            <rFont val="Tahoma"/>
            <family val="2"/>
          </rPr>
          <t>Research Project Title:</t>
        </r>
        <r>
          <rPr>
            <sz val="8"/>
            <color indexed="81"/>
            <rFont val="Tahoma"/>
            <family val="2"/>
          </rPr>
          <t xml:space="preserve">
Title of Research Project to which dataset is related.</t>
        </r>
      </text>
    </comment>
    <comment ref="B89" authorId="1" shapeId="0" xr:uid="{00000000-0006-0000-0300-00004F000000}">
      <text>
        <r>
          <rPr>
            <b/>
            <sz val="8"/>
            <color indexed="81"/>
            <rFont val="Tahoma"/>
            <family val="2"/>
          </rPr>
          <t>Research Project Personnel First Name (s) field:</t>
        </r>
        <r>
          <rPr>
            <sz val="8"/>
            <color indexed="81"/>
            <rFont val="Tahoma"/>
            <family val="2"/>
          </rPr>
          <t xml:space="preserve">
First Name of individual(s) that are involved in project.  </t>
        </r>
        <r>
          <rPr>
            <b/>
            <sz val="8"/>
            <color indexed="10"/>
            <rFont val="Tahoma"/>
            <family val="2"/>
          </rPr>
          <t>If the project has multiple personnel, please enter each first name in the columns to the right.</t>
        </r>
      </text>
    </comment>
    <comment ref="B90" authorId="1" shapeId="0" xr:uid="{00000000-0006-0000-0300-000050000000}">
      <text>
        <r>
          <rPr>
            <b/>
            <sz val="8"/>
            <color indexed="81"/>
            <rFont val="Tahoma"/>
            <family val="2"/>
          </rPr>
          <t>Research Project Last Name(s) field:</t>
        </r>
        <r>
          <rPr>
            <sz val="8"/>
            <color indexed="81"/>
            <rFont val="Tahoma"/>
            <family val="2"/>
          </rPr>
          <t xml:space="preserve">
Last Name of individual(s) that are involved in project.  </t>
        </r>
        <r>
          <rPr>
            <b/>
            <sz val="8"/>
            <color indexed="10"/>
            <rFont val="Tahoma"/>
            <family val="2"/>
          </rPr>
          <t>If the project has multiple personnel, please enter each last name in the columns to the right.</t>
        </r>
      </text>
    </comment>
    <comment ref="B91" authorId="1" shapeId="0" xr:uid="{00000000-0006-0000-0300-000051000000}">
      <text>
        <r>
          <rPr>
            <b/>
            <sz val="8"/>
            <color indexed="81"/>
            <rFont val="Tahoma"/>
            <family val="2"/>
          </rPr>
          <t>Research Project Personnel Role field:</t>
        </r>
        <r>
          <rPr>
            <sz val="8"/>
            <color indexed="81"/>
            <rFont val="Tahoma"/>
            <family val="2"/>
          </rPr>
          <t xml:space="preserve">
Roles of individual(s) that are involved in project.  </t>
        </r>
        <r>
          <rPr>
            <b/>
            <sz val="8"/>
            <color indexed="10"/>
            <rFont val="Tahoma"/>
            <family val="2"/>
          </rPr>
          <t xml:space="preserve">If the project has multiple personnel, please list roles in the same column as personnel first names and last names.  </t>
        </r>
      </text>
    </comment>
    <comment ref="B92" authorId="1" shapeId="0" xr:uid="{00000000-0006-0000-0300-000052000000}">
      <text>
        <r>
          <rPr>
            <b/>
            <sz val="8"/>
            <color indexed="81"/>
            <rFont val="Tahoma"/>
            <family val="2"/>
          </rPr>
          <t>Research Project's Organization (s) field:</t>
        </r>
        <r>
          <rPr>
            <sz val="8"/>
            <color indexed="81"/>
            <rFont val="Tahoma"/>
            <family val="2"/>
          </rPr>
          <t xml:space="preserve">
Name of Organization(s) that are involved with research project.  </t>
        </r>
        <r>
          <rPr>
            <b/>
            <sz val="8"/>
            <color indexed="10"/>
            <rFont val="Tahoma"/>
            <family val="2"/>
          </rPr>
          <t xml:space="preserve">If project has more than 1 organization, please enter organizations in the columns to the right. </t>
        </r>
      </text>
    </comment>
    <comment ref="B93" authorId="1" shapeId="0" xr:uid="{00000000-0006-0000-0300-000053000000}">
      <text>
        <r>
          <rPr>
            <b/>
            <sz val="8"/>
            <color indexed="81"/>
            <rFont val="Tahoma"/>
            <family val="2"/>
          </rPr>
          <t xml:space="preserve">Research Project Position Name (s) field:
</t>
        </r>
        <r>
          <rPr>
            <sz val="8"/>
            <color indexed="81"/>
            <rFont val="Tahoma"/>
            <family val="2"/>
          </rPr>
          <t xml:space="preserve">If the associated person that holds the role changes frequently, then Position Name would be used for consistency </t>
        </r>
        <r>
          <rPr>
            <b/>
            <sz val="8"/>
            <color indexed="10"/>
            <rFont val="Tahoma"/>
            <family val="2"/>
          </rPr>
          <t xml:space="preserve">(i.e. FCE LTER Information Manager).
 If project has more than 1 position name, please enter each position name in the columns to the right. </t>
        </r>
      </text>
    </comment>
    <comment ref="B94" authorId="1" shapeId="0" xr:uid="{00000000-0006-0000-0300-000054000000}">
      <text>
        <r>
          <rPr>
            <b/>
            <sz val="8"/>
            <color indexed="81"/>
            <rFont val="Tahoma"/>
            <family val="2"/>
          </rPr>
          <t>Research Project Mail Street Address field:</t>
        </r>
        <r>
          <rPr>
            <sz val="8"/>
            <color indexed="81"/>
            <rFont val="Tahoma"/>
            <family val="2"/>
          </rPr>
          <t xml:space="preserve">
The research project mail address field is used for the Research Project's physical address for postal communication. Please delimit separate address lines with a vertical line instead of a comma </t>
        </r>
        <r>
          <rPr>
            <b/>
            <sz val="8"/>
            <color indexed="10"/>
            <rFont val="Tahoma"/>
            <family val="2"/>
          </rPr>
          <t xml:space="preserve">(i.e.  Southeast Environmental Research Center| OE 148 Florida International University|University Park).   If the project has multiple personnel or organizations, please enter the street address in the same column as  first and last name or organization name.  </t>
        </r>
      </text>
    </comment>
    <comment ref="B95" authorId="1" shapeId="0" xr:uid="{00000000-0006-0000-0300-000055000000}">
      <text>
        <r>
          <rPr>
            <b/>
            <sz val="8"/>
            <color indexed="81"/>
            <rFont val="Tahoma"/>
            <family val="2"/>
          </rPr>
          <t>Research Project Mail City field:</t>
        </r>
        <r>
          <rPr>
            <sz val="8"/>
            <color indexed="81"/>
            <rFont val="Tahoma"/>
            <family val="2"/>
          </rPr>
          <t xml:space="preserve">
Mail City of the Research Project </t>
        </r>
        <r>
          <rPr>
            <b/>
            <sz val="8"/>
            <color indexed="10"/>
            <rFont val="Tahoma"/>
            <family val="2"/>
          </rPr>
          <t>(i.e. Miami)</t>
        </r>
        <r>
          <rPr>
            <sz val="8"/>
            <color indexed="81"/>
            <rFont val="Tahoma"/>
            <family val="2"/>
          </rPr>
          <t xml:space="preserve">. 
</t>
        </r>
        <r>
          <rPr>
            <b/>
            <sz val="8"/>
            <color indexed="10"/>
            <rFont val="Tahoma"/>
            <family val="2"/>
          </rPr>
          <t>If the project has multiple personnel or organizations, please enter the city in the same column as  first and last name or organization name.</t>
        </r>
        <r>
          <rPr>
            <sz val="8"/>
            <color indexed="81"/>
            <rFont val="Tahoma"/>
            <family val="2"/>
          </rPr>
          <t xml:space="preserve"> </t>
        </r>
      </text>
    </comment>
    <comment ref="B96" authorId="1" shapeId="0" xr:uid="{00000000-0006-0000-0300-000056000000}">
      <text>
        <r>
          <rPr>
            <b/>
            <sz val="8"/>
            <color indexed="81"/>
            <rFont val="Tahoma"/>
            <family val="2"/>
          </rPr>
          <t>Research Project Mail State field:</t>
        </r>
        <r>
          <rPr>
            <sz val="8"/>
            <color indexed="81"/>
            <rFont val="Tahoma"/>
            <family val="2"/>
          </rPr>
          <t xml:space="preserve">
Mail state of the Research Project </t>
        </r>
        <r>
          <rPr>
            <b/>
            <sz val="8"/>
            <color indexed="10"/>
            <rFont val="Tahoma"/>
            <family val="2"/>
          </rPr>
          <t>(i.e. FL)</t>
        </r>
        <r>
          <rPr>
            <sz val="8"/>
            <color indexed="81"/>
            <rFont val="Tahoma"/>
            <family val="2"/>
          </rPr>
          <t xml:space="preserve">.
</t>
        </r>
        <r>
          <rPr>
            <b/>
            <sz val="8"/>
            <color indexed="10"/>
            <rFont val="Tahoma"/>
            <family val="2"/>
          </rPr>
          <t xml:space="preserve">If the project has multiple personnel or organizations, please enter the state in the same column as  first and last name or organization name. </t>
        </r>
      </text>
    </comment>
    <comment ref="B97" authorId="1" shapeId="0" xr:uid="{00000000-0006-0000-0300-000057000000}">
      <text>
        <r>
          <rPr>
            <b/>
            <sz val="8"/>
            <color indexed="81"/>
            <rFont val="Tahoma"/>
            <family val="2"/>
          </rPr>
          <t>Research Project Mail Zip Code field:</t>
        </r>
        <r>
          <rPr>
            <sz val="8"/>
            <color indexed="81"/>
            <rFont val="Tahoma"/>
            <family val="2"/>
          </rPr>
          <t xml:space="preserve">
Mail zip code of the Research Project </t>
        </r>
        <r>
          <rPr>
            <b/>
            <sz val="8"/>
            <color indexed="10"/>
            <rFont val="Tahoma"/>
            <family val="2"/>
          </rPr>
          <t>(i.e. 33199)</t>
        </r>
        <r>
          <rPr>
            <sz val="8"/>
            <color indexed="81"/>
            <rFont val="Tahoma"/>
            <family val="2"/>
          </rPr>
          <t xml:space="preserve">.
</t>
        </r>
        <r>
          <rPr>
            <b/>
            <sz val="8"/>
            <color indexed="10"/>
            <rFont val="Tahoma"/>
            <family val="2"/>
          </rPr>
          <t xml:space="preserve">If the project has multiple personnel or organizations, please enter the zip code in the same column as  first and last name or organization name. </t>
        </r>
      </text>
    </comment>
    <comment ref="B98" authorId="1" shapeId="0" xr:uid="{00000000-0006-0000-0300-000058000000}">
      <text>
        <r>
          <rPr>
            <b/>
            <sz val="8"/>
            <color indexed="81"/>
            <rFont val="Tahoma"/>
            <family val="2"/>
          </rPr>
          <t>Research Project Mail Country field:</t>
        </r>
        <r>
          <rPr>
            <sz val="8"/>
            <color indexed="81"/>
            <rFont val="Tahoma"/>
            <family val="2"/>
          </rPr>
          <t xml:space="preserve">
Mail country of the Research Project </t>
        </r>
        <r>
          <rPr>
            <b/>
            <sz val="8"/>
            <color indexed="10"/>
            <rFont val="Tahoma"/>
            <family val="2"/>
          </rPr>
          <t>(i.e. USA)</t>
        </r>
        <r>
          <rPr>
            <sz val="8"/>
            <color indexed="81"/>
            <rFont val="Tahoma"/>
            <family val="2"/>
          </rPr>
          <t xml:space="preserve">.
</t>
        </r>
        <r>
          <rPr>
            <b/>
            <sz val="8"/>
            <color indexed="10"/>
            <rFont val="Tahoma"/>
            <family val="2"/>
          </rPr>
          <t xml:space="preserve">If the project has multiple personnel or organizations, please enter the country in the same column as  first and last name or organization name. </t>
        </r>
      </text>
    </comment>
    <comment ref="B99" authorId="1" shapeId="0" xr:uid="{00000000-0006-0000-0300-000059000000}">
      <text>
        <r>
          <rPr>
            <b/>
            <sz val="8"/>
            <color indexed="81"/>
            <rFont val="Tahoma"/>
            <family val="2"/>
          </rPr>
          <t>Research Project Voice Telephone field:</t>
        </r>
        <r>
          <rPr>
            <sz val="8"/>
            <color indexed="81"/>
            <rFont val="Tahoma"/>
            <family val="2"/>
          </rPr>
          <t xml:space="preserve">
Telephone number(s) of Research Project, including area code. </t>
        </r>
        <r>
          <rPr>
            <b/>
            <sz val="8"/>
            <color indexed="10"/>
            <rFont val="Tahoma"/>
            <family val="2"/>
          </rPr>
          <t>If the project has multiple personnel or organizations, please enter the phone number in the same column as  first and last name or organization name.</t>
        </r>
      </text>
    </comment>
    <comment ref="B100" authorId="2" shapeId="0" xr:uid="{00000000-0006-0000-0300-00005A000000}">
      <text>
        <r>
          <rPr>
            <b/>
            <sz val="8"/>
            <color indexed="81"/>
            <rFont val="Tahoma"/>
            <family val="2"/>
          </rPr>
          <t>Research Project Facsimile Telephone field:</t>
        </r>
        <r>
          <rPr>
            <sz val="8"/>
            <color indexed="81"/>
            <rFont val="Tahoma"/>
            <family val="2"/>
          </rPr>
          <t xml:space="preserve">
Facsimile (FAX) number(s) of Research Project, including area code.  </t>
        </r>
        <r>
          <rPr>
            <b/>
            <sz val="8"/>
            <color indexed="10"/>
            <rFont val="Tahoma"/>
            <family val="2"/>
          </rPr>
          <t>If the project has multiple personnel or organizations, please enter the fax number in the same column as  first and last name or organization name.</t>
        </r>
        <r>
          <rPr>
            <sz val="8"/>
            <color indexed="81"/>
            <rFont val="Tahoma"/>
            <family val="2"/>
          </rPr>
          <t xml:space="preserve">
 </t>
        </r>
      </text>
    </comment>
    <comment ref="B101" authorId="2" shapeId="0" xr:uid="{00000000-0006-0000-0300-00005B000000}">
      <text>
        <r>
          <rPr>
            <b/>
            <sz val="8"/>
            <color indexed="81"/>
            <rFont val="Tahoma"/>
            <family val="2"/>
          </rPr>
          <t>Research Project Electronic Mail Address field:</t>
        </r>
        <r>
          <rPr>
            <sz val="8"/>
            <color indexed="81"/>
            <rFont val="Tahoma"/>
            <family val="2"/>
          </rPr>
          <t xml:space="preserve">
Email Address of Research Project PI. </t>
        </r>
        <r>
          <rPr>
            <b/>
            <sz val="8"/>
            <color indexed="10"/>
            <rFont val="Tahoma"/>
            <family val="2"/>
          </rPr>
          <t xml:space="preserve"> If dataset has more than 1 research project PI, please enter the email address for each PI in the additional columns to the right.</t>
        </r>
        <r>
          <rPr>
            <sz val="8"/>
            <color indexed="81"/>
            <rFont val="Tahoma"/>
            <family val="2"/>
          </rPr>
          <t xml:space="preserve">
</t>
        </r>
      </text>
    </comment>
    <comment ref="B102" authorId="0" shapeId="0" xr:uid="{00000000-0006-0000-0300-00005C000000}">
      <text>
        <r>
          <rPr>
            <b/>
            <sz val="8"/>
            <color indexed="81"/>
            <rFont val="Tahoma"/>
            <family val="2"/>
          </rPr>
          <t>Research Project URL field:</t>
        </r>
        <r>
          <rPr>
            <sz val="8"/>
            <color indexed="81"/>
            <rFont val="Tahoma"/>
            <family val="2"/>
          </rPr>
          <t xml:space="preserve">
Online URL for Research Project, if any exists </t>
        </r>
        <r>
          <rPr>
            <b/>
            <sz val="8"/>
            <color indexed="10"/>
            <rFont val="Tahoma"/>
            <family val="2"/>
          </rPr>
          <t>(i.e. http://serc.fiu.edu/wqmnetwork/SFWMD-CD/index.htm).</t>
        </r>
      </text>
    </comment>
    <comment ref="B103" authorId="0" shapeId="0" xr:uid="{00000000-0006-0000-0300-00005D000000}">
      <text>
        <r>
          <rPr>
            <b/>
            <sz val="8"/>
            <color indexed="81"/>
            <rFont val="Tahoma"/>
            <family val="2"/>
          </rPr>
          <t>Research Project Geographic Description field:</t>
        </r>
        <r>
          <rPr>
            <sz val="8"/>
            <color indexed="81"/>
            <rFont val="Tahoma"/>
            <family val="2"/>
          </rPr>
          <t xml:space="preserve">
Short descrition of the geographic coverage for Research Project (i.e. Project includes the Taylor Slough and Shark River Slough sites).</t>
        </r>
      </text>
    </comment>
    <comment ref="B104" authorId="0" shapeId="0" xr:uid="{00000000-0006-0000-0300-00005E000000}">
      <text>
        <r>
          <rPr>
            <b/>
            <sz val="8"/>
            <color indexed="81"/>
            <rFont val="Tahoma"/>
            <family val="2"/>
          </rPr>
          <t>Research Project West Bounding Coordinate field:</t>
        </r>
        <r>
          <rPr>
            <sz val="8"/>
            <color indexed="81"/>
            <rFont val="Tahoma"/>
            <family val="2"/>
          </rPr>
          <t xml:space="preserve">
If the research project's geographic coverage is to be described by a bounding box as opposed to a simple text description, this is where the west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sz val="8"/>
            <color indexed="10"/>
            <rFont val="Tahoma"/>
            <family val="2"/>
          </rPr>
          <t>LTER EML Best Practices suggests that a bounding box of the entire project related to the dataset be entered as opposed to individual point coordinates.</t>
        </r>
      </text>
    </comment>
    <comment ref="B105" authorId="0" shapeId="0" xr:uid="{00000000-0006-0000-0300-00005F000000}">
      <text>
        <r>
          <rPr>
            <b/>
            <sz val="8"/>
            <color indexed="81"/>
            <rFont val="Tahoma"/>
            <family val="2"/>
          </rPr>
          <t>Research Project East Bounding Coordinate field:</t>
        </r>
        <r>
          <rPr>
            <sz val="8"/>
            <color indexed="81"/>
            <rFont val="Tahoma"/>
            <family val="2"/>
          </rPr>
          <t xml:space="preserve">
If the research project's geographic coverage is to be described by a bounding box as opposed to a simple text description, this is where the east bounding coordinate is entered. The coordinate should be given in decimal degrees. Decimal fractions of a degree may be expressed to the precision desired.  Longitudes west of the meridian shall be designated by minus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6" authorId="0" shapeId="0" xr:uid="{00000000-0006-0000-0300-000060000000}">
      <text>
        <r>
          <rPr>
            <b/>
            <sz val="8"/>
            <color indexed="81"/>
            <rFont val="Tahoma"/>
            <family val="2"/>
          </rPr>
          <t>Research Project North Bounding Coordinate field:</t>
        </r>
        <r>
          <rPr>
            <sz val="8"/>
            <color indexed="81"/>
            <rFont val="Tahoma"/>
            <family val="2"/>
          </rPr>
          <t xml:space="preserve">
If the research project's geographic coverage is to be described by a bounding box as opposed to a simple text description, this is where the north bounding coordinate is entered. The coordinate should be given in decimal degrees. Decimal fractions of a degree may be expressed to the precision desired.  Latitudes north of the Equator shall be designated by plus sign (+) preceding the three digits designating degrees. </t>
        </r>
        <r>
          <rPr>
            <b/>
            <sz val="8"/>
            <color indexed="10"/>
            <rFont val="Tahoma"/>
            <family val="2"/>
          </rPr>
          <t xml:space="preserve"> LTER EML Best Practices suggests that a bounding box of the entire project related to the dataset be entered as opposed to individual point coordinates.</t>
        </r>
      </text>
    </comment>
    <comment ref="B107" authorId="0" shapeId="0" xr:uid="{00000000-0006-0000-0300-000061000000}">
      <text>
        <r>
          <rPr>
            <b/>
            <sz val="8"/>
            <color indexed="81"/>
            <rFont val="Tahoma"/>
            <family val="2"/>
          </rPr>
          <t>Research Project South Bounding Coordinate field:</t>
        </r>
        <r>
          <rPr>
            <sz val="8"/>
            <color indexed="81"/>
            <rFont val="Tahoma"/>
            <family val="2"/>
          </rPr>
          <t xml:space="preserve">
If the research project's geographic coverage is to be described by a bounding box as opposed to a simple text description, this is where the south bounding coordinate is entered. Latitudes north of the Equator shall be designated by plus sign (+) preceding the three digits designating degrees. </t>
        </r>
        <r>
          <rPr>
            <b/>
            <sz val="8"/>
            <color indexed="10"/>
            <rFont val="Tahoma"/>
            <family val="2"/>
          </rPr>
          <t>LTER EML Best Practices suggests that a bounding box of the entire project related to the dataset be entered as opposed to individual point coordinates.</t>
        </r>
      </text>
    </comment>
    <comment ref="A108" authorId="0" shapeId="0" xr:uid="{00000000-0006-0000-0300-000062000000}">
      <text>
        <r>
          <rPr>
            <b/>
            <sz val="8"/>
            <color indexed="81"/>
            <rFont val="Tahoma"/>
            <family val="2"/>
          </rPr>
          <t>Note:</t>
        </r>
        <r>
          <rPr>
            <sz val="8"/>
            <color indexed="81"/>
            <rFont val="Tahoma"/>
            <family val="2"/>
          </rPr>
          <t xml:space="preserve">
The Perl Program will take research project beginning date and end date information and properly format the information in the EML document.</t>
        </r>
      </text>
    </comment>
    <comment ref="B108" authorId="0" shapeId="0" xr:uid="{00000000-0006-0000-0300-000063000000}">
      <text>
        <r>
          <rPr>
            <b/>
            <sz val="8"/>
            <color indexed="81"/>
            <rFont val="Tahoma"/>
            <family val="2"/>
          </rPr>
          <t>Research Project Temporal Coverage field:</t>
        </r>
        <r>
          <rPr>
            <sz val="8"/>
            <color indexed="81"/>
            <rFont val="Tahoma"/>
            <family val="2"/>
          </rPr>
          <t xml:space="preserve">
Research Project begin date in YYYY-MM-DD format and end date in YYYY-MM-DD format separated by a vertical line (i.e. 2000-01-01 | 2003-02-01).</t>
        </r>
      </text>
    </comment>
    <comment ref="B109" authorId="2" shapeId="0" xr:uid="{00000000-0006-0000-0300-000064000000}">
      <text>
        <r>
          <rPr>
            <b/>
            <sz val="8"/>
            <color indexed="81"/>
            <rFont val="Tahoma"/>
            <family val="2"/>
          </rPr>
          <t>Research Project Abstract field:</t>
        </r>
        <r>
          <rPr>
            <sz val="8"/>
            <color indexed="81"/>
            <rFont val="Tahoma"/>
            <family val="2"/>
          </rPr>
          <t xml:space="preserve">
Abstract describing the research project and summarizing key findings. </t>
        </r>
        <r>
          <rPr>
            <b/>
            <sz val="8"/>
            <color indexed="10"/>
            <rFont val="Tahoma"/>
            <family val="2"/>
          </rPr>
          <t xml:space="preserve"> This field can be one or more paragraphs but each paragraph must be in a separate column to the right.</t>
        </r>
        <r>
          <rPr>
            <sz val="8"/>
            <color indexed="81"/>
            <rFont val="Tahoma"/>
            <family val="2"/>
          </rPr>
          <t xml:space="preserve">
</t>
        </r>
      </text>
    </comment>
    <comment ref="B110" authorId="0" shapeId="0" xr:uid="{00000000-0006-0000-0300-000065000000}">
      <text>
        <r>
          <rPr>
            <b/>
            <sz val="8"/>
            <color indexed="81"/>
            <rFont val="Tahoma"/>
            <family val="2"/>
          </rPr>
          <t>Research Project Funding field:</t>
        </r>
        <r>
          <rPr>
            <sz val="8"/>
            <color indexed="81"/>
            <rFont val="Tahoma"/>
            <family val="2"/>
          </rPr>
          <t xml:space="preserve">
This field is used to provide information about funding sources for the project such as </t>
        </r>
        <r>
          <rPr>
            <b/>
            <sz val="8"/>
            <color indexed="10"/>
            <rFont val="Tahoma"/>
            <family val="2"/>
          </rPr>
          <t>grant and contract numbers</t>
        </r>
        <r>
          <rPr>
            <sz val="8"/>
            <color indexed="81"/>
            <rFont val="Tahoma"/>
            <family val="2"/>
          </rPr>
          <t xml:space="preserve"> and names and addresses of funding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powell</author>
    <author>ruggem</author>
    <author>Field Description</author>
  </authors>
  <commentList>
    <comment ref="A11" authorId="0" shapeId="0" xr:uid="{00000000-0006-0000-0400-000001000000}">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 ref="A12" authorId="0" shapeId="0" xr:uid="{00000000-0006-0000-0400-000002000000}">
      <text>
        <r>
          <rPr>
            <b/>
            <sz val="8"/>
            <color indexed="81"/>
            <rFont val="Tahoma"/>
            <family val="2"/>
          </rPr>
          <t xml:space="preserve">Attribute Label field:  </t>
        </r>
        <r>
          <rPr>
            <sz val="8"/>
            <color indexed="81"/>
            <rFont val="Tahoma"/>
            <family val="2"/>
          </rPr>
          <t>A generic label for attribute such as biomass, temperature, density.</t>
        </r>
        <r>
          <rPr>
            <sz val="8"/>
            <color indexed="81"/>
            <rFont val="Tahoma"/>
            <family val="2"/>
          </rPr>
          <t xml:space="preserve">
</t>
        </r>
      </text>
    </comment>
    <comment ref="A13" authorId="0" shapeId="0" xr:uid="{00000000-0006-0000-0400-000003000000}">
      <text>
        <r>
          <rPr>
            <b/>
            <sz val="8"/>
            <color indexed="81"/>
            <rFont val="Tahoma"/>
            <family val="2"/>
          </rPr>
          <t xml:space="preserve">Attribute Definition field: </t>
        </r>
        <r>
          <rPr>
            <sz val="8"/>
            <color indexed="81"/>
            <rFont val="Tahoma"/>
            <family val="2"/>
          </rPr>
          <t>Description of attribute. For example:  A attribute name of 'MSProductivity' is described at Mass Specific Productivity.</t>
        </r>
      </text>
    </comment>
    <comment ref="A14" authorId="0" shapeId="0" xr:uid="{00000000-0006-0000-0400-000004000000}">
      <text>
        <r>
          <rPr>
            <b/>
            <sz val="8"/>
            <color indexed="81"/>
            <rFont val="Tahoma"/>
            <family val="2"/>
          </rPr>
          <t>MissingValueCode field:</t>
        </r>
        <r>
          <rPr>
            <sz val="8"/>
            <color indexed="81"/>
            <rFont val="Tahoma"/>
            <family val="2"/>
          </rPr>
          <t xml:space="preserve">
Code used to represent missing values within data table.
</t>
        </r>
      </text>
    </comment>
    <comment ref="A15" authorId="0" shapeId="0" xr:uid="{00000000-0006-0000-0400-000005000000}">
      <text>
        <r>
          <rPr>
            <b/>
            <sz val="8"/>
            <color indexed="81"/>
            <rFont val="Tahoma"/>
            <family val="2"/>
          </rPr>
          <t>MissingValueCode Explanation:</t>
        </r>
        <r>
          <rPr>
            <sz val="8"/>
            <color indexed="81"/>
            <rFont val="Tahoma"/>
            <family val="2"/>
          </rPr>
          <t xml:space="preserve">
Short explanation of the missing value code.</t>
        </r>
      </text>
    </comment>
    <comment ref="A16" authorId="1" shapeId="0" xr:uid="{00000000-0006-0000-0400-000006000000}">
      <text>
        <r>
          <rPr>
            <b/>
            <sz val="8"/>
            <color indexed="81"/>
            <rFont val="Tahoma"/>
            <family val="2"/>
          </rPr>
          <t xml:space="preserve">Measurement Scale field: </t>
        </r>
        <r>
          <rPr>
            <sz val="8"/>
            <color indexed="81"/>
            <rFont val="Tahoma"/>
            <family val="2"/>
          </rPr>
          <t>Must enter either nominal, ordinal, interval, datetime, ratio.</t>
        </r>
        <r>
          <rPr>
            <b/>
            <sz val="8"/>
            <color indexed="81"/>
            <rFont val="Tahoma"/>
            <family val="2"/>
          </rPr>
          <t xml:space="preserve">
</t>
        </r>
      </text>
    </comment>
    <comment ref="A17" authorId="2" shapeId="0" xr:uid="{00000000-0006-0000-0400-000007000000}">
      <text>
        <r>
          <rPr>
            <b/>
            <sz val="8"/>
            <color indexed="81"/>
            <rFont val="Tahoma"/>
            <family val="2"/>
          </rPr>
          <t xml:space="preserve">CodesetName field: 
</t>
        </r>
        <r>
          <rPr>
            <sz val="8"/>
            <color indexed="81"/>
            <rFont val="Tahoma"/>
            <family val="2"/>
          </rPr>
          <t>List of values/definitions for codes present in the data column, formatted as a vertical-line separated list, e.g:
1 = FCE site1|2=FCE site 2.</t>
        </r>
        <r>
          <rPr>
            <sz val="8"/>
            <color indexed="81"/>
            <rFont val="Tahoma"/>
            <family val="2"/>
          </rPr>
          <t xml:space="preserve">
</t>
        </r>
      </text>
    </comment>
    <comment ref="A18" authorId="0" shapeId="0" xr:uid="{00000000-0006-0000-0400-000008000000}">
      <text>
        <r>
          <rPr>
            <b/>
            <sz val="8"/>
            <color indexed="81"/>
            <rFont val="Tahoma"/>
            <family val="2"/>
          </rPr>
          <t xml:space="preserve">NumberType field: </t>
        </r>
        <r>
          <rPr>
            <sz val="8"/>
            <color indexed="81"/>
            <rFont val="Tahoma"/>
            <family val="2"/>
          </rPr>
          <t>Must enter either natural, whole, integer or real.</t>
        </r>
        <r>
          <rPr>
            <sz val="8"/>
            <color indexed="81"/>
            <rFont val="Tahoma"/>
            <family val="2"/>
          </rPr>
          <t xml:space="preserve">
</t>
        </r>
      </text>
    </comment>
    <comment ref="A19" authorId="2" shapeId="0" xr:uid="{00000000-0006-0000-0400-000009000000}">
      <text>
        <r>
          <rPr>
            <b/>
            <sz val="8"/>
            <color indexed="81"/>
            <rFont val="Tahoma"/>
            <family val="2"/>
          </rPr>
          <t xml:space="preserve">VariableType:
</t>
        </r>
        <r>
          <rPr>
            <sz val="8"/>
            <color indexed="81"/>
            <rFont val="Tahoma"/>
            <family val="2"/>
          </rPr>
          <t>Column variable type (data, calculation, datetime, nominal, logical, code, text, coordinate)</t>
        </r>
        <r>
          <rPr>
            <sz val="8"/>
            <color indexed="81"/>
            <rFont val="Tahoma"/>
            <family val="2"/>
          </rPr>
          <t xml:space="preserve">
</t>
        </r>
      </text>
    </comment>
    <comment ref="A20" authorId="1" shapeId="0" xr:uid="{00000000-0006-0000-0400-00000A000000}">
      <text>
        <r>
          <rPr>
            <b/>
            <sz val="8"/>
            <color indexed="81"/>
            <rFont val="Tahoma"/>
            <family val="2"/>
          </rPr>
          <t xml:space="preserve">Date Time format field: </t>
        </r>
        <r>
          <rPr>
            <sz val="8"/>
            <color indexed="81"/>
            <rFont val="Tahoma"/>
            <family val="2"/>
          </rPr>
          <t>Enter the datetime format (ex. DD-MMM-YY)</t>
        </r>
      </text>
    </comment>
    <comment ref="A21" authorId="0" shapeId="0" xr:uid="{00000000-0006-0000-0400-00000B000000}">
      <text>
        <r>
          <rPr>
            <b/>
            <sz val="8"/>
            <color indexed="81"/>
            <rFont val="Tahoma"/>
            <family val="2"/>
          </rPr>
          <t>DateTime value- Minimum field:</t>
        </r>
        <r>
          <rPr>
            <sz val="8"/>
            <color indexed="81"/>
            <rFont val="Tahoma"/>
            <family val="2"/>
          </rPr>
          <t xml:space="preserve">
DateTime value earliest date in YYYY-MM-DD format (i.e. 2003-01-08).</t>
        </r>
      </text>
    </comment>
    <comment ref="A22" authorId="0" shapeId="0" xr:uid="{00000000-0006-0000-0400-00000C000000}">
      <text>
        <r>
          <rPr>
            <b/>
            <sz val="8"/>
            <color indexed="81"/>
            <rFont val="Tahoma"/>
            <family val="2"/>
          </rPr>
          <t xml:space="preserve">DateTime value:-Maximum field:
</t>
        </r>
        <r>
          <rPr>
            <sz val="8"/>
            <color indexed="81"/>
            <rFont val="Tahoma"/>
            <family val="2"/>
          </rPr>
          <t>DateTime value latest date in YYYY-MM-DD format (i.e. 2003-01-08).</t>
        </r>
        <r>
          <rPr>
            <sz val="8"/>
            <color indexed="81"/>
            <rFont val="Tahoma"/>
            <family val="2"/>
          </rPr>
          <t xml:space="preserve">
</t>
        </r>
      </text>
    </comment>
    <comment ref="A23" authorId="0" shapeId="0" xr:uid="{00000000-0006-0000-0400-00000D000000}">
      <text>
        <r>
          <rPr>
            <b/>
            <sz val="8"/>
            <color indexed="81"/>
            <rFont val="Tahoma"/>
            <family val="2"/>
          </rPr>
          <t>Units_DataTable field:</t>
        </r>
        <r>
          <rPr>
            <sz val="8"/>
            <color indexed="81"/>
            <rFont val="Tahoma"/>
            <family val="2"/>
          </rPr>
          <t xml:space="preserve">
Units used in dataset.</t>
        </r>
      </text>
    </comment>
    <comment ref="A24" authorId="0" shapeId="0" xr:uid="{00000000-0006-0000-0400-00000E000000}">
      <text>
        <r>
          <rPr>
            <b/>
            <sz val="8"/>
            <color indexed="81"/>
            <rFont val="Tahoma"/>
            <family val="2"/>
          </rPr>
          <t xml:space="preserve">Units field:  </t>
        </r>
        <r>
          <rPr>
            <b/>
            <sz val="8"/>
            <color indexed="10"/>
            <rFont val="Tahoma"/>
            <family val="2"/>
          </rPr>
          <t>Use drop-down list to choose a unit listed in the EML Unit Dictionary.</t>
        </r>
      </text>
    </comment>
    <comment ref="A25" authorId="0" shapeId="0" xr:uid="{00000000-0006-0000-0400-00000F000000}">
      <text>
        <r>
          <rPr>
            <b/>
            <sz val="8"/>
            <color indexed="81"/>
            <rFont val="Tahoma"/>
            <family val="2"/>
          </rPr>
          <t>CustomUnit:</t>
        </r>
        <r>
          <rPr>
            <sz val="8"/>
            <color indexed="81"/>
            <rFont val="Tahoma"/>
            <family val="2"/>
          </rPr>
          <t xml:space="preserve">
If Units_DataTable do not match Units_EML re-enter the CustomUnit in this field (same unit as entered under Units_DataTable A23).</t>
        </r>
      </text>
    </comment>
    <comment ref="A32" authorId="0" shapeId="0" xr:uid="{00000000-0006-0000-0400-000010000000}">
      <text>
        <r>
          <rPr>
            <b/>
            <sz val="8"/>
            <color indexed="81"/>
            <rFont val="Tahoma"/>
            <family val="2"/>
          </rPr>
          <t>Precision field:</t>
        </r>
        <r>
          <rPr>
            <sz val="8"/>
            <color indexed="81"/>
            <rFont val="Tahoma"/>
            <family val="2"/>
          </rPr>
          <t xml:space="preserve">
This field is used for defining the characteristics of this variable if it is a ratio scale variable, which specifies the order and magnitude of values and has a natural zero point, allowing for ratio comparisons to be valid. Ratio is used for data which consists not only of equidistant points but also has a meaningful zero point, which allows ratios to have meaning. </t>
        </r>
      </text>
    </comment>
    <comment ref="A33" authorId="2" shapeId="0" xr:uid="{00000000-0006-0000-0400-000011000000}">
      <text>
        <r>
          <rPr>
            <b/>
            <sz val="8"/>
            <color indexed="81"/>
            <rFont val="Tahoma"/>
            <family val="2"/>
          </rPr>
          <t xml:space="preserve">Calculations:
</t>
        </r>
        <r>
          <rPr>
            <sz val="8"/>
            <color indexed="81"/>
            <rFont val="Tahoma"/>
            <family val="2"/>
          </rPr>
          <t>Description of any calculations used to derive the column values.</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powell</author>
  </authors>
  <commentList>
    <comment ref="A2" authorId="0" shapeId="0" xr:uid="{280A6CEB-C491-4724-B243-1A6128BB8A67}">
      <text>
        <r>
          <rPr>
            <b/>
            <sz val="8"/>
            <color indexed="81"/>
            <rFont val="Tahoma"/>
            <family val="2"/>
          </rPr>
          <t xml:space="preserve">Attribute Name field: </t>
        </r>
        <r>
          <rPr>
            <sz val="8"/>
            <color indexed="81"/>
            <rFont val="Tahoma"/>
            <family val="2"/>
          </rPr>
          <t>Name of attribute as found on dataset column heading.</t>
        </r>
        <r>
          <rPr>
            <sz val="8"/>
            <color indexed="81"/>
            <rFont val="Tahoma"/>
            <family val="2"/>
          </rPr>
          <t xml:space="preserve">
</t>
        </r>
      </text>
    </comment>
  </commentList>
</comments>
</file>

<file path=xl/sharedStrings.xml><?xml version="1.0" encoding="utf-8"?>
<sst xmlns="http://schemas.openxmlformats.org/spreadsheetml/2006/main" count="3212" uniqueCount="1473">
  <si>
    <t>National Science Foundation under Grant # 9910514 and #0620409</t>
  </si>
  <si>
    <t xml:space="preserve">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t>
  </si>
  <si>
    <t>FCE LTER II:  Coastal Oligotrophic Ecosystems Research</t>
  </si>
  <si>
    <t xml:space="preserve">Evelyn </t>
  </si>
  <si>
    <t>Mike</t>
  </si>
  <si>
    <t>Rene</t>
  </si>
  <si>
    <t>Gaiser</t>
  </si>
  <si>
    <t>Heithaus</t>
  </si>
  <si>
    <t xml:space="preserve">Price </t>
  </si>
  <si>
    <t>Department of Biological Sciences|Marine Biology Program|Florida International University|Biscayne Bay Campus</t>
  </si>
  <si>
    <t>Department of Earth Sciences| Florida International University| University Park| PC 344| 11200 SW 8th Street</t>
  </si>
  <si>
    <t xml:space="preserve">FL </t>
  </si>
  <si>
    <t>305-348-6145</t>
  </si>
  <si>
    <t>(305) 919-5234</t>
  </si>
  <si>
    <t>305-348-3119</t>
  </si>
  <si>
    <t>(305) 919-4030</t>
  </si>
  <si>
    <t>305-348-3877</t>
  </si>
  <si>
    <t>gaisere@fiu.edu</t>
  </si>
  <si>
    <t>heithaus@fiu.edu</t>
  </si>
  <si>
    <t xml:space="preserve">jaffer@fiu.edu </t>
  </si>
  <si>
    <t>pricer@fiu.edu</t>
  </si>
  <si>
    <t>The FCE LTER Project Study area is located in South Florida, mostly in Everglades National Park. There are a total of 20 sampling sites located in two major regions: 1) Shark River Slough and 2) Taylor Slough/Panhandle.</t>
  </si>
  <si>
    <t>2006-12-01|2012-12-01</t>
  </si>
  <si>
    <t>ft³/sec</t>
  </si>
  <si>
    <t>litersPerSecond</t>
  </si>
  <si>
    <t xml:space="preserve">cubic feet per second </t>
  </si>
  <si>
    <t>cubicInch</t>
  </si>
  <si>
    <t>in³</t>
  </si>
  <si>
    <t xml:space="preserve">cubic inch </t>
  </si>
  <si>
    <t>cubicMeter</t>
  </si>
  <si>
    <t>m³</t>
  </si>
  <si>
    <t xml:space="preserve">cubic meter </t>
  </si>
  <si>
    <t>cubicMeterPerKilogram</t>
  </si>
  <si>
    <t>specificVolume</t>
  </si>
  <si>
    <t>m³/kg</t>
  </si>
  <si>
    <t xml:space="preserve">cubic meters per kilogram </t>
  </si>
  <si>
    <t>cubicMetersPerSecond</t>
  </si>
  <si>
    <t>Dataset Distribution Type and Restrictions</t>
  </si>
  <si>
    <t>additionalDataset|DatasetDistributionTypeandRestrictions</t>
  </si>
  <si>
    <t>m³/s</t>
  </si>
  <si>
    <t xml:space="preserve">cubic meters per second </t>
  </si>
  <si>
    <t>cubicMicrometersPerGram</t>
  </si>
  <si>
    <t>µm³/kg</t>
  </si>
  <si>
    <t>Author lastname</t>
  </si>
  <si>
    <t>Author middlename or initial</t>
  </si>
  <si>
    <t>Author firstname or initial</t>
  </si>
  <si>
    <t>Publication date</t>
  </si>
  <si>
    <t>Title</t>
  </si>
  <si>
    <t>Selected citation type - Article</t>
  </si>
  <si>
    <t>Selected citation type - Book chapter</t>
  </si>
  <si>
    <t>Selected citation type - Book</t>
  </si>
  <si>
    <t>Selected citation type - Manuscript</t>
  </si>
  <si>
    <t>Selected citation type - Report</t>
  </si>
  <si>
    <t>Selected citation type - Thesis</t>
  </si>
  <si>
    <t>Selected citation type - Conference proceedings</t>
  </si>
  <si>
    <t>Dataset Methods Study Extent Description</t>
  </si>
  <si>
    <t xml:space="preserve">Dataset Geographic Description </t>
  </si>
  <si>
    <t xml:space="preserve">Dataset West Bounding Coordinate  </t>
  </si>
  <si>
    <t xml:space="preserve">Dataset East Bounding Coordinate </t>
  </si>
  <si>
    <t xml:space="preserve">Dataset North Bounding Coordinate  </t>
  </si>
  <si>
    <t xml:space="preserve">Dataset South Bounding Coordinate  </t>
  </si>
  <si>
    <t>Dataset Taxon Rank Name</t>
  </si>
  <si>
    <t>The FCE LTER Project Study area is located in South Florida, mostly in Everglades National Park. There are a total of 21 sampling sites located in two major regions: 1) Shark River Slough and 2) Taylor Slough/Panhandle.</t>
  </si>
  <si>
    <t>305-348-6054</t>
  </si>
  <si>
    <t xml:space="preserve">fcelter@fiu.edu  </t>
  </si>
  <si>
    <t xml:space="preserve">http://fcelter.fiu.edu  </t>
  </si>
  <si>
    <r>
      <t xml:space="preserve"> uid=</t>
    </r>
    <r>
      <rPr>
        <sz val="10"/>
        <color indexed="10"/>
        <rFont val="Arial"/>
        <family val="2"/>
      </rPr>
      <t>FCE</t>
    </r>
    <r>
      <rPr>
        <sz val="10"/>
        <color indexed="12"/>
        <rFont val="Arial"/>
        <family val="2"/>
      </rPr>
      <t>,o=lter,dc=ecoinformatics,dc=org</t>
    </r>
  </si>
  <si>
    <t>Information Manager</t>
  </si>
  <si>
    <t>http://fcelter.fiu.edu</t>
  </si>
  <si>
    <t>fcelter@fiu.edu</t>
  </si>
  <si>
    <t>Joseph</t>
  </si>
  <si>
    <t>Boyer</t>
  </si>
  <si>
    <t>Principal Investigator</t>
  </si>
  <si>
    <t>James</t>
  </si>
  <si>
    <t>Fourqurean</t>
  </si>
  <si>
    <t>additionalDataset|datasetAnomolies|anomolies</t>
  </si>
  <si>
    <t>Dataset Anomolies</t>
  </si>
  <si>
    <t>additionalDataset|datasetSubmissionNotes|notes</t>
  </si>
  <si>
    <t>Dataset Submission Notes</t>
  </si>
  <si>
    <t>additionalDataset|datasetInfoManagementNotes|notes</t>
  </si>
  <si>
    <t>Dataset Information Management Notes</t>
  </si>
  <si>
    <t>Southeast Environmental Research Center|Florida International University| University Park| OE 148</t>
  </si>
  <si>
    <t>Department of Biological Sciences|Florida International University|University Park|OE 167</t>
  </si>
  <si>
    <t>Rudolf</t>
  </si>
  <si>
    <t>Jaffe</t>
  </si>
  <si>
    <t>Department of Chemistry|Florida International University|University Park|CP 304</t>
  </si>
  <si>
    <t>Joel</t>
  </si>
  <si>
    <t>Trexler</t>
  </si>
  <si>
    <t>305-348-4076</t>
  </si>
  <si>
    <t>305-348-4084</t>
  </si>
  <si>
    <t>305-348-2456</t>
  </si>
  <si>
    <t>305-348-1966</t>
  </si>
  <si>
    <t>2000-05-01| 2006-04-30</t>
  </si>
  <si>
    <t>305-348-4096</t>
  </si>
  <si>
    <t>National Science Foundation under Grant # 9910514</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</si>
  <si>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</si>
  <si>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Dataset Ending Temporal Coverage Date</t>
  </si>
  <si>
    <t>Dataset Beginning Temporal Coverage Date</t>
  </si>
  <si>
    <t>Dataset Taxon Rank Value</t>
  </si>
  <si>
    <t>Dataset Common Taxon Names</t>
  </si>
  <si>
    <t xml:space="preserve">Dataset Sampling Sites - Geographic Description </t>
  </si>
  <si>
    <t xml:space="preserve">Dataset Sampling Sites - West Bounding Coordinate  </t>
  </si>
  <si>
    <t xml:space="preserve">Dataset Sampling Sites - East Bounding Coordinate </t>
  </si>
  <si>
    <t xml:space="preserve">Dataset Sampling Sites - North Bounding Coordinate  </t>
  </si>
  <si>
    <t xml:space="preserve">Dataset Sampling Sites - South Bounding Coordinate  </t>
  </si>
  <si>
    <t>Dataset Sampling Sites - Latitude</t>
  </si>
  <si>
    <t>Dataset Sampling Sites - Longitude</t>
  </si>
  <si>
    <t xml:space="preserve">     +-Dataset Creator</t>
  </si>
  <si>
    <t xml:space="preserve">     +-Dataset Coverage (Geographic, Temporal, Taxonomic)</t>
  </si>
  <si>
    <t>Research Project Number</t>
  </si>
  <si>
    <t>Dataset Methods Citation Number</t>
  </si>
  <si>
    <t>Dataset Methods Citation Number(s) (from the MethodsCitation worksheet)</t>
  </si>
  <si>
    <t>Dataset Methods Protocol Number(s) (from the MethodsProtocol worksheet)</t>
  </si>
  <si>
    <t>Research Project Numbers (from the ResearchProjects worksheet)</t>
  </si>
  <si>
    <t xml:space="preserve">cubic micrometers per gram </t>
  </si>
  <si>
    <t>decigram</t>
  </si>
  <si>
    <t>dg</t>
  </si>
  <si>
    <t xml:space="preserve">0.0001 kg </t>
  </si>
  <si>
    <t>decimeter</t>
  </si>
  <si>
    <t>dm</t>
  </si>
  <si>
    <t xml:space="preserve">.1 meters </t>
  </si>
  <si>
    <t>decisecond</t>
  </si>
  <si>
    <t>Research Project Hypotheses and Motivation</t>
  </si>
  <si>
    <t xml:space="preserve">Research Project Abstract </t>
  </si>
  <si>
    <t>Research Project Electronic Mail Address</t>
  </si>
  <si>
    <t xml:space="preserve">Research Project Facsimile Telephone </t>
  </si>
  <si>
    <t>Research Project Voice Telephone</t>
  </si>
  <si>
    <t xml:space="preserve">Dataset Metadata Provider Organization Name  </t>
  </si>
  <si>
    <t xml:space="preserve">Dataset Metadata Provider Mail Street Address  </t>
  </si>
  <si>
    <t xml:space="preserve">Dataset Metadata Provider Mail City  </t>
  </si>
  <si>
    <t xml:space="preserve">Dataset Metadata Provider Mail State  </t>
  </si>
  <si>
    <t xml:space="preserve">Dataset Metadata Provider Mail Zip Code  </t>
  </si>
  <si>
    <t xml:space="preserve">Dataset Metadata Provider Mail Country  </t>
  </si>
  <si>
    <t xml:space="preserve">Dataset Metadata Provider Voice Telephone  </t>
  </si>
  <si>
    <t>Dataset Metadata Provider URL</t>
  </si>
  <si>
    <t xml:space="preserve">Dataset Metadata Provider Electronic Mail Address  </t>
  </si>
  <si>
    <t xml:space="preserve">Dataset Associated Party First Name  </t>
  </si>
  <si>
    <t xml:space="preserve">Dataset Associated Party Last Name  </t>
  </si>
  <si>
    <t xml:space="preserve">Dataset Associated Party Organization Name  </t>
  </si>
  <si>
    <t xml:space="preserve">Dataset Associated Party Mail Street Address  </t>
  </si>
  <si>
    <t>Citation Type</t>
  </si>
  <si>
    <t xml:space="preserve">Dataset Associated Party Mail City  </t>
  </si>
  <si>
    <t xml:space="preserve">Dataset Associated Party Mail State  </t>
  </si>
  <si>
    <t xml:space="preserve">Dataset Associated Party Mail Zip Code  </t>
  </si>
  <si>
    <t xml:space="preserve">Dataset Associated Party Mail Country  </t>
  </si>
  <si>
    <t xml:space="preserve">Dataset Associated Party Voice Telephone  </t>
  </si>
  <si>
    <t xml:space="preserve">Dataset Associated Party Facsimile Telephone  </t>
  </si>
  <si>
    <t xml:space="preserve">Dataset Associated Party Electronic Mail Address  </t>
  </si>
  <si>
    <t xml:space="preserve">Dataset Associated Party URL </t>
  </si>
  <si>
    <t>Dataset Creator URL</t>
  </si>
  <si>
    <t>Dataset Publication Date</t>
  </si>
  <si>
    <t>Dataset Associated Party Role</t>
  </si>
  <si>
    <t xml:space="preserve">Dataset Publisher Organization Name  </t>
  </si>
  <si>
    <t xml:space="preserve">Dataset Publisher Mail Street Address  </t>
  </si>
  <si>
    <t xml:space="preserve">Dataset Publisher Mail City  </t>
  </si>
  <si>
    <t xml:space="preserve">Dataset Publisher Mail State  </t>
  </si>
  <si>
    <t xml:space="preserve">Dataset Publisher Mail Zip Code  </t>
  </si>
  <si>
    <t xml:space="preserve">Dataset Publisher Mail Country  </t>
  </si>
  <si>
    <t xml:space="preserve">Dataset Publisher Voice Telephone  </t>
  </si>
  <si>
    <t xml:space="preserve">Dataset Publisher Electronic Mail Address  </t>
  </si>
  <si>
    <t>Dataset Publisher URL</t>
  </si>
  <si>
    <t>Dataset Methods Sampling Description</t>
  </si>
  <si>
    <t xml:space="preserve">Dataset Creator Last Name  </t>
  </si>
  <si>
    <t xml:space="preserve">Dataset Creator Organization Name  </t>
  </si>
  <si>
    <t xml:space="preserve">Dataset Creator Position Name  </t>
  </si>
  <si>
    <t xml:space="preserve">Dataset Creator Mail Street Address  </t>
  </si>
  <si>
    <t xml:space="preserve">Dataset Creator Mail City  </t>
  </si>
  <si>
    <t xml:space="preserve">Dataset Creator Mail State  </t>
  </si>
  <si>
    <t xml:space="preserve">Dataset Creator Salutation  </t>
  </si>
  <si>
    <t xml:space="preserve">Dataset Creator First Name  </t>
  </si>
  <si>
    <t xml:space="preserve">Dataset Creator Mail Zip Code  </t>
  </si>
  <si>
    <t xml:space="preserve">Dataset Creator Voice Telephone  </t>
  </si>
  <si>
    <t xml:space="preserve">Dataset Creator Facsimile Telephone  </t>
  </si>
  <si>
    <t xml:space="preserve">Dataset Creator Electronic Mail Address  </t>
  </si>
  <si>
    <t xml:space="preserve">Dataset Abstract  </t>
  </si>
  <si>
    <t xml:space="preserve">Dataset Keywords  </t>
  </si>
  <si>
    <t xml:space="preserve">Dataset KeywordThesaurus  </t>
  </si>
  <si>
    <t xml:space="preserve">Dataset Intellectual Rights  </t>
  </si>
  <si>
    <t xml:space="preserve">Dataset Contact First Name  </t>
  </si>
  <si>
    <t xml:space="preserve">Dataset Contact Last Name  </t>
  </si>
  <si>
    <t xml:space="preserve">Dataset Contact Organization Name  </t>
  </si>
  <si>
    <t xml:space="preserve">Dataset Contact Position Name  </t>
  </si>
  <si>
    <t xml:space="preserve">Dataset Contact Mail Street Address  </t>
  </si>
  <si>
    <t xml:space="preserve">Dataset Contact Mail City  </t>
  </si>
  <si>
    <t xml:space="preserve">Dataset Contact Mail State  </t>
  </si>
  <si>
    <t xml:space="preserve">Dataset Contact Mail Zip Code  </t>
  </si>
  <si>
    <t xml:space="preserve">Dataset Contact Voice Telephone  </t>
  </si>
  <si>
    <t xml:space="preserve">Dataset Contact Facsimile Telephone  </t>
  </si>
  <si>
    <t xml:space="preserve">Dataset Contact Electronic Mail Address  </t>
  </si>
  <si>
    <t xml:space="preserve">Research Project Personnel First Name  </t>
  </si>
  <si>
    <t xml:space="preserve">Research Project Personnel Last Name  </t>
  </si>
  <si>
    <t xml:space="preserve">Research Project Personnel Role  </t>
  </si>
  <si>
    <t xml:space="preserve">Research Project Organization Name  </t>
  </si>
  <si>
    <t xml:space="preserve">Research Project Position Name  </t>
  </si>
  <si>
    <t xml:space="preserve">Research Project Mail Street Address  </t>
  </si>
  <si>
    <t xml:space="preserve">Research Project Mail City  </t>
  </si>
  <si>
    <t xml:space="preserve">Research Project Mail State  </t>
  </si>
  <si>
    <t xml:space="preserve">Research Project Mail Zip Code  </t>
  </si>
  <si>
    <t>dsec</t>
  </si>
  <si>
    <t xml:space="preserve">1/10 of a second </t>
  </si>
  <si>
    <t>degree</t>
  </si>
  <si>
    <t>angle</t>
  </si>
  <si>
    <t>º</t>
  </si>
  <si>
    <t>radian</t>
  </si>
  <si>
    <t xml:space="preserve">360 degrees comprise a unit circle </t>
  </si>
  <si>
    <t>dekagram</t>
  </si>
  <si>
    <t>dag</t>
  </si>
  <si>
    <t xml:space="preserve">.01 kg </t>
  </si>
  <si>
    <t>dekameter</t>
  </si>
  <si>
    <t>dam</t>
  </si>
  <si>
    <t xml:space="preserve">10 meters </t>
  </si>
  <si>
    <t>dekasecond</t>
  </si>
  <si>
    <t>dasec</t>
  </si>
  <si>
    <t xml:space="preserve">10 seconds </t>
  </si>
  <si>
    <t>dimensionless</t>
  </si>
  <si>
    <t xml:space="preserve">a designation asserting the absence of an associated unit </t>
  </si>
  <si>
    <t>fahrenheit</t>
  </si>
  <si>
    <t>F</t>
  </si>
  <si>
    <t xml:space="preserve">An obsolescent unit of temperature still used in popular meteorology </t>
  </si>
  <si>
    <t>farad</t>
  </si>
  <si>
    <t>capacitance</t>
  </si>
  <si>
    <t xml:space="preserve">farad </t>
  </si>
  <si>
    <t>fathom</t>
  </si>
  <si>
    <t xml:space="preserve">6 feet </t>
  </si>
  <si>
    <t>feetPerDay</t>
  </si>
  <si>
    <t>ft/day</t>
  </si>
  <si>
    <t xml:space="preserve">feet per day </t>
  </si>
  <si>
    <t>feetPerHour</t>
  </si>
  <si>
    <t>ft/hr</t>
  </si>
  <si>
    <t xml:space="preserve">feet per hour </t>
  </si>
  <si>
    <t>feetPerSecond</t>
  </si>
  <si>
    <t>ft/s</t>
  </si>
  <si>
    <t xml:space="preserve">feet per second </t>
  </si>
  <si>
    <t>feetSquaredPerDay</t>
  </si>
  <si>
    <t>transmissivity</t>
  </si>
  <si>
    <t>ft²/day</t>
  </si>
  <si>
    <t>metersSquaredPerSecond</t>
  </si>
  <si>
    <t xml:space="preserve">feet squared per day </t>
  </si>
  <si>
    <t>foot</t>
  </si>
  <si>
    <t>ft</t>
  </si>
  <si>
    <t xml:space="preserve">12 inches </t>
  </si>
  <si>
    <t>Foot_Gold_Coast</t>
  </si>
  <si>
    <t>gcft</t>
  </si>
  <si>
    <t>Foot_US</t>
  </si>
  <si>
    <t>usft</t>
  </si>
  <si>
    <t>footPound</t>
  </si>
  <si>
    <t xml:space="preserve">1 ft-lbs = 1.355818 J </t>
  </si>
  <si>
    <t>gallon</t>
  </si>
  <si>
    <t>gal</t>
  </si>
  <si>
    <t xml:space="preserve">US liquid gallon </t>
  </si>
  <si>
    <t>grad</t>
  </si>
  <si>
    <t xml:space="preserve">grad </t>
  </si>
  <si>
    <t>gram</t>
  </si>
  <si>
    <t xml:space="preserve">0.001 kg </t>
  </si>
  <si>
    <t>gramsPerCentimeterSquaredPerSecond</t>
  </si>
  <si>
    <t>arealMassDensityRate</t>
  </si>
  <si>
    <t>I.  LTER Dataset Information</t>
  </si>
  <si>
    <t>Dataset  LTER Identification Number</t>
  </si>
  <si>
    <t>II.  LTER Dataset Table Information</t>
  </si>
  <si>
    <t>III.  LTER Research Project Information</t>
  </si>
  <si>
    <t>Dataset LTER SiteNames</t>
  </si>
  <si>
    <t>kilogramsPerMeterSquaredPerSecond</t>
  </si>
  <si>
    <t xml:space="preserve">grams Per Centimeter Squared Per Second </t>
  </si>
  <si>
    <t>gramsPerCubicCentimeter</t>
  </si>
  <si>
    <t>massDensity</t>
  </si>
  <si>
    <t>g/cm³</t>
  </si>
  <si>
    <t>kilogramsPerCubicMeter</t>
  </si>
  <si>
    <t xml:space="preserve">grams per cubic centimeter </t>
  </si>
  <si>
    <t>gramsPerGram</t>
  </si>
  <si>
    <t>massPerMass</t>
  </si>
  <si>
    <t xml:space="preserve">grams per gram </t>
  </si>
  <si>
    <t>gramsPerHectarePerDay</t>
  </si>
  <si>
    <t xml:space="preserve">grams Per Hectare Squared Per Day </t>
  </si>
  <si>
    <t>gramsPerLiter</t>
  </si>
  <si>
    <t>g/l</t>
  </si>
  <si>
    <t xml:space="preserve">grams per liter </t>
  </si>
  <si>
    <t>gramsPerLiterPerDay</t>
  </si>
  <si>
    <t>volumetricMassDensityRate</t>
  </si>
  <si>
    <t xml:space="preserve">grams Per (Liter Per Day) </t>
  </si>
  <si>
    <t>gramsPerMeterSquaredPerYear</t>
  </si>
  <si>
    <t xml:space="preserve">grams Per Meter Squared Per Year </t>
  </si>
  <si>
    <t>gramsPerMilliliter</t>
  </si>
  <si>
    <t>g/ml</t>
  </si>
  <si>
    <t xml:space="preserve">grams per milliliter </t>
  </si>
  <si>
    <t>gramsPerSquareMeter</t>
  </si>
  <si>
    <t>arealMassDensity</t>
  </si>
  <si>
    <t>g/m²</t>
  </si>
  <si>
    <t>kilogramsPerSquareMeter</t>
  </si>
  <si>
    <t xml:space="preserve">grams per square meter </t>
  </si>
  <si>
    <t>gramsPerYear</t>
  </si>
  <si>
    <t>massFlux</t>
  </si>
  <si>
    <t>g/yr</t>
  </si>
  <si>
    <t>kilogramsPerSecond</t>
  </si>
  <si>
    <t xml:space="preserve">grams Per Year </t>
  </si>
  <si>
    <t>gray</t>
  </si>
  <si>
    <t>specificEnergy</t>
  </si>
  <si>
    <t>Gy</t>
  </si>
  <si>
    <t xml:space="preserve">gray </t>
  </si>
  <si>
    <t>hectare</t>
  </si>
  <si>
    <t>ha</t>
  </si>
  <si>
    <t xml:space="preserve">1 hectare is 10^4 square meters </t>
  </si>
  <si>
    <t>hectogram</t>
  </si>
  <si>
    <t>hg</t>
  </si>
  <si>
    <t xml:space="preserve">.1 kg </t>
  </si>
  <si>
    <t>hectometer</t>
  </si>
  <si>
    <t>hm</t>
  </si>
  <si>
    <t xml:space="preserve">100 meters </t>
  </si>
  <si>
    <t>hectosecond</t>
  </si>
  <si>
    <t>hsec</t>
  </si>
  <si>
    <t xml:space="preserve">100 seconds </t>
  </si>
  <si>
    <t>henry</t>
  </si>
  <si>
    <t>inductance</t>
  </si>
  <si>
    <t>H</t>
  </si>
  <si>
    <t xml:space="preserve">henry </t>
  </si>
  <si>
    <t>hertz</t>
  </si>
  <si>
    <t>frequency</t>
  </si>
  <si>
    <t>Hz</t>
  </si>
  <si>
    <t xml:space="preserve">hertz </t>
  </si>
  <si>
    <t>hour</t>
  </si>
  <si>
    <t>hr</t>
  </si>
  <si>
    <t xml:space="preserve">3600 seconds </t>
  </si>
  <si>
    <t>inch</t>
  </si>
  <si>
    <t>in</t>
  </si>
  <si>
    <t xml:space="preserve">An imperial measure of length </t>
  </si>
  <si>
    <t>J</t>
  </si>
  <si>
    <t xml:space="preserve">joule = N*m </t>
  </si>
  <si>
    <t>Florida Coastal Everglades LTER: Coastal Oligotrophic Ecosystems Research-the Coastal Everglades</t>
  </si>
  <si>
    <t>katal</t>
  </si>
  <si>
    <t>catalyticActivity</t>
  </si>
  <si>
    <t>kat</t>
  </si>
  <si>
    <t xml:space="preserve">katal </t>
  </si>
  <si>
    <t>K</t>
  </si>
  <si>
    <t xml:space="preserve">SI unit of temperature </t>
  </si>
  <si>
    <t>kg</t>
  </si>
  <si>
    <t xml:space="preserve">SI unit of mass </t>
  </si>
  <si>
    <t>kilogramPerCubicMeter</t>
  </si>
  <si>
    <t xml:space="preserve">kilogram per cubic meter </t>
  </si>
  <si>
    <t>kilogramsPerHectare</t>
  </si>
  <si>
    <t>EML tag &lt;dataset&gt;&lt;contact&gt; &lt;individualName&gt;&lt;givenName&gt;&lt;givenName&gt;</t>
  </si>
  <si>
    <t>EML tag &lt;dataset&gt;&lt;contact&gt; &lt;individualName&gt;&lt;surName&gt;&lt;surName&gt;</t>
  </si>
  <si>
    <t>EML tag &lt;dataset&gt;&lt;contact&gt; &lt;organizationName&gt;&lt;organizationName&gt;</t>
  </si>
  <si>
    <t>EML tag &lt;dataset&gt;&lt;contact&gt; &lt;positionName&gt;&lt;positionName&gt;</t>
  </si>
  <si>
    <t>EML tag &lt;dataset&gt;&lt;contact&gt;&lt;address&gt; &lt;deliveryPoint&gt; &lt;deliveryPoint&gt;</t>
  </si>
  <si>
    <t>EML tag &lt;dataset&gt;&lt;contact&gt;&lt;address&gt;&lt;city&gt;&lt;city&gt;</t>
  </si>
  <si>
    <t>EML tag &lt;dataset&gt;&lt;contact&gt;&lt;address&gt;&lt;administrativeArea&gt;&lt;administrativeArea&gt;</t>
  </si>
  <si>
    <t>EML tag &lt;dataset&gt;&lt;contact&gt;&lt;address&gt;&lt;postalCode&gt;&lt;postalCode&gt;</t>
  </si>
  <si>
    <t>EML tag &lt;dataset&gt;&lt;contact&gt;&lt;address&gt;&lt;country&gt;&lt;country&gt;</t>
  </si>
  <si>
    <t>EML tag &lt;dataset&gt;&lt;contact&gt;&lt;phone phonetype="voice"&gt;&lt;phone phonetype="voice"&gt;</t>
  </si>
  <si>
    <t>EML tag &lt;dataset&gt;&lt;contact&gt;&lt;phone phonetype="fax"&gt;&lt;phone phonetype="fax"&gt;</t>
  </si>
  <si>
    <t>EML tag &lt;dataset&gt;&lt;contact&gt;&lt;electronicMailAddress&gt;&lt;electronicMailAddress&gt;</t>
  </si>
  <si>
    <t>EML tag &lt;dataset&gt;&lt;dataTable&gt;&lt;entityName&gt;&lt;entityName&gt;</t>
  </si>
  <si>
    <t>EML tag &lt;dataset&gt;&lt;dataTable&gt;&lt;entityDescription&gt;&lt;entityDescription&gt;</t>
  </si>
  <si>
    <t>EML tag &lt;dataset&gt;&lt;dataTable&gt;&lt;physical&gt;&lt;objectName&gt;&lt;objectName&gt;</t>
  </si>
  <si>
    <t>EML tag &lt;dataset&gt;&lt;dataTable&gt;&lt;physical&gt;&lt;dataFormat&gt;&lt;textFormat&gt;&lt;numHeaderLines&gt;&lt;numHeaderLines&gt;</t>
  </si>
  <si>
    <t>EML tag &lt;dataset&gt;&lt;dataTable&gt;&lt;numberOfRecords&gt;&lt;numberOfRecords&gt;</t>
  </si>
  <si>
    <t>EML tag &lt;dataset&gt;&lt;dataTable&gt;&lt;physical&gt;&lt;dataFormat&gt;&lt;textFormat&gt;&lt;attributeOrientation&gt;&lt;attributeOrientation&gt;</t>
  </si>
  <si>
    <t>EML tag &lt;dataset&gt;&lt;dataTable&gt;&lt;physical&gt;&lt;dataFormat&gt;&lt;textFormat&gt;&lt;simpleDelimited&gt;&lt;fieldDelimiter&gt;&lt;fieldDelimiter&gt;</t>
  </si>
  <si>
    <t xml:space="preserve">kilograms per hectare </t>
  </si>
  <si>
    <t>kilogramsPerHectarePerYear</t>
  </si>
  <si>
    <t xml:space="preserve">kilograms Per Hectare Per Year </t>
  </si>
  <si>
    <t xml:space="preserve">kilograms per meter sqared per second </t>
  </si>
  <si>
    <t>kilogramsPerMeterSquaredPerYear</t>
  </si>
  <si>
    <t xml:space="preserve">kilograms Per Meter Squared Per Year </t>
  </si>
  <si>
    <t>kg/s</t>
  </si>
  <si>
    <t xml:space="preserve">kilograms per second </t>
  </si>
  <si>
    <t>kg/m²</t>
  </si>
  <si>
    <t xml:space="preserve">kilograms per square meter </t>
  </si>
  <si>
    <t>kilohertz</t>
  </si>
  <si>
    <t>KHz</t>
  </si>
  <si>
    <t xml:space="preserve">kilohertz </t>
  </si>
  <si>
    <t>kiloliter</t>
  </si>
  <si>
    <t>kL</t>
  </si>
  <si>
    <t xml:space="preserve">1 cubic meter </t>
  </si>
  <si>
    <t>kilometer</t>
  </si>
  <si>
    <t>km</t>
  </si>
  <si>
    <t xml:space="preserve">1000 meters </t>
  </si>
  <si>
    <t>kilometersPerHour</t>
  </si>
  <si>
    <t>km/hr</t>
  </si>
  <si>
    <t xml:space="preserve">km/hr </t>
  </si>
  <si>
    <t>kilopascal</t>
  </si>
  <si>
    <t>kPa</t>
  </si>
  <si>
    <t xml:space="preserve">kilopascal </t>
  </si>
  <si>
    <t>kilosecond</t>
  </si>
  <si>
    <t>ksec</t>
  </si>
  <si>
    <t xml:space="preserve">1000 seconds </t>
  </si>
  <si>
    <t>kilovolt</t>
  </si>
  <si>
    <t>potentialDifference</t>
  </si>
  <si>
    <t>kV</t>
  </si>
  <si>
    <t>volt</t>
  </si>
  <si>
    <t xml:space="preserve">kilovolt </t>
  </si>
  <si>
    <t>kilowatt</t>
  </si>
  <si>
    <t>power</t>
  </si>
  <si>
    <t>kW</t>
  </si>
  <si>
    <t>watt</t>
  </si>
  <si>
    <t xml:space="preserve">kilowatt </t>
  </si>
  <si>
    <t>knots</t>
  </si>
  <si>
    <t xml:space="preserve">knots </t>
  </si>
  <si>
    <t>Link_Clarke</t>
  </si>
  <si>
    <t xml:space="preserve">This is an ESRI unit and the multiplier comes from ESRI. It may not be accurate. </t>
  </si>
  <si>
    <t>L</t>
  </si>
  <si>
    <t xml:space="preserve">1000 cm^3 </t>
  </si>
  <si>
    <t>litersPerHectare</t>
  </si>
  <si>
    <t xml:space="preserve">liters per hectare </t>
  </si>
  <si>
    <t>l/s</t>
  </si>
  <si>
    <t xml:space="preserve">liters per second </t>
  </si>
  <si>
    <t>l/m²</t>
  </si>
  <si>
    <t xml:space="preserve">liters per square meter </t>
  </si>
  <si>
    <t>lumen</t>
  </si>
  <si>
    <t>lm</t>
  </si>
  <si>
    <t xml:space="preserve">lumen </t>
  </si>
  <si>
    <t>lux</t>
  </si>
  <si>
    <t>illuminance</t>
  </si>
  <si>
    <t>lx</t>
  </si>
  <si>
    <t xml:space="preserve">lux </t>
  </si>
  <si>
    <t>megagram</t>
  </si>
  <si>
    <t>Mg</t>
  </si>
  <si>
    <t xml:space="preserve">1000 kg </t>
  </si>
  <si>
    <t>megahertz</t>
  </si>
  <si>
    <t>MHz</t>
  </si>
  <si>
    <t xml:space="preserve">megahertz </t>
  </si>
  <si>
    <t>megameter</t>
  </si>
  <si>
    <t>Mm</t>
  </si>
  <si>
    <t xml:space="preserve">1000000 meters </t>
  </si>
  <si>
    <t>megapascal</t>
  </si>
  <si>
    <t>MPa</t>
  </si>
  <si>
    <t xml:space="preserve">megapascal </t>
  </si>
  <si>
    <t>megasecond</t>
  </si>
  <si>
    <t>Msec</t>
  </si>
  <si>
    <t xml:space="preserve">1000000 seconds </t>
  </si>
  <si>
    <t>megavolt</t>
  </si>
  <si>
    <t>MV</t>
  </si>
  <si>
    <t xml:space="preserve">megavolt </t>
  </si>
  <si>
    <t>megawatt</t>
  </si>
  <si>
    <t>MW</t>
  </si>
  <si>
    <t xml:space="preserve">megawatt </t>
  </si>
  <si>
    <t xml:space="preserve">SI unit of length </t>
  </si>
  <si>
    <t>metersPerDay</t>
  </si>
  <si>
    <t>m/day</t>
  </si>
  <si>
    <t xml:space="preserve">meters per day </t>
  </si>
  <si>
    <t>metersPerGram</t>
  </si>
  <si>
    <t>massSpecificLength</t>
  </si>
  <si>
    <t>m/g</t>
  </si>
  <si>
    <t xml:space="preserve">meters per gram </t>
  </si>
  <si>
    <t>m/s</t>
  </si>
  <si>
    <t xml:space="preserve">meters per second </t>
  </si>
  <si>
    <t>EML tag &lt;dataset&gt;&lt;dataset id&gt;&lt;dataset id&gt;</t>
  </si>
  <si>
    <t>EML tag &lt;dataset&gt;&lt;title&gt;&lt;title&gt;</t>
  </si>
  <si>
    <t>EML tag &lt;dataset&gt;&lt;creator&gt; &lt;individualName&gt;&lt;salutation&gt;&lt;salutation&gt;</t>
  </si>
  <si>
    <t>EML tag &lt;dataset&gt;&lt;creator&gt; &lt;individualName&gt;&lt;givenName&gt;&lt;givenName&gt;</t>
  </si>
  <si>
    <t>EML tag &lt;dataset&gt;&lt;creator&gt; &lt;individualName&gt;&lt;surName&gt;&lt;surName&gt;</t>
  </si>
  <si>
    <t>EML tag &lt;dataset&gt;&lt;creator&gt; &lt;organizationName&gt;&lt;organizationName&gt;</t>
  </si>
  <si>
    <t>EML tag &lt;dataset&gt;&lt;creator&gt; &lt;positionName&gt; &lt;positionName&gt;</t>
  </si>
  <si>
    <t>EML tag &lt;dataset&gt;&lt;creator&gt;&lt;address&gt; &lt;deliveryPoint&gt;&lt;deliveryPoint&gt;</t>
  </si>
  <si>
    <t>EML tag &lt;dataset&gt;&lt;creator&gt;&lt;address&gt;&lt;city&gt;&lt;city&gt;</t>
  </si>
  <si>
    <t>EML tag &lt;dataset&gt;&lt;creator&gt;&lt;address&gt;&lt;administrativeArea&gt;&lt;administrativeArea&gt;</t>
  </si>
  <si>
    <t>EML tag &lt;dataset&gt;&lt;creator&gt;&lt;address&gt;&lt;postalCode&gt;&lt;postalCode&gt;</t>
  </si>
  <si>
    <t>EML tag &lt;dataset&gt;&lt;creator&gt;&lt;address&gt;&lt;country&gt;&lt;country&gt;</t>
  </si>
  <si>
    <t>EML tag &lt;dataset&gt;&lt;creator&gt;&lt;phone phonetype="voice"&gt;&lt;phone phonetype="voice"&gt;</t>
  </si>
  <si>
    <t>EML tag &lt;dataset&gt;&lt;creator&gt;&lt;phone phonetype="fax"&gt;&lt;phone phonetype="fax"&gt;</t>
  </si>
  <si>
    <t>EML tag &lt;dataset&gt;&lt;creator&gt;&lt;electronicMailAddress&gt;&lt;electronicMailAddress&gt;</t>
  </si>
  <si>
    <t>EML tag &lt;dataset&gt;&lt;abstract&gt;&lt;para&gt;&lt;para&gt;</t>
  </si>
  <si>
    <t>EML tag &lt;dataset&gt;&lt;keywordSet&gt;&lt;keyword&gt;&lt;keyword&gt;</t>
  </si>
  <si>
    <t>EML tag &lt;dataset&gt;&lt;keywordSet&gt;&lt;keywordThesaurus&gt;&lt;keywordThesaurus&gt;</t>
  </si>
  <si>
    <t>EML tag &lt;dataset&gt;&lt;intellectualRights&gt;&lt;para&gt;&lt;para&gt;</t>
  </si>
  <si>
    <t>EML tag &lt;dataset&gt;&lt;distribution&gt;&lt;online&gt;&lt;url&gt;&lt;url&gt;</t>
  </si>
  <si>
    <t>metersPerSecondSquared</t>
  </si>
  <si>
    <t>acceleration</t>
  </si>
  <si>
    <t>m/s²</t>
  </si>
  <si>
    <t xml:space="preserve">meters per second squared </t>
  </si>
  <si>
    <t>metersSquaredPerDay</t>
  </si>
  <si>
    <t>m²/day</t>
  </si>
  <si>
    <t xml:space="preserve">meters squared per day </t>
  </si>
  <si>
    <t>m²/s</t>
  </si>
  <si>
    <t xml:space="preserve">meters squared per second </t>
  </si>
  <si>
    <t>microgram</t>
  </si>
  <si>
    <t>µg</t>
  </si>
  <si>
    <t xml:space="preserve">0.000000001 kg </t>
  </si>
  <si>
    <t>microgramsPerGram</t>
  </si>
  <si>
    <t xml:space="preserve">micrograms per gram </t>
  </si>
  <si>
    <t>microgramsPerLiter</t>
  </si>
  <si>
    <t>µg/l</t>
  </si>
  <si>
    <t xml:space="preserve">micrograms / liter </t>
  </si>
  <si>
    <t>microliter</t>
  </si>
  <si>
    <t>µl</t>
  </si>
  <si>
    <t xml:space="preserve">1/1000000 of a liter </t>
  </si>
  <si>
    <t>micrometer</t>
  </si>
  <si>
    <t>µm</t>
  </si>
  <si>
    <t xml:space="preserve">.000001 meters </t>
  </si>
  <si>
    <t>micron</t>
  </si>
  <si>
    <t>µ</t>
  </si>
  <si>
    <t>microsecond</t>
  </si>
  <si>
    <t>µsec</t>
  </si>
  <si>
    <t xml:space="preserve">1/100000 of a second </t>
  </si>
  <si>
    <t>mile</t>
  </si>
  <si>
    <t xml:space="preserve">5280 ft or 1609.344 meters </t>
  </si>
  <si>
    <t>milesPerHour</t>
  </si>
  <si>
    <t>mph</t>
  </si>
  <si>
    <t xml:space="preserve">miles per hour </t>
  </si>
  <si>
    <t>milesPerMinute</t>
  </si>
  <si>
    <t>mpm</t>
  </si>
  <si>
    <t xml:space="preserve">miles per minute </t>
  </si>
  <si>
    <t>additionalDataset|researchType</t>
  </si>
  <si>
    <t>additionalDataset|addDistribution|submissionDate</t>
  </si>
  <si>
    <t>additionalDataset|LTERsites|sitename</t>
  </si>
  <si>
    <t>additionalDataset|datasetPurpose|para</t>
  </si>
  <si>
    <t>additionalDataset|projectHypotheses|para</t>
  </si>
  <si>
    <t>additionalDataset|projectPermits|permit</t>
  </si>
  <si>
    <t>milesPerSecond</t>
  </si>
  <si>
    <t>mps</t>
  </si>
  <si>
    <t xml:space="preserve">miles per second </t>
  </si>
  <si>
    <t>millibar</t>
  </si>
  <si>
    <t>mbar</t>
  </si>
  <si>
    <t xml:space="preserve">millibar </t>
  </si>
  <si>
    <t>milligram</t>
  </si>
  <si>
    <t>mg</t>
  </si>
  <si>
    <t xml:space="preserve">0.000001 kg </t>
  </si>
  <si>
    <t>milligramsPerCubicMeter</t>
  </si>
  <si>
    <t>mg/m³</t>
  </si>
  <si>
    <t xml:space="preserve">milligrams Per Cubic Meter </t>
  </si>
  <si>
    <t>milligramsPerLiter</t>
  </si>
  <si>
    <t>mg/l</t>
  </si>
  <si>
    <t xml:space="preserve">milligrams / liter </t>
  </si>
  <si>
    <t>milliGramsPerMilliLiter</t>
  </si>
  <si>
    <t>kg/m³</t>
  </si>
  <si>
    <t xml:space="preserve">milligrams per milliliter </t>
  </si>
  <si>
    <t>milligramsPerSquareMeter</t>
  </si>
  <si>
    <t>mg/m²</t>
  </si>
  <si>
    <t xml:space="preserve">milligrams Per Square Meter </t>
  </si>
  <si>
    <t>millihertz</t>
  </si>
  <si>
    <t>mHz</t>
  </si>
  <si>
    <t xml:space="preserve">millihertz </t>
  </si>
  <si>
    <t>milliliter</t>
  </si>
  <si>
    <t>ml</t>
  </si>
  <si>
    <t xml:space="preserve">1/1000 of a liter </t>
  </si>
  <si>
    <t>millimeter</t>
  </si>
  <si>
    <t>mm</t>
  </si>
  <si>
    <t xml:space="preserve">.001 meters </t>
  </si>
  <si>
    <t>millimetersPerSecond</t>
  </si>
  <si>
    <t>mm/s</t>
  </si>
  <si>
    <t xml:space="preserve">millimeters per second </t>
  </si>
  <si>
    <t>millimolesPerGram</t>
  </si>
  <si>
    <t>amountOfSubstanceWeight</t>
  </si>
  <si>
    <t>molesPerKilogram</t>
  </si>
  <si>
    <t xml:space="preserve">millimoles per gram </t>
  </si>
  <si>
    <t>millisecond</t>
  </si>
  <si>
    <t>EML tag &lt;eml:eml packageId="knb-lter-metacatPackageID" system="knb"</t>
  </si>
  <si>
    <t>msec</t>
  </si>
  <si>
    <t xml:space="preserve">1/1000 of a second </t>
  </si>
  <si>
    <t>millivolt</t>
  </si>
  <si>
    <t>mV</t>
  </si>
  <si>
    <t>IV. Additional Metadata</t>
  </si>
  <si>
    <t>IV. Additional Metadata - Dataset and Project</t>
  </si>
  <si>
    <t xml:space="preserve">millivolt </t>
  </si>
  <si>
    <t>milliwatt</t>
  </si>
  <si>
    <t>mW</t>
  </si>
  <si>
    <t xml:space="preserve">milliwatt </t>
  </si>
  <si>
    <t>minute</t>
  </si>
  <si>
    <t>min</t>
  </si>
  <si>
    <t xml:space="preserve">60 seconds </t>
  </si>
  <si>
    <t>molality</t>
  </si>
  <si>
    <t xml:space="preserve">molality = moles/kg </t>
  </si>
  <si>
    <t>molarity</t>
  </si>
  <si>
    <t>amountOfSubstanceConcentration</t>
  </si>
  <si>
    <t>M</t>
  </si>
  <si>
    <t>molesPerCubicMeter</t>
  </si>
  <si>
    <t xml:space="preserve">molarity = moles/liter </t>
  </si>
  <si>
    <t>mole</t>
  </si>
  <si>
    <t>amount</t>
  </si>
  <si>
    <t>mol</t>
  </si>
  <si>
    <t xml:space="preserve">SI unit of substance amount </t>
  </si>
  <si>
    <t>molePerCubicMeter</t>
  </si>
  <si>
    <t xml:space="preserve">mole per cubic meter </t>
  </si>
  <si>
    <t>molesPerGram</t>
  </si>
  <si>
    <t xml:space="preserve">moles per gram </t>
  </si>
  <si>
    <t xml:space="preserve">moles per kilogram </t>
  </si>
  <si>
    <t>molesPerKilogramPerSecond</t>
  </si>
  <si>
    <t>amountOfSubstanceWeightFlux</t>
  </si>
  <si>
    <t xml:space="preserve">moles per kilogram per second </t>
  </si>
  <si>
    <t>nanogram</t>
  </si>
  <si>
    <t>ng</t>
  </si>
  <si>
    <t xml:space="preserve">0.000000000001 kg </t>
  </si>
  <si>
    <t>nanometer</t>
  </si>
  <si>
    <t>nm</t>
  </si>
  <si>
    <t xml:space="preserve">.000000001 meters </t>
  </si>
  <si>
    <t>nanomolesPerGramPerSecond</t>
  </si>
  <si>
    <t xml:space="preserve">nanomoles Per Gram Per Second </t>
  </si>
  <si>
    <t>nanosecond</t>
  </si>
  <si>
    <t>nsec</t>
  </si>
  <si>
    <t xml:space="preserve">1/1000000 of a second </t>
  </si>
  <si>
    <t>nauticalMile</t>
  </si>
  <si>
    <t xml:space="preserve">nautical mile </t>
  </si>
  <si>
    <t>newton</t>
  </si>
  <si>
    <t>force</t>
  </si>
  <si>
    <t>N</t>
  </si>
  <si>
    <t xml:space="preserve">newton </t>
  </si>
  <si>
    <t>nominalDay</t>
  </si>
  <si>
    <t>time</t>
  </si>
  <si>
    <t xml:space="preserve">one day excluding leap seconds, 86400 seconds </t>
  </si>
  <si>
    <t>nominalHour</t>
  </si>
  <si>
    <t xml:space="preserve">one hour excluding leap seconds, 3600 seconds </t>
  </si>
  <si>
    <t>nominalLeapYear</t>
  </si>
  <si>
    <t xml:space="preserve">one 366 day year excluding leap seconds, 31622400 seconds </t>
  </si>
  <si>
    <t>nominalMinute</t>
  </si>
  <si>
    <t xml:space="preserve">one minute excluding leap seconds, 60 seconds </t>
  </si>
  <si>
    <t>nominalWeek</t>
  </si>
  <si>
    <t xml:space="preserve">one day excluding leap seconds, 604800 seconds </t>
  </si>
  <si>
    <t>nominalYear</t>
  </si>
  <si>
    <t xml:space="preserve">one year excluding leap seconds and leap days, 31536000 seconds </t>
  </si>
  <si>
    <t>MissingValueCode Explanation</t>
  </si>
  <si>
    <t xml:space="preserve">DateTime value - Minimum </t>
  </si>
  <si>
    <t xml:space="preserve">DateTime value - Maximum </t>
  </si>
  <si>
    <t xml:space="preserve">a number </t>
  </si>
  <si>
    <t>numberPerGram</t>
  </si>
  <si>
    <t>massSpecificCount</t>
  </si>
  <si>
    <t xml:space="preserve">number of entities per gram </t>
  </si>
  <si>
    <t>numberPerKilometerSquared</t>
  </si>
  <si>
    <t>arealDensity</t>
  </si>
  <si>
    <t>numberPerMeterSquared</t>
  </si>
  <si>
    <t xml:space="preserve">number per kilometer squared </t>
  </si>
  <si>
    <t>numberPerMeterCubed</t>
  </si>
  <si>
    <t>volumetricDensity</t>
  </si>
  <si>
    <t xml:space="preserve">number per meter cubed </t>
  </si>
  <si>
    <t xml:space="preserve">number per meter squared </t>
  </si>
  <si>
    <t>ohm</t>
  </si>
  <si>
    <t>resistance</t>
  </si>
  <si>
    <t>O</t>
  </si>
  <si>
    <t xml:space="preserve">ohm </t>
  </si>
  <si>
    <t>ohmMeter</t>
  </si>
  <si>
    <t>resistivity</t>
  </si>
  <si>
    <t>Om</t>
  </si>
  <si>
    <t xml:space="preserve">ohm meters </t>
  </si>
  <si>
    <t>Pa</t>
  </si>
  <si>
    <t>long-term monitoring</t>
  </si>
  <si>
    <t xml:space="preserve">pascal </t>
  </si>
  <si>
    <t>pint</t>
  </si>
  <si>
    <t xml:space="preserve">US liquid pint </t>
  </si>
  <si>
    <t>Dataset Creator Mail Country</t>
  </si>
  <si>
    <t xml:space="preserve">Dataset Contact Mail Country  </t>
  </si>
  <si>
    <t xml:space="preserve">Research Project Mail Country </t>
  </si>
  <si>
    <t>pound</t>
  </si>
  <si>
    <t>lbs</t>
  </si>
  <si>
    <t xml:space="preserve">1 pound in the Avoirdupois (commerce) scale </t>
  </si>
  <si>
    <t>poundsPerSquareInch</t>
  </si>
  <si>
    <t>lbs/in²</t>
  </si>
  <si>
    <t xml:space="preserve">lbs/square inch </t>
  </si>
  <si>
    <t>quart</t>
  </si>
  <si>
    <t>qt</t>
  </si>
  <si>
    <t xml:space="preserve">US liquid quart </t>
  </si>
  <si>
    <t>rad</t>
  </si>
  <si>
    <t xml:space="preserve">2 pi radians comprise a unit circle. </t>
  </si>
  <si>
    <t>sec</t>
  </si>
  <si>
    <t xml:space="preserve">SI unit of time </t>
  </si>
  <si>
    <t>siemen</t>
  </si>
  <si>
    <t>conductance</t>
  </si>
  <si>
    <t>S</t>
  </si>
  <si>
    <t xml:space="preserve">siemen </t>
  </si>
  <si>
    <t>sievert</t>
  </si>
  <si>
    <t>doseEquivalent</t>
  </si>
  <si>
    <t>Sv</t>
  </si>
  <si>
    <t xml:space="preserve">sievert </t>
  </si>
  <si>
    <t>squareCentimeters</t>
  </si>
  <si>
    <t xml:space="preserve">square centimeters </t>
  </si>
  <si>
    <t>squareFoot</t>
  </si>
  <si>
    <t>ft²</t>
  </si>
  <si>
    <t xml:space="preserve">12 inches squared </t>
  </si>
  <si>
    <t>squareKilometers</t>
  </si>
  <si>
    <t xml:space="preserve">square kilometers </t>
  </si>
  <si>
    <t>m²</t>
  </si>
  <si>
    <t xml:space="preserve">square meters </t>
  </si>
  <si>
    <t>squareMeterPerKilogram</t>
  </si>
  <si>
    <t>specificArea</t>
  </si>
  <si>
    <t>m²/kg</t>
  </si>
  <si>
    <t xml:space="preserve">square meters per kilogram </t>
  </si>
  <si>
    <t>squareMile</t>
  </si>
  <si>
    <t>mile²</t>
  </si>
  <si>
    <t xml:space="preserve">1 mile squared </t>
  </si>
  <si>
    <t>squareMillimeters</t>
  </si>
  <si>
    <t xml:space="preserve">square millmeters </t>
  </si>
  <si>
    <t>squareYard</t>
  </si>
  <si>
    <t>yd²</t>
  </si>
  <si>
    <t xml:space="preserve">36 inches squared </t>
  </si>
  <si>
    <t>tesla</t>
  </si>
  <si>
    <t>magneticFluxDensity</t>
  </si>
  <si>
    <t>T</t>
  </si>
  <si>
    <t xml:space="preserve">tesla </t>
  </si>
  <si>
    <t>ton</t>
  </si>
  <si>
    <t xml:space="preserve">standard US (short) ton = 2000 lbs </t>
  </si>
  <si>
    <t>tonne</t>
  </si>
  <si>
    <t xml:space="preserve">metric ton or tonne </t>
  </si>
  <si>
    <t>tonnePerHectare</t>
  </si>
  <si>
    <t xml:space="preserve">metric ton or tonne per hectare </t>
  </si>
  <si>
    <t>tonnesPerYear</t>
  </si>
  <si>
    <t xml:space="preserve">tonnes Per Year </t>
  </si>
  <si>
    <t>V</t>
  </si>
  <si>
    <t xml:space="preserve">volt </t>
  </si>
  <si>
    <t>W</t>
  </si>
  <si>
    <t xml:space="preserve">watt = J/s </t>
  </si>
  <si>
    <t>waveNumber</t>
  </si>
  <si>
    <t>lengthReciprocal</t>
  </si>
  <si>
    <t xml:space="preserve">1/meters </t>
  </si>
  <si>
    <t>weber</t>
  </si>
  <si>
    <t>magneticFlux</t>
  </si>
  <si>
    <t>Wb</t>
  </si>
  <si>
    <t xml:space="preserve">weber </t>
  </si>
  <si>
    <t>yard</t>
  </si>
  <si>
    <t xml:space="preserve">3 feet </t>
  </si>
  <si>
    <t>Yard_Indian</t>
  </si>
  <si>
    <t>Yard_Sears</t>
  </si>
  <si>
    <t>yardsPerSecond</t>
  </si>
  <si>
    <t>yd/s</t>
  </si>
  <si>
    <t xml:space="preserve">yards per second </t>
  </si>
  <si>
    <t>decibar</t>
  </si>
  <si>
    <t>dbar</t>
  </si>
  <si>
    <t>decibar = 0.1 bar</t>
  </si>
  <si>
    <t>disintegrationsPerMinute</t>
  </si>
  <si>
    <t>DPM</t>
  </si>
  <si>
    <t>DPM = radioactive disintegrations per minute</t>
  </si>
  <si>
    <t>microCuriePerMicroMole</t>
  </si>
  <si>
    <t>µCi/µmol</t>
  </si>
  <si>
    <t>specific activity of a radionuclide</t>
  </si>
  <si>
    <t>microEinsteinsPerSquareMeter</t>
  </si>
  <si>
    <t>µE/m^2</t>
  </si>
  <si>
    <t>micro Einsteins (1E-06 moles of photons) per square meter (radiant flux)</t>
  </si>
  <si>
    <t>microEinsteinsPerSquareMeterPerSecond</t>
  </si>
  <si>
    <t>µE/m^2/s</t>
  </si>
  <si>
    <t>micro Einsteins (1E-06 moles of photons) per square meter per second (radiant flux density)</t>
  </si>
  <si>
    <t>microgramsPerMilliliter</t>
  </si>
  <si>
    <t>µg/ml</t>
  </si>
  <si>
    <t>micrograms per milliliter</t>
  </si>
  <si>
    <t>microMolesPerKilogram</t>
  </si>
  <si>
    <t>µmol/kg</t>
  </si>
  <si>
    <t>µmol/kg = µmoles per kilogram of substance</t>
  </si>
  <si>
    <t>microMolesPerLiter</t>
  </si>
  <si>
    <t>µM</t>
  </si>
  <si>
    <t>µM = µmoles per liter of solution</t>
  </si>
  <si>
    <t>milliliterPerLiter</t>
  </si>
  <si>
    <t>ml/L</t>
  </si>
  <si>
    <t>milliters of solution per total volume</t>
  </si>
  <si>
    <t>millimolesPerSquareMeterPerHour</t>
  </si>
  <si>
    <t>mmol/m^2/hr</t>
  </si>
  <si>
    <t>millimoles per square meter per hour (areal flux or diffusion of a substance)</t>
  </si>
  <si>
    <t>numberPerMilliliter</t>
  </si>
  <si>
    <t>number/ml</t>
  </si>
  <si>
    <t>number of particles or organisms per milliliter of solution</t>
  </si>
  <si>
    <t>numberPerSquareCentimeterPerHour</t>
  </si>
  <si>
    <t>number/cm^2/hr</t>
  </si>
  <si>
    <t>rate of change of areal density of a substance (e.g. growth or expulsion rate)</t>
  </si>
  <si>
    <t>partsPerMillion</t>
  </si>
  <si>
    <t>ppm</t>
  </si>
  <si>
    <t>ratio of two quantities as parts per million (1:1000000)</t>
  </si>
  <si>
    <t>partsPerThousand</t>
  </si>
  <si>
    <t>ppt</t>
  </si>
  <si>
    <t>ratio of two quantities as parts per thousand (1:1000)</t>
  </si>
  <si>
    <t>percent</t>
  </si>
  <si>
    <t>ratio of two quantities as percent composition (1:100)</t>
  </si>
  <si>
    <t>picoMolesPerLiter</t>
  </si>
  <si>
    <t>pM</t>
  </si>
  <si>
    <t>picomoles per liter of solution</t>
  </si>
  <si>
    <t>picoMolesPerLiterPerHour</t>
  </si>
  <si>
    <t>pmol/L/hr</t>
  </si>
  <si>
    <t>picomoles per liter of solution per hour (concentration flux)</t>
  </si>
  <si>
    <t>serialDateNumberYear0000</t>
  </si>
  <si>
    <t>fractional days representing a serial date number based on 1 = 1-Jan-0000</t>
  </si>
  <si>
    <t>siemensPerMeter</t>
  </si>
  <si>
    <t>S/m</t>
  </si>
  <si>
    <t>siemens per meter (electrolytic conductivity of a solution)</t>
  </si>
  <si>
    <t>CustomUnit - abbreviation</t>
  </si>
  <si>
    <t>Custom or EML?</t>
  </si>
  <si>
    <t>EML</t>
  </si>
  <si>
    <t>CUSTOM</t>
  </si>
  <si>
    <t>0.000000000317098</t>
  </si>
  <si>
    <t>0.0000000001</t>
  </si>
  <si>
    <t>0.000016387064</t>
  </si>
  <si>
    <t>0.00000352778</t>
  </si>
  <si>
    <t>0.0000000000011574</t>
  </si>
  <si>
    <t>0.0000000000317098</t>
  </si>
  <si>
    <t>0.0000000000317</t>
  </si>
  <si>
    <t>0.0000115741</t>
  </si>
  <si>
    <t>4046.8564</t>
  </si>
  <si>
    <t>100</t>
  </si>
  <si>
    <t>101325</t>
  </si>
  <si>
    <t>100000</t>
  </si>
  <si>
    <t>1055.0559</t>
  </si>
  <si>
    <t>0.035239</t>
  </si>
  <si>
    <t>0.0087</t>
  </si>
  <si>
    <t>4.1868</t>
  </si>
  <si>
    <t>0.00001</t>
  </si>
  <si>
    <t>0.01</t>
  </si>
  <si>
    <t>28.316874</t>
  </si>
  <si>
    <t>0.1</t>
  </si>
  <si>
    <t>0.0001</t>
  </si>
  <si>
    <t>0.0174532924</t>
  </si>
  <si>
    <t>Florida International University| University Park| OE 148</t>
  </si>
  <si>
    <t>Miami</t>
  </si>
  <si>
    <t>FL</t>
  </si>
  <si>
    <t>USA</t>
  </si>
  <si>
    <t>305-348-3101</t>
  </si>
  <si>
    <t>305-348-1986</t>
  </si>
  <si>
    <t>childers@fiu.edu</t>
  </si>
  <si>
    <t>mg/g/hr</t>
  </si>
  <si>
    <t>milligramsPerGram</t>
  </si>
  <si>
    <t xml:space="preserve">milligrams per gram </t>
  </si>
  <si>
    <t>milligramsPerGramPerHour</t>
  </si>
  <si>
    <t>milligrams per gram per hour (rate)</t>
  </si>
  <si>
    <t>hhmm</t>
  </si>
  <si>
    <t>time - hours minutes on 24 hr clock</t>
  </si>
  <si>
    <t>hh:mm</t>
  </si>
  <si>
    <t>mg/g</t>
  </si>
  <si>
    <r>
      <t>♦</t>
    </r>
    <r>
      <rPr>
        <sz val="10"/>
        <rFont val="Arial"/>
        <family val="2"/>
      </rPr>
      <t xml:space="preserve">Please fill in all blank, underlined rows as completely as possible unless directed otherwise by notes in the field. </t>
    </r>
    <r>
      <rPr>
        <sz val="10"/>
        <color indexed="10"/>
        <rFont val="Arial"/>
        <family val="2"/>
      </rPr>
      <t>Leave information already entered into worksheet as this information is common to all FCE metadata files</t>
    </r>
    <r>
      <rPr>
        <sz val="10"/>
        <rFont val="Arial"/>
        <family val="2"/>
      </rPr>
      <t>. In some cases, field may not be applicable for data sets, such as 'Dataset Creator Organization Name'.</t>
    </r>
  </si>
  <si>
    <t>10</t>
  </si>
  <si>
    <t>0.0166666667</t>
  </si>
  <si>
    <t>0.556</t>
  </si>
  <si>
    <t>1.8288</t>
  </si>
  <si>
    <t>0.000084667</t>
  </si>
  <si>
    <t>0.3048</t>
  </si>
  <si>
    <t>0.000124586</t>
  </si>
  <si>
    <t>0.3047997</t>
  </si>
  <si>
    <t>1.355818</t>
  </si>
  <si>
    <t>3.785412</t>
  </si>
  <si>
    <t>0.015707</t>
  </si>
  <si>
    <t>0.001</t>
  </si>
  <si>
    <t>1000</t>
  </si>
  <si>
    <t>10000</t>
  </si>
  <si>
    <t>3600</t>
  </si>
  <si>
    <t>0.0254</t>
  </si>
  <si>
    <t>0.000317</t>
  </si>
  <si>
    <t>317</t>
  </si>
  <si>
    <t>0.2778</t>
  </si>
  <si>
    <t>0.514444</t>
  </si>
  <si>
    <t>0.2011661949</t>
  </si>
  <si>
    <t>1000000</t>
  </si>
  <si>
    <t>86400</t>
  </si>
  <si>
    <t>0.000000001</t>
  </si>
  <si>
    <t>0.000001</t>
  </si>
  <si>
    <t>1609.344</t>
  </si>
  <si>
    <t>0.44704</t>
  </si>
  <si>
    <t>26.8224</t>
  </si>
  <si>
    <t>60</t>
  </si>
  <si>
    <t>0.000000000001</t>
  </si>
  <si>
    <t>1852</t>
  </si>
  <si>
    <t>31622400</t>
  </si>
  <si>
    <t>604800</t>
  </si>
  <si>
    <t>31536000</t>
  </si>
  <si>
    <t>0.473176</t>
  </si>
  <si>
    <t>0.4536</t>
  </si>
  <si>
    <t>17.85</t>
  </si>
  <si>
    <t>0.946353</t>
  </si>
  <si>
    <t>0.092903</t>
  </si>
  <si>
    <t>2589998.49806</t>
  </si>
  <si>
    <t>0.836131</t>
  </si>
  <si>
    <t>907.1999</t>
  </si>
  <si>
    <t>0.0000317</t>
  </si>
  <si>
    <t>0.9144</t>
  </si>
  <si>
    <t>0.91439853074444</t>
  </si>
  <si>
    <t>0.914398414616028</t>
  </si>
  <si>
    <t>273.18</t>
  </si>
  <si>
    <t>-17.778</t>
  </si>
  <si>
    <t/>
  </si>
  <si>
    <t>practical salinity units</t>
  </si>
  <si>
    <t>CustomUnit - description</t>
  </si>
  <si>
    <t xml:space="preserve">Documentation Instructions:   </t>
  </si>
  <si>
    <t>(NOTE: Move the mouse pointer over a field name to display instructions and comments)</t>
  </si>
  <si>
    <t>Dataset Title</t>
  </si>
  <si>
    <t>Dataset Download URL</t>
  </si>
  <si>
    <t>Dataset Offline Medium Name</t>
  </si>
  <si>
    <t>Dataset Offline Medium Density</t>
  </si>
  <si>
    <t>Dataset Offline Medium Density Units</t>
  </si>
  <si>
    <t>Dataset Offline Medium Volume</t>
  </si>
  <si>
    <t>Dataset Offline Medium Format</t>
  </si>
  <si>
    <t>Dataset Research Type</t>
  </si>
  <si>
    <t>Dataset Submission Date</t>
  </si>
  <si>
    <t>Dataset Access Authentication Information</t>
  </si>
  <si>
    <t>Dataset Principal Access Information</t>
  </si>
  <si>
    <t>Dataset Principal Permission Information</t>
  </si>
  <si>
    <t>Data Entity Name</t>
  </si>
  <si>
    <t>Data Entity Description</t>
  </si>
  <si>
    <t>Data Object Name</t>
  </si>
  <si>
    <t>Number of Data Records</t>
  </si>
  <si>
    <r>
      <t xml:space="preserve">–  </t>
    </r>
    <r>
      <rPr>
        <b/>
        <sz val="10"/>
        <color indexed="10"/>
        <rFont val="Arial"/>
        <family val="2"/>
      </rPr>
      <t>Do not fill out or delete the custom unit section (red text, yellow cells).</t>
    </r>
    <r>
      <rPr>
        <sz val="10"/>
        <rFont val="Arial"/>
        <family val="2"/>
      </rPr>
      <t xml:space="preserve">  </t>
    </r>
  </si>
  <si>
    <r>
      <t xml:space="preserve">    </t>
    </r>
    <r>
      <rPr>
        <b/>
        <sz val="10"/>
        <color indexed="10"/>
        <rFont val="Arial"/>
        <family val="2"/>
      </rPr>
      <t>These cells will be filled out automatically (from the 'Units' worksheet) when you select a value from the 'Units' cell dropdown list.</t>
    </r>
  </si>
  <si>
    <t>Research Project ID</t>
  </si>
  <si>
    <t>Research Project Title</t>
  </si>
  <si>
    <t>Research Project URL</t>
  </si>
  <si>
    <t>Research Project Geographic Description</t>
  </si>
  <si>
    <t>Research Project West Bounding Coordinate</t>
  </si>
  <si>
    <t>Research Project East Bounding Coordinate</t>
  </si>
  <si>
    <t>Research Project North Bounding Coordinate</t>
  </si>
  <si>
    <t>Research Project South Bounding Coordinate</t>
  </si>
  <si>
    <t>Research Project Temporal Coverage</t>
  </si>
  <si>
    <t>Research Project Funding</t>
  </si>
  <si>
    <t>Research Project Permits</t>
  </si>
  <si>
    <t>number</t>
  </si>
  <si>
    <t>m</t>
  </si>
  <si>
    <t>length</t>
  </si>
  <si>
    <t>mass</t>
  </si>
  <si>
    <t>g</t>
  </si>
  <si>
    <t>%</t>
  </si>
  <si>
    <t>temperature</t>
  </si>
  <si>
    <t>PSU</t>
  </si>
  <si>
    <t>EML Dataset (Basic Resource) Module</t>
  </si>
  <si>
    <t>LTER site acronym</t>
  </si>
  <si>
    <t>EML Project Module</t>
  </si>
  <si>
    <t>Dataset Quality Control Information</t>
  </si>
  <si>
    <t>Attribute Name</t>
  </si>
  <si>
    <t>Attribute Label</t>
  </si>
  <si>
    <t>Attribute Definition</t>
  </si>
  <si>
    <t>MissingValueCode</t>
  </si>
  <si>
    <t>MeasurementScale</t>
  </si>
  <si>
    <t>nominal</t>
  </si>
  <si>
    <t>ordinal</t>
  </si>
  <si>
    <t>interval</t>
  </si>
  <si>
    <t>ratio</t>
  </si>
  <si>
    <t>datetime</t>
  </si>
  <si>
    <t>Number Type</t>
  </si>
  <si>
    <t>natural</t>
  </si>
  <si>
    <t>whole</t>
  </si>
  <si>
    <t>integer</t>
  </si>
  <si>
    <t>real</t>
  </si>
  <si>
    <t>NumberType</t>
  </si>
  <si>
    <t>Units</t>
  </si>
  <si>
    <t>Precision</t>
  </si>
  <si>
    <t>DateTime Format</t>
  </si>
  <si>
    <t>CodesetName</t>
  </si>
  <si>
    <r>
      <t>♦</t>
    </r>
    <r>
      <rPr>
        <b/>
        <sz val="10"/>
        <color indexed="14"/>
        <rFont val="Arial"/>
        <family val="2"/>
      </rPr>
      <t>Optional Metadata fields are magenta.</t>
    </r>
  </si>
  <si>
    <t xml:space="preserve">Instructions:  </t>
  </si>
  <si>
    <t>–  Fill out the header section (cyan cells) for each data column as completely as possible.  Fields in bold are required.</t>
  </si>
  <si>
    <t>DecimalYear</t>
  </si>
  <si>
    <t>0.000000011</t>
  </si>
  <si>
    <t>milligramsPerShortShoot</t>
  </si>
  <si>
    <t>mg/Short Shoot</t>
  </si>
  <si>
    <t>kilogramsPerShortShoot</t>
  </si>
  <si>
    <t>milligramsPerShortShootPerDay</t>
  </si>
  <si>
    <t>mg/Short Shoot/d</t>
  </si>
  <si>
    <t>kilogramsPerShortShootPerSecond</t>
  </si>
  <si>
    <t>0.00000000001157</t>
  </si>
  <si>
    <t>number of leaves per short shoot</t>
  </si>
  <si>
    <t>milligrams per short shoot</t>
  </si>
  <si>
    <t>milligrams per short shoot per day</t>
  </si>
  <si>
    <t>numberPerShortShoot</t>
  </si>
  <si>
    <t>–  Descriptions of each header field are listed in the cell comments (hover the mouse pointer over the field name to view)</t>
  </si>
  <si>
    <t>–  Make sure the column formatting is appropriate for your data - values will be export 'as is' so undisplayed digits will be lost</t>
  </si>
  <si>
    <t>Flag Criteria (auto):</t>
  </si>
  <si>
    <t>Calculations:</t>
  </si>
  <si>
    <t>Data Table Submission Template</t>
  </si>
  <si>
    <t>VariableType:</t>
  </si>
  <si>
    <t>Units_DataTable</t>
  </si>
  <si>
    <t>Dataset Purpose</t>
  </si>
  <si>
    <t>1</t>
  </si>
  <si>
    <t>Metacat package ID</t>
  </si>
  <si>
    <t>CustomUnit - unitType</t>
  </si>
  <si>
    <t>CustomUnit - parentSI</t>
  </si>
  <si>
    <t>CustomUnit - id</t>
  </si>
  <si>
    <t>CustomUnit - multiplierToSI</t>
  </si>
  <si>
    <t>id</t>
  </si>
  <si>
    <t>name</t>
  </si>
  <si>
    <t>custom</t>
  </si>
  <si>
    <t>unitType</t>
  </si>
  <si>
    <t>abbreviation</t>
  </si>
  <si>
    <t>multiplierToSI</t>
  </si>
  <si>
    <t>parentSI</t>
  </si>
  <si>
    <t>constantToSI</t>
  </si>
  <si>
    <t>description</t>
  </si>
  <si>
    <t>acre</t>
  </si>
  <si>
    <t>area</t>
  </si>
  <si>
    <t>a</t>
  </si>
  <si>
    <t>squareMeter</t>
  </si>
  <si>
    <t xml:space="preserve"> </t>
  </si>
  <si>
    <t xml:space="preserve">1 acre = 4046.8564 square meters or 1 hectare = 2.4710 acres </t>
  </si>
  <si>
    <t>ampere</t>
  </si>
  <si>
    <t>current</t>
  </si>
  <si>
    <t>A</t>
  </si>
  <si>
    <t xml:space="preserve">SI unit of electrical current </t>
  </si>
  <si>
    <t>amperePerMeter</t>
  </si>
  <si>
    <t>magneticFieldStrength</t>
  </si>
  <si>
    <t>A/m</t>
  </si>
  <si>
    <t xml:space="preserve">ampere per meter </t>
  </si>
  <si>
    <t>amperePerSquareMeter</t>
  </si>
  <si>
    <t>currentDensity</t>
  </si>
  <si>
    <t>A/m²</t>
  </si>
  <si>
    <t xml:space="preserve">ampere per meter squared </t>
  </si>
  <si>
    <t>angstrom</t>
  </si>
  <si>
    <t>Å</t>
  </si>
  <si>
    <t>meter</t>
  </si>
  <si>
    <t xml:space="preserve">1/10000000000 meter </t>
  </si>
  <si>
    <t>are</t>
  </si>
  <si>
    <t xml:space="preserve">100 square meters </t>
  </si>
  <si>
    <t>atmosphere</t>
  </si>
  <si>
    <t>pressure</t>
  </si>
  <si>
    <t>atm</t>
  </si>
  <si>
    <t>pascal</t>
  </si>
  <si>
    <t xml:space="preserve">1 atmosphere = 101325 pascals  </t>
  </si>
  <si>
    <t>bar</t>
  </si>
  <si>
    <t xml:space="preserve">1 bar = 100000 pascals </t>
  </si>
  <si>
    <t>becquerel</t>
  </si>
  <si>
    <t>radionucleotideActivity</t>
  </si>
  <si>
    <t>Bq</t>
  </si>
  <si>
    <t xml:space="preserve">becquerel </t>
  </si>
  <si>
    <t>britishThermalUnit</t>
  </si>
  <si>
    <t>energy</t>
  </si>
  <si>
    <t>btu</t>
  </si>
  <si>
    <t>joule</t>
  </si>
  <si>
    <t xml:space="preserve">1 btu = 1055.0559 J </t>
  </si>
  <si>
    <t>bushel</t>
  </si>
  <si>
    <t>volume</t>
  </si>
  <si>
    <t>b</t>
  </si>
  <si>
    <t>liter</t>
  </si>
  <si>
    <t xml:space="preserve">1 bushel = 35.23907 liters </t>
  </si>
  <si>
    <t>bushelsPerAcre</t>
  </si>
  <si>
    <t>volumetricArea</t>
  </si>
  <si>
    <t>litersPerSquareMeter</t>
  </si>
  <si>
    <t xml:space="preserve">bushels per acre -- 1 bushel = 35.23907 liters/1 acre = 4046.8564 squareMeters </t>
  </si>
  <si>
    <t>Dataset Contact URL</t>
  </si>
  <si>
    <t xml:space="preserve">     +-Dataset Distribution</t>
  </si>
  <si>
    <t xml:space="preserve">     +-Dataset Associated Party</t>
  </si>
  <si>
    <t xml:space="preserve">     +-Dataset Contact</t>
  </si>
  <si>
    <t xml:space="preserve">     +-Dataset Publisher</t>
  </si>
  <si>
    <t xml:space="preserve">     +-Dataset Metadata Provider</t>
  </si>
  <si>
    <t xml:space="preserve">Dataset Methods Description </t>
  </si>
  <si>
    <t>I. LISTS</t>
  </si>
  <si>
    <t>EML tag &lt;dataset&gt;&lt;creator&gt;&lt;onlineUrl&gt;&lt;onlineUrl&gt;</t>
  </si>
  <si>
    <t>EML tag &lt;dataset&gt;&lt;coverage&gt;&lt;geographicCoverage&gt;&lt;geographicDescription&gt;&lt;geographicDescription&gt;</t>
  </si>
  <si>
    <t>EML tag &lt;dataset&gt;&lt;coverage&gt;&lt;geographicCoverage&gt;&lt;boundingCoordinates&gt;&lt;westBoundingCoordinate&gt;&lt;westBoundingCoordinate&gt;</t>
  </si>
  <si>
    <t>EML tag &lt;dataset&gt;&lt;coverage&gt;&lt;geographicCoverage&gt;&lt;boundingCoordinates&gt;&lt;eastBoundingCoordinate&gt;&lt;eastBoundingCoordinate&gt;</t>
  </si>
  <si>
    <t>EML tag &lt;dataset&gt;&lt;coverage&gt;&lt;geographicCoverage&gt;&lt;boundingCoordinates&gt;&lt;northBoundingCoordinate&gt;&lt;northBoundingCoordinate&gt;</t>
  </si>
  <si>
    <t>EML tag &lt;dataset&gt;&lt;coverage&gt;&lt;geographicCoverage&gt;&lt;boundingCoordinates&gt;&lt;southBoundingCoordinate&gt;&lt;southBoundingCoordinate&gt;</t>
  </si>
  <si>
    <t>EML tag &lt;dataset&gt;&lt;coverage&gt;&lt;temporalCoverage&gt;&lt;rangeOfDates&gt;&lt;beginDate&gt;&lt;calendarDate&gt;&lt;calendarDate&gt;</t>
  </si>
  <si>
    <t>EML tag &lt;dataset&gt;&lt;coverage&gt;&lt;temporalCoverage&gt;&lt;rangeOfDates&gt;&lt;endDate&gt;&lt;calendarDate&gt;&lt;calendarDate&gt;</t>
  </si>
  <si>
    <t>EML tag &lt;dataset&gt;&lt;coverage&gt;&lt;taxonomicCoverage&gt;&lt;taxonomicClassification&gt;&lt;taxonRankName&gt;&lt;taxonRankName&gt;</t>
  </si>
  <si>
    <t>EML tag &lt;dataset&gt;&lt;coverage&gt;&lt;taxonomicCoverage&gt;&lt;taxonomicClassification&gt;&lt;taxonRankValue&gt;&lt;taxonRankValue&gt;</t>
  </si>
  <si>
    <t>EML tag &lt;dataset&gt;&lt;coverage&gt;&lt;taxonomicCoverage&gt;&lt;taxonomicClassification&gt;&lt;commonName&gt;&lt;commonName&gt;</t>
  </si>
  <si>
    <t>EML tag &lt;dataset&gt;&lt;maintenance&gt;&lt;description&gt;&lt;para&gt;&lt;para&gt;</t>
  </si>
  <si>
    <t>EML tag &lt;dataset&gt;&lt;contact&gt;&lt;onlineUrl&gt;&lt;onlineUrl&gt;</t>
  </si>
  <si>
    <t>EML tag &lt;dataset&gt;&lt;associatedParty&gt; &lt;individualName&gt;&lt;givenName&gt;&lt;givenName&gt;</t>
  </si>
  <si>
    <t>EML tag &lt;dataset&gt;&lt;associatedParty&gt; &lt;individualName&gt;&lt;surName&gt;&lt;surName&gt;</t>
  </si>
  <si>
    <t>FCE</t>
  </si>
  <si>
    <t>Daniel</t>
  </si>
  <si>
    <t>Childers</t>
  </si>
  <si>
    <t>Florida Coastal Everglades LTER Program</t>
  </si>
  <si>
    <t>Lead Principal Investigator</t>
  </si>
  <si>
    <t>EML tag &lt;dataset&gt;&lt;associatedParty&gt; &lt;organizationName&gt;&lt;organizationName&gt;</t>
  </si>
  <si>
    <t>EML tag &lt;dataset&gt;&lt;associatedParty&gt;&lt;address&gt; &lt;deliveryPoint&gt; &lt;deliveryPoint&gt;</t>
  </si>
  <si>
    <t>EML tag &lt;dataset&gt;&lt;associatedParty&gt;&lt;address&gt;&lt;city&gt;&lt;city&gt;</t>
  </si>
  <si>
    <t>EML tag &lt;dataset&gt;&lt;associatedParty&gt;&lt;address&gt;&lt;administrativeArea&gt;&lt;administrativeArea&gt;</t>
  </si>
  <si>
    <t>EML tag &lt;dataset&gt;&lt;associatedParty&gt;&lt;address&gt;&lt;postalCode&gt;&lt;postalCode&gt;</t>
  </si>
  <si>
    <t>EML tag &lt;dataset&gt;&lt;associatedParty&gt;&lt;address&gt;&lt;country&gt;&lt;country&gt;</t>
  </si>
  <si>
    <t>EML tag &lt;dataset&gt;&lt;associatedParty&gt;&lt;phone phonetype="voice"&gt;&lt;phone phonetype="voice"&gt;</t>
  </si>
  <si>
    <t>EML tag &lt;dataset&gt;&lt;associatedParty&gt;&lt;phone phonetype="fax"&gt;&lt;phone phonetype="fax"&gt;</t>
  </si>
  <si>
    <t>EML tag &lt;dataset&gt;&lt;associatedParty&gt;&lt;electronicMailAddress&gt;&lt;electronicMailAddress&gt;</t>
  </si>
  <si>
    <t>EML tag &lt;dataset&gt;&lt;associatedParty&gt;&lt;onlineUrl&gt;&lt;onlineUrl&gt;</t>
  </si>
  <si>
    <t>EML tag &lt;dataset&gt;&lt;associatedParty&gt;&lt;role&gt;&lt;role&gt;</t>
  </si>
  <si>
    <t>EML tag &lt;dataset&gt;&lt;publisher&gt; &lt;organizationName&gt;&lt;organizationName&gt;</t>
  </si>
  <si>
    <t>EML tag &lt;dataset&gt;&lt;publisher&gt;&lt;address&gt; &lt;deliveryPoint&gt; &lt;deliveryPoint&gt;</t>
  </si>
  <si>
    <t>EML tag &lt;dataset&gt;&lt;publisher&gt;&lt;address&gt;&lt;city&gt;&lt;city&gt;</t>
  </si>
  <si>
    <t>EML tag &lt;dataset&gt;&lt;publisher&gt;&lt;address&gt;&lt;administrativeArea&gt;&lt;administrativeArea&gt;</t>
  </si>
  <si>
    <t>EML tag &lt;dataset&gt;&lt;publisher&gt;&lt;address&gt;&lt;postalCode&gt;&lt;postalCode&gt;</t>
  </si>
  <si>
    <t>EML tag &lt;dataset&gt;&lt;publisher&gt;&lt;address&gt;&lt;country&gt;&lt;country&gt;</t>
  </si>
  <si>
    <t>EML tag &lt;dataset&gt;&lt;publisher&gt;&lt;phone phonetype="voice"&gt;&lt;phone phonetype="voice"&gt;</t>
  </si>
  <si>
    <t>EML tag &lt;dataset&gt;&lt;publisher&gt;&lt;electronicMailAddress&gt;&lt;electronicMailAddress&gt;</t>
  </si>
  <si>
    <t>EML tag &lt;dataset&gt;&lt;publisher&gt;&lt;onlineUrl&gt;&lt;onlineUrl&gt;</t>
  </si>
  <si>
    <t>EML tag &lt;dataset&gt;&lt;metadataProvider&gt; &lt;organizationName&gt;&lt;organizationName&gt;</t>
  </si>
  <si>
    <t>EML tag &lt;dataset&gt;&lt;metadataProvider&gt;&lt;address&gt; &lt;deliveryPoint&gt; &lt;deliveryPoint&gt;</t>
  </si>
  <si>
    <t>EML tag &lt;dataset&gt;&lt;metadataProvider&gt;&lt;address&gt;&lt;city&gt;&lt;city&gt;</t>
  </si>
  <si>
    <t>EML tag &lt;dataset&gt;&lt;metadataProvider&gt;&lt;address&gt;&lt;administrativeArea&gt;&lt;administrativeArea&gt;</t>
  </si>
  <si>
    <t>EML tag &lt;dataset&gt;&lt;metadataProvider&gt;&lt;address&gt;&lt;postalCode&gt;&lt;postalCode&gt;</t>
  </si>
  <si>
    <t>EML tag &lt;dataset&gt;&lt;metadataProvider&gt;&lt;address&gt;&lt;country&gt;&lt;country&gt;</t>
  </si>
  <si>
    <t>EML tag &lt;dataset&gt;&lt;metadataProvider&gt;&lt;phone phonetype="voice"&gt;&lt;phone phonetype="voice"&gt;</t>
  </si>
  <si>
    <t>EML tag &lt;dataset&gt;&lt;metadataProvider&gt;&lt;electronicMailAddress&gt;&lt;electronicMailAddress&gt;</t>
  </si>
  <si>
    <t>EML tag &lt;dataset&gt;&lt;metadataProvider&gt;&lt;onlineUrl&gt;&lt;onlineUrl&gt;</t>
  </si>
  <si>
    <t>EML tag &lt;dataset&gt;&lt;pubDate&gt;&lt;pubDate&gt;</t>
  </si>
  <si>
    <t>EML tag &lt;dataset&gt;&lt;methods&gt;&lt;methodStep&gt;&lt;protocol&gt;&lt;protocol&gt;</t>
  </si>
  <si>
    <t>EML tag &lt;dataset&gt;&lt;methods&gt;&lt;methodStep&gt;&lt;instrumentation&gt;&lt;instrumentation&gt;</t>
  </si>
  <si>
    <t>EML tag &lt;dataset&gt;&lt;methods&gt;&lt;methodStep&gt;&lt;description&gt;&lt;para&gt;&lt;para&gt;</t>
  </si>
  <si>
    <t>EML tag &lt;dataset&gt;&lt;methods&gt;&lt;methodStep&gt;&lt;citation&gt;&lt;citation&gt;</t>
  </si>
  <si>
    <t>EML tag &lt;dataset&gt;&lt;methods&gt;&lt;sampling&gt;&lt;samplingDescription&gt;&lt;para&gt;&lt;para&gt;</t>
  </si>
  <si>
    <t>EML tag &lt;dataset&gt;&lt;methods&gt;&lt;sampling&gt;&lt;studyExtent&gt;&lt;description&gt;&lt;para&gt;&lt;para&gt;</t>
  </si>
  <si>
    <t>EML tag &lt;dataset&gt;&lt;methods&gt;&lt;sampling&gt;&lt;spatialSamplingUnits&gt;&lt;coverage&gt;&lt;geographicDescription&gt;&lt;geographicDescription&gt;</t>
  </si>
  <si>
    <t>EML tag &lt;dataset&gt;&lt;methods&gt;&lt;sampling&gt;&lt;spatialSamplingUnits&gt;&lt;coverage&gt;&lt;boundingCoordinates&gt;&lt;westBoundingCoordinate&gt;</t>
  </si>
  <si>
    <t>EML tag &lt;dataset&gt;&lt;methods&gt;&lt;sampling&gt;&lt;spatialSamplingUnits&gt;&lt;coverage&gt;&lt;boundingCoordinates&gt;&lt;eastBoundingCoordinate&gt;</t>
  </si>
  <si>
    <t>EML tag &lt;dataset&gt;&lt;methods&gt;&lt;sampling&gt;&lt;spatialSamplingUnits&gt;&lt;coverage&gt;&lt;boundingCoordinates&gt;&lt;northBoundingCoordinate&gt;</t>
  </si>
  <si>
    <t>EML tag &lt;dataset&gt;&lt;methods&gt;&lt;sampling&gt;&lt;spatialSamplingUnits&gt;&lt;coverage&gt;&lt;boundingCoordinates&gt;&lt;southBoundingCoordinate&gt;</t>
  </si>
  <si>
    <t>EML tag &lt;dataset&gt;&lt;methods&gt;&lt;sampling&gt;&lt;spatialSamplingUnits&gt;&lt;coverage&gt;&lt;boundingCoordinates&gt;&lt;southBoundingCoordinate&gt; AND &lt;northBoundingCoordinate&gt;</t>
  </si>
  <si>
    <t>EML tag &lt;dataset&gt;&lt;methods&gt;&lt;sampling&gt;&lt;spatialSamplingUnits&gt;&lt;coverage&gt;&lt;boundingCoordinates&gt;&lt;eastBoundingCoordinate&gt; AND &lt;westBoundingCoordinate&gt;</t>
  </si>
  <si>
    <t>EML tag &lt;dataset&gt;&lt;methods&gt;&lt;qualityControl&gt;&lt;description&gt;&lt;para&gt;&lt;para&gt;</t>
  </si>
  <si>
    <t>EML tag &lt;dataset&gt;&lt;dataTable&gt;&lt;physical&gt;&lt;dataFormat&gt;&lt;externallyDefinedFormat&gt;&lt;formatName&gt;&lt;formatName&gt;</t>
  </si>
  <si>
    <t>EML tag &lt;project&gt;&lt;researchProjectType&gt;</t>
  </si>
  <si>
    <t>EML Dataset Methods Protocol</t>
  </si>
  <si>
    <t xml:space="preserve">NephelometricTurbidityUnits </t>
  </si>
  <si>
    <t>NTU</t>
  </si>
  <si>
    <t>EML tag &lt;dataset&gt;&lt;coverage&gt;&lt;temporalCoverage&gt;&lt;rangeOfDates&gt;&lt;beginDate&gt;&lt;calendarDate&gt;&lt;calendarDate&gt; AND EML tag &lt;dataset&gt;&lt;coverage&gt;&lt;temporalCoverage&gt;&lt;rangeOfDates&gt;&lt;endDate&gt;&lt;calendarDate&gt;&lt;calendarDate&gt;</t>
  </si>
  <si>
    <t>EML tag &lt;dataset&gt;&lt;project&gt;&lt;project id =&gt;</t>
  </si>
  <si>
    <t>EML tag &lt;dataset&gt;&lt;project&gt;&lt;title&gt;&lt;title&gt;</t>
  </si>
  <si>
    <t>EML tag &lt;dataset&gt;&lt;project&gt;&lt;personnel&gt;&lt;individualName&gt;&lt;givenName&gt;&lt;givenName&gt;</t>
  </si>
  <si>
    <t>EML tag &lt;dataset&gt;&lt;project&gt;&lt;personnel&gt;&lt;individualName&gt;&lt;surName&gt;&lt;surName&gt;</t>
  </si>
  <si>
    <t>EML tag &lt;dataset&gt;&lt;project&gt;&lt;personnel&gt;&lt;role&gt;&lt;role&gt;</t>
  </si>
  <si>
    <t>EML tag &lt;dataset&gt;&lt;project&gt;&lt;personnel&gt;&lt;organizationName&gt;&lt;organizationName&gt;</t>
  </si>
  <si>
    <t>EML tag &lt;dataset&gt;&lt;project&gt;&lt;personnel&gt;&lt;positionName&gt; &lt;positionName&gt;</t>
  </si>
  <si>
    <t>EML tag &lt;dataset&gt;&lt;project&gt;&lt;personnel&gt;&lt;address&gt; &lt;deliveryPoint&gt;&lt;deliveryPoint&gt;</t>
  </si>
  <si>
    <t>EML tag &lt;dataset&gt;&lt;project&gt;&lt;personnel&gt;&lt;address&gt;&lt;city&gt;&lt;city&gt;</t>
  </si>
  <si>
    <t>EML tag &lt;dataset&gt;&lt;project&gt;&lt;personnel&gt;&lt;address&gt;&lt;administrativeArea&gt;&lt;administrativeArea&gt;</t>
  </si>
  <si>
    <t>EML tag &lt;dataset&gt;&lt;project&gt;&lt;personnel&gt;&lt;address&gt;&lt;postalCode&gt;&lt;postalCode&gt;</t>
  </si>
  <si>
    <t>EML tag &lt;dataset&gt;&lt;project&gt;&lt;personnel&gt;&lt;address&gt;&lt;country&gt;&lt;country&gt;</t>
  </si>
  <si>
    <t>EML tag &lt;dataset&gt;&lt;project&gt;&lt;personnel&gt;&lt;phone phonetype="voice"&gt;&lt;phone phonetype="voice"&gt;</t>
  </si>
  <si>
    <t>EML tag &lt;dataset&gt;&lt;project&gt;&lt;personnel&gt;&lt;phone phonetype="fax"&gt;&lt;phone phonetype="fax"&gt;</t>
  </si>
  <si>
    <t>authSystem="knb"  order="allowFirst" scope="document"</t>
  </si>
  <si>
    <t>EML tag &lt;dataset&gt;&lt;project&gt;&lt;personnel&gt;&lt;electronicMailAddress&gt;&lt;electronicMailAddress&gt;</t>
  </si>
  <si>
    <t>EML tag &lt;dataset&gt;&lt;project&gt;&lt;personnel&gt;&lt;onlineUrl&gt;&lt;onlineUrl&gt;</t>
  </si>
  <si>
    <t>milligramsPerGramPerDay</t>
  </si>
  <si>
    <t>mg/g/d</t>
  </si>
  <si>
    <t>milligrams per gram per day (rate)</t>
  </si>
  <si>
    <t>gramsPerMeterSquaredPerDay</t>
  </si>
  <si>
    <t>g/m2/d</t>
  </si>
  <si>
    <t>grams Per Meter Squared Per Day</t>
  </si>
  <si>
    <t>EML tag &lt;dataset&gt;&lt;project&gt;&lt;coverage&gt;&lt;geographicCoverage&gt;&lt;geographicDescription&gt;&lt;geographicDescription&gt;</t>
  </si>
  <si>
    <t>EML tag &lt;dataset&gt;&lt;project&gt;&lt;coverage&gt;&lt;geographicCoverage&gt;&lt;boundingCoordinates&gt;&lt;westBoundingCoordinate&gt;&lt;westBoundingCoordinate&gt;</t>
  </si>
  <si>
    <t>EML tag &lt;dataset&gt;&lt;project&gt;&lt;coverage&gt;&lt;geographicCoverage&gt;&lt;boundingCoordinates&gt;&lt;eastBoundingCoordinate&gt;&lt;eastBoundingCoordinate&gt;</t>
  </si>
  <si>
    <t>EML tag &lt;dataset&gt;&lt;project&gt;&lt;coverage&gt;&lt;geographicCoverage&gt;&lt;boundingCoordinates&gt;&lt;northBoundingCoordinate&gt;&lt;northBoundingCoordinate&gt;</t>
  </si>
  <si>
    <t>EML tag &lt;dataset&gt;&lt;project&gt;&lt;coverage&gt;&lt;geographicCoverage&gt;&lt;boundingCoordinates&gt;&lt;southBoundingCoordinate&gt;&lt;southBoundingCoordinate&gt;</t>
  </si>
  <si>
    <t>EML tag &lt;dataset&gt;&lt;project&gt;&lt;abstract&gt;&lt;para&gt;&lt;para&gt;</t>
  </si>
  <si>
    <t>EML tag &lt;dataset&gt;&lt;project&gt;&lt;funding&gt;&lt;para&gt;&lt;para&gt;</t>
  </si>
  <si>
    <t>EML tag &lt;dataset&gt;&lt;project&gt;&lt;relatedProject&gt;&lt;title&gt;&lt;title&gt;</t>
  </si>
  <si>
    <t>EML tag &lt;dataset&gt;&lt;project&gt;&lt;relatedProject&gt;&lt;personnel&gt;&lt;individualName&gt;&lt;givenName&gt;&lt;givenName&gt;</t>
  </si>
  <si>
    <t>EML tag &lt;dataset&gt;&lt;project&gt;&lt;relatedProject&gt;&lt;personnel&gt;&lt;individualName&gt;&lt;surName&gt;&lt;surName&gt;</t>
  </si>
  <si>
    <t>EML tag &lt;dataset&gt;&lt;project&gt;&lt;relatedProject&gt;&lt;personnel&gt;&lt;role&gt;&lt;role&gt;</t>
  </si>
  <si>
    <t>EML tag &lt;dataset&gt;&lt;project&gt;&lt;relatedProject&gt;&lt;personnel&gt;&lt;organizationName&gt;&lt;organizationName&gt;</t>
  </si>
  <si>
    <t>EML tag &lt;dataset&gt;&lt;project&gt;&lt;relatedProject&gt;&lt;personnel&gt;&lt;positionName&gt; &lt;positionName&gt;</t>
  </si>
  <si>
    <t>EML tag &lt;dataset&gt;&lt;project&gt;&lt;relatedProject&gt;&lt;personnel&gt;&lt;address&gt; &lt;deliveryPoint&gt;&lt;deliveryPoint&gt;</t>
  </si>
  <si>
    <t>EML tag &lt;dataset&gt;&lt;project&gt;&lt;relatedProject&gt;&lt;personnel&gt;&lt;address&gt;&lt;city&gt;&lt;city&gt;</t>
  </si>
  <si>
    <t>EML tag &lt;dataset&gt;&lt;project&gt;&lt;relatedProject&gt;&lt;personnel&gt;&lt;address&gt;&lt;administrativeArea&gt;&lt;administrativeArea&gt;</t>
  </si>
  <si>
    <t>EML tag &lt;dataset&gt;&lt;project&gt;&lt;relatedProject&gt;&lt;personnel&gt;&lt;address&gt;&lt;postalCode&gt;&lt;postalCode&gt;</t>
  </si>
  <si>
    <t>EML tag &lt;dataset&gt;&lt;project&gt;&lt;relatedProject&gt;&lt;personnel&gt;&lt;address&gt;&lt;country&gt;&lt;country&gt;</t>
  </si>
  <si>
    <t>EML tag &lt;dataset&gt;&lt;project&gt;&lt;relatedProject&gt;&lt;personnel&gt;&lt;phone phonetype="voice"&gt;&lt;phone phonetype="voice"&gt;</t>
  </si>
  <si>
    <t>EML tag &lt;dataset&gt;&lt;project&gt;&lt;relatedProject&gt;&lt;personnel&gt;&lt;phone phonetype="fax"&gt;&lt;phone phonetype="fax"&gt;</t>
  </si>
  <si>
    <t>EML tag &lt;dataset&gt;&lt;project&gt;&lt;relatedProject&gt;&lt;personnel&gt;&lt;electronicMailAddress&gt;&lt;electronicMailAddress&gt;</t>
  </si>
  <si>
    <t>EML tag &lt;dataset&gt;&lt;project&gt;&lt;relatedProject&gt;&lt;personnel&gt;&lt;onlineUrl&gt;&lt;onlineUrl&gt;</t>
  </si>
  <si>
    <t>EML tag &lt;dataset&gt;&lt;project&gt;&lt;relatedProject&gt;&lt;coverage&gt;&lt;geographicCoverage&gt;&lt;geographicDescription&gt;&lt;geographicDescription&gt;</t>
  </si>
  <si>
    <t>EML tag &lt;dataset&gt;&lt;project&gt;&lt;relatedProject&gt;&lt;coverage&gt;&lt;geographicCoverage&gt;&lt;boundingCoordinates&gt;&lt;westBoundingCoordinate&gt;&lt;westBoundingCoordinate&gt;</t>
  </si>
  <si>
    <t>EML tag &lt;dataset&gt;&lt;project&gt;&lt;relatedProject&gt;&lt;coverage&gt;&lt;geographicCoverage&gt;&lt;boundingCoordinates&gt;&lt;eastBoundingCoordinate&gt;&lt;eastBoundingCoordinate&gt;</t>
  </si>
  <si>
    <t>EML tag &lt;dataset&gt;&lt;project&gt;&lt;relatedProject&gt;&lt;coverage&gt;&lt;geographicCoverage&gt;&lt;boundingCoordinates&gt;&lt;northBoundingCoordinate&gt;&lt;northBoundingCoordinate&gt;</t>
  </si>
  <si>
    <t>EML tag &lt;dataset&gt;&lt;project&gt;&lt;relatedProject&gt;&lt;coverage&gt;&lt;geographicCoverage&gt;&lt;boundingCoordinates&gt;&lt;southBoundingCoordinate&gt;&lt;southBoundingCoordinate&gt;</t>
  </si>
  <si>
    <t>EML tag &lt;dataset&gt;&lt;project&gt;&lt;relatedProject&gt;&lt;coverage&gt;&lt;temporalCoverage&gt;&lt;rangeOfDates&gt;&lt;beginDate&gt;&lt;calendarDate&gt;&lt;calendarDate&gt; AND EML tag &lt;dataset&gt;&lt;coverage&gt;&lt;temporalCoverage&gt;&lt;rangeOfDates&gt;&lt;endDate&gt;&lt;calendarDate&gt;&lt;calendarDate&gt;</t>
  </si>
  <si>
    <t>EML tag &lt;dataset&gt;&lt;project&gt;&lt;relatedProject&gt;&lt;abstract&gt;&lt;para&gt;&lt;para&gt;</t>
  </si>
  <si>
    <t>EML tag &lt;dataset&gt;&lt;project&gt;&lt;relatedProject&gt;&lt;funding&gt;&lt;para&gt;&lt;para&gt;</t>
  </si>
  <si>
    <t>EML tag &lt;dataset&gt;&lt;project&gt;&lt;relatedProject id =&gt;</t>
  </si>
  <si>
    <r>
      <t>♦</t>
    </r>
    <r>
      <rPr>
        <sz val="10"/>
        <color indexed="17"/>
        <rFont val="Arial"/>
        <family val="2"/>
      </rPr>
      <t>EML tags used for metadata field are listed in Column A of same metadata field row.</t>
    </r>
  </si>
  <si>
    <r>
      <t>♦</t>
    </r>
    <r>
      <rPr>
        <sz val="10"/>
        <rFont val="Arial"/>
        <family val="2"/>
      </rPr>
      <t>Note that extremely long entries may not be completely displayed even when the cell is enlarged, but the full contents will be retained and will export properly.</t>
    </r>
  </si>
  <si>
    <r>
      <t>♦</t>
    </r>
    <r>
      <rPr>
        <sz val="10"/>
        <color indexed="10"/>
        <rFont val="Arial"/>
        <family val="2"/>
      </rPr>
      <t>Separate multiple entries using vertical line delimiters (|). (Applies to the Street Address and Research Project Temporal Coverage fields).</t>
    </r>
  </si>
  <si>
    <t xml:space="preserve">Dataset Methods Instrumentation </t>
  </si>
  <si>
    <t>Dataset Maintenance Description</t>
  </si>
  <si>
    <t>♦Blue Metadata fields will most likely be completed by the Information Manager.</t>
  </si>
  <si>
    <t>(NOTE: Click +/- icon in column 1 to expand or hide EML category ( i.e. Dataset Creator)).</t>
  </si>
  <si>
    <t>SELECT A CITATION TYPE</t>
  </si>
  <si>
    <t>Data Externally Defined Format (non-text files)</t>
  </si>
  <si>
    <t>Number of Header Lines (text files)</t>
  </si>
  <si>
    <t>Data Attribute Orientation (text files)</t>
  </si>
  <si>
    <t>Data Field Delimiter (text files)</t>
  </si>
  <si>
    <t>calorie</t>
  </si>
  <si>
    <t>cal</t>
  </si>
  <si>
    <t xml:space="preserve">1 cal = 4.1868 J </t>
  </si>
  <si>
    <t>candela</t>
  </si>
  <si>
    <t>luminosity</t>
  </si>
  <si>
    <t>cd</t>
  </si>
  <si>
    <t xml:space="preserve">SI unit of luminosity </t>
  </si>
  <si>
    <t>candelaPerSquareMeter</t>
  </si>
  <si>
    <t>luminance</t>
  </si>
  <si>
    <t>cd/m²</t>
  </si>
  <si>
    <t xml:space="preserve">candela Per Square Meter </t>
  </si>
  <si>
    <t>celsius</t>
  </si>
  <si>
    <t>C</t>
  </si>
  <si>
    <t>kelvin</t>
  </si>
  <si>
    <t xml:space="preserve">A common unit of temperature </t>
  </si>
  <si>
    <t>centigram</t>
  </si>
  <si>
    <t>cg</t>
  </si>
  <si>
    <t>kilogram</t>
  </si>
  <si>
    <t xml:space="preserve">0.00001 kg </t>
  </si>
  <si>
    <t>centimeter</t>
  </si>
  <si>
    <t>cm</t>
  </si>
  <si>
    <t xml:space="preserve">.01 meters </t>
  </si>
  <si>
    <t>centimeterPerYear</t>
  </si>
  <si>
    <t>speed</t>
  </si>
  <si>
    <t>cm/year</t>
  </si>
  <si>
    <t>metersPerSecond</t>
  </si>
  <si>
    <t xml:space="preserve">centimeter Per Year </t>
  </si>
  <si>
    <t>centimetersPerSecond</t>
  </si>
  <si>
    <t>cm/s</t>
  </si>
  <si>
    <t xml:space="preserve">centimeters per second </t>
  </si>
  <si>
    <t>centisecond</t>
  </si>
  <si>
    <t>csec</t>
  </si>
  <si>
    <t>second</t>
  </si>
  <si>
    <t xml:space="preserve">1/100 of a second </t>
  </si>
  <si>
    <t>coulomb</t>
  </si>
  <si>
    <t>charge</t>
  </si>
  <si>
    <t xml:space="preserve">SI unit of charge </t>
  </si>
  <si>
    <t>cubicCentimetersPerCubicCentimeters</t>
  </si>
  <si>
    <t>volumePerVolume</t>
  </si>
  <si>
    <t xml:space="preserve">cubic centimeters per cubic centimeter </t>
  </si>
  <si>
    <t>cubicFeetPerSecond</t>
  </si>
  <si>
    <t>volumetricRate</t>
  </si>
  <si>
    <t xml:space="preserve"> and LTER EML Best Practices (August 2011))</t>
  </si>
  <si>
    <r>
      <t>♦</t>
    </r>
    <r>
      <rPr>
        <sz val="10"/>
        <color indexed="10"/>
        <rFont val="Arial"/>
        <family val="2"/>
      </rPr>
      <t>Please do not insert or delete rows from the template (long entries will wrap within cells, except as noted below)</t>
    </r>
  </si>
  <si>
    <r>
      <t>♦</t>
    </r>
    <r>
      <rPr>
        <sz val="10"/>
        <rFont val="Arial"/>
        <family val="2"/>
      </rPr>
      <t xml:space="preserve">If a row background is light blue, please enter multiple first names, addresses, keywords, etc. in new columns.  </t>
    </r>
    <r>
      <rPr>
        <sz val="10"/>
        <color indexed="10"/>
        <rFont val="Arial"/>
        <family val="2"/>
      </rPr>
      <t>Please note: Creator, Contact, Geographic description, Data Entity Taxon, and Research Project personnel sections must include all information for one person, taxon, or location in the same column.</t>
    </r>
  </si>
  <si>
    <t>Florida Coastal Everglades LTER</t>
  </si>
  <si>
    <t>ecological research</t>
  </si>
  <si>
    <t>EML tag &lt;dataset&gt;&lt;distribution&gt;&lt;online&gt;&lt;url function=" "&gt;&lt;url&gt;</t>
  </si>
  <si>
    <t>Dataset Download URL Function</t>
  </si>
  <si>
    <t>download</t>
  </si>
  <si>
    <t>public</t>
  </si>
  <si>
    <t>read</t>
  </si>
  <si>
    <t>EML tag &lt;access authSystem="" order="" scope=""&gt;&lt;allow&gt;&lt;principle&gt;&lt;principle&gt;</t>
  </si>
  <si>
    <t>EML tag &lt;access authSystem=""&gt;&lt;allow&gt;&lt;access&gt;&lt;principal&gt;&lt;principal&gt;</t>
  </si>
  <si>
    <t>EML tag &lt;access authSystem=""&gt;&lt;allow&gt;&lt;permission&gt;&lt;permission&gt;</t>
  </si>
  <si>
    <t>EML tag &lt;dataset&gt;&lt;maintenance&gt;&lt;description&gt;&lt;changeHistory&gt;&lt;changeScope&gt;&lt;changeScope&gt;&lt;changeHistory&gt;</t>
  </si>
  <si>
    <t>Dataset Maintenance Change Scope</t>
  </si>
  <si>
    <t>Dataset Maintenance Change Old Value</t>
  </si>
  <si>
    <t>Dataset Maintenance Change Date</t>
  </si>
  <si>
    <t>EML tag &lt;dataset&gt;&lt;maintenance&gt;&lt;description&gt;&lt;changeHistory&gt;oldValue&gt;&lt;oldValue&gt;&lt;changeHistory&gt;</t>
  </si>
  <si>
    <t>EML tag &lt;dataset&gt;&lt;maintenance&gt;&lt;description&gt;&lt;changeHistory&gt;changeDate&gt;&lt;changeDate&lt;changeHistory&gt;</t>
  </si>
  <si>
    <t>Data Object Size</t>
  </si>
  <si>
    <t>Data Object Character Encoding</t>
  </si>
  <si>
    <t>EML tag &lt;dataset&gt;&lt;dataTable&gt;&lt;physical&gt;&lt;objectName&gt;&lt;characterEncoding&gt;</t>
  </si>
  <si>
    <t>EML tag &lt;dataset&gt;&lt;dataTable&gt;&lt;physical&gt;&lt;objectName&gt;&lt;size unit=" "&gt;</t>
  </si>
  <si>
    <t>EML tag &lt;dataset&gt;&lt;distribution&gt;&lt;offline&gt;&lt;Medium&gt;&lt;mediumName&gt;&lt;mediumName&gt;</t>
  </si>
  <si>
    <t>EML tag &lt;dataset&gt;&lt;distribution&gt;&lt;offline&gt;&lt;Medium&gt;&lt;mediumDensity&gt;&lt;mediumDensity&gt;</t>
  </si>
  <si>
    <t>EML tag &lt;dataset&gt;&lt;distribution&gt;&lt;offline&gt;&lt;Medium&gt;&lt;mediumDensityUnits&gt;&lt;mediumDensityUnits&gt;</t>
  </si>
  <si>
    <t>EML tag &lt;dataset&gt;&lt;distribution&gt;&lt;offline&gt;&lt;Medium&gt;&lt;mediumVol&gt;&lt;mediumVol&gt;</t>
  </si>
  <si>
    <t>EML tag &lt;dataset&gt;&lt;distribution&gt;&lt;offline&gt;&lt;Medium&gt;&lt;mediumFormat&gt;&lt;mediumFormat&gt;</t>
  </si>
  <si>
    <t>EML tag &lt;dataset&gt;&lt;distribution&gt;&lt;offline&gt;&lt;Medium&gt;&lt;mediumNote&gt;&lt;mediumNote&gt;</t>
  </si>
  <si>
    <t>Dataset Offline Medium Note</t>
  </si>
  <si>
    <t>EML tag &lt;dataset&gt;&lt;dataTable&gt;&lt;physical&gt;&lt;dataFormat&gt;&lt;textFormat&gt;&lt;recordDelimiter&gt;&lt;recordDelimiter&gt;</t>
  </si>
  <si>
    <t>Data Record Delimiter (text files)</t>
  </si>
  <si>
    <t>Data Object Size Unit</t>
  </si>
  <si>
    <t>EML tag &lt;dataset&gt;&lt;dataTable&gt;&lt;physical&gt;&lt;distribution&gt;&lt;access authSystem="" order="" scope=""&gt;&lt;allow&gt;&lt;principle&gt;&lt;principle&gt;</t>
  </si>
  <si>
    <t>EML tag &lt;dataset&gt;&lt;dataTable&gt;&lt;physical&gt;&lt;distribution&gt;&lt;access authSystem=""&gt;&lt;allow&gt;&lt;access&gt;&lt;principal&gt;&lt;principal&gt;</t>
  </si>
  <si>
    <t>EML tag &lt;dataset&gt;&lt;dataTable&gt;&lt;physical&gt;&lt;distribution&gt;&lt;access authSystem=""&gt;&lt;allow&gt;&lt;permission&gt;&lt;permission&gt;</t>
  </si>
  <si>
    <t>EML tag &lt;dataset&gt;&lt;dataTable&gt;&lt;physical&gt;&lt;distribution&gt;&lt;online&gt;&lt;url&gt;&lt;url&gt;</t>
  </si>
  <si>
    <t>EML tag &lt;dataset&gt;&lt;dataTable&gt;&lt;physical&gt;&lt;distribution&gt;&lt;online&gt;&lt;url function=" "&gt;&lt;url&gt;</t>
  </si>
  <si>
    <t>Dr.</t>
  </si>
  <si>
    <t>Southeast Environmental Research Center</t>
  </si>
  <si>
    <t>Project Collaborator</t>
  </si>
  <si>
    <t>column</t>
  </si>
  <si>
    <t>,</t>
  </si>
  <si>
    <t>Date</t>
  </si>
  <si>
    <t>YYYY-MM-DD</t>
  </si>
  <si>
    <t>None</t>
  </si>
  <si>
    <t>KB</t>
  </si>
  <si>
    <t>ASCII</t>
  </si>
  <si>
    <t>Dataset Methods Protocol Number</t>
  </si>
  <si>
    <t>EML tag &lt;dataset&gt;&lt;methods&gt;&lt;protocol&gt;&lt;title&gt;&lt;title&gt;</t>
  </si>
  <si>
    <t>Dataset Methods Protocol Title</t>
  </si>
  <si>
    <t>EML tag &lt;dataset&gt;&lt;methods&gt; &lt;protocol&gt;&lt;individualName&gt;&lt;salutation&gt;&lt;salutation&gt;</t>
  </si>
  <si>
    <t xml:space="preserve">Dataset Methods Protocol Creator Salutation  </t>
  </si>
  <si>
    <t>EML tag &lt;dataset&gt;&lt;methods&gt; &lt;protocol&gt; &lt;individualName&gt;&lt;givenName&gt;&lt;givenName&gt;</t>
  </si>
  <si>
    <t xml:space="preserve">Dataset Methods Protocol Creator First Name  </t>
  </si>
  <si>
    <t>EML tag &lt;dataset&gt;&lt;methods&gt; &lt;protocol&gt; &lt;individualName&gt;&lt;surName&gt;&lt;surName&gt;</t>
  </si>
  <si>
    <t xml:space="preserve">Dataset Methods Protocol Creator Last Name  </t>
  </si>
  <si>
    <t>EML tag &lt;dataset&gt;&lt;methods&gt; &lt;protocol&gt; &lt;organizationName&gt;&lt;organizationName&gt;</t>
  </si>
  <si>
    <t xml:space="preserve">Dataset Methods Protocol Creator Organization Name  </t>
  </si>
  <si>
    <t>EML tag &lt;dataset&gt;&lt;methods&gt; &lt;protocol&gt; &lt;positionName&gt; &lt;positionName&gt;</t>
  </si>
  <si>
    <t xml:space="preserve">Dataset Methods Protocol Creator Position Name  </t>
  </si>
  <si>
    <t>EML tag &lt;dataset&gt;&lt;methods&gt; &lt;protocol&gt; &lt;address&gt; &lt;deliveryPoint&gt;&lt;deliveryPoint&gt;</t>
  </si>
  <si>
    <t xml:space="preserve">Dataset Methods Protocol Creator Mail Street Address  </t>
  </si>
  <si>
    <t>EML tag &lt;dataset&gt;&lt;methods&gt; &lt;protocol&gt; &lt;address&gt;&lt;city&gt;&lt;city&gt;</t>
  </si>
  <si>
    <t xml:space="preserve">Dataset Methods Protocol Creator Mail City  </t>
  </si>
  <si>
    <t>EML tag &lt;dataset&gt;&lt;methods&gt; &lt;protocol&gt; &lt;address&gt;&lt;administrativeArea&gt;&lt;administrativeArea&gt;</t>
  </si>
  <si>
    <t xml:space="preserve">Dataset Methods Protocol Creator Mail State  </t>
  </si>
  <si>
    <t>EML tag &lt;dataset&gt;&lt;methods&gt; &lt;protocol&gt; &lt;address&gt;&lt;postalCode&gt;&lt;postalCode&gt;</t>
  </si>
  <si>
    <t xml:space="preserve">Dataset Methods Protocol Creator Mail Zip Code  </t>
  </si>
  <si>
    <t>EML tag &lt;dataset&gt;&lt;methods&gt; &lt;protocol&gt; &lt;address&gt;&lt;country&gt;&lt;country&gt;</t>
  </si>
  <si>
    <t>Dataset Methods Protocol Creator Mail Country</t>
  </si>
  <si>
    <t>EML tag &lt;dataset&gt;&lt;methods&gt; &lt;protocol&gt; &lt;phone phonetype="voice"&gt;&lt;phone phonetype="voice"&gt;</t>
  </si>
  <si>
    <t xml:space="preserve">Dataset Methods Protocol Creator Voice Telephone  </t>
  </si>
  <si>
    <t>EML tag &lt;dataset&gt;&lt;methods&gt; &lt;protocol&gt; &lt;phone phonetype="fax"&gt;&lt;phone phonetype="fax"&gt;</t>
  </si>
  <si>
    <t xml:space="preserve">Dataset Methods Protocol Creator Facsimile Telephone  </t>
  </si>
  <si>
    <t>EML tag &lt;dataset&gt;&lt;methods&gt; &lt;protocol&gt; &lt;electronicMailAddress&gt;&lt;electronicMailAddress&gt;</t>
  </si>
  <si>
    <t xml:space="preserve">Dataset Methods Protocol Creator Electronic Mail Address  </t>
  </si>
  <si>
    <t>EML tag &lt;dataset&gt;&lt;methods&gt; &lt;protocol&gt;&lt;onlineUrl&gt;&lt;onlineUrl&gt;</t>
  </si>
  <si>
    <t>Dataset Methods Protocol Creator URL</t>
  </si>
  <si>
    <t>EML tag &lt;dataset&gt;&lt;methods&gt; &lt;protocol&gt;&lt;pubDate&gt;&lt;pubDate&gt;</t>
  </si>
  <si>
    <t>Dataset Methods Protocol Publication Date</t>
  </si>
  <si>
    <t>EML tag &lt;dataset&gt;&lt;methods&gt; &lt;protocol&gt;&lt;abstract&gt;&lt;para&gt;&lt;para&gt;</t>
  </si>
  <si>
    <t>Dataset Methods Protocol Abstract</t>
  </si>
  <si>
    <t>EML tag &lt;dataset&gt;&lt;methods&gt; &lt;protocol&gt;&lt;keywordSet&gt;&lt;keyword&gt;&lt;keyword&gt;</t>
  </si>
  <si>
    <t>Dataset Methods Protocol Keywords</t>
  </si>
  <si>
    <t>Dataset Methods Protocol URL</t>
  </si>
  <si>
    <t>EML tag &lt;dataset&gt;&lt;methods&gt; &lt;protocol&gt;&lt;proceduralStep&gt;&lt;description&gt;&lt;para&gt;</t>
  </si>
  <si>
    <t>Dataset Methods Protocol Procedural Step</t>
  </si>
  <si>
    <t xml:space="preserve">picoCuriesPerGram </t>
  </si>
  <si>
    <t>radioactivityPerWeight</t>
  </si>
  <si>
    <t>pCi/g</t>
  </si>
  <si>
    <t>radioactivity concentration in soil sediments</t>
  </si>
  <si>
    <t>amountOfDecaysWeightFlux</t>
  </si>
  <si>
    <t>decaysPerMinutePerGram</t>
  </si>
  <si>
    <t>fourqure@fiu.edu</t>
  </si>
  <si>
    <t>http://www.fiu.edu/~seagrass/</t>
  </si>
  <si>
    <t>Florida Bay</t>
  </si>
  <si>
    <t>Everglades National Park</t>
  </si>
  <si>
    <t xml:space="preserve">Susie </t>
  </si>
  <si>
    <t>Jim</t>
  </si>
  <si>
    <t xml:space="preserve">Brad </t>
  </si>
  <si>
    <t>Tom</t>
  </si>
  <si>
    <t>Kevin</t>
  </si>
  <si>
    <t>Dottie</t>
  </si>
  <si>
    <t>Escorcia</t>
  </si>
  <si>
    <t>Peterson</t>
  </si>
  <si>
    <t>Frankovich</t>
  </si>
  <si>
    <t>Cunniff</t>
  </si>
  <si>
    <t>Byron</t>
  </si>
  <si>
    <t>Department of Biological Sciences</t>
  </si>
  <si>
    <t>Florida Bay Interagency Science Center</t>
  </si>
  <si>
    <t>Florida International University| University Park| OE 267</t>
  </si>
  <si>
    <t>Florida International University| University Park| OE 237</t>
  </si>
  <si>
    <t>Florida International University| University Park| OE 167</t>
  </si>
  <si>
    <t>98630 Oversears Highway</t>
  </si>
  <si>
    <t>Key Largo</t>
  </si>
  <si>
    <t>305-348-1556</t>
  </si>
  <si>
    <t>305-348-6253</t>
  </si>
  <si>
    <t>(305) 852-2668</t>
  </si>
  <si>
    <t>(305) 348-6997</t>
  </si>
  <si>
    <t xml:space="preserve">escorcia@fiu.edu </t>
  </si>
  <si>
    <t>petersob@fiu.edu</t>
  </si>
  <si>
    <t>frankovich@virginia.edu</t>
  </si>
  <si>
    <t>kcunni02@fiu.edu</t>
  </si>
  <si>
    <t>dbyron01@fiu.edu</t>
  </si>
  <si>
    <t>Technical Staff</t>
  </si>
  <si>
    <t>Ph.D. Student</t>
  </si>
  <si>
    <t>Masters Student</t>
  </si>
  <si>
    <t>http://www.fiu.edu/~petersob/</t>
  </si>
  <si>
    <t>The Study Extent of this dataset includes the FCE Florida Bay research sites within Everglades National Park, South Florida</t>
  </si>
  <si>
    <t>FCE LTER Site TS/Ph7a</t>
  </si>
  <si>
    <t>FCE LTER Site TS/Ph8</t>
  </si>
  <si>
    <t>FCE LTER Site TS/Ph9</t>
  </si>
  <si>
    <t>FCE LTER Site TS/Ph10</t>
  </si>
  <si>
    <t>FCE LTER Site TS/Ph11</t>
  </si>
  <si>
    <t>Data is entered and then checked for entry errors. All data is checked against field logs for entry errors.</t>
  </si>
  <si>
    <t>Type I- Research funded by NSF LTER program</t>
  </si>
  <si>
    <t>SITENAME</t>
  </si>
  <si>
    <t>SITEALIAS</t>
  </si>
  <si>
    <t>sitename</t>
  </si>
  <si>
    <t>alias</t>
  </si>
  <si>
    <t>ID number</t>
  </si>
  <si>
    <t>date</t>
  </si>
  <si>
    <t>decimal year</t>
  </si>
  <si>
    <t>YYYY.YY</t>
  </si>
  <si>
    <t>freshwater</t>
  </si>
  <si>
    <t>Darrell</t>
  </si>
  <si>
    <t>Rebecca</t>
  </si>
  <si>
    <t>Herbert</t>
  </si>
  <si>
    <t>Bernard</t>
  </si>
  <si>
    <t>herbertd@fiu.edu</t>
  </si>
  <si>
    <t>bernardr@fiu.edu</t>
  </si>
  <si>
    <t>post doc</t>
  </si>
  <si>
    <t>masters student</t>
  </si>
  <si>
    <t>shortShootPerSquareMeter</t>
  </si>
  <si>
    <t>leafnumberPerShortShoot</t>
  </si>
  <si>
    <t>squareCentimetersPerShortShootPerDay</t>
  </si>
  <si>
    <t>squareCentimetersPerSquareMeterPerDay</t>
  </si>
  <si>
    <t>calendarDay</t>
  </si>
  <si>
    <t>Leaf Number/Short Shoot</t>
  </si>
  <si>
    <t>leaf number per short shoot</t>
  </si>
  <si>
    <t>Short Shoot/m2</t>
  </si>
  <si>
    <t>short shoot per square meter</t>
  </si>
  <si>
    <t>arealRate</t>
  </si>
  <si>
    <t>cm2/Short Shoot/Day</t>
  </si>
  <si>
    <t>square centimeters per short shoot per day</t>
  </si>
  <si>
    <t>cm2/m2/Day</t>
  </si>
  <si>
    <t>square centimeter per square meter per day</t>
  </si>
  <si>
    <t>day</t>
  </si>
  <si>
    <t>calendar day equivalent to a 24 hour period.</t>
  </si>
  <si>
    <t>Name of LTER site</t>
  </si>
  <si>
    <t>Alias of LTER site</t>
  </si>
  <si>
    <t>Site ID number</t>
  </si>
  <si>
    <t>Date of collection</t>
  </si>
  <si>
    <t>Calendar year + fraction of calendar year</t>
  </si>
  <si>
    <t>perMil</t>
  </si>
  <si>
    <t>per Mil relative to PDB. Used in Isotopic measurements</t>
  </si>
  <si>
    <t>processes</t>
  </si>
  <si>
    <t>estuarine</t>
  </si>
  <si>
    <t>water</t>
  </si>
  <si>
    <t>PHY_Fourqurean_001</t>
  </si>
  <si>
    <t>Point measurements of Salinity, temperature and turbidity collected during visits to TS/Ph 7a, TS/Ph8, TS/Ph9, TS/Ph10 and TS/Ph11. Graphic representation of seagrass status and trends monitoring data and other related information can be located at http://serc.fiu.edu/seagrass/!CDreport/DataHome.htm</t>
  </si>
  <si>
    <t>secchi</t>
  </si>
  <si>
    <t>turbidity</t>
  </si>
  <si>
    <t>water temperature</t>
  </si>
  <si>
    <t>salinity</t>
  </si>
  <si>
    <t>2000-09-10</t>
  </si>
  <si>
    <t>secchi depth</t>
  </si>
  <si>
    <t>Site_SerialNum</t>
  </si>
  <si>
    <t>Secchi</t>
  </si>
  <si>
    <t>Secchi_Notes</t>
  </si>
  <si>
    <t>Avg_Turbidity</t>
  </si>
  <si>
    <t>Temperature</t>
  </si>
  <si>
    <t>Salinity</t>
  </si>
  <si>
    <t>secchi_notes</t>
  </si>
  <si>
    <t>secchi disk depth</t>
  </si>
  <si>
    <t>descriptive notes</t>
  </si>
  <si>
    <t>Average Turbidiy</t>
  </si>
  <si>
    <t>Water Temperature</t>
  </si>
  <si>
    <t>Average turbidity is calculated from two turbidity measurement.</t>
  </si>
  <si>
    <t>2000.69</t>
  </si>
  <si>
    <t>Surface water temperature and salinity values are measured using an Orion (model 142) conductivity and temperature recording meter. Upon arrival at a site, the recording probe is placed approximately 0.5 m below the surface of the water. Time is allowed for values to stabilize before recording the data. Surface temperature is recorded in degrees Celsius and salinity is recorded in parts per thousand.  Secchi values are used to describe water clarity at a given point in time. Upon arrival at a site, and if water clarity is such that the bottom cannot be seen, a standard limnology/oceanography secchi disk (alternating black and white pattern) is lowered into the water until the point that it is no longer visible. That length is then measured in centimeters and recorded. If the bottom is visible (which often it is), secchi values will be recorded as the depth of that particular site in centimeters.  Turbidity assesses the amount of particulate matter in the water column. Upon arrival at a site two standard plasic scintillation vials are filled with seawater. These replicate water samples are then analyzed using a DRT-15CE Turbidimeter (HF Scientific, Inc.). Before placing in the Turbidimeter, samples are shaken, then a value is taken after a ten second stabilization period. The replicate sample readings are averaged together and the numeric value obtained is reported to the nearest tenth in NTUs.</t>
  </si>
  <si>
    <t>Orion salinity meter model no. 142| HF Scientific Inc turbidity meter model no.DRT-15CE</t>
  </si>
  <si>
    <t>TS/Ph 7a, 8, 9, 10 and 11 represent the range of salinity environments encountered across Florida Bay.</t>
  </si>
  <si>
    <t>This is a long-term physical dataset and subsequent data will be appended. This dataset replaces all previous versions of PHY_Fourqurean_001, PHY_Fourqurean_002, PHY_Fourqurean_003, PHY_Fourqurean_005 and PHY_Fourqurean_006 as the dataset were combined into PHY_Fourqurean_001 to facilitate data usability. The FCE program is discontinuing its practice of versioning data as of March 2013.</t>
  </si>
  <si>
    <t xml:space="preserve">Florida Bay Physical Data, Everglades National Park (FCE), South Florida </t>
  </si>
  <si>
    <t>TS/Ph7a,TS/Ph8,TS/Ph9, TS/Ph10, TS/Ph11</t>
  </si>
  <si>
    <t>Long-term physical data</t>
  </si>
  <si>
    <t>FCE LTER III:  Coastal Oligotrophic Ecosystems Research</t>
  </si>
  <si>
    <t>Laura</t>
  </si>
  <si>
    <t>Ogden</t>
  </si>
  <si>
    <t>Department of Global &amp; Sociocultural Studies| Florida International University| University Park| DM341C| 11200 SW 8th Street</t>
  </si>
  <si>
    <t>305-348-6663</t>
  </si>
  <si>
    <t>305-348-3605</t>
  </si>
  <si>
    <t>Laura.Ogden@fiu.edu</t>
  </si>
  <si>
    <t>2012-12-01|2018-12-01</t>
  </si>
  <si>
    <t xml:space="preserve">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t>
  </si>
  <si>
    <t>National Science Foundation under Grant # 9910514, #0620409 and DEB-1237517</t>
  </si>
  <si>
    <t>Florida Bay Physical Data, Everglades National Park (FCE), South Florida from September 2000 to Present</t>
  </si>
  <si>
    <t xml:space="preserve">Value will never be recorded </t>
  </si>
  <si>
    <t>-9999</t>
  </si>
  <si>
    <t>-9999.0</t>
  </si>
  <si>
    <t>Metadata entered on June 26, 2014</t>
  </si>
  <si>
    <t xml:space="preserve">Added new Data </t>
  </si>
  <si>
    <t>\r\n</t>
  </si>
  <si>
    <t>Sara</t>
  </si>
  <si>
    <t>Wilson</t>
  </si>
  <si>
    <t>sawilson@fiu.edu</t>
  </si>
  <si>
    <t>Lab Manager</t>
  </si>
  <si>
    <t>2016-06-30</t>
  </si>
  <si>
    <t>EML tag &lt;dataset&gt;&lt;creator&gt;&lt;userId directory="http://orcid.org"&gt;&lt;/userId&gt;</t>
  </si>
  <si>
    <t>Dataset Creator ORCID</t>
  </si>
  <si>
    <t>aquatic ecosystems</t>
  </si>
  <si>
    <t>estuaries</t>
  </si>
  <si>
    <t>PHY_Fourqurean_001.txt</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</si>
  <si>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</si>
  <si>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NA</t>
  </si>
  <si>
    <t>no notes</t>
  </si>
  <si>
    <t>knb-lter-fce.1132.7</t>
  </si>
  <si>
    <t>FCE LTER</t>
  </si>
  <si>
    <t>2019-06-19</t>
  </si>
  <si>
    <t>2019-10-31</t>
  </si>
  <si>
    <t>2019-10-21</t>
  </si>
  <si>
    <t xml:space="preserve">This is a long-term physical dataset and subsequent data will be appended. </t>
  </si>
  <si>
    <t>FCE Keyword List</t>
  </si>
  <si>
    <t>LTER Thesaurus</t>
  </si>
  <si>
    <t>inorganic nutrients</t>
  </si>
  <si>
    <t>Attribute Annotation</t>
  </si>
  <si>
    <t>propertyURI_label</t>
  </si>
  <si>
    <t>containsMeasurementsOfType</t>
  </si>
  <si>
    <t>propertyURI_URI</t>
  </si>
  <si>
    <t>http://ecoinformatics.org/oboe/oboe.1.2/oboe-core.owl#containsMeasurementsOfType</t>
  </si>
  <si>
    <t>valueURI_label</t>
  </si>
  <si>
    <t>valueURI</t>
  </si>
  <si>
    <t>http://purl.dataone.org/odo/ECSO_00002359</t>
  </si>
  <si>
    <t>http://purl.dataone.org/odo/ECSO_00001227</t>
  </si>
  <si>
    <t>http://purl.dataone.org/odo/ECSO_00001164</t>
  </si>
  <si>
    <t>Dataset Annotation</t>
  </si>
  <si>
    <t>isAbout</t>
  </si>
  <si>
    <t>http://purl.obolibrary.org/obo/IAO_0000136</t>
  </si>
  <si>
    <t>estuary</t>
  </si>
  <si>
    <t>marsh</t>
  </si>
  <si>
    <t>http://purl.obolibrary.org/obo/ENVO_00000045</t>
  </si>
  <si>
    <t>http://purl.obolibrary.org/obo/ENVO_00000035</t>
  </si>
  <si>
    <t>funderName</t>
  </si>
  <si>
    <t>National Science Foundation</t>
  </si>
  <si>
    <t>funderIdentifier</t>
  </si>
  <si>
    <t>http://dx.doi.org/10.13039/100000001</t>
  </si>
  <si>
    <t>awardNumber</t>
  </si>
  <si>
    <t>awardURL</t>
  </si>
  <si>
    <t>https://www.nsf.gov/awardsearch/showAward?AWD_ID=9910514</t>
  </si>
  <si>
    <t>https://www.nsf.gov/awardsearch/showAward?AWD_ID=0620409</t>
  </si>
  <si>
    <t>https://www.nsf.gov/awardsearch/showAward?AWD_ID=1237517</t>
  </si>
  <si>
    <r>
      <t xml:space="preserve"> LTER EML Metadata Submission Template </t>
    </r>
    <r>
      <rPr>
        <b/>
        <sz val="14"/>
        <color indexed="10"/>
        <rFont val="Arial"/>
        <family val="2"/>
      </rPr>
      <t>(</t>
    </r>
    <r>
      <rPr>
        <i/>
        <sz val="14"/>
        <color indexed="10"/>
        <rFont val="Arial"/>
        <family val="2"/>
      </rPr>
      <t>Version 0.4 (February 2021))</t>
    </r>
  </si>
  <si>
    <t xml:space="preserve"> (In compliance with the Ecological Metadata Language (EML) 2.2.0 Standards and Formats</t>
  </si>
  <si>
    <t>https://fce-lter.fiu.edu/perl/public_data_download.pl?datasetid=PHY_Fourqurean_001.txt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</si>
</sst>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164" formatCode="d\-mmm\-yyyy"/>
    <numFmt numFmtId="165" formatCode="yyyy\-mm\-dd"/>
    <numFmt numFmtId="166" formatCode="0.000"/>
  </numFmts>
  <fonts count="45">
    <font>
      <sz val="10"/>
      <name val="Arial"/>
    </font>
    <font>
      <sz val="10"/>
      <name val="Arial"/>
      <family val="2"/>
    </font>
    <font>
      <b/>
      <sz val="14"/>
      <color indexed="12"/>
      <name val="Arial"/>
      <family val="2"/>
    </font>
    <font>
      <sz val="10"/>
      <color indexed="12"/>
      <name val="Arial"/>
      <family val="2"/>
    </font>
    <font>
      <b/>
      <sz val="12"/>
      <color indexed="12"/>
      <name val="Arial"/>
      <family val="2"/>
    </font>
    <font>
      <sz val="10"/>
      <name val="Arial"/>
      <family val="2"/>
    </font>
    <font>
      <b/>
      <sz val="10"/>
      <color indexed="12"/>
      <name val="Arial"/>
      <family val="2"/>
    </font>
    <font>
      <b/>
      <sz val="10"/>
      <name val="Arial"/>
      <family val="2"/>
    </font>
    <font>
      <sz val="10"/>
      <color indexed="14"/>
      <name val="Arial"/>
      <family val="2"/>
    </font>
    <font>
      <i/>
      <sz val="10"/>
      <color indexed="12"/>
      <name val="Arial"/>
      <family val="2"/>
    </font>
    <font>
      <sz val="8"/>
      <color indexed="17"/>
      <name val="Arial"/>
      <family val="2"/>
    </font>
    <font>
      <b/>
      <i/>
      <sz val="10"/>
      <name val="Arial"/>
      <family val="2"/>
    </font>
    <font>
      <sz val="10"/>
      <color indexed="17"/>
      <name val="Arial"/>
      <family val="2"/>
    </font>
    <font>
      <b/>
      <sz val="8"/>
      <color indexed="81"/>
      <name val="Tahoma"/>
      <family val="2"/>
    </font>
    <font>
      <sz val="8"/>
      <color indexed="81"/>
      <name val="Tahoma"/>
      <family val="2"/>
    </font>
    <font>
      <b/>
      <sz val="8"/>
      <color indexed="10"/>
      <name val="Tahoma"/>
      <family val="2"/>
    </font>
    <font>
      <b/>
      <sz val="12"/>
      <name val="Arial"/>
      <family val="2"/>
    </font>
    <font>
      <b/>
      <sz val="11"/>
      <color indexed="57"/>
      <name val="Arial"/>
      <family val="2"/>
    </font>
    <font>
      <sz val="10"/>
      <color indexed="21"/>
      <name val="Arial"/>
      <family val="2"/>
    </font>
    <font>
      <b/>
      <sz val="14"/>
      <color indexed="57"/>
      <name val="Arial"/>
      <family val="2"/>
    </font>
    <font>
      <sz val="10"/>
      <color indexed="10"/>
      <name val="Arial"/>
      <family val="2"/>
    </font>
    <font>
      <b/>
      <sz val="10"/>
      <color indexed="10"/>
      <name val="Arial"/>
      <family val="2"/>
    </font>
    <font>
      <b/>
      <sz val="10"/>
      <color indexed="14"/>
      <name val="Arial"/>
      <family val="2"/>
    </font>
    <font>
      <u/>
      <sz val="10"/>
      <color indexed="12"/>
      <name val="Arial"/>
      <family val="2"/>
    </font>
    <font>
      <u/>
      <sz val="10"/>
      <color indexed="12"/>
      <name val="Arial"/>
      <family val="2"/>
    </font>
    <font>
      <b/>
      <sz val="10"/>
      <color indexed="16"/>
      <name val="Courier"/>
      <family val="3"/>
    </font>
    <font>
      <sz val="8"/>
      <color indexed="12"/>
      <name val="Tahoma"/>
      <family val="2"/>
    </font>
    <font>
      <sz val="8"/>
      <color indexed="10"/>
      <name val="Tahoma"/>
      <family val="2"/>
    </font>
    <font>
      <b/>
      <i/>
      <sz val="10"/>
      <color indexed="10"/>
      <name val="Arial"/>
      <family val="2"/>
    </font>
    <font>
      <b/>
      <sz val="8"/>
      <color indexed="12"/>
      <name val="Tahoma"/>
      <family val="2"/>
    </font>
    <font>
      <i/>
      <sz val="14"/>
      <color indexed="10"/>
      <name val="Arial"/>
      <family val="2"/>
    </font>
    <font>
      <b/>
      <sz val="14"/>
      <color indexed="10"/>
      <name val="Arial"/>
      <family val="2"/>
    </font>
    <font>
      <sz val="10"/>
      <name val="MS Sans Serif"/>
      <family val="2"/>
    </font>
    <font>
      <b/>
      <sz val="18"/>
      <name val="Arial"/>
      <family val="2"/>
    </font>
    <font>
      <b/>
      <sz val="12"/>
      <name val="Arial"/>
      <family val="2"/>
    </font>
    <font>
      <sz val="10"/>
      <color rgb="FFFF66FF"/>
      <name val="Arial"/>
      <family val="2"/>
    </font>
    <font>
      <u/>
      <sz val="10"/>
      <color theme="11"/>
      <name val="Arial"/>
      <family val="2"/>
    </font>
    <font>
      <sz val="10"/>
      <name val="Verdana"/>
      <family val="2"/>
    </font>
    <font>
      <b/>
      <sz val="10"/>
      <color rgb="FF0000FF"/>
      <name val="Arial"/>
      <family val="2"/>
    </font>
    <font>
      <u/>
      <sz val="10"/>
      <name val="Arial"/>
      <family val="2"/>
    </font>
    <font>
      <b/>
      <sz val="10"/>
      <color theme="1"/>
      <name val="Arial"/>
      <family val="2"/>
    </font>
    <font>
      <b/>
      <sz val="11"/>
      <color theme="1"/>
      <name val="Calibri"/>
      <family val="2"/>
      <scheme val="minor"/>
    </font>
    <font>
      <b/>
      <sz val="8"/>
      <color rgb="FF000000"/>
      <name val="Tahoma"/>
      <family val="2"/>
    </font>
    <font>
      <sz val="8"/>
      <color rgb="FF000000"/>
      <name val="Tahoma"/>
      <family val="2"/>
    </font>
    <font>
      <b/>
      <sz val="8"/>
      <color rgb="FFFF0000"/>
      <name val="Tahoma"/>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3"/>
        <bgColor indexed="64"/>
      </patternFill>
    </fill>
    <fill>
      <patternFill patternType="solid">
        <fgColor theme="0" tint="-0.14999847407452621"/>
        <bgColor indexed="64"/>
      </patternFill>
    </fill>
    <fill>
      <patternFill patternType="solid">
        <fgColor rgb="FFFF66FF"/>
        <bgColor indexed="64"/>
      </patternFill>
    </fill>
    <fill>
      <patternFill patternType="solid">
        <fgColor rgb="FFFFFF00"/>
        <bgColor indexed="64"/>
      </patternFill>
    </fill>
    <fill>
      <patternFill patternType="solid">
        <fgColor indexed="27"/>
        <bgColor indexed="64"/>
      </patternFill>
    </fill>
    <fill>
      <patternFill patternType="solid">
        <fgColor rgb="FFCCFFFF"/>
        <bgColor indexed="64"/>
      </patternFill>
    </fill>
    <fill>
      <patternFill patternType="solid">
        <fgColor rgb="FFCCFFFF"/>
        <bgColor rgb="FF000000"/>
      </patternFill>
    </fill>
    <fill>
      <patternFill patternType="solid">
        <fgColor theme="2" tint="-9.9978637043366805E-2"/>
        <bgColor indexed="64"/>
      </patternFill>
    </fill>
  </fills>
  <borders count="15">
    <border>
      <left/>
      <right/>
      <top/>
      <bottom/>
      <diagonal/>
    </border>
    <border>
      <left/>
      <right/>
      <top/>
      <bottom style="hair">
        <color auto="1"/>
      </bottom>
      <diagonal/>
    </border>
    <border>
      <left/>
      <right/>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double">
        <color auto="1"/>
      </bottom>
      <diagonal/>
    </border>
    <border>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hair">
        <color auto="1"/>
      </top>
      <bottom style="double">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top/>
      <bottom/>
      <diagonal/>
    </border>
    <border>
      <left style="hair">
        <color theme="1"/>
      </left>
      <right style="hair">
        <color theme="1"/>
      </right>
      <top style="hair">
        <color theme="1"/>
      </top>
      <bottom style="hair">
        <color theme="1"/>
      </bottom>
      <diagonal/>
    </border>
    <border>
      <left/>
      <right/>
      <top/>
      <bottom style="medium">
        <color indexed="64"/>
      </bottom>
      <diagonal/>
    </border>
  </borders>
  <cellStyleXfs count="60">
    <xf numFmtId="0" fontId="0" fillId="0" borderId="0"/>
    <xf numFmtId="3" fontId="32" fillId="0" borderId="0"/>
    <xf numFmtId="42" fontId="32" fillId="0" borderId="0"/>
    <xf numFmtId="14" fontId="1" fillId="0" borderId="0" applyFont="0" applyFill="0" applyBorder="0" applyAlignment="0" applyProtection="0"/>
    <xf numFmtId="2" fontId="1" fillId="0" borderId="0" applyFont="0" applyFill="0" applyBorder="0" applyAlignment="0" applyProtection="0"/>
    <xf numFmtId="0" fontId="33" fillId="0" borderId="0" applyFont="0" applyFill="0" applyBorder="0" applyAlignment="0" applyProtection="0"/>
    <xf numFmtId="0" fontId="34" fillId="0" borderId="0" applyFont="0" applyFill="0" applyBorder="0" applyAlignment="0" applyProtection="0"/>
    <xf numFmtId="0" fontId="23" fillId="0" borderId="0" applyNumberFormat="0" applyFill="0" applyBorder="0" applyAlignment="0" applyProtection="0">
      <alignment vertical="top"/>
      <protection locked="0"/>
    </xf>
    <xf numFmtId="0"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 fillId="0" borderId="0"/>
    <xf numFmtId="0" fontId="16" fillId="0" borderId="0" applyFont="0" applyFill="0" applyBorder="0" applyAlignment="0" applyProtection="0"/>
    <xf numFmtId="0" fontId="1" fillId="0" borderId="0"/>
    <xf numFmtId="0" fontId="16" fillId="0" borderId="0" applyFont="0" applyFill="0" applyBorder="0" applyAlignment="0" applyProtection="0"/>
  </cellStyleXfs>
  <cellXfs count="280">
    <xf numFmtId="0" fontId="0" fillId="0" borderId="0" xfId="0"/>
    <xf numFmtId="0" fontId="4" fillId="2" borderId="0" xfId="0" applyFont="1" applyFill="1" applyBorder="1" applyAlignment="1" applyProtection="1">
      <alignment horizontal="left" vertical="top"/>
    </xf>
    <xf numFmtId="0" fontId="5" fillId="2" borderId="0" xfId="0" applyFont="1" applyFill="1" applyAlignment="1" applyProtection="1">
      <alignment horizontal="left"/>
    </xf>
    <xf numFmtId="0" fontId="6"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xf>
    <xf numFmtId="0" fontId="3" fillId="2" borderId="0" xfId="0" applyFont="1" applyFill="1" applyBorder="1" applyAlignment="1" applyProtection="1">
      <alignment horizontal="left" vertical="top"/>
    </xf>
    <xf numFmtId="0" fontId="6" fillId="2" borderId="0" xfId="0" applyFont="1" applyFill="1" applyAlignment="1" applyProtection="1">
      <alignment horizontal="left" vertical="top"/>
    </xf>
    <xf numFmtId="0" fontId="6" fillId="2" borderId="0" xfId="0" applyFont="1" applyFill="1" applyAlignment="1" applyProtection="1">
      <alignment horizontal="left" vertical="top"/>
      <protection locked="0"/>
    </xf>
    <xf numFmtId="0" fontId="5" fillId="2" borderId="0" xfId="0" applyFont="1" applyFill="1" applyAlignment="1" applyProtection="1">
      <alignment horizontal="left" vertical="top"/>
      <protection locked="0"/>
    </xf>
    <xf numFmtId="0" fontId="8" fillId="2" borderId="0" xfId="0" applyFont="1" applyFill="1" applyBorder="1" applyAlignment="1" applyProtection="1">
      <alignment horizontal="left" vertical="top"/>
    </xf>
    <xf numFmtId="0" fontId="5" fillId="2"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xf>
    <xf numFmtId="0" fontId="3" fillId="2" borderId="0" xfId="0" applyFont="1" applyFill="1" applyAlignment="1" applyProtection="1">
      <alignment horizontal="left" vertical="top"/>
      <protection locked="0"/>
    </xf>
    <xf numFmtId="0" fontId="10" fillId="2" borderId="0" xfId="0" applyFont="1" applyFill="1" applyAlignment="1" applyProtection="1">
      <alignment horizontal="left" vertical="top"/>
      <protection locked="0"/>
    </xf>
    <xf numFmtId="0" fontId="5" fillId="0" borderId="0" xfId="0" applyFont="1" applyFill="1" applyAlignment="1" applyProtection="1">
      <alignment horizontal="left"/>
      <protection locked="0"/>
    </xf>
    <xf numFmtId="0" fontId="5" fillId="2" borderId="0" xfId="0" applyFont="1" applyFill="1" applyAlignment="1" applyProtection="1">
      <alignment horizontal="left"/>
      <protection locked="0"/>
    </xf>
    <xf numFmtId="0" fontId="3" fillId="0" borderId="0" xfId="0" applyFont="1" applyFill="1" applyBorder="1" applyAlignment="1" applyProtection="1">
      <alignment horizontal="left" vertical="top"/>
    </xf>
    <xf numFmtId="0" fontId="8" fillId="0" borderId="0" xfId="0" applyFont="1" applyFill="1" applyBorder="1" applyAlignment="1" applyProtection="1">
      <alignment horizontal="left" vertical="top"/>
    </xf>
    <xf numFmtId="0" fontId="5" fillId="0" borderId="0"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12" fillId="0" borderId="0" xfId="0" applyFont="1" applyFill="1" applyBorder="1" applyAlignment="1" applyProtection="1">
      <alignment horizontal="left" vertical="top"/>
    </xf>
    <xf numFmtId="0" fontId="6" fillId="0" borderId="0" xfId="0" applyFont="1" applyFill="1" applyBorder="1" applyAlignment="1" applyProtection="1">
      <alignment horizontal="left" vertical="top"/>
    </xf>
    <xf numFmtId="0" fontId="6" fillId="0" borderId="0" xfId="0" applyFont="1"/>
    <xf numFmtId="0" fontId="17" fillId="2" borderId="0" xfId="0" applyFont="1" applyFill="1" applyBorder="1" applyAlignment="1" applyProtection="1">
      <alignment horizontal="left" vertical="top"/>
    </xf>
    <xf numFmtId="0" fontId="12" fillId="2" borderId="0" xfId="0" applyFont="1" applyFill="1" applyBorder="1" applyAlignment="1" applyProtection="1">
      <alignment horizontal="left" vertical="top"/>
    </xf>
    <xf numFmtId="0" fontId="18" fillId="0" borderId="0" xfId="0" applyFont="1" applyFill="1" applyBorder="1" applyAlignment="1" applyProtection="1">
      <alignment horizontal="left" vertical="top"/>
    </xf>
    <xf numFmtId="0" fontId="19" fillId="2" borderId="0" xfId="0" applyFont="1" applyFill="1" applyBorder="1" applyAlignment="1" applyProtection="1">
      <alignment horizontal="left" vertical="top"/>
    </xf>
    <xf numFmtId="0" fontId="5" fillId="2" borderId="0" xfId="0" applyNumberFormat="1" applyFont="1" applyFill="1" applyBorder="1" applyAlignment="1" applyProtection="1">
      <alignment horizontal="left" vertical="top" wrapText="1"/>
    </xf>
    <xf numFmtId="0" fontId="6" fillId="2" borderId="0" xfId="0" applyNumberFormat="1" applyFont="1" applyFill="1" applyBorder="1" applyAlignment="1" applyProtection="1">
      <alignment horizontal="left" vertical="top" wrapText="1"/>
      <protection locked="0"/>
    </xf>
    <xf numFmtId="0" fontId="3" fillId="0" borderId="0" xfId="0" applyNumberFormat="1" applyFont="1" applyFill="1" applyBorder="1" applyAlignment="1" applyProtection="1">
      <alignment horizontal="left" vertical="top" wrapText="1"/>
      <protection locked="0"/>
    </xf>
    <xf numFmtId="0" fontId="5" fillId="2" borderId="0" xfId="0" applyNumberFormat="1" applyFont="1" applyFill="1" applyBorder="1" applyAlignment="1" applyProtection="1">
      <alignment horizontal="left" vertical="top" wrapText="1"/>
      <protection locked="0"/>
    </xf>
    <xf numFmtId="0" fontId="5" fillId="0" borderId="1" xfId="0" applyNumberFormat="1" applyFont="1" applyFill="1" applyBorder="1" applyAlignment="1" applyProtection="1">
      <alignment horizontal="left" vertical="top" wrapText="1"/>
    </xf>
    <xf numFmtId="0" fontId="7" fillId="0" borderId="0" xfId="0" applyFont="1"/>
    <xf numFmtId="0" fontId="16" fillId="3" borderId="0" xfId="0" applyFont="1" applyFill="1" applyBorder="1" applyAlignment="1" applyProtection="1">
      <alignment horizontal="left" vertical="top"/>
    </xf>
    <xf numFmtId="0" fontId="0" fillId="3" borderId="0" xfId="0" applyFill="1" applyBorder="1" applyAlignment="1" applyProtection="1">
      <alignment horizontal="left" vertical="top"/>
      <protection locked="0"/>
    </xf>
    <xf numFmtId="0" fontId="7" fillId="3" borderId="0" xfId="0" applyFont="1" applyFill="1" applyBorder="1" applyAlignment="1" applyProtection="1">
      <alignment horizontal="left" vertical="top"/>
    </xf>
    <xf numFmtId="0" fontId="7" fillId="3" borderId="0" xfId="0" applyFont="1" applyFill="1" applyBorder="1" applyAlignment="1" applyProtection="1">
      <alignment horizontal="right" vertical="top"/>
    </xf>
    <xf numFmtId="49" fontId="20" fillId="3" borderId="0" xfId="0" applyNumberFormat="1" applyFont="1" applyFill="1" applyBorder="1" applyAlignment="1" applyProtection="1">
      <alignment horizontal="left" vertical="top"/>
    </xf>
    <xf numFmtId="0" fontId="20" fillId="3" borderId="0" xfId="0" applyNumberFormat="1" applyFont="1" applyFill="1" applyBorder="1" applyAlignment="1" applyProtection="1">
      <alignment horizontal="left" vertical="top"/>
    </xf>
    <xf numFmtId="0" fontId="7" fillId="3" borderId="2" xfId="0" applyFont="1" applyFill="1" applyBorder="1" applyAlignment="1" applyProtection="1">
      <alignment horizontal="left" vertical="top"/>
    </xf>
    <xf numFmtId="0" fontId="0" fillId="3" borderId="2" xfId="0" applyFill="1" applyBorder="1" applyAlignment="1" applyProtection="1">
      <alignment horizontal="left" vertical="top"/>
      <protection locked="0"/>
    </xf>
    <xf numFmtId="49" fontId="0" fillId="4" borderId="3" xfId="0" applyNumberFormat="1" applyFill="1" applyBorder="1" applyAlignment="1" applyProtection="1">
      <alignment horizontal="left" vertical="top"/>
      <protection locked="0"/>
    </xf>
    <xf numFmtId="49" fontId="0" fillId="4" borderId="4" xfId="0" applyNumberFormat="1" applyFill="1" applyBorder="1" applyAlignment="1" applyProtection="1">
      <alignment horizontal="left" vertical="top"/>
      <protection locked="0"/>
    </xf>
    <xf numFmtId="0" fontId="7" fillId="3" borderId="5" xfId="0" applyFont="1" applyFill="1" applyBorder="1" applyAlignment="1" applyProtection="1">
      <alignment horizontal="left" vertical="top"/>
    </xf>
    <xf numFmtId="0" fontId="0" fillId="0" borderId="6" xfId="0" applyBorder="1" applyAlignment="1" applyProtection="1">
      <alignment horizontal="left" vertical="top"/>
      <protection locked="0"/>
    </xf>
    <xf numFmtId="49" fontId="7" fillId="0" borderId="7" xfId="0" applyNumberFormat="1" applyFont="1" applyFill="1" applyBorder="1" applyAlignment="1" applyProtection="1">
      <alignment horizontal="left" vertical="top"/>
    </xf>
    <xf numFmtId="0" fontId="6" fillId="3" borderId="5" xfId="0" applyFont="1" applyFill="1" applyBorder="1" applyAlignment="1" applyProtection="1">
      <alignment horizontal="left" vertical="top"/>
    </xf>
    <xf numFmtId="49" fontId="7" fillId="0" borderId="0" xfId="0" applyNumberFormat="1" applyFont="1"/>
    <xf numFmtId="49" fontId="0" fillId="0" borderId="0" xfId="0" applyNumberFormat="1"/>
    <xf numFmtId="0" fontId="5" fillId="0" borderId="0" xfId="0" applyNumberFormat="1" applyFont="1" applyFill="1" applyBorder="1" applyAlignment="1" applyProtection="1">
      <alignment horizontal="left" vertical="top" wrapText="1"/>
    </xf>
    <xf numFmtId="0" fontId="5" fillId="4" borderId="3" xfId="0" applyNumberFormat="1" applyFont="1" applyFill="1" applyBorder="1" applyAlignment="1" applyProtection="1">
      <alignment horizontal="left" vertical="top" wrapText="1"/>
      <protection locked="0"/>
    </xf>
    <xf numFmtId="0" fontId="24" fillId="4" borderId="3" xfId="7" applyNumberFormat="1" applyFont="1" applyFill="1" applyBorder="1" applyAlignment="1" applyProtection="1">
      <alignment horizontal="left" vertical="top" wrapText="1"/>
      <protection locked="0"/>
    </xf>
    <xf numFmtId="0" fontId="5" fillId="4" borderId="3" xfId="0" applyNumberFormat="1" applyFont="1" applyFill="1" applyBorder="1" applyAlignment="1" applyProtection="1">
      <alignment horizontal="left" vertical="top" wrapText="1"/>
    </xf>
    <xf numFmtId="164" fontId="5" fillId="4" borderId="3" xfId="0" applyNumberFormat="1" applyFont="1" applyFill="1" applyBorder="1" applyAlignment="1" applyProtection="1">
      <alignment horizontal="left" vertical="top" wrapText="1"/>
      <protection locked="0"/>
    </xf>
    <xf numFmtId="0" fontId="9" fillId="4" borderId="3" xfId="0" applyNumberFormat="1" applyFont="1" applyFill="1" applyBorder="1" applyAlignment="1" applyProtection="1">
      <alignment horizontal="left" vertical="top" wrapText="1"/>
    </xf>
    <xf numFmtId="0" fontId="23" fillId="4" borderId="3" xfId="7" applyNumberFormat="1" applyFill="1" applyBorder="1" applyAlignment="1" applyProtection="1">
      <alignment horizontal="left" vertical="top" wrapText="1"/>
      <protection locked="0"/>
    </xf>
    <xf numFmtId="0" fontId="5" fillId="4" borderId="3" xfId="0" applyFont="1" applyFill="1" applyBorder="1" applyAlignment="1" applyProtection="1">
      <alignment horizontal="left" vertical="top"/>
      <protection locked="0"/>
    </xf>
    <xf numFmtId="0" fontId="5" fillId="4" borderId="3" xfId="0" applyNumberFormat="1" applyFont="1" applyFill="1" applyBorder="1" applyAlignment="1" applyProtection="1">
      <alignment horizontal="left" vertical="top"/>
      <protection locked="0"/>
    </xf>
    <xf numFmtId="0" fontId="5" fillId="4" borderId="3" xfId="0" applyFont="1" applyFill="1" applyBorder="1" applyAlignment="1"/>
    <xf numFmtId="0" fontId="23" fillId="4" borderId="3" xfId="7" applyNumberFormat="1" applyFill="1" applyBorder="1" applyAlignment="1" applyProtection="1">
      <alignment horizontal="left" vertical="top"/>
      <protection locked="0"/>
    </xf>
    <xf numFmtId="0" fontId="25" fillId="5" borderId="0" xfId="0" applyFont="1" applyFill="1"/>
    <xf numFmtId="0" fontId="7" fillId="0" borderId="0" xfId="0" applyFont="1" applyFill="1" applyBorder="1"/>
    <xf numFmtId="0" fontId="5" fillId="0" borderId="1" xfId="0" applyNumberFormat="1" applyFont="1" applyFill="1" applyBorder="1" applyAlignment="1" applyProtection="1">
      <alignment horizontal="left" vertical="top" wrapText="1"/>
      <protection locked="0"/>
    </xf>
    <xf numFmtId="0" fontId="5" fillId="2" borderId="0" xfId="0" applyFont="1" applyFill="1" applyBorder="1" applyAlignment="1" applyProtection="1">
      <alignment horizontal="left"/>
      <protection locked="0"/>
    </xf>
    <xf numFmtId="0" fontId="10" fillId="2" borderId="0" xfId="0" applyFont="1" applyFill="1" applyBorder="1" applyAlignment="1" applyProtection="1">
      <alignment horizontal="left" vertical="top"/>
      <protection locked="0"/>
    </xf>
    <xf numFmtId="0" fontId="3" fillId="2" borderId="0" xfId="0" applyFont="1" applyFill="1" applyBorder="1" applyAlignment="1" applyProtection="1">
      <alignment horizontal="left" vertical="top"/>
      <protection locked="0"/>
    </xf>
    <xf numFmtId="0" fontId="5" fillId="0" borderId="0" xfId="0" applyFont="1" applyFill="1" applyAlignment="1" applyProtection="1">
      <alignment horizontal="left" vertical="top"/>
      <protection locked="0"/>
    </xf>
    <xf numFmtId="0" fontId="10" fillId="0" borderId="0" xfId="0" applyFont="1" applyFill="1" applyAlignment="1" applyProtection="1">
      <alignment horizontal="left" vertical="top"/>
      <protection locked="0"/>
    </xf>
    <xf numFmtId="0" fontId="12" fillId="3" borderId="0" xfId="0" applyFont="1" applyFill="1" applyBorder="1" applyAlignment="1" applyProtection="1">
      <alignment horizontal="left" vertical="top"/>
    </xf>
    <xf numFmtId="0" fontId="24" fillId="3" borderId="3" xfId="7" applyNumberFormat="1" applyFont="1" applyFill="1" applyBorder="1" applyAlignment="1" applyProtection="1">
      <alignment horizontal="left" vertical="top" wrapText="1"/>
      <protection locked="0"/>
    </xf>
    <xf numFmtId="0" fontId="23" fillId="3" borderId="3" xfId="7" applyNumberFormat="1" applyFill="1" applyBorder="1" applyAlignment="1" applyProtection="1">
      <alignment horizontal="left" vertical="top"/>
      <protection locked="0"/>
    </xf>
    <xf numFmtId="0" fontId="5" fillId="0" borderId="0" xfId="0" applyFont="1" applyFill="1" applyBorder="1" applyAlignment="1" applyProtection="1">
      <alignment horizontal="left" vertical="top"/>
      <protection locked="0"/>
    </xf>
    <xf numFmtId="0" fontId="0" fillId="0" borderId="0" xfId="0" applyFill="1"/>
    <xf numFmtId="0" fontId="23" fillId="0" borderId="0" xfId="7"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5" fillId="0" borderId="0" xfId="0" applyNumberFormat="1" applyFont="1" applyFill="1" applyBorder="1" applyAlignment="1" applyProtection="1">
      <alignment horizontal="left" vertical="top" wrapText="1"/>
      <protection locked="0"/>
    </xf>
    <xf numFmtId="0" fontId="5" fillId="4" borderId="0" xfId="0" applyNumberFormat="1" applyFont="1" applyFill="1" applyBorder="1" applyAlignment="1" applyProtection="1">
      <alignment horizontal="left" vertical="top" wrapText="1"/>
      <protection locked="0"/>
    </xf>
    <xf numFmtId="0" fontId="5" fillId="4" borderId="9"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protection hidden="1"/>
    </xf>
    <xf numFmtId="0" fontId="5" fillId="0" borderId="9" xfId="0" applyNumberFormat="1" applyFont="1" applyFill="1" applyBorder="1" applyAlignment="1" applyProtection="1">
      <alignment horizontal="left" vertical="top" wrapText="1"/>
    </xf>
    <xf numFmtId="0" fontId="5" fillId="0" borderId="3" xfId="0" applyNumberFormat="1" applyFont="1" applyFill="1" applyBorder="1" applyAlignment="1" applyProtection="1">
      <alignment horizontal="left" vertical="top" wrapText="1"/>
    </xf>
    <xf numFmtId="0" fontId="5" fillId="4" borderId="7" xfId="0" applyNumberFormat="1" applyFont="1" applyFill="1" applyBorder="1" applyAlignment="1" applyProtection="1">
      <alignment horizontal="left" vertical="top" wrapText="1"/>
    </xf>
    <xf numFmtId="0" fontId="5" fillId="4" borderId="10" xfId="0" applyNumberFormat="1" applyFont="1" applyFill="1" applyBorder="1" applyAlignment="1" applyProtection="1">
      <alignment horizontal="left" vertical="top" wrapText="1"/>
    </xf>
    <xf numFmtId="0" fontId="5" fillId="0" borderId="0" xfId="0" applyFont="1" applyFill="1" applyAlignment="1" applyProtection="1">
      <alignment horizontal="left"/>
    </xf>
    <xf numFmtId="0" fontId="6" fillId="0" borderId="0" xfId="0" applyFont="1" applyFill="1" applyAlignment="1" applyProtection="1">
      <alignment horizontal="left" vertical="top"/>
    </xf>
    <xf numFmtId="0" fontId="6" fillId="0" borderId="0" xfId="0" applyFont="1" applyFill="1" applyAlignment="1" applyProtection="1">
      <alignment horizontal="left" vertical="top"/>
      <protection locked="0"/>
    </xf>
    <xf numFmtId="0" fontId="3" fillId="0" borderId="0" xfId="0" applyFont="1" applyFill="1" applyAlignment="1" applyProtection="1">
      <alignment horizontal="left" vertical="top"/>
      <protection locked="0"/>
    </xf>
    <xf numFmtId="0" fontId="8" fillId="0" borderId="0" xfId="0" applyFont="1" applyFill="1" applyBorder="1" applyAlignment="1" applyProtection="1">
      <alignment horizontal="left" vertical="top"/>
      <protection locked="0"/>
    </xf>
    <xf numFmtId="164" fontId="5" fillId="2" borderId="0" xfId="0" applyNumberFormat="1" applyFont="1" applyFill="1" applyBorder="1" applyAlignment="1" applyProtection="1">
      <alignment horizontal="left" vertical="top" wrapText="1"/>
      <protection locked="0"/>
    </xf>
    <xf numFmtId="0" fontId="28" fillId="0" borderId="0" xfId="0" applyFont="1"/>
    <xf numFmtId="165" fontId="12" fillId="2" borderId="0" xfId="0" applyNumberFormat="1" applyFont="1" applyFill="1" applyBorder="1" applyAlignment="1" applyProtection="1">
      <alignment horizontal="left" vertical="top"/>
    </xf>
    <xf numFmtId="165" fontId="5" fillId="0" borderId="0" xfId="0" applyNumberFormat="1" applyFont="1" applyFill="1" applyBorder="1" applyAlignment="1" applyProtection="1">
      <alignment horizontal="left" vertical="top"/>
    </xf>
    <xf numFmtId="165" fontId="5" fillId="4" borderId="3" xfId="0" applyNumberFormat="1" applyFont="1" applyFill="1" applyBorder="1" applyAlignment="1" applyProtection="1">
      <alignment horizontal="left" vertical="top" wrapText="1"/>
      <protection locked="0"/>
    </xf>
    <xf numFmtId="165" fontId="5" fillId="4" borderId="3" xfId="0" applyNumberFormat="1" applyFont="1" applyFill="1" applyBorder="1" applyAlignment="1" applyProtection="1">
      <alignment horizontal="left" vertical="top"/>
      <protection locked="0"/>
    </xf>
    <xf numFmtId="165" fontId="5" fillId="0" borderId="0" xfId="0" applyNumberFormat="1" applyFont="1" applyFill="1" applyAlignment="1" applyProtection="1">
      <alignment horizontal="left" vertical="top"/>
      <protection locked="0"/>
    </xf>
    <xf numFmtId="0" fontId="5" fillId="4" borderId="0" xfId="0" applyNumberFormat="1" applyFont="1" applyFill="1" applyBorder="1" applyAlignment="1" applyProtection="1">
      <alignment horizontal="left" vertical="top" wrapText="1"/>
    </xf>
    <xf numFmtId="0" fontId="5" fillId="0" borderId="3" xfId="7" applyNumberFormat="1" applyFont="1" applyFill="1" applyBorder="1" applyAlignment="1" applyProtection="1">
      <alignment horizontal="left" vertical="top" wrapText="1"/>
      <protection locked="0"/>
    </xf>
    <xf numFmtId="0" fontId="23" fillId="3" borderId="11" xfId="7" applyNumberFormat="1" applyFill="1" applyBorder="1" applyAlignment="1" applyProtection="1">
      <alignment horizontal="left" vertical="top"/>
      <protection locked="0"/>
    </xf>
    <xf numFmtId="0" fontId="23" fillId="3" borderId="9" xfId="7" applyNumberFormat="1" applyFill="1" applyBorder="1" applyAlignment="1" applyProtection="1">
      <alignment horizontal="left" vertical="top"/>
      <protection locked="0"/>
    </xf>
    <xf numFmtId="0" fontId="5" fillId="0" borderId="12" xfId="7" applyNumberFormat="1" applyFont="1" applyFill="1" applyBorder="1" applyAlignment="1" applyProtection="1">
      <alignment horizontal="left" vertical="top" wrapText="1"/>
      <protection locked="0"/>
    </xf>
    <xf numFmtId="0" fontId="5" fillId="0" borderId="0" xfId="7" applyNumberFormat="1" applyFont="1" applyFill="1" applyBorder="1" applyAlignment="1" applyProtection="1">
      <alignment horizontal="left" vertical="top" wrapText="1"/>
      <protection locked="0"/>
    </xf>
    <xf numFmtId="0" fontId="5" fillId="0" borderId="3" xfId="0" applyFont="1" applyBorder="1" applyAlignment="1">
      <alignment horizontal="left"/>
    </xf>
    <xf numFmtId="0" fontId="5" fillId="0" borderId="3" xfId="0" applyNumberFormat="1" applyFont="1" applyFill="1" applyBorder="1" applyAlignment="1" applyProtection="1">
      <alignment horizontal="left" vertical="top" wrapText="1"/>
      <protection locked="0"/>
    </xf>
    <xf numFmtId="0" fontId="5" fillId="4" borderId="7" xfId="0" applyNumberFormat="1" applyFont="1" applyFill="1" applyBorder="1" applyAlignment="1" applyProtection="1">
      <alignment horizontal="left" vertical="top"/>
      <protection locked="0"/>
    </xf>
    <xf numFmtId="0" fontId="5" fillId="2" borderId="3" xfId="0" applyNumberFormat="1" applyFont="1" applyFill="1" applyBorder="1" applyAlignment="1" applyProtection="1">
      <alignment horizontal="left" vertical="top" wrapText="1"/>
    </xf>
    <xf numFmtId="0" fontId="0" fillId="0" borderId="3" xfId="0" applyBorder="1"/>
    <xf numFmtId="0" fontId="5" fillId="2" borderId="3" xfId="0" applyNumberFormat="1" applyFont="1" applyFill="1" applyBorder="1" applyAlignment="1" applyProtection="1">
      <alignment horizontal="left" vertical="top" wrapText="1"/>
      <protection locked="0"/>
    </xf>
    <xf numFmtId="0" fontId="23" fillId="4" borderId="7" xfId="7" applyNumberFormat="1" applyFill="1" applyBorder="1" applyAlignment="1" applyProtection="1">
      <alignment horizontal="left" vertical="top" wrapText="1"/>
      <protection locked="0"/>
    </xf>
    <xf numFmtId="0" fontId="5" fillId="4" borderId="3" xfId="7" applyNumberFormat="1"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protection locked="0"/>
    </xf>
    <xf numFmtId="0" fontId="0" fillId="4" borderId="0" xfId="0" applyFill="1"/>
    <xf numFmtId="0" fontId="23" fillId="4" borderId="3" xfId="7" applyNumberFormat="1" applyFill="1" applyBorder="1" applyAlignment="1" applyProtection="1">
      <alignment horizontal="left" vertical="top" wrapText="1"/>
    </xf>
    <xf numFmtId="0" fontId="23" fillId="0" borderId="3" xfId="7" applyNumberFormat="1" applyFill="1" applyBorder="1" applyAlignment="1" applyProtection="1">
      <alignment horizontal="left" vertical="top" wrapText="1"/>
    </xf>
    <xf numFmtId="0" fontId="0" fillId="3" borderId="0" xfId="0" applyFill="1" applyBorder="1" applyAlignment="1" applyProtection="1">
      <alignment vertical="top"/>
      <protection locked="0"/>
    </xf>
    <xf numFmtId="0" fontId="20" fillId="3" borderId="0" xfId="0" applyNumberFormat="1" applyFont="1" applyFill="1" applyBorder="1" applyAlignment="1" applyProtection="1">
      <alignment vertical="top"/>
    </xf>
    <xf numFmtId="0" fontId="0" fillId="3" borderId="2" xfId="0" applyFill="1" applyBorder="1" applyAlignment="1" applyProtection="1">
      <alignment vertical="top"/>
      <protection locked="0"/>
    </xf>
    <xf numFmtId="49" fontId="0" fillId="4" borderId="3" xfId="0" applyNumberFormat="1" applyFill="1" applyBorder="1" applyAlignment="1" applyProtection="1">
      <alignment vertical="top"/>
      <protection locked="0"/>
    </xf>
    <xf numFmtId="15" fontId="0" fillId="0" borderId="0" xfId="0" applyNumberFormat="1" applyAlignment="1"/>
    <xf numFmtId="0" fontId="0" fillId="0" borderId="0" xfId="0" applyAlignment="1"/>
    <xf numFmtId="0" fontId="0" fillId="0" borderId="6" xfId="0" applyBorder="1" applyAlignment="1" applyProtection="1">
      <alignment vertical="top"/>
      <protection locked="0"/>
    </xf>
    <xf numFmtId="0" fontId="5" fillId="0" borderId="0" xfId="0" applyFont="1" applyFill="1"/>
    <xf numFmtId="49" fontId="0" fillId="0" borderId="0" xfId="0" quotePrefix="1" applyNumberFormat="1" applyFill="1" applyAlignment="1">
      <alignment horizontal="left"/>
    </xf>
    <xf numFmtId="0" fontId="0" fillId="0" borderId="0" xfId="0" quotePrefix="1" applyFill="1"/>
    <xf numFmtId="0" fontId="1" fillId="0" borderId="0" xfId="0" applyFont="1"/>
    <xf numFmtId="0" fontId="6" fillId="5" borderId="0" xfId="0" applyFont="1" applyFill="1"/>
    <xf numFmtId="0" fontId="7" fillId="0" borderId="0" xfId="0" applyFont="1" applyFill="1"/>
    <xf numFmtId="49" fontId="7" fillId="0" borderId="0" xfId="0" applyNumberFormat="1" applyFont="1" applyFill="1" applyAlignment="1">
      <alignment horizontal="left"/>
    </xf>
    <xf numFmtId="49" fontId="7" fillId="0" borderId="0" xfId="0" applyNumberFormat="1" applyFont="1" applyFill="1"/>
    <xf numFmtId="0" fontId="5" fillId="0" borderId="0" xfId="0" quotePrefix="1" applyFont="1" applyFill="1"/>
    <xf numFmtId="49" fontId="0" fillId="0" borderId="0" xfId="0" applyNumberFormat="1" applyFill="1" applyAlignment="1">
      <alignment horizontal="left"/>
    </xf>
    <xf numFmtId="49" fontId="0" fillId="0" borderId="0" xfId="0" applyNumberFormat="1" applyFill="1"/>
    <xf numFmtId="0" fontId="3" fillId="4" borderId="9" xfId="0" applyNumberFormat="1" applyFont="1" applyFill="1" applyBorder="1" applyAlignment="1" applyProtection="1">
      <alignment horizontal="left" vertical="top" wrapText="1"/>
    </xf>
    <xf numFmtId="164" fontId="23" fillId="4" borderId="1" xfId="7" applyNumberFormat="1" applyFill="1" applyBorder="1" applyAlignment="1" applyProtection="1">
      <alignment horizontal="left" vertical="top" wrapText="1"/>
      <protection locked="0"/>
    </xf>
    <xf numFmtId="0" fontId="2" fillId="7" borderId="0" xfId="0" applyFont="1" applyFill="1" applyBorder="1" applyAlignment="1" applyProtection="1">
      <alignment horizontal="left" vertical="top"/>
    </xf>
    <xf numFmtId="0" fontId="3" fillId="7" borderId="0" xfId="0" applyNumberFormat="1" applyFont="1" applyFill="1" applyBorder="1" applyAlignment="1" applyProtection="1">
      <alignment horizontal="left" vertical="top" wrapText="1"/>
    </xf>
    <xf numFmtId="0" fontId="6" fillId="7" borderId="0" xfId="0" applyFont="1" applyFill="1" applyBorder="1" applyAlignment="1" applyProtection="1">
      <alignment horizontal="left" vertical="top"/>
    </xf>
    <xf numFmtId="0" fontId="5" fillId="7" borderId="0" xfId="0" applyNumberFormat="1" applyFont="1" applyFill="1" applyBorder="1" applyAlignment="1" applyProtection="1">
      <alignment horizontal="left" vertical="top" wrapText="1"/>
    </xf>
    <xf numFmtId="0" fontId="11" fillId="7" borderId="0" xfId="0" applyNumberFormat="1" applyFont="1" applyFill="1" applyBorder="1" applyAlignment="1" applyProtection="1">
      <alignment horizontal="left" vertical="top"/>
    </xf>
    <xf numFmtId="0" fontId="5" fillId="7" borderId="0" xfId="0" applyFont="1" applyFill="1" applyAlignment="1" applyProtection="1">
      <alignment horizontal="left"/>
    </xf>
    <xf numFmtId="0" fontId="0" fillId="7" borderId="0" xfId="0" applyFill="1" applyAlignment="1">
      <alignment horizontal="left" wrapText="1"/>
    </xf>
    <xf numFmtId="0" fontId="6" fillId="7" borderId="0" xfId="0" applyNumberFormat="1" applyFont="1" applyFill="1" applyBorder="1" applyAlignment="1" applyProtection="1">
      <alignment horizontal="left" vertical="top" wrapText="1"/>
    </xf>
    <xf numFmtId="0" fontId="3" fillId="7" borderId="0" xfId="0" applyFont="1" applyFill="1" applyBorder="1" applyAlignment="1" applyProtection="1">
      <alignment horizontal="left" vertical="top"/>
    </xf>
    <xf numFmtId="0" fontId="21" fillId="7" borderId="0" xfId="0" applyFont="1" applyFill="1" applyBorder="1" applyAlignment="1" applyProtection="1">
      <alignment horizontal="left" vertical="top"/>
    </xf>
    <xf numFmtId="0" fontId="6" fillId="7" borderId="0" xfId="0" applyFont="1" applyFill="1" applyAlignment="1" applyProtection="1">
      <alignment horizontal="left" vertical="top"/>
    </xf>
    <xf numFmtId="0" fontId="1" fillId="4" borderId="3" xfId="0" applyNumberFormat="1" applyFont="1" applyFill="1" applyBorder="1" applyAlignment="1" applyProtection="1">
      <alignment horizontal="left" vertical="top" wrapText="1"/>
      <protection locked="0"/>
    </xf>
    <xf numFmtId="0" fontId="7" fillId="4" borderId="3" xfId="0" applyFont="1" applyFill="1" applyBorder="1" applyAlignment="1" applyProtection="1">
      <alignment horizontal="left" vertical="top"/>
      <protection locked="0"/>
    </xf>
    <xf numFmtId="0" fontId="1" fillId="4" borderId="9" xfId="0" applyNumberFormat="1" applyFont="1" applyFill="1" applyBorder="1" applyAlignment="1" applyProtection="1">
      <alignment horizontal="left" vertical="top" wrapText="1"/>
    </xf>
    <xf numFmtId="0" fontId="12" fillId="8" borderId="0" xfId="0" applyFont="1" applyFill="1" applyBorder="1" applyAlignment="1" applyProtection="1">
      <alignment horizontal="left" vertical="top"/>
    </xf>
    <xf numFmtId="0" fontId="3" fillId="8" borderId="0" xfId="0" applyFont="1" applyFill="1" applyBorder="1" applyAlignment="1" applyProtection="1">
      <alignment horizontal="left"/>
      <protection locked="0"/>
    </xf>
    <xf numFmtId="0" fontId="5" fillId="8" borderId="10" xfId="0" applyNumberFormat="1" applyFont="1" applyFill="1" applyBorder="1" applyAlignment="1" applyProtection="1">
      <alignment horizontal="left" vertical="top" wrapText="1"/>
    </xf>
    <xf numFmtId="0" fontId="0" fillId="8" borderId="0" xfId="0" applyFill="1"/>
    <xf numFmtId="0" fontId="5" fillId="8" borderId="0" xfId="0" applyFont="1" applyFill="1" applyAlignment="1" applyProtection="1">
      <alignment horizontal="left" vertical="top"/>
      <protection locked="0"/>
    </xf>
    <xf numFmtId="0" fontId="3" fillId="8" borderId="0" xfId="0" applyFont="1" applyFill="1" applyBorder="1" applyAlignment="1" applyProtection="1">
      <alignment horizontal="left" vertical="top"/>
    </xf>
    <xf numFmtId="0" fontId="1" fillId="8" borderId="3" xfId="0" applyNumberFormat="1" applyFont="1" applyFill="1" applyBorder="1" applyAlignment="1" applyProtection="1">
      <alignment horizontal="left" vertical="top" wrapText="1"/>
    </xf>
    <xf numFmtId="0" fontId="1" fillId="8" borderId="0" xfId="0" applyFont="1" applyFill="1" applyAlignment="1" applyProtection="1">
      <alignment horizontal="left" vertical="top"/>
      <protection locked="0"/>
    </xf>
    <xf numFmtId="0" fontId="5" fillId="8" borderId="3" xfId="0" applyNumberFormat="1" applyFont="1" applyFill="1" applyBorder="1" applyAlignment="1" applyProtection="1">
      <alignment horizontal="left" vertical="top" wrapText="1"/>
      <protection locked="0"/>
    </xf>
    <xf numFmtId="0" fontId="5" fillId="8" borderId="0" xfId="0" applyFont="1" applyFill="1" applyAlignment="1" applyProtection="1">
      <alignment horizontal="left"/>
      <protection locked="0"/>
    </xf>
    <xf numFmtId="0" fontId="1" fillId="4"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protection locked="0"/>
    </xf>
    <xf numFmtId="49" fontId="1" fillId="4" borderId="3" xfId="0" applyNumberFormat="1" applyFont="1" applyFill="1" applyBorder="1" applyAlignment="1" applyProtection="1">
      <alignment horizontal="left" vertical="top" wrapText="1"/>
      <protection locked="0"/>
    </xf>
    <xf numFmtId="165" fontId="1" fillId="4" borderId="3" xfId="0" applyNumberFormat="1" applyFont="1" applyFill="1" applyBorder="1" applyAlignment="1" applyProtection="1">
      <alignment horizontal="left" vertical="top" wrapText="1"/>
      <protection locked="0"/>
    </xf>
    <xf numFmtId="0" fontId="35" fillId="0" borderId="0" xfId="0" applyFont="1" applyFill="1" applyBorder="1" applyAlignment="1" applyProtection="1">
      <alignment horizontal="left" vertical="top"/>
    </xf>
    <xf numFmtId="0" fontId="0" fillId="8" borderId="3" xfId="0" applyFill="1" applyBorder="1"/>
    <xf numFmtId="0" fontId="12" fillId="9" borderId="0" xfId="0" applyFont="1" applyFill="1" applyBorder="1" applyAlignment="1" applyProtection="1">
      <alignment horizontal="left" vertical="top"/>
    </xf>
    <xf numFmtId="0" fontId="3" fillId="9" borderId="0" xfId="0" applyFont="1" applyFill="1" applyBorder="1" applyAlignment="1" applyProtection="1">
      <alignment horizontal="left" vertical="top"/>
    </xf>
    <xf numFmtId="0" fontId="5" fillId="9" borderId="0" xfId="0" applyFont="1" applyFill="1" applyAlignment="1" applyProtection="1">
      <alignment horizontal="left"/>
      <protection locked="0"/>
    </xf>
    <xf numFmtId="0" fontId="0" fillId="9" borderId="0" xfId="0" applyFill="1"/>
    <xf numFmtId="0" fontId="0" fillId="9" borderId="9" xfId="0" applyNumberFormat="1" applyFont="1" applyFill="1" applyBorder="1" applyAlignment="1" applyProtection="1">
      <alignment horizontal="left" vertical="top" wrapText="1"/>
    </xf>
    <xf numFmtId="0" fontId="0" fillId="2" borderId="3" xfId="0" applyNumberFormat="1" applyFont="1" applyFill="1" applyBorder="1" applyAlignment="1" applyProtection="1">
      <alignment horizontal="left" vertical="top" wrapText="1"/>
      <protection locked="0"/>
    </xf>
    <xf numFmtId="0" fontId="1" fillId="2" borderId="0" xfId="0" applyFont="1" applyFill="1" applyAlignment="1" applyProtection="1">
      <alignment horizontal="left" vertical="top"/>
      <protection locked="0"/>
    </xf>
    <xf numFmtId="0" fontId="1" fillId="4" borderId="3" xfId="0" applyNumberFormat="1" applyFont="1" applyFill="1" applyBorder="1" applyAlignment="1" applyProtection="1">
      <alignment horizontal="left" vertical="top"/>
      <protection locked="0"/>
    </xf>
    <xf numFmtId="0" fontId="1" fillId="4" borderId="3" xfId="0" applyFont="1" applyFill="1" applyBorder="1"/>
    <xf numFmtId="0" fontId="23" fillId="4" borderId="3" xfId="7" applyNumberFormat="1" applyFont="1" applyFill="1" applyBorder="1" applyAlignment="1" applyProtection="1">
      <alignment horizontal="left" vertical="top"/>
      <protection locked="0"/>
    </xf>
    <xf numFmtId="0" fontId="0" fillId="4" borderId="3" xfId="0" applyFont="1" applyFill="1" applyBorder="1" applyAlignment="1" applyProtection="1">
      <alignment horizontal="left" vertical="top"/>
      <protection locked="0"/>
    </xf>
    <xf numFmtId="0" fontId="0" fillId="4" borderId="6" xfId="0" applyFont="1" applyFill="1" applyBorder="1" applyAlignment="1" applyProtection="1">
      <alignment horizontal="left" vertical="top"/>
      <protection locked="0"/>
    </xf>
    <xf numFmtId="0" fontId="0" fillId="4" borderId="3" xfId="0" applyNumberFormat="1" applyFont="1" applyFill="1" applyBorder="1" applyAlignment="1" applyProtection="1">
      <alignment horizontal="left" vertical="top" wrapText="1"/>
    </xf>
    <xf numFmtId="0" fontId="23" fillId="0" borderId="0" xfId="7" applyAlignment="1" applyProtection="1"/>
    <xf numFmtId="0" fontId="1" fillId="4" borderId="3" xfId="7" applyNumberFormat="1" applyFont="1" applyFill="1" applyBorder="1" applyAlignment="1" applyProtection="1">
      <alignment horizontal="left" vertical="top" wrapText="1"/>
      <protection locked="0"/>
    </xf>
    <xf numFmtId="164" fontId="1" fillId="4" borderId="3" xfId="0" applyNumberFormat="1" applyFont="1" applyFill="1" applyBorder="1" applyAlignment="1" applyProtection="1">
      <alignment horizontal="left" vertical="top" wrapText="1"/>
      <protection locked="0"/>
    </xf>
    <xf numFmtId="0" fontId="0" fillId="4" borderId="3" xfId="0" applyNumberFormat="1" applyFill="1" applyBorder="1" applyAlignment="1" applyProtection="1">
      <alignment horizontal="left" vertical="top" wrapText="1"/>
    </xf>
    <xf numFmtId="0" fontId="1" fillId="4" borderId="3" xfId="0" applyNumberFormat="1" applyFont="1" applyFill="1" applyBorder="1" applyAlignment="1" applyProtection="1">
      <alignment horizontal="left" vertical="top" wrapText="1"/>
    </xf>
    <xf numFmtId="0" fontId="0" fillId="4" borderId="9" xfId="0" applyNumberFormat="1" applyFill="1" applyBorder="1" applyAlignment="1" applyProtection="1">
      <alignment horizontal="left" vertical="top" wrapText="1"/>
    </xf>
    <xf numFmtId="0" fontId="1" fillId="10" borderId="3" xfId="0" applyFont="1" applyFill="1" applyBorder="1" applyAlignment="1" applyProtection="1">
      <alignment horizontal="left" vertical="top"/>
      <protection locked="0"/>
    </xf>
    <xf numFmtId="166" fontId="1" fillId="4" borderId="3" xfId="0" applyNumberFormat="1" applyFont="1" applyFill="1" applyBorder="1" applyAlignment="1" applyProtection="1">
      <alignment horizontal="left" vertical="top" wrapText="1"/>
      <protection locked="0"/>
    </xf>
    <xf numFmtId="0" fontId="1" fillId="4" borderId="7" xfId="0" applyNumberFormat="1" applyFont="1" applyFill="1" applyBorder="1" applyAlignment="1" applyProtection="1">
      <alignment horizontal="left" vertical="top" wrapText="1"/>
    </xf>
    <xf numFmtId="0" fontId="0" fillId="4" borderId="10"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xf>
    <xf numFmtId="0" fontId="0" fillId="0" borderId="9" xfId="0" applyNumberFormat="1" applyFont="1" applyFill="1" applyBorder="1" applyAlignment="1" applyProtection="1">
      <alignment horizontal="left" vertical="top" wrapText="1"/>
    </xf>
    <xf numFmtId="0" fontId="0" fillId="0" borderId="3" xfId="0" applyNumberFormat="1" applyFont="1" applyFill="1" applyBorder="1" applyAlignment="1" applyProtection="1">
      <alignment horizontal="left" vertical="top" wrapText="1"/>
      <protection locked="0"/>
    </xf>
    <xf numFmtId="0" fontId="0" fillId="0" borderId="9" xfId="0" applyNumberFormat="1" applyFont="1" applyFill="1" applyBorder="1" applyAlignment="1" applyProtection="1">
      <alignment horizontal="left" vertical="top" wrapText="1"/>
      <protection locked="0"/>
    </xf>
    <xf numFmtId="0" fontId="1" fillId="0" borderId="3"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xf>
    <xf numFmtId="0" fontId="1" fillId="0" borderId="0" xfId="0" applyFont="1" applyFill="1" applyAlignment="1" applyProtection="1">
      <alignment horizontal="left"/>
      <protection locked="0"/>
    </xf>
    <xf numFmtId="0" fontId="37" fillId="0" borderId="0" xfId="0" applyFont="1"/>
    <xf numFmtId="0" fontId="1" fillId="4" borderId="7" xfId="0" applyNumberFormat="1" applyFont="1" applyFill="1" applyBorder="1" applyAlignment="1" applyProtection="1">
      <alignment horizontal="left" vertical="top" wrapText="1"/>
      <protection locked="0"/>
    </xf>
    <xf numFmtId="0" fontId="1" fillId="4" borderId="3" xfId="0" applyFont="1" applyFill="1" applyBorder="1" applyAlignment="1" applyProtection="1">
      <alignment horizontal="left"/>
      <protection locked="0"/>
    </xf>
    <xf numFmtId="0" fontId="0" fillId="4" borderId="3" xfId="0" applyFill="1" applyBorder="1"/>
    <xf numFmtId="0" fontId="3" fillId="0" borderId="3" xfId="0" applyNumberFormat="1" applyFont="1" applyFill="1" applyBorder="1" applyAlignment="1" applyProtection="1">
      <alignment horizontal="left" vertical="top" wrapText="1"/>
    </xf>
    <xf numFmtId="0" fontId="1" fillId="0" borderId="3" xfId="0" applyNumberFormat="1" applyFont="1" applyFill="1" applyBorder="1" applyAlignment="1" applyProtection="1">
      <alignment horizontal="left" vertical="top" wrapText="1"/>
    </xf>
    <xf numFmtId="49" fontId="1" fillId="0" borderId="3" xfId="0" applyNumberFormat="1" applyFont="1" applyFill="1" applyBorder="1" applyAlignment="1" applyProtection="1">
      <alignment horizontal="left" vertical="top" wrapText="1"/>
    </xf>
    <xf numFmtId="0" fontId="1" fillId="0" borderId="0" xfId="0" applyFont="1" applyFill="1" applyBorder="1" applyAlignment="1" applyProtection="1">
      <alignment horizontal="left"/>
      <protection locked="0"/>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top"/>
      <protection locked="0"/>
    </xf>
    <xf numFmtId="0" fontId="1" fillId="0" borderId="0" xfId="0" applyFont="1" applyFill="1" applyBorder="1" applyAlignment="1" applyProtection="1">
      <alignment horizontal="left" vertical="top"/>
    </xf>
    <xf numFmtId="0" fontId="1" fillId="0" borderId="3" xfId="0" applyFont="1" applyBorder="1"/>
    <xf numFmtId="0" fontId="0" fillId="0" borderId="9" xfId="0" applyNumberFormat="1" applyFill="1" applyBorder="1" applyAlignment="1" applyProtection="1">
      <alignment horizontal="left" vertical="top" wrapText="1"/>
    </xf>
    <xf numFmtId="0" fontId="1" fillId="0" borderId="9" xfId="0" applyNumberFormat="1" applyFont="1" applyFill="1" applyBorder="1" applyAlignment="1" applyProtection="1">
      <alignment horizontal="left" vertical="top" wrapText="1"/>
    </xf>
    <xf numFmtId="0" fontId="1" fillId="6" borderId="0" xfId="0" applyFont="1" applyFill="1" applyBorder="1" applyAlignment="1" applyProtection="1">
      <alignment horizontal="left"/>
      <protection locked="0"/>
    </xf>
    <xf numFmtId="0" fontId="1" fillId="0" borderId="0" xfId="0" applyNumberFormat="1" applyFont="1" applyFill="1" applyBorder="1" applyAlignment="1" applyProtection="1">
      <alignment horizontal="left" vertical="top" wrapText="1"/>
    </xf>
    <xf numFmtId="49" fontId="1" fillId="0" borderId="9" xfId="0" applyNumberFormat="1" applyFont="1" applyFill="1" applyBorder="1" applyAlignment="1" applyProtection="1">
      <alignment horizontal="left" vertical="top" wrapText="1"/>
    </xf>
    <xf numFmtId="49" fontId="1" fillId="4" borderId="3" xfId="0" applyNumberFormat="1" applyFont="1" applyFill="1" applyBorder="1" applyAlignment="1" applyProtection="1">
      <alignment horizontal="left" vertical="top"/>
      <protection locked="0"/>
    </xf>
    <xf numFmtId="49" fontId="1" fillId="0" borderId="8" xfId="0" applyNumberFormat="1" applyFont="1" applyFill="1" applyBorder="1" applyAlignment="1" applyProtection="1">
      <alignment horizontal="left" vertical="top"/>
    </xf>
    <xf numFmtId="0" fontId="0" fillId="8" borderId="3" xfId="0" applyNumberFormat="1" applyFont="1" applyFill="1" applyBorder="1" applyAlignment="1" applyProtection="1">
      <alignment horizontal="left" vertical="top" wrapText="1"/>
      <protection locked="0"/>
    </xf>
    <xf numFmtId="166" fontId="1" fillId="0" borderId="3" xfId="0" applyNumberFormat="1" applyFont="1" applyFill="1" applyBorder="1" applyAlignment="1" applyProtection="1">
      <alignment horizontal="left" vertical="top" wrapText="1"/>
    </xf>
    <xf numFmtId="0" fontId="1" fillId="0" borderId="0" xfId="0" applyFont="1" applyBorder="1"/>
    <xf numFmtId="0" fontId="1" fillId="4" borderId="7" xfId="0" applyFont="1" applyFill="1" applyBorder="1"/>
    <xf numFmtId="164" fontId="1" fillId="4" borderId="7" xfId="0" applyNumberFormat="1" applyFont="1" applyFill="1" applyBorder="1" applyAlignment="1" applyProtection="1">
      <alignment horizontal="left" vertical="top" wrapText="1"/>
      <protection locked="0"/>
    </xf>
    <xf numFmtId="164" fontId="1" fillId="4" borderId="1" xfId="0" applyNumberFormat="1" applyFont="1" applyFill="1" applyBorder="1" applyAlignment="1" applyProtection="1">
      <alignment horizontal="left" vertical="top" wrapText="1"/>
      <protection locked="0"/>
    </xf>
    <xf numFmtId="0" fontId="23" fillId="4" borderId="9" xfId="7" applyNumberFormat="1" applyFill="1" applyBorder="1" applyAlignment="1" applyProtection="1">
      <alignment horizontal="left" vertical="top" wrapText="1"/>
    </xf>
    <xf numFmtId="165" fontId="1" fillId="0" borderId="3" xfId="0" applyNumberFormat="1" applyFont="1" applyFill="1" applyBorder="1" applyAlignment="1" applyProtection="1">
      <alignment horizontal="left" vertical="top" wrapText="1"/>
    </xf>
    <xf numFmtId="0" fontId="0" fillId="4" borderId="9" xfId="0" applyNumberFormat="1" applyFont="1" applyFill="1" applyBorder="1" applyAlignment="1" applyProtection="1">
      <alignment horizontal="left" vertical="top" wrapText="1"/>
    </xf>
    <xf numFmtId="0" fontId="0" fillId="0" borderId="0" xfId="0" applyAlignment="1">
      <alignment horizontal="left"/>
    </xf>
    <xf numFmtId="49" fontId="0" fillId="0" borderId="0" xfId="0" applyNumberFormat="1" applyAlignment="1">
      <alignment horizontal="left"/>
    </xf>
    <xf numFmtId="0" fontId="38" fillId="0" borderId="0" xfId="0" applyFont="1" applyFill="1" applyAlignment="1">
      <alignment horizontal="left"/>
    </xf>
    <xf numFmtId="49" fontId="1" fillId="0" borderId="0" xfId="0" applyNumberFormat="1" applyFont="1" applyFill="1" applyBorder="1" applyAlignment="1" applyProtection="1">
      <alignment vertical="top"/>
      <protection locked="0"/>
    </xf>
    <xf numFmtId="49" fontId="0" fillId="0" borderId="3" xfId="0" applyNumberFormat="1" applyFill="1" applyBorder="1" applyAlignment="1" applyProtection="1">
      <alignment vertical="top"/>
      <protection locked="0"/>
    </xf>
    <xf numFmtId="49" fontId="0" fillId="0" borderId="0" xfId="0" applyNumberFormat="1" applyFill="1" applyBorder="1" applyAlignment="1" applyProtection="1">
      <alignment vertical="top"/>
      <protection locked="0"/>
    </xf>
    <xf numFmtId="0" fontId="1" fillId="0" borderId="0" xfId="0" applyFont="1" applyFill="1"/>
    <xf numFmtId="0" fontId="0" fillId="4" borderId="3" xfId="0" applyNumberFormat="1" applyFont="1" applyFill="1" applyBorder="1" applyAlignment="1" applyProtection="1">
      <alignment horizontal="left" vertical="top" wrapText="1"/>
      <protection locked="0"/>
    </xf>
    <xf numFmtId="165" fontId="0" fillId="4" borderId="3" xfId="0" applyNumberFormat="1" applyFont="1" applyFill="1" applyBorder="1" applyAlignment="1" applyProtection="1">
      <alignment horizontal="left" vertical="top" wrapText="1"/>
      <protection locked="0"/>
    </xf>
    <xf numFmtId="0" fontId="1" fillId="4" borderId="3" xfId="0" applyFont="1" applyFill="1" applyBorder="1" applyAlignment="1"/>
    <xf numFmtId="0" fontId="1" fillId="4" borderId="3" xfId="0" applyFont="1" applyFill="1" applyBorder="1" applyAlignment="1">
      <alignment horizontal="left"/>
    </xf>
    <xf numFmtId="0" fontId="1" fillId="0" borderId="1" xfId="0" applyNumberFormat="1" applyFont="1" applyFill="1" applyBorder="1" applyAlignment="1" applyProtection="1">
      <alignment horizontal="left" vertical="top" wrapText="1"/>
    </xf>
    <xf numFmtId="0" fontId="1" fillId="4" borderId="10" xfId="0" applyNumberFormat="1" applyFont="1" applyFill="1" applyBorder="1" applyAlignment="1" applyProtection="1">
      <alignment horizontal="left" vertical="top" wrapText="1"/>
    </xf>
    <xf numFmtId="0" fontId="39" fillId="4" borderId="3" xfId="7" applyNumberFormat="1" applyFont="1" applyFill="1" applyBorder="1" applyAlignment="1" applyProtection="1">
      <alignment horizontal="left" vertical="top" wrapText="1"/>
      <protection locked="0"/>
    </xf>
    <xf numFmtId="49" fontId="0" fillId="4" borderId="9" xfId="0" applyNumberFormat="1" applyFill="1" applyBorder="1" applyAlignment="1" applyProtection="1">
      <alignment horizontal="left" vertical="top"/>
      <protection locked="0"/>
    </xf>
    <xf numFmtId="0" fontId="1" fillId="4" borderId="0" xfId="0" applyFont="1" applyFill="1" applyAlignment="1">
      <alignment horizontal="center"/>
    </xf>
    <xf numFmtId="0" fontId="0" fillId="4" borderId="3" xfId="0" applyNumberFormat="1" applyFont="1" applyFill="1" applyBorder="1" applyAlignment="1" applyProtection="1">
      <alignment horizontal="left" vertical="top"/>
      <protection locked="0"/>
    </xf>
    <xf numFmtId="0" fontId="23" fillId="4" borderId="3" xfId="7" applyFill="1" applyBorder="1" applyAlignment="1" applyProtection="1"/>
    <xf numFmtId="165" fontId="1" fillId="0" borderId="9" xfId="0" applyNumberFormat="1" applyFont="1" applyFill="1" applyBorder="1" applyAlignment="1" applyProtection="1">
      <alignment horizontal="left" vertical="top" wrapText="1"/>
    </xf>
    <xf numFmtId="0" fontId="0" fillId="0" borderId="0" xfId="0" applyFont="1" applyFill="1" applyAlignment="1" applyProtection="1">
      <alignment horizontal="left" vertical="top"/>
      <protection locked="0"/>
    </xf>
    <xf numFmtId="49" fontId="0" fillId="4" borderId="3" xfId="7" applyNumberFormat="1" applyFont="1" applyFill="1" applyBorder="1" applyAlignment="1" applyProtection="1">
      <alignment horizontal="left" vertical="top" wrapText="1"/>
      <protection locked="0"/>
    </xf>
    <xf numFmtId="0" fontId="0" fillId="8" borderId="10" xfId="0" applyNumberFormat="1" applyFont="1" applyFill="1" applyBorder="1" applyAlignment="1" applyProtection="1">
      <alignment horizontal="left" vertical="top" wrapText="1"/>
    </xf>
    <xf numFmtId="0" fontId="6" fillId="0" borderId="11" xfId="0" applyNumberFormat="1" applyFont="1" applyFill="1" applyBorder="1" applyAlignment="1" applyProtection="1">
      <alignment horizontal="left" vertical="top" wrapText="1"/>
      <protection hidden="1"/>
    </xf>
    <xf numFmtId="0" fontId="0" fillId="11" borderId="13" xfId="0" applyFill="1" applyBorder="1" applyAlignment="1">
      <alignment horizontal="left"/>
    </xf>
    <xf numFmtId="0" fontId="0" fillId="11" borderId="13" xfId="0" applyFill="1" applyBorder="1"/>
    <xf numFmtId="164" fontId="0" fillId="4" borderId="3" xfId="0" applyNumberFormat="1" applyFont="1" applyFill="1" applyBorder="1" applyAlignment="1" applyProtection="1">
      <alignment horizontal="left" vertical="top" wrapText="1"/>
      <protection locked="0"/>
    </xf>
    <xf numFmtId="0" fontId="0" fillId="4" borderId="3" xfId="0" applyFont="1" applyFill="1" applyBorder="1"/>
    <xf numFmtId="49" fontId="0" fillId="0" borderId="3" xfId="0" applyNumberFormat="1" applyFont="1" applyFill="1" applyBorder="1" applyAlignment="1" applyProtection="1">
      <alignment horizontal="left" vertical="top" wrapText="1"/>
    </xf>
    <xf numFmtId="0" fontId="0" fillId="0" borderId="3" xfId="0" applyFont="1" applyBorder="1"/>
    <xf numFmtId="2" fontId="0" fillId="4" borderId="3" xfId="0" applyNumberFormat="1" applyFill="1" applyBorder="1" applyAlignment="1" applyProtection="1">
      <alignment horizontal="left" vertical="top"/>
      <protection locked="0"/>
    </xf>
    <xf numFmtId="0" fontId="0" fillId="4" borderId="7" xfId="0" applyNumberFormat="1" applyFont="1" applyFill="1" applyBorder="1" applyAlignment="1" applyProtection="1">
      <alignment horizontal="left" vertical="top" wrapText="1"/>
    </xf>
    <xf numFmtId="165" fontId="23" fillId="4" borderId="3" xfId="7" applyNumberFormat="1" applyFill="1" applyBorder="1" applyAlignment="1" applyProtection="1">
      <alignment horizontal="left" vertical="top" wrapText="1"/>
      <protection locked="0"/>
    </xf>
    <xf numFmtId="49" fontId="1" fillId="0" borderId="3" xfId="7" applyNumberFormat="1" applyFont="1" applyFill="1" applyBorder="1" applyAlignment="1" applyProtection="1">
      <alignment horizontal="left" vertical="top" wrapText="1"/>
      <protection locked="0"/>
    </xf>
    <xf numFmtId="49" fontId="1" fillId="8" borderId="10" xfId="0" applyNumberFormat="1" applyFont="1" applyFill="1" applyBorder="1" applyAlignment="1" applyProtection="1">
      <alignment horizontal="left" vertical="top" wrapText="1"/>
    </xf>
    <xf numFmtId="49" fontId="1" fillId="4" borderId="3" xfId="7"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protection locked="0"/>
    </xf>
    <xf numFmtId="0" fontId="1" fillId="0" borderId="0" xfId="56"/>
    <xf numFmtId="0" fontId="1" fillId="2" borderId="0" xfId="56" applyFont="1" applyFill="1" applyBorder="1" applyAlignment="1" applyProtection="1">
      <alignment horizontal="left" vertical="top"/>
    </xf>
    <xf numFmtId="0" fontId="8" fillId="2" borderId="0" xfId="56" applyFont="1" applyFill="1" applyBorder="1" applyAlignment="1" applyProtection="1">
      <alignment horizontal="left" vertical="top"/>
    </xf>
    <xf numFmtId="0" fontId="12" fillId="2" borderId="0" xfId="56" applyFont="1" applyFill="1" applyBorder="1" applyAlignment="1" applyProtection="1">
      <alignment horizontal="left" vertical="top"/>
    </xf>
    <xf numFmtId="0" fontId="1" fillId="4" borderId="3" xfId="56" applyNumberFormat="1" applyFont="1" applyFill="1" applyBorder="1" applyAlignment="1" applyProtection="1">
      <alignment horizontal="left" vertical="top" wrapText="1"/>
      <protection locked="0"/>
    </xf>
    <xf numFmtId="0" fontId="1" fillId="4" borderId="3" xfId="56" applyFont="1" applyFill="1" applyBorder="1" applyAlignment="1" applyProtection="1">
      <alignment horizontal="left" vertical="top"/>
      <protection locked="0"/>
    </xf>
    <xf numFmtId="0" fontId="1" fillId="4" borderId="6" xfId="56" applyFont="1" applyFill="1" applyBorder="1" applyAlignment="1" applyProtection="1">
      <alignment horizontal="left" vertical="top"/>
      <protection locked="0"/>
    </xf>
    <xf numFmtId="0" fontId="1" fillId="12" borderId="3" xfId="56" applyFill="1" applyBorder="1" applyAlignment="1" applyProtection="1">
      <alignment horizontal="left" vertical="top"/>
      <protection locked="0"/>
    </xf>
    <xf numFmtId="0" fontId="1" fillId="12" borderId="7" xfId="56" applyFill="1" applyBorder="1" applyAlignment="1" applyProtection="1">
      <alignment horizontal="left" vertical="top"/>
      <protection locked="0"/>
    </xf>
    <xf numFmtId="0" fontId="40" fillId="4" borderId="3" xfId="56" applyNumberFormat="1" applyFont="1" applyFill="1" applyBorder="1" applyAlignment="1" applyProtection="1">
      <alignment horizontal="left" vertical="top" wrapText="1"/>
      <protection locked="0"/>
    </xf>
    <xf numFmtId="0" fontId="40" fillId="4" borderId="3" xfId="56" applyFont="1" applyFill="1" applyBorder="1" applyAlignment="1" applyProtection="1">
      <alignment horizontal="left" vertical="top"/>
      <protection locked="0"/>
    </xf>
    <xf numFmtId="0" fontId="1" fillId="0" borderId="0" xfId="58"/>
    <xf numFmtId="0" fontId="1" fillId="0" borderId="0" xfId="58" applyFont="1" applyFill="1" applyBorder="1" applyAlignment="1" applyProtection="1">
      <alignment horizontal="left" vertical="top"/>
    </xf>
    <xf numFmtId="0" fontId="12" fillId="0" borderId="0" xfId="58" applyFont="1" applyFill="1" applyBorder="1" applyAlignment="1" applyProtection="1">
      <alignment horizontal="left" vertical="top"/>
    </xf>
    <xf numFmtId="0" fontId="1" fillId="4" borderId="3" xfId="58" applyFont="1" applyFill="1" applyBorder="1" applyAlignment="1"/>
    <xf numFmtId="0" fontId="23" fillId="4" borderId="3" xfId="7" applyNumberFormat="1" applyFill="1" applyBorder="1" applyAlignment="1" applyProtection="1">
      <alignment horizontal="left" vertical="top"/>
      <protection locked="0"/>
    </xf>
    <xf numFmtId="0" fontId="1" fillId="4" borderId="3" xfId="7" applyNumberFormat="1" applyFont="1" applyFill="1" applyBorder="1" applyAlignment="1" applyProtection="1">
      <alignment horizontal="left" vertical="top" wrapText="1"/>
      <protection locked="0"/>
    </xf>
    <xf numFmtId="49" fontId="1" fillId="4" borderId="3" xfId="0" applyNumberFormat="1" applyFont="1" applyFill="1" applyBorder="1" applyAlignment="1" applyProtection="1">
      <alignment vertical="top"/>
      <protection locked="0"/>
    </xf>
    <xf numFmtId="0" fontId="41" fillId="13" borderId="14" xfId="0" applyFont="1" applyFill="1" applyBorder="1"/>
    <xf numFmtId="0" fontId="0" fillId="13" borderId="14" xfId="0" applyFill="1" applyBorder="1"/>
    <xf numFmtId="0" fontId="41" fillId="13" borderId="0" xfId="0" applyFont="1" applyFill="1"/>
    <xf numFmtId="0" fontId="0" fillId="13" borderId="0" xfId="0" applyFill="1"/>
  </cellXfs>
  <cellStyles count="60">
    <cellStyle name="Comma0" xfId="1" xr:uid="{00000000-0005-0000-0000-000000000000}"/>
    <cellStyle name="Currency0" xfId="2" xr:uid="{00000000-0005-0000-0000-000001000000}"/>
    <cellStyle name="Date" xfId="3" xr:uid="{00000000-0005-0000-0000-000002000000}"/>
    <cellStyle name="Fixed" xfId="4" xr:uid="{00000000-0005-0000-0000-000003000000}"/>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eading 1" xfId="5" builtinId="16" customBuiltin="1"/>
    <cellStyle name="Heading 2" xfId="6" builtinId="17" customBuiltin="1"/>
    <cellStyle name="Heading 2 2" xfId="59" xr:uid="{00000000-0005-0000-0000-000035000000}"/>
    <cellStyle name="Heading 2 3" xfId="57" xr:uid="{00000000-0005-0000-0000-000036000000}"/>
    <cellStyle name="Hyperlink" xfId="7" builtinId="8"/>
    <cellStyle name="Normal" xfId="0" builtinId="0"/>
    <cellStyle name="Normal 2" xfId="58" xr:uid="{00000000-0005-0000-0000-000039000000}"/>
    <cellStyle name="Normal 3" xfId="56" xr:uid="{00000000-0005-0000-0000-00003A000000}"/>
    <cellStyle name="Total" xfId="8" builtinId="25" customBuiltin="1"/>
  </cellStyles>
  <dxfs count="0"/>
  <tableStyles count="0" defaultTableStyle="TableStyleMedium2" defaultPivotStyle="PivotStyleLight16"/>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0</xdr:rowOff>
    </xdr:from>
    <xdr:to>
      <xdr:col>5</xdr:col>
      <xdr:colOff>514350</xdr:colOff>
      <xdr:row>8</xdr:row>
      <xdr:rowOff>0</xdr:rowOff>
    </xdr:to>
    <xdr:sp macro="" textlink="">
      <xdr:nvSpPr>
        <xdr:cNvPr id="2050" name="Text Box 2">
          <a:extLst>
            <a:ext uri="{FF2B5EF4-FFF2-40B4-BE49-F238E27FC236}">
              <a16:creationId xmlns:a16="http://schemas.microsoft.com/office/drawing/2014/main" id="{00000000-0008-0000-0500-000002080000}"/>
            </a:ext>
          </a:extLst>
        </xdr:cNvPr>
        <xdr:cNvSpPr txBox="1">
          <a:spLocks noChangeArrowheads="1"/>
        </xdr:cNvSpPr>
      </xdr:nvSpPr>
      <xdr:spPr bwMode="auto">
        <a:xfrm>
          <a:off x="466725" y="2447925"/>
          <a:ext cx="6067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*Data collected in the abiotic environment  which influence the growth and development of organisms of biological communities such as water levels, air temperatures, rainfall amounts, and evapotranspiration.</a:t>
          </a:r>
          <a:endParaRPr lang="en-US"/>
        </a:p>
      </xdr:txBody>
    </xdr:sp>
    <xdr:clientData/>
  </xdr:twoCellAnchor>
  <xdr:oneCellAnchor>
    <xdr:from>
      <xdr:col>0</xdr:col>
      <xdr:colOff>219075</xdr:colOff>
      <xdr:row>28</xdr:row>
      <xdr:rowOff>142875</xdr:rowOff>
    </xdr:from>
    <xdr:ext cx="76200" cy="200025"/>
    <xdr:sp macro="" textlink="">
      <xdr:nvSpPr>
        <xdr:cNvPr id="2051" name="Text Box 3">
          <a:extLst>
            <a:ext uri="{FF2B5EF4-FFF2-40B4-BE49-F238E27FC236}">
              <a16:creationId xmlns:a16="http://schemas.microsoft.com/office/drawing/2014/main" id="{00000000-0008-0000-0500-000003080000}"/>
            </a:ext>
          </a:extLst>
        </xdr:cNvPr>
        <xdr:cNvSpPr txBox="1">
          <a:spLocks noChangeArrowheads="1"/>
        </xdr:cNvSpPr>
      </xdr:nvSpPr>
      <xdr:spPr bwMode="auto">
        <a:xfrm>
          <a:off x="219075" y="5857875"/>
          <a:ext cx="76200" cy="2000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238125</xdr:colOff>
      <xdr:row>1</xdr:row>
      <xdr:rowOff>95250</xdr:rowOff>
    </xdr:from>
    <xdr:to>
      <xdr:col>8</xdr:col>
      <xdr:colOff>819150</xdr:colOff>
      <xdr:row>26</xdr:row>
      <xdr:rowOff>85725</xdr:rowOff>
    </xdr:to>
    <xdr:sp macro="" textlink="">
      <xdr:nvSpPr>
        <xdr:cNvPr id="2049" name="Text Box 1">
          <a:extLst>
            <a:ext uri="{FF2B5EF4-FFF2-40B4-BE49-F238E27FC236}">
              <a16:creationId xmlns:a16="http://schemas.microsoft.com/office/drawing/2014/main" id="{00000000-0008-0000-0500-000001080000}"/>
            </a:ext>
          </a:extLst>
        </xdr:cNvPr>
        <xdr:cNvSpPr txBox="1">
          <a:spLocks noChangeArrowheads="1"/>
        </xdr:cNvSpPr>
      </xdr:nvSpPr>
      <xdr:spPr bwMode="auto">
        <a:xfrm>
          <a:off x="238125" y="295275"/>
          <a:ext cx="9972675" cy="518160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200" b="0" i="0" u="none" strike="noStrike" baseline="0">
              <a:solidFill>
                <a:srgbClr val="000000"/>
              </a:solidFill>
              <a:latin typeface="Arial"/>
              <a:cs typeface="Arial"/>
            </a:rPr>
            <a:t>The Long-Term Ecological Research Network (LTER) metadata is based on a metadata specification called </a:t>
          </a:r>
          <a:r>
            <a:rPr lang="en-US" sz="1200" b="1" i="0" u="none" strike="noStrike" baseline="0">
              <a:solidFill>
                <a:srgbClr val="000000"/>
              </a:solidFill>
              <a:latin typeface="Arial"/>
              <a:cs typeface="Arial"/>
            </a:rPr>
            <a:t>Ecological Metadata Language (EML) Version 2.1.0 </a:t>
          </a:r>
          <a:r>
            <a:rPr lang="en-US" sz="1200" b="0" i="0" u="none" strike="noStrike" baseline="0">
              <a:solidFill>
                <a:srgbClr val="000000"/>
              </a:solidFill>
              <a:latin typeface="Arial"/>
              <a:cs typeface="Arial"/>
            </a:rPr>
            <a:t>developed by the ecology discipline and for the ecology discipline, based on prior work done by the Ecological Society of America and associated efforts. EML is implemented as an XML schema that can be used to document ecological data. The following URL will provide in depth EML information including the EML 2.1.0 Specification, EML project information, and EML development information: </a:t>
          </a:r>
          <a:r>
            <a:rPr lang="en-US" sz="1200" b="1" i="0" u="none" strike="noStrike" baseline="0">
              <a:solidFill>
                <a:srgbClr val="0000FF"/>
              </a:solidFill>
              <a:latin typeface="Arial"/>
              <a:cs typeface="Arial"/>
            </a:rPr>
            <a:t> http://knb.ecoinformatics.org/software/eml/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FF"/>
              </a:solidFill>
              <a:latin typeface="Arial"/>
              <a:cs typeface="Arial"/>
            </a:rPr>
            <a:t>Contributors to this Excel metadata template:</a:t>
          </a:r>
          <a:endParaRPr lang="en-US" sz="1000" b="1" i="0" u="none" strike="noStrike" baseline="0">
            <a:solidFill>
              <a:srgbClr val="000000"/>
            </a:solidFill>
            <a:latin typeface="Arial"/>
            <a:cs typeface="Arial"/>
          </a:endParaRPr>
        </a:p>
        <a:p>
          <a:pPr algn="l" rtl="0">
            <a:defRPr sz="1000"/>
          </a:pPr>
          <a:endParaRPr lang="en-US" sz="1100" b="1"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Linda Powell</a:t>
          </a:r>
          <a:r>
            <a:rPr lang="en-US" sz="1100" b="0" i="0" u="none" strike="noStrike" baseline="0">
              <a:solidFill>
                <a:srgbClr val="000000"/>
              </a:solidFill>
              <a:latin typeface="Arial"/>
              <a:cs typeface="Arial"/>
            </a:rPr>
            <a:t> and</a:t>
          </a:r>
          <a:r>
            <a:rPr lang="en-US" sz="1100" b="1" i="0" u="none" strike="noStrike" baseline="0">
              <a:solidFill>
                <a:srgbClr val="000000"/>
              </a:solidFill>
              <a:latin typeface="Arial"/>
              <a:cs typeface="Arial"/>
            </a:rPr>
            <a:t> Mike Rugge</a:t>
          </a:r>
          <a:r>
            <a:rPr lang="en-US" sz="1100" b="0" i="0" u="none" strike="noStrike" baseline="0">
              <a:solidFill>
                <a:srgbClr val="000000"/>
              </a:solidFill>
              <a:latin typeface="Arial"/>
              <a:cs typeface="Arial"/>
            </a:rPr>
            <a:t> from Florida Coastal Everglades LTER Program </a:t>
          </a:r>
          <a:r>
            <a:rPr lang="en-US" sz="1100" b="0" i="0" u="none" strike="noStrike" baseline="0">
              <a:solidFill>
                <a:srgbClr val="0000FF"/>
              </a:solidFill>
              <a:latin typeface="Arial"/>
              <a:cs typeface="Arial"/>
            </a:rPr>
            <a:t>(http://fcelter.fiu.edu)</a:t>
          </a:r>
          <a:r>
            <a:rPr lang="en-US" sz="1100" b="0" i="0" u="none" strike="noStrike" baseline="0">
              <a:solidFill>
                <a:srgbClr val="000000"/>
              </a:solidFill>
              <a:latin typeface="Arial"/>
              <a:cs typeface="Arial"/>
            </a:rPr>
            <a:t> at the Florida International University.</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Wade Sheldon</a:t>
          </a:r>
          <a:r>
            <a:rPr lang="en-US" sz="1100" b="0" i="0" u="none" strike="noStrike" baseline="0">
              <a:solidFill>
                <a:srgbClr val="000000"/>
              </a:solidFill>
              <a:latin typeface="Arial"/>
              <a:cs typeface="Arial"/>
            </a:rPr>
            <a:t> from Georgia Coastal Ecosystems LTER Program </a:t>
          </a:r>
          <a:r>
            <a:rPr lang="en-US" sz="1100" b="0" i="0" u="none" strike="noStrike" baseline="0">
              <a:solidFill>
                <a:srgbClr val="0000FF"/>
              </a:solidFill>
              <a:latin typeface="Arial"/>
              <a:cs typeface="Arial"/>
            </a:rPr>
            <a:t>(http://gce-lter.marsci.uga.edu/lter/) </a:t>
          </a:r>
          <a:r>
            <a:rPr lang="en-US" sz="1100" b="0" i="0" u="none" strike="noStrike" baseline="0">
              <a:solidFill>
                <a:srgbClr val="000000"/>
              </a:solidFill>
              <a:latin typeface="Arial"/>
              <a:cs typeface="Arial"/>
            </a:rPr>
            <a:t>at the University of Georgia.</a:t>
          </a:r>
        </a:p>
        <a:p>
          <a:pPr algn="l" rtl="0">
            <a:defRPr sz="1000"/>
          </a:pPr>
          <a:r>
            <a:rPr lang="en-US" sz="1100" b="0" i="0" u="none" strike="noStrike" baseline="0">
              <a:solidFill>
                <a:srgbClr val="000000"/>
              </a:solidFill>
              <a:latin typeface="Arial"/>
              <a:cs typeface="Arial"/>
            </a:rPr>
            <a:t></a:t>
          </a:r>
          <a:r>
            <a:rPr lang="en-US" sz="1100" b="1" i="0" u="none" strike="noStrike" baseline="0">
              <a:solidFill>
                <a:srgbClr val="000000"/>
              </a:solidFill>
              <a:latin typeface="Arial"/>
              <a:cs typeface="Arial"/>
            </a:rPr>
            <a:t> Kristin Vanderbilt </a:t>
          </a:r>
          <a:r>
            <a:rPr lang="en-US" sz="1100" b="0" i="0" u="none" strike="noStrike" baseline="0">
              <a:solidFill>
                <a:srgbClr val="000000"/>
              </a:solidFill>
              <a:latin typeface="Arial"/>
              <a:cs typeface="Arial"/>
            </a:rPr>
            <a:t>from the Sevilleta Long-Term Ecological Research LTER Program </a:t>
          </a:r>
          <a:r>
            <a:rPr lang="en-US" sz="1100" b="0" i="0" u="none" strike="noStrike" baseline="0">
              <a:solidFill>
                <a:srgbClr val="0000FF"/>
              </a:solidFill>
              <a:latin typeface="Arial"/>
              <a:cs typeface="Arial"/>
            </a:rPr>
            <a:t>(http://sevilleta.unm.edu)</a:t>
          </a:r>
          <a:r>
            <a:rPr lang="en-US" sz="1100" b="0" i="0" u="none" strike="noStrike" baseline="0">
              <a:solidFill>
                <a:srgbClr val="000000"/>
              </a:solidFill>
              <a:latin typeface="Arial"/>
              <a:cs typeface="Arial"/>
            </a:rPr>
            <a:t> at the University of New Mexico.</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Youngmi Kim</a:t>
          </a:r>
          <a:r>
            <a:rPr lang="en-US" sz="1100" b="0" i="0" u="none" strike="noStrike" baseline="0">
              <a:solidFill>
                <a:srgbClr val="000000"/>
              </a:solidFill>
              <a:latin typeface="Arial"/>
              <a:cs typeface="Arial"/>
            </a:rPr>
            <a:t> and </a:t>
          </a:r>
          <a:r>
            <a:rPr lang="en-US" sz="1100" b="1" i="0" u="none" strike="noStrike" baseline="0">
              <a:solidFill>
                <a:srgbClr val="000000"/>
              </a:solidFill>
              <a:latin typeface="Arial"/>
              <a:cs typeface="Arial"/>
            </a:rPr>
            <a:t>Travis Brooks</a:t>
          </a:r>
          <a:r>
            <a:rPr lang="en-US" sz="1100" b="0" i="0" u="none" strike="noStrike" baseline="0">
              <a:solidFill>
                <a:srgbClr val="000000"/>
              </a:solidFill>
              <a:latin typeface="Arial"/>
              <a:cs typeface="Arial"/>
            </a:rPr>
            <a:t>, programmers for the Canopy Database Project and graduates of The Evergreen State College Software Engineering   </a:t>
          </a:r>
        </a:p>
        <a:p>
          <a:pPr algn="l" rtl="0">
            <a:defRPr sz="1000"/>
          </a:pPr>
          <a:r>
            <a:rPr lang="en-US" sz="1100" b="0" i="0" u="none" strike="noStrike" baseline="0">
              <a:solidFill>
                <a:srgbClr val="000000"/>
              </a:solidFill>
              <a:latin typeface="Arial"/>
              <a:cs typeface="Arial"/>
            </a:rPr>
            <a:t>    Program </a:t>
          </a:r>
          <a:r>
            <a:rPr lang="en-US" sz="1100" b="0" i="0" u="none" strike="noStrike" baseline="0">
              <a:solidFill>
                <a:srgbClr val="0000FF"/>
              </a:solidFill>
              <a:latin typeface="Arial"/>
              <a:cs typeface="Arial"/>
            </a:rPr>
            <a:t>(http://canopy.evergreen.edu/)</a:t>
          </a:r>
          <a:r>
            <a:rPr lang="en-US" sz="1100" b="0" i="0" u="none" strike="noStrike" baseline="0">
              <a:solidFill>
                <a:srgbClr val="000000"/>
              </a:solidFill>
              <a:latin typeface="Arial"/>
              <a:cs typeface="Arial"/>
            </a:rPr>
            <a:t>.</a:t>
          </a:r>
        </a:p>
        <a:p>
          <a:pPr algn="l" rtl="0">
            <a:defRPr sz="1000"/>
          </a:pPr>
          <a:r>
            <a:rPr lang="en-US" sz="1100" b="0" i="0" u="none" strike="noStrike" baseline="0">
              <a:solidFill>
                <a:srgbClr val="000000"/>
              </a:solidFill>
              <a:latin typeface="Arial"/>
              <a:cs typeface="Arial"/>
            </a:rPr>
            <a:t> </a:t>
          </a:r>
          <a:r>
            <a:rPr lang="en-US" sz="1100" b="1" i="0" u="none" strike="noStrike" baseline="0">
              <a:solidFill>
                <a:srgbClr val="000000"/>
              </a:solidFill>
              <a:latin typeface="Arial"/>
              <a:cs typeface="Arial"/>
            </a:rPr>
            <a:t>Judy Bayard Cushing</a:t>
          </a:r>
          <a:r>
            <a:rPr lang="en-US" sz="1100" b="0" i="0" u="none" strike="noStrike" baseline="0">
              <a:solidFill>
                <a:srgbClr val="000000"/>
              </a:solidFill>
              <a:latin typeface="Arial"/>
              <a:cs typeface="Arial"/>
            </a:rPr>
            <a:t>, Ph.D., a member of the Faculty (Computer Science), The Evergreen State College, Olympia, Washington and a principal </a:t>
          </a:r>
        </a:p>
        <a:p>
          <a:pPr algn="l" rtl="0">
            <a:defRPr sz="1000"/>
          </a:pPr>
          <a:r>
            <a:rPr lang="en-US" sz="1100" b="0" i="0" u="none" strike="noStrike" baseline="0">
              <a:solidFill>
                <a:srgbClr val="000000"/>
              </a:solidFill>
              <a:latin typeface="Arial"/>
              <a:cs typeface="Arial"/>
            </a:rPr>
            <a:t>    investigator of the Canopy Database Project</a:t>
          </a:r>
          <a:r>
            <a:rPr lang="en-US" sz="1100" b="0" i="0" u="none" strike="noStrike" baseline="0">
              <a:solidFill>
                <a:srgbClr val="0000FF"/>
              </a:solidFill>
              <a:latin typeface="Arial"/>
              <a:cs typeface="Arial"/>
            </a:rPr>
            <a:t> (http://academic.evergreen.edu/j/judyc/home.htm, http://canopy.evergreen.edu/)</a:t>
          </a:r>
          <a:r>
            <a:rPr lang="en-US" sz="1100" b="0" i="0" u="none" strike="noStrike" baseline="0">
              <a:solidFill>
                <a:srgbClr val="000000"/>
              </a:solidFill>
              <a:latin typeface="Arial"/>
              <a:cs typeface="Arial"/>
            </a:rPr>
            <a:t>.</a:t>
          </a:r>
        </a:p>
        <a:p>
          <a:pPr algn="l" rtl="0">
            <a:defRPr sz="1000"/>
          </a:pPr>
          <a:endParaRPr lang="en-US" sz="1100" b="0" i="0" u="none" strike="noStrike" baseline="0">
            <a:solidFill>
              <a:srgbClr val="000000"/>
            </a:solidFill>
            <a:latin typeface="Arial"/>
            <a:cs typeface="Arial"/>
          </a:endParaRPr>
        </a:p>
        <a:p>
          <a:pPr algn="l" rtl="0">
            <a:defRPr sz="1000"/>
          </a:pPr>
          <a:r>
            <a:rPr lang="en-US" sz="1100" b="0" i="0" u="none" strike="noStrike" baseline="0">
              <a:solidFill>
                <a:srgbClr val="000000"/>
              </a:solidFill>
              <a:latin typeface="Arial"/>
              <a:cs typeface="Arial"/>
            </a:rPr>
            <a:t>Working in cooperation with the Evergreen State College contributors are Professor </a:t>
          </a:r>
          <a:r>
            <a:rPr lang="en-US" sz="1100" b="1" i="0" u="none" strike="noStrike" baseline="0">
              <a:solidFill>
                <a:srgbClr val="000000"/>
              </a:solidFill>
              <a:latin typeface="Arial"/>
              <a:cs typeface="Arial"/>
            </a:rPr>
            <a:t>Barbara Bond</a:t>
          </a:r>
          <a:r>
            <a:rPr lang="en-US" sz="1100" b="0" i="0" u="none" strike="noStrike" baseline="0">
              <a:solidFill>
                <a:srgbClr val="000000"/>
              </a:solidFill>
              <a:latin typeface="Arial"/>
              <a:cs typeface="Arial"/>
            </a:rPr>
            <a:t>, Department of Forest Science, Oregon State University and her students, </a:t>
          </a:r>
          <a:r>
            <a:rPr lang="en-US" sz="1100" b="1" i="0" u="none" strike="noStrike" baseline="0">
              <a:solidFill>
                <a:srgbClr val="000000"/>
              </a:solidFill>
              <a:latin typeface="Arial"/>
              <a:cs typeface="Arial"/>
            </a:rPr>
            <a:t>Georgianne Moore</a:t>
          </a:r>
          <a:r>
            <a:rPr lang="en-US" sz="1100" b="0" i="0" u="none" strike="noStrike" baseline="0">
              <a:solidFill>
                <a:srgbClr val="000000"/>
              </a:solidFill>
              <a:latin typeface="Arial"/>
              <a:cs typeface="Arial"/>
            </a:rPr>
            <a:t>, Texas A&amp;M University and </a:t>
          </a:r>
          <a:r>
            <a:rPr lang="en-US" sz="1100" b="1" i="0" u="none" strike="noStrike" baseline="0">
              <a:solidFill>
                <a:srgbClr val="000000"/>
              </a:solidFill>
              <a:latin typeface="Arial"/>
              <a:cs typeface="Arial"/>
            </a:rPr>
            <a:t>Kate George</a:t>
          </a:r>
          <a:r>
            <a:rPr lang="en-US" sz="1100" b="0" i="0" u="none" strike="noStrike" baseline="0">
              <a:solidFill>
                <a:srgbClr val="000000"/>
              </a:solidFill>
              <a:latin typeface="Arial"/>
              <a:cs typeface="Arial"/>
            </a:rPr>
            <a:t>, USDA.</a:t>
          </a:r>
          <a:endParaRPr lang="en-US" sz="11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100" b="1" i="0" u="none" strike="noStrike" baseline="0">
              <a:solidFill>
                <a:srgbClr val="0000FF"/>
              </a:solidFill>
              <a:latin typeface="Arial"/>
              <a:cs typeface="Arial"/>
            </a:rPr>
            <a:t>References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M. Finch, A.C.S. Fiala, E. Murphy-Hill, L. Delcambre, and D. Maier. In press. Component-based end-user database design for ecologists. Journal of Intellligent Systems.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Cushing, J.B., N.M. Nadkarni, B. Bond, and R. Dial. 2003. How trees and forests inform biodiversity and ecosystem informatics. Computing in Science &amp; Engineering 5:32-43.</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ce-lter.fiu.edu/perl/public_data_download.pl?datasetid=PHY_Fourqurean_001.txt" TargetMode="External"/><Relationship Id="rId7" Type="http://schemas.openxmlformats.org/officeDocument/2006/relationships/comments" Target="../comments1.xml"/><Relationship Id="rId2" Type="http://schemas.openxmlformats.org/officeDocument/2006/relationships/hyperlink" Target="mailto:bernardr@fiu.edu" TargetMode="External"/><Relationship Id="rId1" Type="http://schemas.openxmlformats.org/officeDocument/2006/relationships/hyperlink" Target="mailto:herbertd@fiu.edu" TargetMode="External"/><Relationship Id="rId6" Type="http://schemas.openxmlformats.org/officeDocument/2006/relationships/vmlDrawing" Target="../drawings/vmlDrawing1.vml"/><Relationship Id="rId5" Type="http://schemas.openxmlformats.org/officeDocument/2006/relationships/hyperlink" Target="mailto:sawilson@fiu.edu" TargetMode="External"/><Relationship Id="rId4" Type="http://schemas.openxmlformats.org/officeDocument/2006/relationships/hyperlink" Target="https://fce-lter.fiu.edu/perl/public_data_download.pl?datasetid=PHY_Fourqurean_001.txt"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mailto:gaisere@fiu.edu" TargetMode="External"/><Relationship Id="rId13" Type="http://schemas.openxmlformats.org/officeDocument/2006/relationships/hyperlink" Target="mailto:Laura.Ogden@fiu.edu" TargetMode="External"/><Relationship Id="rId3" Type="http://schemas.openxmlformats.org/officeDocument/2006/relationships/hyperlink" Target="mailto:gaisere@fiu.edu" TargetMode="External"/><Relationship Id="rId7" Type="http://schemas.openxmlformats.org/officeDocument/2006/relationships/hyperlink" Target="mailto:jaffer@fiu.edu" TargetMode="External"/><Relationship Id="rId12" Type="http://schemas.openxmlformats.org/officeDocument/2006/relationships/hyperlink" Target="mailto:jaffer@fiu.edu" TargetMode="External"/><Relationship Id="rId2" Type="http://schemas.openxmlformats.org/officeDocument/2006/relationships/hyperlink" Target="http://fcelter.fiu.edu/" TargetMode="External"/><Relationship Id="rId1" Type="http://schemas.openxmlformats.org/officeDocument/2006/relationships/hyperlink" Target="mailto:childers@fiu.edu" TargetMode="External"/><Relationship Id="rId6" Type="http://schemas.openxmlformats.org/officeDocument/2006/relationships/hyperlink" Target="mailto:heithaus@fiu.edu" TargetMode="External"/><Relationship Id="rId11" Type="http://schemas.openxmlformats.org/officeDocument/2006/relationships/hyperlink" Target="mailto:heithaus@fiu.edu" TargetMode="External"/><Relationship Id="rId5" Type="http://schemas.openxmlformats.org/officeDocument/2006/relationships/hyperlink" Target="http://fcelter.fiu.edu/" TargetMode="External"/><Relationship Id="rId15" Type="http://schemas.openxmlformats.org/officeDocument/2006/relationships/comments" Target="../comments3.xml"/><Relationship Id="rId10" Type="http://schemas.openxmlformats.org/officeDocument/2006/relationships/hyperlink" Target="http://fcelter.fiu.edu/" TargetMode="External"/><Relationship Id="rId4" Type="http://schemas.openxmlformats.org/officeDocument/2006/relationships/hyperlink" Target="mailto:gaisere@fiu.edu" TargetMode="External"/><Relationship Id="rId9" Type="http://schemas.openxmlformats.org/officeDocument/2006/relationships/hyperlink" Target="mailto:gaisere@fiu.edu" TargetMode="External"/><Relationship Id="rId1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purl.dataone.org/odo/ECSO_0000235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sf.gov/awardsearch/showAward?AWD_ID=0620409"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nsf.gov/awardsearch/showAward?AWD_ID=06204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N65395"/>
  <sheetViews>
    <sheetView showGridLines="0" tabSelected="1" topLeftCell="B124" workbookViewId="0">
      <selection activeCell="C153" sqref="C153"/>
    </sheetView>
  </sheetViews>
  <sheetFormatPr baseColWidth="10" defaultColWidth="8.83203125" defaultRowHeight="13" outlineLevelRow="1"/>
  <cols>
    <col min="1" max="1" width="62.1640625" style="15" customWidth="1"/>
    <col min="2" max="2" width="64.5" style="4" customWidth="1"/>
    <col min="3" max="3" width="49.5" style="31" customWidth="1"/>
    <col min="4" max="20" width="48.6640625" style="15" customWidth="1"/>
    <col min="21" max="26" width="48.6640625" customWidth="1"/>
    <col min="27" max="16384" width="8.83203125" style="15"/>
  </cols>
  <sheetData>
    <row r="1" spans="1:26" s="84" customFormat="1" ht="18">
      <c r="A1" s="2"/>
      <c r="B1" s="134" t="s">
        <v>1470</v>
      </c>
      <c r="C1" s="135"/>
      <c r="D1" s="1"/>
      <c r="E1" s="1"/>
      <c r="F1" s="1"/>
      <c r="G1" s="1"/>
      <c r="H1" s="1"/>
      <c r="I1" s="1"/>
      <c r="J1" s="1"/>
      <c r="K1" s="1"/>
      <c r="L1" s="1"/>
      <c r="M1" s="1"/>
      <c r="N1" s="1"/>
      <c r="O1" s="1"/>
      <c r="P1" s="1"/>
      <c r="Q1" s="1"/>
      <c r="R1" s="1"/>
      <c r="S1" s="1"/>
      <c r="T1" s="1"/>
      <c r="U1"/>
      <c r="V1"/>
      <c r="W1"/>
      <c r="X1"/>
      <c r="Y1"/>
      <c r="Z1"/>
    </row>
    <row r="2" spans="1:26" s="84" customFormat="1">
      <c r="A2" s="2"/>
      <c r="B2" s="136" t="s">
        <v>1471</v>
      </c>
      <c r="C2" s="137"/>
      <c r="D2" s="2"/>
      <c r="E2" s="2"/>
      <c r="F2" s="2"/>
      <c r="G2" s="2"/>
      <c r="H2" s="2"/>
      <c r="I2" s="2"/>
      <c r="J2" s="2"/>
      <c r="K2" s="2"/>
      <c r="L2" s="2"/>
      <c r="M2" s="2"/>
      <c r="N2" s="2"/>
      <c r="O2" s="2"/>
      <c r="P2" s="2"/>
      <c r="Q2" s="2"/>
      <c r="R2" s="2"/>
      <c r="S2" s="2"/>
      <c r="T2" s="2"/>
      <c r="U2"/>
      <c r="V2"/>
      <c r="W2"/>
      <c r="X2"/>
      <c r="Y2"/>
      <c r="Z2"/>
    </row>
    <row r="3" spans="1:26" s="84" customFormat="1">
      <c r="A3" s="2"/>
      <c r="B3" s="136" t="s">
        <v>1197</v>
      </c>
      <c r="C3" s="137"/>
      <c r="D3" s="2"/>
      <c r="E3" s="2"/>
      <c r="F3" s="2"/>
      <c r="G3" s="2"/>
      <c r="H3" s="2"/>
      <c r="I3" s="2"/>
      <c r="J3" s="2"/>
      <c r="K3" s="2"/>
      <c r="L3" s="2"/>
      <c r="M3" s="2"/>
      <c r="N3" s="2"/>
      <c r="O3" s="2"/>
      <c r="P3" s="2"/>
      <c r="Q3" s="2"/>
      <c r="R3" s="2"/>
      <c r="S3" s="2"/>
      <c r="T3" s="2"/>
      <c r="U3"/>
      <c r="V3"/>
      <c r="W3"/>
      <c r="X3"/>
      <c r="Y3"/>
      <c r="Z3"/>
    </row>
    <row r="4" spans="1:26" s="84" customFormat="1">
      <c r="A4" s="2"/>
      <c r="B4" s="138" t="s">
        <v>860</v>
      </c>
      <c r="C4" s="139"/>
      <c r="D4" s="2"/>
      <c r="E4" s="2"/>
      <c r="F4" s="2"/>
      <c r="G4" s="2"/>
      <c r="H4" s="2"/>
      <c r="I4" s="2"/>
      <c r="J4" s="2"/>
      <c r="K4" s="2"/>
      <c r="L4" s="2"/>
      <c r="M4" s="2"/>
      <c r="N4" s="2"/>
      <c r="O4" s="2"/>
      <c r="P4" s="2"/>
      <c r="Q4" s="2"/>
      <c r="R4" s="2"/>
      <c r="S4" s="2"/>
      <c r="T4" s="2"/>
      <c r="U4"/>
      <c r="V4"/>
      <c r="W4"/>
      <c r="X4"/>
      <c r="Y4"/>
      <c r="Z4"/>
    </row>
    <row r="5" spans="1:26" s="84" customFormat="1" ht="70">
      <c r="A5" s="2"/>
      <c r="B5" s="135" t="s">
        <v>808</v>
      </c>
      <c r="C5" s="140"/>
      <c r="D5" s="2"/>
      <c r="E5" s="2"/>
      <c r="F5" s="2"/>
      <c r="G5" s="2"/>
      <c r="H5" s="2"/>
      <c r="I5" s="2"/>
      <c r="J5" s="2"/>
      <c r="K5" s="2"/>
      <c r="L5" s="2"/>
      <c r="M5" s="2"/>
      <c r="N5" s="2"/>
      <c r="O5" s="2"/>
      <c r="P5" s="2"/>
      <c r="Q5" s="2"/>
      <c r="R5" s="2"/>
      <c r="S5" s="2"/>
      <c r="T5" s="2"/>
      <c r="U5"/>
      <c r="V5"/>
      <c r="W5"/>
      <c r="X5"/>
      <c r="Y5"/>
      <c r="Z5"/>
    </row>
    <row r="6" spans="1:26" s="84" customFormat="1" ht="28">
      <c r="A6" s="2"/>
      <c r="B6" s="135" t="s">
        <v>1145</v>
      </c>
      <c r="C6" s="139"/>
      <c r="D6" s="2"/>
      <c r="E6" s="2"/>
      <c r="F6" s="2"/>
      <c r="G6" s="2"/>
      <c r="H6" s="2"/>
      <c r="I6" s="2"/>
      <c r="J6" s="2"/>
      <c r="K6" s="2"/>
      <c r="L6" s="2"/>
      <c r="M6" s="2"/>
      <c r="N6" s="2"/>
      <c r="O6" s="2"/>
      <c r="P6" s="2"/>
      <c r="Q6" s="2"/>
      <c r="R6" s="2"/>
      <c r="S6" s="2"/>
      <c r="T6" s="2"/>
      <c r="U6"/>
      <c r="V6"/>
      <c r="W6"/>
      <c r="X6"/>
      <c r="Y6"/>
      <c r="Z6"/>
    </row>
    <row r="7" spans="1:26" s="84" customFormat="1" ht="28">
      <c r="A7" s="2"/>
      <c r="B7" s="135" t="s">
        <v>1198</v>
      </c>
      <c r="C7" s="139"/>
      <c r="D7" s="2"/>
      <c r="E7" s="2"/>
      <c r="F7" s="2"/>
      <c r="G7" s="2"/>
      <c r="H7" s="2"/>
      <c r="I7" s="2"/>
      <c r="J7" s="2"/>
      <c r="K7" s="2"/>
      <c r="L7" s="2"/>
      <c r="M7" s="2"/>
      <c r="N7" s="2"/>
      <c r="O7" s="2"/>
      <c r="P7" s="2"/>
      <c r="Q7" s="2"/>
      <c r="R7" s="2"/>
      <c r="S7" s="2"/>
      <c r="T7" s="2"/>
      <c r="U7"/>
      <c r="V7"/>
      <c r="W7"/>
      <c r="X7"/>
      <c r="Y7"/>
      <c r="Z7"/>
    </row>
    <row r="8" spans="1:26" s="84" customFormat="1" ht="28">
      <c r="A8" s="2"/>
      <c r="B8" s="135" t="s">
        <v>1144</v>
      </c>
      <c r="C8" s="139"/>
      <c r="D8" s="2"/>
      <c r="E8" s="2"/>
      <c r="F8" s="2"/>
      <c r="G8" s="2"/>
      <c r="H8" s="2"/>
      <c r="I8" s="2"/>
      <c r="J8" s="2"/>
      <c r="K8" s="2"/>
      <c r="L8" s="2"/>
      <c r="M8" s="2"/>
      <c r="N8" s="2"/>
      <c r="O8" s="2"/>
      <c r="P8" s="2"/>
      <c r="Q8" s="2"/>
      <c r="R8" s="2"/>
      <c r="S8" s="2"/>
      <c r="T8" s="2"/>
      <c r="U8"/>
      <c r="V8"/>
      <c r="W8"/>
      <c r="X8"/>
      <c r="Y8"/>
      <c r="Z8"/>
    </row>
    <row r="9" spans="1:26" s="84" customFormat="1" ht="28">
      <c r="A9" s="2"/>
      <c r="B9" s="135" t="s">
        <v>1143</v>
      </c>
      <c r="C9" s="139"/>
      <c r="D9" s="2"/>
      <c r="E9" s="2"/>
      <c r="F9" s="2"/>
      <c r="G9" s="2"/>
      <c r="H9" s="2"/>
      <c r="I9" s="2"/>
      <c r="J9" s="2"/>
      <c r="K9" s="2"/>
      <c r="L9" s="2"/>
      <c r="M9" s="2"/>
      <c r="N9" s="2"/>
      <c r="O9" s="2"/>
      <c r="P9" s="2"/>
      <c r="Q9" s="2"/>
      <c r="R9" s="2"/>
      <c r="S9" s="2"/>
      <c r="T9" s="2"/>
      <c r="U9"/>
      <c r="V9"/>
      <c r="W9"/>
      <c r="X9"/>
      <c r="Y9"/>
      <c r="Z9"/>
    </row>
    <row r="10" spans="1:26" s="84" customFormat="1" ht="14">
      <c r="A10" s="2"/>
      <c r="B10" s="141" t="s">
        <v>923</v>
      </c>
      <c r="C10" s="139"/>
      <c r="D10" s="2"/>
      <c r="E10" s="2"/>
      <c r="F10" s="2"/>
      <c r="G10" s="2"/>
      <c r="H10" s="2"/>
      <c r="I10" s="2"/>
      <c r="J10" s="2"/>
      <c r="K10" s="2"/>
      <c r="L10" s="2"/>
      <c r="M10" s="2"/>
      <c r="N10" s="2"/>
      <c r="O10" s="2"/>
      <c r="P10" s="2"/>
      <c r="Q10" s="2"/>
      <c r="R10" s="2"/>
      <c r="S10" s="2"/>
      <c r="T10" s="2"/>
      <c r="U10"/>
      <c r="V10"/>
      <c r="W10"/>
      <c r="X10"/>
      <c r="Y10"/>
      <c r="Z10"/>
    </row>
    <row r="11" spans="1:26" s="84" customFormat="1" ht="28">
      <c r="A11" s="2"/>
      <c r="B11" s="141" t="s">
        <v>1148</v>
      </c>
      <c r="C11" s="139"/>
      <c r="D11" s="2"/>
      <c r="E11" s="2"/>
      <c r="F11" s="2"/>
      <c r="G11" s="2"/>
      <c r="H11" s="2"/>
      <c r="I11" s="2"/>
      <c r="J11" s="2"/>
      <c r="K11" s="2"/>
      <c r="L11" s="2"/>
      <c r="M11" s="2"/>
      <c r="N11" s="2"/>
      <c r="O11" s="2"/>
      <c r="P11" s="2"/>
      <c r="Q11" s="2"/>
      <c r="R11" s="2"/>
      <c r="S11" s="2"/>
      <c r="T11" s="2"/>
      <c r="U11"/>
      <c r="V11"/>
      <c r="W11"/>
      <c r="X11"/>
      <c r="Y11"/>
      <c r="Z11"/>
    </row>
    <row r="12" spans="1:26" s="84" customFormat="1" ht="56">
      <c r="A12" s="2"/>
      <c r="B12" s="135" t="s">
        <v>1199</v>
      </c>
      <c r="C12" s="139"/>
      <c r="D12" s="2"/>
      <c r="E12" s="2"/>
      <c r="F12" s="2"/>
      <c r="G12" s="2"/>
      <c r="H12" s="2"/>
      <c r="I12" s="2"/>
      <c r="J12" s="2"/>
      <c r="K12" s="2"/>
      <c r="L12" s="2"/>
      <c r="M12" s="2"/>
      <c r="N12" s="2"/>
      <c r="O12" s="2"/>
      <c r="P12" s="2"/>
      <c r="Q12" s="2"/>
      <c r="R12" s="2"/>
      <c r="S12" s="2"/>
      <c r="T12" s="2"/>
      <c r="U12"/>
      <c r="V12"/>
      <c r="W12"/>
      <c r="X12"/>
      <c r="Y12"/>
      <c r="Z12"/>
    </row>
    <row r="13" spans="1:26" s="84" customFormat="1">
      <c r="A13" s="2"/>
      <c r="B13" s="142" t="s">
        <v>861</v>
      </c>
      <c r="C13" s="137"/>
      <c r="D13" s="2"/>
      <c r="E13" s="2"/>
      <c r="F13" s="2"/>
      <c r="G13" s="2"/>
      <c r="H13" s="2"/>
      <c r="I13" s="2"/>
      <c r="J13" s="2"/>
      <c r="K13" s="2"/>
      <c r="L13" s="2"/>
      <c r="M13" s="2"/>
      <c r="N13" s="2"/>
      <c r="O13" s="2"/>
      <c r="P13" s="2"/>
      <c r="Q13" s="2"/>
      <c r="R13" s="2"/>
      <c r="S13" s="2"/>
      <c r="T13" s="2"/>
      <c r="U13"/>
      <c r="V13"/>
      <c r="W13"/>
      <c r="X13"/>
      <c r="Y13"/>
      <c r="Z13"/>
    </row>
    <row r="14" spans="1:26" s="84" customFormat="1">
      <c r="A14" s="2"/>
      <c r="B14" s="143" t="s">
        <v>1149</v>
      </c>
      <c r="C14" s="141"/>
      <c r="D14" s="2"/>
      <c r="E14" s="2"/>
      <c r="F14" s="2"/>
      <c r="G14" s="2"/>
      <c r="H14" s="2"/>
      <c r="I14" s="2"/>
      <c r="J14" s="2"/>
      <c r="K14" s="2"/>
      <c r="L14" s="2"/>
      <c r="M14" s="2"/>
      <c r="N14" s="2"/>
      <c r="O14" s="2"/>
      <c r="P14" s="2"/>
      <c r="Q14" s="2"/>
      <c r="R14" s="2"/>
      <c r="S14" s="2"/>
      <c r="T14" s="2"/>
      <c r="U14"/>
      <c r="V14"/>
      <c r="W14"/>
      <c r="X14"/>
      <c r="Y14"/>
      <c r="Z14"/>
    </row>
    <row r="15" spans="1:26" s="85" customFormat="1">
      <c r="A15" s="6"/>
      <c r="B15" s="144"/>
      <c r="C15" s="141"/>
      <c r="D15" s="6"/>
      <c r="E15" s="6"/>
      <c r="F15" s="6"/>
      <c r="G15" s="6"/>
      <c r="H15" s="6"/>
      <c r="I15" s="6"/>
      <c r="J15" s="6"/>
      <c r="K15" s="6"/>
      <c r="L15" s="6"/>
      <c r="M15" s="6"/>
      <c r="N15" s="6"/>
      <c r="O15" s="6"/>
      <c r="P15" s="6"/>
      <c r="Q15" s="6"/>
      <c r="R15" s="6"/>
      <c r="S15" s="6"/>
      <c r="T15" s="6"/>
      <c r="U15"/>
      <c r="V15"/>
      <c r="W15"/>
      <c r="X15"/>
      <c r="Y15"/>
      <c r="Z15"/>
    </row>
    <row r="16" spans="1:26" s="85" customFormat="1" ht="18">
      <c r="A16" s="27" t="s">
        <v>899</v>
      </c>
      <c r="B16" s="3" t="s">
        <v>256</v>
      </c>
      <c r="C16" s="29"/>
      <c r="D16" s="6"/>
      <c r="E16" s="6"/>
      <c r="F16" s="6"/>
      <c r="G16" s="6"/>
      <c r="H16" s="6"/>
      <c r="I16" s="6"/>
      <c r="J16" s="6"/>
      <c r="K16" s="6"/>
      <c r="L16" s="6"/>
      <c r="M16" s="6"/>
      <c r="N16" s="6"/>
      <c r="O16" s="6"/>
      <c r="P16" s="6"/>
      <c r="Q16" s="6"/>
      <c r="R16" s="6"/>
      <c r="S16" s="6"/>
      <c r="T16" s="6"/>
      <c r="U16"/>
      <c r="V16"/>
      <c r="W16"/>
      <c r="X16"/>
      <c r="Y16"/>
      <c r="Z16"/>
    </row>
    <row r="17" spans="1:26" s="86" customFormat="1" ht="14">
      <c r="A17" s="7"/>
      <c r="B17" s="5" t="s">
        <v>900</v>
      </c>
      <c r="C17" s="107" t="s">
        <v>1034</v>
      </c>
      <c r="D17" s="7"/>
      <c r="E17" s="7"/>
      <c r="F17" s="7"/>
      <c r="G17" s="7"/>
      <c r="H17" s="7"/>
      <c r="I17" s="7"/>
      <c r="J17" s="7"/>
      <c r="K17" s="7"/>
      <c r="L17" s="7"/>
      <c r="M17" s="7"/>
      <c r="N17" s="7"/>
      <c r="O17" s="7"/>
      <c r="P17" s="7"/>
      <c r="Q17" s="7"/>
      <c r="R17" s="7"/>
      <c r="S17" s="7"/>
      <c r="T17" s="7"/>
      <c r="U17"/>
      <c r="V17"/>
      <c r="W17"/>
      <c r="X17"/>
      <c r="Y17"/>
      <c r="Z17"/>
    </row>
    <row r="18" spans="1:26" s="86" customFormat="1" ht="14">
      <c r="A18" s="25" t="s">
        <v>545</v>
      </c>
      <c r="B18" s="5" t="s">
        <v>948</v>
      </c>
      <c r="C18" s="257" t="s">
        <v>1435</v>
      </c>
      <c r="D18" s="7"/>
      <c r="E18" s="7"/>
      <c r="F18" s="7"/>
      <c r="G18" s="7"/>
      <c r="H18" s="7"/>
      <c r="I18" s="7"/>
      <c r="J18" s="7"/>
      <c r="K18" s="7"/>
      <c r="L18" s="7"/>
      <c r="M18" s="7"/>
      <c r="N18" s="7"/>
      <c r="O18" s="7"/>
      <c r="P18" s="7"/>
      <c r="Q18" s="7"/>
      <c r="R18" s="7"/>
      <c r="S18" s="7"/>
      <c r="T18" s="7"/>
      <c r="U18"/>
      <c r="V18"/>
      <c r="W18"/>
      <c r="X18"/>
      <c r="Y18"/>
      <c r="Z18"/>
    </row>
    <row r="19" spans="1:26" s="86" customFormat="1" ht="14">
      <c r="A19" s="25" t="s">
        <v>445</v>
      </c>
      <c r="B19" s="4" t="s">
        <v>257</v>
      </c>
      <c r="C19" s="169" t="s">
        <v>1377</v>
      </c>
      <c r="D19" s="7"/>
      <c r="E19" s="7"/>
      <c r="F19" s="7"/>
      <c r="G19" s="7"/>
      <c r="H19" s="7"/>
      <c r="I19" s="7"/>
      <c r="J19" s="7"/>
      <c r="K19" s="7"/>
      <c r="L19" s="7"/>
      <c r="M19" s="7"/>
      <c r="N19" s="7"/>
      <c r="O19" s="7"/>
      <c r="P19" s="7"/>
      <c r="Q19" s="7"/>
      <c r="R19" s="7"/>
      <c r="S19" s="7"/>
      <c r="T19" s="7"/>
      <c r="U19"/>
      <c r="V19"/>
      <c r="W19"/>
      <c r="X19"/>
      <c r="Y19"/>
      <c r="Z19"/>
    </row>
    <row r="20" spans="1:26" s="67" customFormat="1" ht="14.25" customHeight="1">
      <c r="A20" s="25" t="s">
        <v>446</v>
      </c>
      <c r="B20" s="4" t="s">
        <v>862</v>
      </c>
      <c r="C20" s="169" t="s">
        <v>1415</v>
      </c>
      <c r="D20" s="170"/>
      <c r="E20" s="8"/>
      <c r="F20" s="8"/>
      <c r="G20" s="8"/>
      <c r="H20" s="8"/>
      <c r="I20" s="8"/>
      <c r="J20" s="8"/>
      <c r="K20" s="8"/>
      <c r="L20" s="8"/>
      <c r="M20" s="8"/>
      <c r="N20" s="8"/>
      <c r="O20" s="8"/>
      <c r="P20" s="8"/>
      <c r="Q20" s="8"/>
      <c r="R20" s="8"/>
      <c r="S20" s="8"/>
      <c r="T20" s="8"/>
      <c r="U20"/>
      <c r="V20"/>
      <c r="W20"/>
      <c r="X20"/>
      <c r="Y20"/>
      <c r="Z20"/>
    </row>
    <row r="21" spans="1:26" s="67" customFormat="1" ht="14" outlineLevel="1">
      <c r="A21" s="25" t="s">
        <v>447</v>
      </c>
      <c r="B21" s="4" t="s">
        <v>168</v>
      </c>
      <c r="C21" s="145" t="s">
        <v>1235</v>
      </c>
      <c r="D21" s="171"/>
      <c r="E21" s="58"/>
      <c r="F21" s="58"/>
      <c r="G21" s="58"/>
      <c r="H21" s="58"/>
      <c r="I21" s="58"/>
      <c r="J21" s="58"/>
      <c r="K21" s="58"/>
      <c r="L21" s="58"/>
      <c r="M21" s="58"/>
      <c r="N21" s="58"/>
      <c r="O21" s="58"/>
      <c r="P21" s="58"/>
      <c r="Q21" s="58"/>
      <c r="R21" s="58"/>
      <c r="S21" s="58"/>
      <c r="T21" s="58"/>
      <c r="U21"/>
      <c r="V21"/>
      <c r="W21"/>
      <c r="X21"/>
      <c r="Y21"/>
      <c r="Z21"/>
    </row>
    <row r="22" spans="1:26" s="67" customFormat="1" ht="14" outlineLevel="1">
      <c r="A22" s="25" t="s">
        <v>448</v>
      </c>
      <c r="B22" s="4" t="s">
        <v>169</v>
      </c>
      <c r="C22" s="145" t="s">
        <v>73</v>
      </c>
      <c r="D22" s="171"/>
      <c r="E22" s="58"/>
      <c r="F22" s="58"/>
      <c r="G22" s="58"/>
      <c r="H22" s="58"/>
      <c r="I22" s="58"/>
      <c r="J22" s="58"/>
      <c r="K22" s="58"/>
      <c r="L22" s="58"/>
      <c r="M22" s="58"/>
      <c r="N22" s="58"/>
      <c r="O22" s="58"/>
      <c r="P22" s="58"/>
      <c r="Q22" s="58"/>
      <c r="R22" s="58"/>
      <c r="S22" s="58"/>
      <c r="T22" s="58"/>
      <c r="U22"/>
      <c r="V22"/>
      <c r="W22"/>
      <c r="X22"/>
      <c r="Y22"/>
      <c r="Z22"/>
    </row>
    <row r="23" spans="1:26" s="67" customFormat="1" ht="14" outlineLevel="1">
      <c r="A23" s="25" t="s">
        <v>449</v>
      </c>
      <c r="B23" s="4" t="s">
        <v>162</v>
      </c>
      <c r="C23" s="160" t="s">
        <v>74</v>
      </c>
      <c r="D23" s="171"/>
      <c r="E23" s="58"/>
      <c r="F23" s="58"/>
      <c r="G23" s="58"/>
      <c r="H23" s="58"/>
      <c r="I23" s="58"/>
      <c r="J23" s="58"/>
      <c r="K23" s="58"/>
      <c r="L23" s="58"/>
      <c r="M23" s="58"/>
      <c r="N23" s="58"/>
      <c r="O23" s="58"/>
      <c r="P23" s="58"/>
      <c r="Q23" s="58"/>
      <c r="R23" s="58"/>
      <c r="S23" s="58"/>
      <c r="T23" s="58"/>
      <c r="U23"/>
      <c r="V23"/>
      <c r="W23"/>
      <c r="X23"/>
      <c r="Y23"/>
      <c r="Z23"/>
    </row>
    <row r="24" spans="1:26" s="67" customFormat="1" ht="14" outlineLevel="1">
      <c r="A24" s="25" t="s">
        <v>450</v>
      </c>
      <c r="B24" s="9" t="s">
        <v>163</v>
      </c>
      <c r="C24" s="145" t="s">
        <v>1037</v>
      </c>
      <c r="D24" s="145"/>
      <c r="E24" s="58"/>
      <c r="F24" s="58"/>
      <c r="G24" s="58"/>
      <c r="H24" s="58"/>
      <c r="I24" s="58"/>
      <c r="J24" s="58"/>
      <c r="K24" s="58"/>
      <c r="L24" s="58"/>
      <c r="M24" s="58"/>
      <c r="N24" s="58"/>
      <c r="O24" s="58"/>
      <c r="P24" s="58"/>
      <c r="Q24" s="58"/>
      <c r="R24" s="58"/>
      <c r="S24" s="58"/>
      <c r="T24" s="58"/>
      <c r="U24"/>
      <c r="V24"/>
      <c r="W24"/>
      <c r="X24"/>
      <c r="Y24"/>
      <c r="Z24"/>
    </row>
    <row r="25" spans="1:26" s="67" customFormat="1" outlineLevel="1">
      <c r="A25" s="25" t="s">
        <v>451</v>
      </c>
      <c r="B25" s="9" t="s">
        <v>164</v>
      </c>
      <c r="C25" s="172" t="s">
        <v>72</v>
      </c>
      <c r="D25" s="172"/>
      <c r="E25" s="59"/>
      <c r="F25" s="59"/>
      <c r="G25" s="59"/>
      <c r="H25" s="59"/>
      <c r="I25" s="59"/>
      <c r="J25" s="59"/>
      <c r="K25" s="59"/>
      <c r="L25" s="59"/>
      <c r="M25" s="59"/>
      <c r="N25" s="59"/>
      <c r="O25" s="59"/>
      <c r="P25" s="59"/>
      <c r="Q25" s="59"/>
      <c r="R25" s="59"/>
      <c r="S25" s="59"/>
      <c r="T25" s="59"/>
      <c r="U25"/>
      <c r="V25"/>
      <c r="W25"/>
      <c r="X25"/>
      <c r="Y25"/>
      <c r="Z25"/>
    </row>
    <row r="26" spans="1:26" s="67" customFormat="1" ht="14" outlineLevel="1">
      <c r="A26" s="25" t="s">
        <v>452</v>
      </c>
      <c r="B26" s="10" t="s">
        <v>165</v>
      </c>
      <c r="C26" s="145" t="s">
        <v>792</v>
      </c>
      <c r="D26" s="145"/>
      <c r="E26" s="58"/>
      <c r="F26" s="58"/>
      <c r="G26" s="58"/>
      <c r="H26" s="58"/>
      <c r="I26" s="58"/>
      <c r="J26" s="58"/>
      <c r="K26" s="58"/>
      <c r="L26" s="58"/>
      <c r="M26" s="58"/>
      <c r="N26" s="58"/>
      <c r="O26" s="58"/>
      <c r="P26" s="58"/>
      <c r="Q26" s="58"/>
      <c r="R26" s="58"/>
      <c r="S26" s="58"/>
      <c r="T26" s="58"/>
      <c r="U26"/>
      <c r="V26"/>
      <c r="W26"/>
      <c r="X26"/>
      <c r="Y26"/>
      <c r="Z26"/>
    </row>
    <row r="27" spans="1:26" s="67" customFormat="1" ht="14" outlineLevel="1">
      <c r="A27" s="25" t="s">
        <v>453</v>
      </c>
      <c r="B27" s="4" t="s">
        <v>166</v>
      </c>
      <c r="C27" s="145" t="s">
        <v>793</v>
      </c>
      <c r="D27" s="145"/>
      <c r="E27" s="58"/>
      <c r="F27" s="58"/>
      <c r="G27" s="58"/>
      <c r="H27" s="58"/>
      <c r="I27" s="58"/>
      <c r="J27" s="58"/>
      <c r="K27" s="58"/>
      <c r="L27" s="58"/>
      <c r="M27" s="58"/>
      <c r="N27" s="58"/>
      <c r="O27" s="58"/>
      <c r="P27" s="58"/>
      <c r="Q27" s="58"/>
      <c r="R27" s="58"/>
      <c r="S27" s="58"/>
      <c r="T27" s="58"/>
      <c r="U27"/>
      <c r="V27"/>
      <c r="W27"/>
      <c r="X27"/>
      <c r="Y27"/>
      <c r="Z27"/>
    </row>
    <row r="28" spans="1:26" s="67" customFormat="1" outlineLevel="1">
      <c r="A28" s="25" t="s">
        <v>454</v>
      </c>
      <c r="B28" s="4" t="s">
        <v>167</v>
      </c>
      <c r="C28" s="171" t="s">
        <v>794</v>
      </c>
      <c r="D28" s="145"/>
      <c r="E28" s="58"/>
      <c r="F28" s="58"/>
      <c r="G28" s="58"/>
      <c r="H28" s="58"/>
      <c r="I28" s="58"/>
      <c r="J28" s="58"/>
      <c r="K28" s="58"/>
      <c r="L28" s="58"/>
      <c r="M28" s="58"/>
      <c r="N28" s="58"/>
      <c r="O28" s="58"/>
      <c r="P28" s="58"/>
      <c r="Q28" s="58"/>
      <c r="R28" s="58"/>
      <c r="S28" s="58"/>
      <c r="T28" s="58"/>
      <c r="U28"/>
      <c r="V28"/>
      <c r="W28"/>
      <c r="X28"/>
      <c r="Y28"/>
      <c r="Z28"/>
    </row>
    <row r="29" spans="1:26" s="67" customFormat="1" outlineLevel="1">
      <c r="A29" s="25" t="s">
        <v>455</v>
      </c>
      <c r="B29" s="4" t="s">
        <v>170</v>
      </c>
      <c r="C29" s="171">
        <v>33199</v>
      </c>
      <c r="D29" s="145"/>
      <c r="E29" s="58"/>
      <c r="F29" s="58"/>
      <c r="G29" s="58"/>
      <c r="H29" s="58"/>
      <c r="I29" s="58"/>
      <c r="J29" s="58"/>
      <c r="K29" s="58"/>
      <c r="L29" s="58"/>
      <c r="M29" s="58"/>
      <c r="N29" s="58"/>
      <c r="O29" s="58"/>
      <c r="P29" s="58"/>
      <c r="Q29" s="58"/>
      <c r="R29" s="58"/>
      <c r="S29" s="58"/>
      <c r="T29" s="58"/>
      <c r="U29"/>
      <c r="V29"/>
      <c r="W29"/>
      <c r="X29"/>
      <c r="Y29"/>
      <c r="Z29"/>
    </row>
    <row r="30" spans="1:26" s="67" customFormat="1" outlineLevel="1">
      <c r="A30" s="25" t="s">
        <v>456</v>
      </c>
      <c r="B30" s="4" t="s">
        <v>636</v>
      </c>
      <c r="C30" s="171" t="s">
        <v>795</v>
      </c>
      <c r="D30" s="145"/>
      <c r="E30" s="58"/>
      <c r="F30" s="58"/>
      <c r="G30" s="58"/>
      <c r="H30" s="58"/>
      <c r="I30" s="58"/>
      <c r="J30" s="58"/>
      <c r="K30" s="58"/>
      <c r="L30" s="58"/>
      <c r="M30" s="58"/>
      <c r="N30" s="58"/>
      <c r="O30" s="58"/>
      <c r="P30" s="58"/>
      <c r="Q30" s="58"/>
      <c r="R30" s="58"/>
      <c r="S30" s="58"/>
      <c r="T30" s="58"/>
      <c r="U30"/>
      <c r="V30"/>
      <c r="W30"/>
      <c r="X30"/>
      <c r="Y30"/>
      <c r="Z30"/>
    </row>
    <row r="31" spans="1:26" s="67" customFormat="1" outlineLevel="1">
      <c r="A31" s="25" t="s">
        <v>457</v>
      </c>
      <c r="B31" s="4" t="s">
        <v>171</v>
      </c>
      <c r="C31" s="171" t="s">
        <v>89</v>
      </c>
      <c r="D31" s="172"/>
      <c r="E31" s="59"/>
      <c r="F31" s="59"/>
      <c r="G31" s="59"/>
      <c r="H31" s="59"/>
      <c r="I31" s="59"/>
      <c r="J31" s="59"/>
      <c r="K31" s="59"/>
      <c r="L31" s="59"/>
      <c r="M31" s="59"/>
      <c r="N31" s="59"/>
      <c r="O31" s="59"/>
      <c r="P31" s="59"/>
      <c r="Q31" s="59"/>
      <c r="R31" s="59"/>
      <c r="S31" s="59"/>
      <c r="T31" s="59"/>
      <c r="U31"/>
      <c r="V31"/>
      <c r="W31"/>
      <c r="X31"/>
      <c r="Y31"/>
      <c r="Z31"/>
    </row>
    <row r="32" spans="1:26" s="67" customFormat="1" outlineLevel="1">
      <c r="A32" s="25" t="s">
        <v>458</v>
      </c>
      <c r="B32" s="9" t="s">
        <v>172</v>
      </c>
      <c r="C32" s="111" t="s">
        <v>93</v>
      </c>
      <c r="D32" s="145"/>
      <c r="E32" s="58"/>
      <c r="F32" s="58"/>
      <c r="G32" s="58"/>
      <c r="H32" s="58"/>
      <c r="I32" s="58"/>
      <c r="J32" s="58"/>
      <c r="K32" s="58"/>
      <c r="L32" s="58"/>
      <c r="M32" s="58"/>
      <c r="N32" s="58"/>
      <c r="O32" s="58"/>
      <c r="P32" s="58"/>
      <c r="Q32" s="58"/>
      <c r="R32" s="58"/>
      <c r="S32" s="58"/>
      <c r="T32" s="58"/>
      <c r="U32"/>
      <c r="V32"/>
      <c r="W32"/>
      <c r="X32"/>
      <c r="Y32"/>
      <c r="Z32"/>
    </row>
    <row r="33" spans="1:26" s="67" customFormat="1" outlineLevel="1">
      <c r="A33" s="25" t="s">
        <v>459</v>
      </c>
      <c r="B33" s="4" t="s">
        <v>173</v>
      </c>
      <c r="C33" s="171" t="s">
        <v>1291</v>
      </c>
      <c r="D33" s="58"/>
      <c r="E33" s="60"/>
      <c r="F33" s="60"/>
      <c r="G33" s="60"/>
      <c r="H33" s="60"/>
      <c r="I33" s="60"/>
      <c r="J33" s="60"/>
      <c r="K33" s="60"/>
      <c r="L33" s="60"/>
      <c r="M33" s="60"/>
      <c r="N33" s="60"/>
      <c r="O33" s="60"/>
      <c r="P33" s="60"/>
      <c r="Q33" s="60"/>
      <c r="R33" s="60"/>
      <c r="S33" s="60"/>
      <c r="T33" s="60"/>
      <c r="U33"/>
      <c r="V33"/>
      <c r="W33"/>
      <c r="X33"/>
      <c r="Y33"/>
      <c r="Z33"/>
    </row>
    <row r="34" spans="1:26" s="67" customFormat="1" outlineLevel="1">
      <c r="A34" s="21" t="s">
        <v>1019</v>
      </c>
      <c r="B34" s="11" t="s">
        <v>149</v>
      </c>
      <c r="C34" s="171" t="s">
        <v>1292</v>
      </c>
      <c r="D34" s="173"/>
      <c r="E34" s="60"/>
      <c r="F34" s="60"/>
      <c r="G34" s="60"/>
      <c r="H34" s="60"/>
      <c r="I34" s="60"/>
      <c r="J34" s="60"/>
      <c r="K34" s="60"/>
      <c r="L34" s="60"/>
      <c r="M34" s="60"/>
      <c r="N34" s="60"/>
      <c r="O34" s="60"/>
      <c r="P34" s="60"/>
      <c r="Q34" s="60"/>
      <c r="R34" s="60"/>
      <c r="S34" s="60"/>
      <c r="T34" s="60"/>
      <c r="U34"/>
      <c r="V34"/>
      <c r="W34"/>
      <c r="X34"/>
      <c r="Y34"/>
      <c r="Z34"/>
    </row>
    <row r="35" spans="1:26" s="67" customFormat="1" outlineLevel="1">
      <c r="A35" s="271" t="s">
        <v>1427</v>
      </c>
      <c r="B35" s="270" t="s">
        <v>1428</v>
      </c>
      <c r="C35" s="274"/>
      <c r="D35" s="272"/>
      <c r="E35" s="273"/>
      <c r="F35" s="273"/>
      <c r="G35" s="273"/>
      <c r="H35" s="273"/>
      <c r="I35" s="273"/>
      <c r="J35" s="273"/>
      <c r="K35" s="273"/>
      <c r="L35" s="273"/>
      <c r="M35" s="273"/>
      <c r="N35" s="273"/>
      <c r="O35" s="273"/>
      <c r="P35" s="273"/>
      <c r="Q35" s="273"/>
      <c r="R35" s="273"/>
      <c r="S35" s="273"/>
      <c r="T35" s="273"/>
      <c r="U35" s="269"/>
      <c r="V35" s="269"/>
      <c r="W35" s="269"/>
      <c r="X35" s="269"/>
      <c r="Y35" s="269"/>
      <c r="Z35" s="269"/>
    </row>
    <row r="36" spans="1:26" s="67" customFormat="1">
      <c r="A36" s="69"/>
      <c r="B36" s="36" t="s">
        <v>107</v>
      </c>
      <c r="C36" s="70"/>
      <c r="D36" s="71"/>
      <c r="E36" s="71"/>
      <c r="F36" s="71"/>
      <c r="G36" s="71"/>
      <c r="H36" s="71"/>
      <c r="I36" s="71"/>
      <c r="J36" s="71"/>
      <c r="K36" s="71"/>
      <c r="L36" s="71"/>
      <c r="M36" s="71"/>
      <c r="N36" s="71"/>
      <c r="O36" s="71"/>
      <c r="P36" s="71"/>
      <c r="Q36" s="71"/>
      <c r="R36" s="71"/>
      <c r="S36" s="71"/>
      <c r="T36" s="71"/>
      <c r="U36"/>
      <c r="V36"/>
      <c r="W36"/>
      <c r="X36"/>
      <c r="Y36"/>
      <c r="Z36"/>
    </row>
    <row r="37" spans="1:26" s="67" customFormat="1" ht="12.75" customHeight="1">
      <c r="A37" s="25" t="s">
        <v>460</v>
      </c>
      <c r="B37" s="4" t="s">
        <v>174</v>
      </c>
      <c r="C37" s="174" t="s">
        <v>1378</v>
      </c>
      <c r="D37" s="58"/>
      <c r="E37" s="58"/>
      <c r="F37" s="58"/>
      <c r="G37" s="58"/>
      <c r="H37" s="58"/>
      <c r="I37" s="58"/>
      <c r="J37" s="58"/>
      <c r="K37" s="58"/>
      <c r="L37" s="58"/>
      <c r="M37" s="58"/>
      <c r="N37" s="58"/>
      <c r="O37" s="58"/>
      <c r="P37" s="58"/>
      <c r="Q37" s="58"/>
      <c r="R37" s="58"/>
      <c r="S37" s="58"/>
      <c r="T37" s="58"/>
      <c r="U37"/>
      <c r="V37"/>
      <c r="W37"/>
      <c r="X37"/>
      <c r="Y37"/>
      <c r="Z37"/>
    </row>
    <row r="38" spans="1:26" s="67" customFormat="1" ht="12.75" customHeight="1">
      <c r="A38" s="261" t="s">
        <v>461</v>
      </c>
      <c r="B38" s="259" t="s">
        <v>175</v>
      </c>
      <c r="C38" s="267" t="s">
        <v>1429</v>
      </c>
      <c r="D38" s="268" t="s">
        <v>1430</v>
      </c>
      <c r="E38" s="174" t="s">
        <v>1381</v>
      </c>
      <c r="F38" s="174" t="s">
        <v>1382</v>
      </c>
      <c r="G38" s="174" t="s">
        <v>1342</v>
      </c>
      <c r="H38" s="263" t="s">
        <v>1443</v>
      </c>
      <c r="I38" s="263"/>
      <c r="J38" s="263"/>
      <c r="K38" s="263"/>
      <c r="L38" s="263"/>
      <c r="M38" s="265"/>
      <c r="N38" s="266"/>
      <c r="O38" s="263"/>
      <c r="P38" s="263"/>
      <c r="Q38" s="263"/>
      <c r="R38" s="263"/>
      <c r="S38" s="263"/>
      <c r="T38" s="263"/>
      <c r="U38" s="263"/>
      <c r="V38" s="263"/>
      <c r="W38" s="263"/>
      <c r="X38" s="263"/>
      <c r="Y38" s="264"/>
      <c r="Z38" s="264"/>
    </row>
    <row r="39" spans="1:26" s="67" customFormat="1" ht="12.75" customHeight="1">
      <c r="A39" s="261" t="s">
        <v>462</v>
      </c>
      <c r="B39" s="260" t="s">
        <v>176</v>
      </c>
      <c r="C39" s="262" t="s">
        <v>1442</v>
      </c>
      <c r="D39" s="263"/>
      <c r="E39" s="263"/>
      <c r="F39" s="263"/>
      <c r="G39" s="263"/>
      <c r="H39" s="263"/>
      <c r="I39" s="263"/>
      <c r="J39" s="263"/>
      <c r="K39" s="263"/>
      <c r="L39" s="263"/>
      <c r="M39" s="263"/>
      <c r="N39" s="263"/>
      <c r="O39" s="263"/>
      <c r="P39" s="263"/>
      <c r="Q39" s="263"/>
      <c r="R39" s="263"/>
      <c r="S39" s="263"/>
      <c r="T39" s="263"/>
      <c r="U39" s="258"/>
      <c r="V39" s="258"/>
      <c r="W39" s="258"/>
      <c r="X39" s="258"/>
      <c r="Y39" s="258"/>
      <c r="Z39" s="258"/>
    </row>
    <row r="40" spans="1:26" s="67" customFormat="1" ht="14">
      <c r="A40" s="25" t="s">
        <v>461</v>
      </c>
      <c r="B40" s="4" t="s">
        <v>175</v>
      </c>
      <c r="C40" s="145" t="s">
        <v>1034</v>
      </c>
      <c r="D40" s="145" t="s">
        <v>1436</v>
      </c>
      <c r="E40" s="158" t="s">
        <v>1200</v>
      </c>
      <c r="F40" s="146" t="s">
        <v>1201</v>
      </c>
      <c r="G40" s="146" t="s">
        <v>632</v>
      </c>
      <c r="H40" s="229" t="s">
        <v>1293</v>
      </c>
      <c r="I40" s="158" t="s">
        <v>1294</v>
      </c>
      <c r="J40" s="174" t="s">
        <v>1380</v>
      </c>
      <c r="K40" s="174" t="s">
        <v>897</v>
      </c>
      <c r="L40" s="174" t="s">
        <v>1384</v>
      </c>
      <c r="M40" s="238" t="s">
        <v>1376</v>
      </c>
      <c r="N40" s="238" t="s">
        <v>1374</v>
      </c>
      <c r="O40" s="174" t="s">
        <v>1375</v>
      </c>
      <c r="P40" s="174"/>
      <c r="Q40" s="158"/>
      <c r="R40" s="175"/>
      <c r="S40" s="174"/>
      <c r="T40" s="174"/>
      <c r="U40" s="174"/>
      <c r="V40" s="174"/>
      <c r="W40" s="175"/>
      <c r="X40" s="175"/>
      <c r="Y40" s="241"/>
    </row>
    <row r="41" spans="1:26" s="67" customFormat="1" ht="14">
      <c r="A41" s="25" t="s">
        <v>462</v>
      </c>
      <c r="B41" s="9" t="s">
        <v>176</v>
      </c>
      <c r="C41" s="145" t="s">
        <v>1441</v>
      </c>
      <c r="D41" s="158"/>
      <c r="E41" s="57"/>
      <c r="F41" s="57"/>
      <c r="G41" s="57"/>
      <c r="H41" s="57"/>
      <c r="I41" s="57"/>
      <c r="J41" s="57"/>
      <c r="K41" s="57"/>
      <c r="L41" s="57"/>
      <c r="M41" s="57"/>
      <c r="N41" s="57"/>
      <c r="O41" s="57"/>
      <c r="P41" s="57"/>
      <c r="Q41" s="57"/>
      <c r="R41" s="57"/>
      <c r="S41" s="57"/>
      <c r="T41" s="57"/>
      <c r="U41"/>
      <c r="V41"/>
      <c r="W41"/>
      <c r="X41"/>
      <c r="Y41"/>
      <c r="Z41"/>
    </row>
    <row r="42" spans="1:26" s="67" customFormat="1" ht="14" outlineLevel="1">
      <c r="A42" s="25" t="s">
        <v>1020</v>
      </c>
      <c r="B42" s="11" t="s">
        <v>56</v>
      </c>
      <c r="C42" s="145" t="s">
        <v>1327</v>
      </c>
      <c r="D42" s="145" t="s">
        <v>1328</v>
      </c>
      <c r="E42" s="145" t="s">
        <v>1329</v>
      </c>
      <c r="F42" s="145" t="s">
        <v>1330</v>
      </c>
      <c r="G42" s="145" t="s">
        <v>1331</v>
      </c>
      <c r="H42" s="57"/>
      <c r="I42" s="57"/>
      <c r="J42" s="57"/>
      <c r="K42" s="57"/>
      <c r="L42" s="57"/>
      <c r="M42" s="57"/>
      <c r="N42" s="57"/>
      <c r="O42" s="57"/>
      <c r="P42" s="57"/>
      <c r="Q42" s="57"/>
      <c r="R42" s="57"/>
      <c r="S42" s="57"/>
      <c r="T42" s="57"/>
      <c r="U42"/>
      <c r="V42"/>
      <c r="W42"/>
      <c r="X42"/>
      <c r="Y42"/>
      <c r="Z42"/>
    </row>
    <row r="43" spans="1:26" s="67" customFormat="1" outlineLevel="1">
      <c r="A43" s="25" t="s">
        <v>1021</v>
      </c>
      <c r="B43" s="11" t="s">
        <v>57</v>
      </c>
      <c r="C43" s="159">
        <v>-80.639105139999998</v>
      </c>
      <c r="D43" s="159">
        <v>-80.524556649999994</v>
      </c>
      <c r="E43" s="159">
        <v>-80.489782070000004</v>
      </c>
      <c r="F43" s="159">
        <v>-80.680973739999999</v>
      </c>
      <c r="G43" s="159">
        <v>-80.937983470000006</v>
      </c>
      <c r="H43" s="57"/>
      <c r="I43" s="57"/>
      <c r="J43" s="57"/>
      <c r="K43" s="57"/>
      <c r="L43" s="57"/>
      <c r="M43" s="57"/>
      <c r="N43" s="57"/>
      <c r="O43" s="57"/>
      <c r="P43" s="57"/>
      <c r="Q43" s="57"/>
      <c r="R43" s="57"/>
      <c r="S43" s="57"/>
      <c r="T43" s="57"/>
      <c r="U43"/>
      <c r="V43"/>
      <c r="W43"/>
      <c r="X43"/>
      <c r="Y43"/>
      <c r="Z43"/>
    </row>
    <row r="44" spans="1:26" s="67" customFormat="1" outlineLevel="1">
      <c r="A44" s="25" t="s">
        <v>1022</v>
      </c>
      <c r="B44" s="11" t="s">
        <v>58</v>
      </c>
      <c r="C44" s="159">
        <v>-80.639105139999998</v>
      </c>
      <c r="D44" s="159">
        <v>-80.524556649999994</v>
      </c>
      <c r="E44" s="159">
        <v>-80.489782070000004</v>
      </c>
      <c r="F44" s="159">
        <v>-80.680973739999999</v>
      </c>
      <c r="G44" s="159">
        <v>-80.937983470000006</v>
      </c>
      <c r="H44" s="57"/>
      <c r="I44" s="57"/>
      <c r="J44" s="57"/>
      <c r="K44" s="57"/>
      <c r="L44" s="57"/>
      <c r="M44" s="57"/>
      <c r="N44" s="57"/>
      <c r="O44" s="57"/>
      <c r="P44" s="57"/>
      <c r="Q44" s="57"/>
      <c r="R44" s="57"/>
      <c r="S44" s="57"/>
      <c r="T44" s="57"/>
      <c r="U44"/>
      <c r="V44"/>
      <c r="W44"/>
      <c r="X44"/>
      <c r="Y44"/>
      <c r="Z44"/>
    </row>
    <row r="45" spans="1:26" s="67" customFormat="1" outlineLevel="1">
      <c r="A45" s="25" t="s">
        <v>1023</v>
      </c>
      <c r="B45" s="11" t="s">
        <v>59</v>
      </c>
      <c r="C45" s="159">
        <v>25.190804910000001</v>
      </c>
      <c r="D45" s="159">
        <v>25.23269749</v>
      </c>
      <c r="E45" s="159">
        <v>25.176928740000001</v>
      </c>
      <c r="F45" s="159">
        <v>25.024767440000002</v>
      </c>
      <c r="G45" s="159">
        <v>24.912934920000001</v>
      </c>
      <c r="H45" s="57"/>
      <c r="I45" s="57"/>
      <c r="J45" s="57"/>
      <c r="K45" s="57"/>
      <c r="L45" s="57"/>
      <c r="M45" s="57"/>
      <c r="N45" s="57"/>
      <c r="O45" s="57"/>
      <c r="P45" s="57"/>
      <c r="Q45" s="57"/>
      <c r="R45" s="57"/>
      <c r="S45" s="57"/>
      <c r="T45" s="57"/>
      <c r="U45"/>
      <c r="V45"/>
      <c r="W45"/>
      <c r="X45"/>
      <c r="Y45"/>
      <c r="Z45"/>
    </row>
    <row r="46" spans="1:26" s="67" customFormat="1" outlineLevel="1">
      <c r="A46" s="25" t="s">
        <v>1024</v>
      </c>
      <c r="B46" s="11" t="s">
        <v>60</v>
      </c>
      <c r="C46" s="159">
        <v>25.190804910000001</v>
      </c>
      <c r="D46" s="159">
        <v>25.23269749</v>
      </c>
      <c r="E46" s="159">
        <v>25.176928740000001</v>
      </c>
      <c r="F46" s="159">
        <v>25.024767440000002</v>
      </c>
      <c r="G46" s="159">
        <v>24.912934920000001</v>
      </c>
      <c r="H46" s="57"/>
      <c r="I46" s="57"/>
      <c r="J46" s="57"/>
      <c r="K46" s="57"/>
      <c r="L46" s="57"/>
      <c r="M46" s="57"/>
      <c r="N46" s="57"/>
      <c r="O46" s="57"/>
      <c r="P46" s="57"/>
      <c r="Q46" s="57"/>
      <c r="R46" s="57"/>
      <c r="S46" s="57"/>
      <c r="T46" s="57"/>
      <c r="U46"/>
      <c r="V46"/>
      <c r="W46"/>
      <c r="X46"/>
      <c r="Y46"/>
      <c r="Z46"/>
    </row>
    <row r="47" spans="1:26" s="95" customFormat="1" ht="14" outlineLevel="1">
      <c r="A47" s="91" t="s">
        <v>1025</v>
      </c>
      <c r="B47" s="92" t="s">
        <v>97</v>
      </c>
      <c r="C47" s="242" t="s">
        <v>1383</v>
      </c>
      <c r="D47" s="161"/>
      <c r="E47" s="94"/>
      <c r="F47" s="94"/>
      <c r="G47" s="94"/>
      <c r="H47" s="94"/>
      <c r="I47" s="94"/>
      <c r="J47" s="94"/>
      <c r="K47" s="94"/>
      <c r="L47" s="94"/>
      <c r="M47" s="94"/>
      <c r="N47" s="94"/>
      <c r="O47" s="94"/>
      <c r="P47" s="94"/>
      <c r="Q47" s="94"/>
      <c r="R47" s="94"/>
      <c r="S47" s="94"/>
      <c r="T47" s="94"/>
      <c r="U47"/>
      <c r="V47"/>
      <c r="W47"/>
      <c r="X47"/>
      <c r="Y47"/>
      <c r="Z47"/>
    </row>
    <row r="48" spans="1:26" s="95" customFormat="1" ht="14" outlineLevel="1">
      <c r="A48" s="91" t="s">
        <v>1026</v>
      </c>
      <c r="B48" s="92" t="s">
        <v>96</v>
      </c>
      <c r="C48" s="256" t="s">
        <v>1437</v>
      </c>
      <c r="D48" s="161"/>
      <c r="E48" s="94"/>
      <c r="F48" s="94"/>
      <c r="G48" s="94"/>
      <c r="H48" s="94"/>
      <c r="I48" s="94"/>
      <c r="J48" s="94"/>
      <c r="K48" s="94"/>
      <c r="L48" s="94"/>
      <c r="M48" s="94"/>
      <c r="N48" s="94"/>
      <c r="O48" s="94"/>
      <c r="P48" s="94"/>
      <c r="Q48" s="94"/>
      <c r="R48" s="94"/>
      <c r="S48" s="94"/>
      <c r="T48" s="94"/>
      <c r="U48"/>
      <c r="V48"/>
      <c r="W48"/>
      <c r="X48"/>
      <c r="Y48"/>
      <c r="Z48"/>
    </row>
    <row r="49" spans="1:26" s="67" customFormat="1" outlineLevel="1">
      <c r="A49" s="25" t="s">
        <v>1027</v>
      </c>
      <c r="B49" s="17" t="s">
        <v>61</v>
      </c>
      <c r="C49" s="230"/>
      <c r="D49" s="230"/>
      <c r="E49" s="230"/>
      <c r="F49" s="57"/>
      <c r="G49" s="57"/>
      <c r="H49" s="57"/>
      <c r="I49" s="57"/>
      <c r="J49" s="57"/>
      <c r="K49" s="57"/>
      <c r="L49" s="57"/>
      <c r="M49" s="57"/>
      <c r="N49" s="57"/>
      <c r="O49" s="57"/>
      <c r="P49" s="57"/>
      <c r="Q49" s="57"/>
      <c r="R49" s="57"/>
      <c r="S49" s="57"/>
      <c r="T49" s="57"/>
      <c r="U49"/>
      <c r="V49"/>
      <c r="W49"/>
      <c r="X49"/>
      <c r="Y49"/>
      <c r="Z49"/>
    </row>
    <row r="50" spans="1:26" s="67" customFormat="1" outlineLevel="1">
      <c r="A50" s="25" t="s">
        <v>1028</v>
      </c>
      <c r="B50" s="17" t="s">
        <v>98</v>
      </c>
      <c r="C50" s="174"/>
      <c r="D50" s="174"/>
      <c r="E50" s="174"/>
      <c r="F50" s="57"/>
      <c r="G50" s="57"/>
      <c r="H50" s="57"/>
      <c r="I50" s="57"/>
      <c r="J50" s="57"/>
      <c r="K50" s="57"/>
      <c r="L50" s="57"/>
      <c r="M50" s="57"/>
      <c r="N50" s="57"/>
      <c r="O50" s="57"/>
      <c r="P50" s="57"/>
      <c r="Q50" s="57"/>
      <c r="R50" s="57"/>
      <c r="S50" s="57"/>
      <c r="T50" s="57"/>
      <c r="U50"/>
      <c r="V50"/>
      <c r="W50"/>
      <c r="X50"/>
      <c r="Y50"/>
      <c r="Z50"/>
    </row>
    <row r="51" spans="1:26" s="67" customFormat="1" ht="16.5" customHeight="1" outlineLevel="1">
      <c r="A51" s="25" t="s">
        <v>1029</v>
      </c>
      <c r="B51" s="17" t="s">
        <v>99</v>
      </c>
      <c r="C51" s="174"/>
      <c r="D51" s="238"/>
      <c r="E51" s="238"/>
      <c r="F51" s="58"/>
      <c r="G51" s="58"/>
      <c r="H51" s="58"/>
      <c r="I51" s="58"/>
      <c r="J51" s="58"/>
      <c r="K51" s="58"/>
      <c r="L51" s="58"/>
      <c r="M51" s="58"/>
      <c r="N51" s="58"/>
      <c r="O51" s="58"/>
      <c r="P51" s="58"/>
      <c r="Q51" s="58"/>
      <c r="R51" s="58"/>
      <c r="S51" s="58"/>
      <c r="T51" s="58"/>
      <c r="U51"/>
      <c r="V51"/>
      <c r="W51"/>
      <c r="X51"/>
      <c r="Y51"/>
      <c r="Z51"/>
    </row>
    <row r="52" spans="1:26" s="67" customFormat="1">
      <c r="A52" s="69"/>
      <c r="B52" s="36" t="s">
        <v>108</v>
      </c>
      <c r="C52" s="70"/>
      <c r="D52" s="71"/>
      <c r="E52" s="71"/>
      <c r="F52" s="71"/>
      <c r="G52" s="71"/>
      <c r="H52" s="71"/>
      <c r="I52" s="71"/>
      <c r="J52" s="71"/>
      <c r="K52" s="71"/>
      <c r="L52" s="71"/>
      <c r="M52" s="71"/>
      <c r="N52" s="71"/>
      <c r="O52" s="71"/>
      <c r="P52" s="71"/>
      <c r="Q52" s="71"/>
      <c r="R52" s="71"/>
      <c r="S52" s="71"/>
      <c r="T52" s="71"/>
      <c r="U52"/>
      <c r="V52"/>
      <c r="W52"/>
      <c r="X52"/>
      <c r="Y52"/>
      <c r="Z52"/>
    </row>
    <row r="53" spans="1:26" s="67" customFormat="1" ht="13.5" customHeight="1">
      <c r="A53" s="25" t="s">
        <v>463</v>
      </c>
      <c r="B53" s="5" t="s">
        <v>177</v>
      </c>
      <c r="C53" s="181" t="s">
        <v>1432</v>
      </c>
      <c r="D53" s="104"/>
      <c r="E53" s="58"/>
      <c r="F53" s="58"/>
      <c r="G53" s="58"/>
      <c r="H53" s="58"/>
      <c r="I53" s="58"/>
      <c r="J53" s="58"/>
      <c r="K53" s="58"/>
      <c r="L53" s="58"/>
      <c r="M53" s="58"/>
      <c r="N53" s="58"/>
      <c r="O53" s="58"/>
      <c r="P53" s="58"/>
      <c r="Q53" s="58"/>
      <c r="R53" s="58"/>
      <c r="S53" s="58"/>
      <c r="T53" s="58"/>
      <c r="U53"/>
      <c r="V53"/>
      <c r="W53"/>
      <c r="X53"/>
      <c r="Y53"/>
      <c r="Z53"/>
    </row>
    <row r="54" spans="1:26" s="67" customFormat="1" ht="13.5" customHeight="1" outlineLevel="1">
      <c r="A54" s="25" t="s">
        <v>464</v>
      </c>
      <c r="B54" s="5" t="s">
        <v>863</v>
      </c>
      <c r="C54" s="177" t="s">
        <v>1472</v>
      </c>
      <c r="D54" s="8"/>
      <c r="E54" s="8"/>
      <c r="F54" s="8"/>
      <c r="G54" s="8"/>
      <c r="H54" s="8"/>
      <c r="I54" s="8"/>
      <c r="J54" s="8"/>
      <c r="K54" s="8"/>
      <c r="L54" s="8"/>
      <c r="M54" s="8"/>
      <c r="N54" s="8"/>
      <c r="O54" s="8"/>
      <c r="P54" s="8"/>
      <c r="Q54" s="8"/>
      <c r="R54" s="8"/>
      <c r="S54" s="8"/>
      <c r="T54" s="8"/>
      <c r="U54"/>
      <c r="V54"/>
      <c r="W54"/>
      <c r="X54"/>
      <c r="Y54"/>
      <c r="Z54"/>
    </row>
    <row r="55" spans="1:26" s="155" customFormat="1" ht="13.5" customHeight="1" outlineLevel="1">
      <c r="A55" s="148" t="s">
        <v>1202</v>
      </c>
      <c r="B55" s="153" t="s">
        <v>1203</v>
      </c>
      <c r="C55" s="154" t="s">
        <v>1204</v>
      </c>
      <c r="U55" s="151"/>
      <c r="V55" s="151"/>
      <c r="W55" s="151"/>
      <c r="X55" s="151"/>
      <c r="Y55" s="151"/>
      <c r="Z55" s="151"/>
    </row>
    <row r="56" spans="1:26" s="67" customFormat="1" ht="13.5" customHeight="1" outlineLevel="1">
      <c r="A56" s="162" t="s">
        <v>1220</v>
      </c>
      <c r="B56" s="5" t="s">
        <v>864</v>
      </c>
      <c r="C56" s="105"/>
      <c r="D56" s="8"/>
      <c r="E56" s="8"/>
      <c r="F56" s="8"/>
      <c r="G56" s="8"/>
      <c r="H56" s="8"/>
      <c r="I56" s="8"/>
      <c r="J56" s="8"/>
      <c r="K56" s="8"/>
      <c r="L56" s="8"/>
      <c r="M56" s="8"/>
      <c r="N56" s="8"/>
      <c r="O56" s="8"/>
      <c r="P56" s="8"/>
      <c r="Q56" s="8"/>
      <c r="R56" s="8"/>
      <c r="S56" s="8"/>
      <c r="T56" s="8"/>
      <c r="U56"/>
      <c r="V56"/>
      <c r="W56"/>
      <c r="X56"/>
      <c r="Y56"/>
      <c r="Z56"/>
    </row>
    <row r="57" spans="1:26" s="67" customFormat="1" ht="13.5" customHeight="1" outlineLevel="1">
      <c r="A57" s="162" t="s">
        <v>1221</v>
      </c>
      <c r="B57" s="5" t="s">
        <v>865</v>
      </c>
      <c r="C57" s="105"/>
      <c r="D57" s="8"/>
      <c r="E57" s="8"/>
      <c r="F57" s="8"/>
      <c r="G57" s="8"/>
      <c r="H57" s="8"/>
      <c r="I57" s="8"/>
      <c r="J57" s="8"/>
      <c r="K57" s="8"/>
      <c r="L57" s="8"/>
      <c r="M57" s="8"/>
      <c r="N57" s="8"/>
      <c r="O57" s="8"/>
      <c r="P57" s="8"/>
      <c r="Q57" s="8"/>
      <c r="R57" s="8"/>
      <c r="S57" s="8"/>
      <c r="T57" s="8"/>
      <c r="U57"/>
      <c r="V57"/>
      <c r="W57"/>
      <c r="X57"/>
      <c r="Y57"/>
      <c r="Z57"/>
    </row>
    <row r="58" spans="1:26" s="67" customFormat="1" ht="13.5" customHeight="1" outlineLevel="1">
      <c r="A58" s="162" t="s">
        <v>1222</v>
      </c>
      <c r="B58" s="5" t="s">
        <v>866</v>
      </c>
      <c r="C58" s="105"/>
      <c r="D58" s="8"/>
      <c r="E58" s="8"/>
      <c r="F58" s="8"/>
      <c r="G58" s="8"/>
      <c r="H58" s="8"/>
      <c r="I58" s="8"/>
      <c r="J58" s="8"/>
      <c r="K58" s="8"/>
      <c r="L58" s="8"/>
      <c r="M58" s="8"/>
      <c r="N58" s="8"/>
      <c r="O58" s="8"/>
      <c r="P58" s="8"/>
      <c r="Q58" s="8"/>
      <c r="R58" s="8"/>
      <c r="S58" s="8"/>
      <c r="T58" s="8"/>
      <c r="U58"/>
      <c r="V58"/>
      <c r="W58"/>
      <c r="X58"/>
      <c r="Y58"/>
      <c r="Z58"/>
    </row>
    <row r="59" spans="1:26" s="67" customFormat="1" ht="13.5" customHeight="1" outlineLevel="1">
      <c r="A59" s="162" t="s">
        <v>1223</v>
      </c>
      <c r="B59" s="5" t="s">
        <v>867</v>
      </c>
      <c r="C59" s="105"/>
      <c r="D59" s="8"/>
      <c r="E59" s="8"/>
      <c r="F59" s="8"/>
      <c r="G59" s="8"/>
      <c r="H59" s="8"/>
      <c r="I59" s="8"/>
      <c r="J59" s="8"/>
      <c r="K59" s="8"/>
      <c r="L59" s="8"/>
      <c r="M59" s="8"/>
      <c r="N59" s="8"/>
      <c r="O59" s="8"/>
      <c r="P59" s="8"/>
      <c r="Q59" s="8"/>
      <c r="R59" s="8"/>
      <c r="S59" s="8"/>
      <c r="T59" s="8"/>
      <c r="U59"/>
      <c r="V59"/>
      <c r="W59"/>
      <c r="X59"/>
      <c r="Y59"/>
      <c r="Z59"/>
    </row>
    <row r="60" spans="1:26" s="67" customFormat="1" ht="13.5" customHeight="1" outlineLevel="1">
      <c r="A60" s="162" t="s">
        <v>1224</v>
      </c>
      <c r="B60" s="5" t="s">
        <v>868</v>
      </c>
      <c r="C60" s="106"/>
      <c r="D60" s="8"/>
      <c r="E60" s="8"/>
      <c r="F60" s="8"/>
      <c r="G60" s="8"/>
      <c r="H60" s="8"/>
      <c r="I60" s="8"/>
      <c r="J60" s="8"/>
      <c r="K60" s="8"/>
      <c r="L60" s="8"/>
      <c r="M60" s="8"/>
      <c r="N60" s="8"/>
      <c r="O60" s="8"/>
      <c r="P60" s="8"/>
      <c r="Q60" s="8"/>
      <c r="R60" s="8"/>
      <c r="S60" s="8"/>
      <c r="T60" s="8"/>
      <c r="U60"/>
      <c r="V60"/>
      <c r="W60"/>
      <c r="X60"/>
      <c r="Y60"/>
      <c r="Z60"/>
    </row>
    <row r="61" spans="1:26" s="152" customFormat="1" ht="13.5" customHeight="1" outlineLevel="1">
      <c r="A61" s="162" t="s">
        <v>1225</v>
      </c>
      <c r="B61" s="153" t="s">
        <v>1226</v>
      </c>
      <c r="C61" s="163"/>
      <c r="U61" s="151"/>
      <c r="V61" s="151"/>
      <c r="W61" s="151"/>
      <c r="X61" s="151"/>
      <c r="Y61" s="151"/>
      <c r="Z61" s="151"/>
    </row>
    <row r="62" spans="1:26" s="67" customFormat="1">
      <c r="A62" s="69"/>
      <c r="B62" s="36" t="s">
        <v>1012</v>
      </c>
      <c r="C62" s="70"/>
      <c r="D62" s="71"/>
      <c r="E62" s="71"/>
      <c r="F62" s="71"/>
      <c r="G62" s="71"/>
      <c r="H62" s="71"/>
      <c r="I62" s="71"/>
      <c r="J62" s="71"/>
      <c r="K62" s="71"/>
      <c r="L62" s="71"/>
      <c r="M62" s="71"/>
      <c r="N62" s="71"/>
      <c r="O62" s="71"/>
      <c r="P62" s="71"/>
      <c r="Q62" s="71"/>
      <c r="R62" s="71"/>
      <c r="S62" s="71"/>
      <c r="T62" s="71"/>
      <c r="U62"/>
      <c r="V62"/>
      <c r="W62"/>
      <c r="X62"/>
      <c r="Y62"/>
      <c r="Z62"/>
    </row>
    <row r="63" spans="1:26" s="67" customFormat="1" ht="14" outlineLevel="1">
      <c r="A63" s="21" t="s">
        <v>1032</v>
      </c>
      <c r="B63" s="11" t="s">
        <v>136</v>
      </c>
      <c r="C63" s="178" t="s">
        <v>1295</v>
      </c>
      <c r="D63" s="178" t="s">
        <v>1296</v>
      </c>
      <c r="E63" s="178" t="s">
        <v>1297</v>
      </c>
      <c r="F63" s="178" t="s">
        <v>1298</v>
      </c>
      <c r="G63" s="178" t="s">
        <v>1299</v>
      </c>
      <c r="H63" s="178" t="s">
        <v>1300</v>
      </c>
      <c r="I63" s="178" t="s">
        <v>1343</v>
      </c>
      <c r="J63" s="178" t="s">
        <v>1344</v>
      </c>
      <c r="K63" s="172" t="s">
        <v>1422</v>
      </c>
      <c r="L63" s="51"/>
      <c r="M63" s="51"/>
      <c r="N63" s="51"/>
      <c r="O63" s="51"/>
      <c r="P63" s="51"/>
      <c r="Q63" s="51"/>
      <c r="R63" s="51"/>
      <c r="S63" s="51"/>
      <c r="T63" s="51"/>
      <c r="U63"/>
      <c r="V63"/>
      <c r="W63"/>
      <c r="X63"/>
      <c r="Y63"/>
      <c r="Z63"/>
    </row>
    <row r="64" spans="1:26" s="67" customFormat="1" ht="14" outlineLevel="1">
      <c r="A64" s="21" t="s">
        <v>1033</v>
      </c>
      <c r="B64" s="11" t="s">
        <v>137</v>
      </c>
      <c r="C64" s="178" t="s">
        <v>1301</v>
      </c>
      <c r="D64" s="178" t="s">
        <v>74</v>
      </c>
      <c r="E64" s="178" t="s">
        <v>1302</v>
      </c>
      <c r="F64" s="178" t="s">
        <v>1303</v>
      </c>
      <c r="G64" s="178" t="s">
        <v>1304</v>
      </c>
      <c r="H64" s="178" t="s">
        <v>1305</v>
      </c>
      <c r="I64" s="178" t="s">
        <v>1345</v>
      </c>
      <c r="J64" s="178" t="s">
        <v>1346</v>
      </c>
      <c r="K64" s="145" t="s">
        <v>1423</v>
      </c>
      <c r="L64" s="51"/>
      <c r="M64" s="51"/>
      <c r="N64" s="51"/>
      <c r="O64" s="51"/>
      <c r="P64" s="51"/>
      <c r="Q64" s="51"/>
      <c r="R64" s="51"/>
      <c r="S64" s="51"/>
      <c r="T64" s="51"/>
      <c r="U64"/>
      <c r="V64"/>
      <c r="W64"/>
      <c r="X64"/>
      <c r="Y64"/>
      <c r="Z64"/>
    </row>
    <row r="65" spans="1:40" s="67" customFormat="1" ht="14" outlineLevel="1">
      <c r="A65" s="21" t="s">
        <v>1039</v>
      </c>
      <c r="B65" s="11" t="s">
        <v>138</v>
      </c>
      <c r="C65" s="178" t="s">
        <v>1236</v>
      </c>
      <c r="D65" s="145" t="s">
        <v>1236</v>
      </c>
      <c r="E65" s="178" t="s">
        <v>1306</v>
      </c>
      <c r="F65" s="178" t="s">
        <v>1307</v>
      </c>
      <c r="G65" s="178" t="s">
        <v>1306</v>
      </c>
      <c r="H65" s="178" t="s">
        <v>1306</v>
      </c>
      <c r="I65" s="178" t="s">
        <v>1306</v>
      </c>
      <c r="J65" s="178" t="s">
        <v>1306</v>
      </c>
      <c r="K65" s="178" t="s">
        <v>1306</v>
      </c>
      <c r="L65" s="51"/>
      <c r="M65" s="51"/>
      <c r="N65" s="51"/>
      <c r="O65" s="51"/>
      <c r="P65" s="51"/>
      <c r="Q65" s="51"/>
      <c r="R65" s="51"/>
      <c r="S65" s="51"/>
      <c r="T65" s="51"/>
      <c r="U65"/>
      <c r="V65"/>
      <c r="W65"/>
      <c r="X65"/>
      <c r="Y65"/>
      <c r="Z65"/>
    </row>
    <row r="66" spans="1:40" s="67" customFormat="1" ht="14" outlineLevel="1">
      <c r="A66" s="21" t="s">
        <v>1040</v>
      </c>
      <c r="B66" s="88" t="s">
        <v>139</v>
      </c>
      <c r="C66" s="178" t="s">
        <v>1308</v>
      </c>
      <c r="D66" s="145" t="s">
        <v>1309</v>
      </c>
      <c r="E66" s="145" t="s">
        <v>1310</v>
      </c>
      <c r="F66" s="178" t="s">
        <v>1311</v>
      </c>
      <c r="G66" s="145" t="s">
        <v>1310</v>
      </c>
      <c r="H66" s="145" t="s">
        <v>1310</v>
      </c>
      <c r="I66" s="145" t="s">
        <v>1310</v>
      </c>
      <c r="J66" s="145" t="s">
        <v>1310</v>
      </c>
      <c r="K66" s="145" t="s">
        <v>1310</v>
      </c>
      <c r="L66" s="51"/>
      <c r="M66" s="51"/>
      <c r="N66" s="51"/>
      <c r="O66" s="51"/>
      <c r="P66" s="51"/>
      <c r="Q66" s="51"/>
      <c r="R66" s="51"/>
      <c r="S66" s="51"/>
      <c r="T66" s="51"/>
      <c r="U66"/>
      <c r="V66"/>
      <c r="W66"/>
      <c r="X66"/>
      <c r="Y66"/>
      <c r="Z66"/>
    </row>
    <row r="67" spans="1:40" s="67" customFormat="1" ht="15" customHeight="1" outlineLevel="1">
      <c r="A67" s="21" t="s">
        <v>1041</v>
      </c>
      <c r="B67" s="17" t="s">
        <v>141</v>
      </c>
      <c r="C67" s="178" t="s">
        <v>793</v>
      </c>
      <c r="D67" s="145" t="s">
        <v>793</v>
      </c>
      <c r="E67" s="145" t="s">
        <v>793</v>
      </c>
      <c r="F67" s="178" t="s">
        <v>1312</v>
      </c>
      <c r="G67" s="145" t="s">
        <v>793</v>
      </c>
      <c r="H67" s="145" t="s">
        <v>793</v>
      </c>
      <c r="I67" s="145" t="s">
        <v>793</v>
      </c>
      <c r="J67" s="145" t="s">
        <v>793</v>
      </c>
      <c r="K67" s="145" t="s">
        <v>793</v>
      </c>
      <c r="L67" s="51"/>
      <c r="M67" s="51"/>
      <c r="N67" s="51"/>
      <c r="O67" s="51"/>
      <c r="P67" s="51"/>
      <c r="Q67" s="51"/>
      <c r="R67" s="51"/>
      <c r="S67" s="51"/>
      <c r="T67" s="51"/>
      <c r="U67"/>
      <c r="V67"/>
      <c r="W67"/>
      <c r="X67"/>
      <c r="Y67"/>
      <c r="Z67"/>
    </row>
    <row r="68" spans="1:40" s="67" customFormat="1" ht="15" customHeight="1" outlineLevel="1">
      <c r="A68" s="21" t="s">
        <v>1042</v>
      </c>
      <c r="B68" s="17" t="s">
        <v>142</v>
      </c>
      <c r="C68" s="178" t="s">
        <v>794</v>
      </c>
      <c r="D68" s="161" t="s">
        <v>794</v>
      </c>
      <c r="E68" s="161" t="s">
        <v>794</v>
      </c>
      <c r="F68" s="178" t="s">
        <v>11</v>
      </c>
      <c r="G68" s="161" t="s">
        <v>794</v>
      </c>
      <c r="H68" s="161" t="s">
        <v>794</v>
      </c>
      <c r="I68" s="161" t="s">
        <v>794</v>
      </c>
      <c r="J68" s="161" t="s">
        <v>794</v>
      </c>
      <c r="K68" s="161" t="s">
        <v>794</v>
      </c>
      <c r="L68" s="93"/>
      <c r="M68" s="51"/>
      <c r="N68" s="51"/>
      <c r="O68" s="51"/>
      <c r="P68" s="51"/>
      <c r="Q68" s="51"/>
      <c r="R68" s="51"/>
      <c r="S68" s="51"/>
      <c r="T68" s="51"/>
      <c r="U68"/>
      <c r="V68"/>
      <c r="W68"/>
      <c r="X68"/>
      <c r="Y68"/>
      <c r="Z68"/>
    </row>
    <row r="69" spans="1:40" s="67" customFormat="1" ht="15" customHeight="1" outlineLevel="1">
      <c r="A69" s="21" t="s">
        <v>1043</v>
      </c>
      <c r="B69" s="17" t="s">
        <v>143</v>
      </c>
      <c r="C69" s="178">
        <v>33199</v>
      </c>
      <c r="D69" s="145">
        <v>33199</v>
      </c>
      <c r="E69" s="145">
        <v>33199</v>
      </c>
      <c r="F69" s="178">
        <v>33037</v>
      </c>
      <c r="G69" s="145">
        <v>33199</v>
      </c>
      <c r="H69" s="145">
        <v>33199</v>
      </c>
      <c r="I69" s="145">
        <v>33199</v>
      </c>
      <c r="J69" s="145">
        <v>33199</v>
      </c>
      <c r="K69" s="145">
        <v>33199</v>
      </c>
      <c r="L69" s="93"/>
      <c r="M69" s="51"/>
      <c r="N69" s="51"/>
      <c r="O69" s="51"/>
      <c r="P69" s="51"/>
      <c r="Q69" s="51"/>
      <c r="R69" s="51"/>
      <c r="S69" s="51"/>
      <c r="T69" s="51"/>
      <c r="U69"/>
      <c r="V69"/>
      <c r="W69"/>
      <c r="X69"/>
      <c r="Y69"/>
      <c r="Z69"/>
    </row>
    <row r="70" spans="1:40" s="67" customFormat="1" ht="15" customHeight="1" outlineLevel="1">
      <c r="A70" s="21" t="s">
        <v>1044</v>
      </c>
      <c r="B70" s="17" t="s">
        <v>144</v>
      </c>
      <c r="C70" s="178" t="s">
        <v>795</v>
      </c>
      <c r="D70" s="161" t="s">
        <v>795</v>
      </c>
      <c r="E70" s="161" t="s">
        <v>795</v>
      </c>
      <c r="F70" s="178" t="s">
        <v>795</v>
      </c>
      <c r="G70" s="161" t="s">
        <v>795</v>
      </c>
      <c r="H70" s="161" t="s">
        <v>795</v>
      </c>
      <c r="I70" s="161" t="s">
        <v>795</v>
      </c>
      <c r="J70" s="161" t="s">
        <v>795</v>
      </c>
      <c r="K70" s="161" t="s">
        <v>795</v>
      </c>
      <c r="L70" s="93"/>
      <c r="M70" s="51"/>
      <c r="N70" s="51"/>
      <c r="O70" s="51"/>
      <c r="P70" s="51"/>
      <c r="Q70" s="51"/>
      <c r="R70" s="51"/>
      <c r="S70" s="51"/>
      <c r="T70" s="51"/>
      <c r="U70"/>
      <c r="V70"/>
      <c r="W70"/>
      <c r="X70"/>
      <c r="Y70"/>
      <c r="Z70"/>
    </row>
    <row r="71" spans="1:40" s="67" customFormat="1" ht="15" customHeight="1" outlineLevel="1">
      <c r="A71" s="21" t="s">
        <v>1045</v>
      </c>
      <c r="B71" s="17" t="s">
        <v>145</v>
      </c>
      <c r="C71" s="178" t="s">
        <v>1313</v>
      </c>
      <c r="D71" s="161" t="s">
        <v>89</v>
      </c>
      <c r="E71" s="178" t="s">
        <v>1314</v>
      </c>
      <c r="F71" s="178" t="s">
        <v>1315</v>
      </c>
      <c r="G71" s="178" t="s">
        <v>1316</v>
      </c>
      <c r="H71" s="178" t="s">
        <v>1316</v>
      </c>
      <c r="I71" s="178" t="s">
        <v>1316</v>
      </c>
      <c r="J71" s="178" t="s">
        <v>1316</v>
      </c>
      <c r="K71" s="124" t="s">
        <v>1313</v>
      </c>
      <c r="L71" s="93"/>
      <c r="M71" s="51"/>
      <c r="N71" s="51"/>
      <c r="O71" s="51"/>
      <c r="P71" s="51"/>
      <c r="Q71" s="51"/>
      <c r="R71" s="51"/>
      <c r="S71" s="51"/>
      <c r="T71" s="51"/>
      <c r="U71"/>
      <c r="V71"/>
      <c r="W71"/>
      <c r="X71"/>
      <c r="Y71"/>
      <c r="Z71"/>
    </row>
    <row r="72" spans="1:40" s="67" customFormat="1" ht="14" outlineLevel="1">
      <c r="A72" s="21" t="s">
        <v>1046</v>
      </c>
      <c r="B72" s="17" t="s">
        <v>146</v>
      </c>
      <c r="C72" s="178" t="s">
        <v>93</v>
      </c>
      <c r="D72" s="161" t="s">
        <v>93</v>
      </c>
      <c r="E72" s="178" t="s">
        <v>797</v>
      </c>
      <c r="F72" s="178"/>
      <c r="G72" s="178"/>
      <c r="H72" s="178"/>
      <c r="I72" s="178"/>
      <c r="J72" s="178"/>
      <c r="K72" s="93"/>
      <c r="L72" s="93"/>
      <c r="M72" s="51"/>
      <c r="N72" s="51"/>
      <c r="O72" s="51"/>
      <c r="P72" s="51"/>
      <c r="Q72" s="51"/>
      <c r="R72" s="51"/>
      <c r="S72" s="51"/>
      <c r="T72" s="51"/>
      <c r="U72"/>
      <c r="V72"/>
      <c r="W72"/>
      <c r="X72"/>
      <c r="Y72"/>
      <c r="Z72"/>
    </row>
    <row r="73" spans="1:40" s="67" customFormat="1" ht="14" outlineLevel="1">
      <c r="A73" s="21" t="s">
        <v>1047</v>
      </c>
      <c r="B73" s="17" t="s">
        <v>147</v>
      </c>
      <c r="C73" s="111" t="s">
        <v>1317</v>
      </c>
      <c r="D73" s="231" t="s">
        <v>1291</v>
      </c>
      <c r="E73" s="231" t="s">
        <v>1318</v>
      </c>
      <c r="F73" s="231" t="s">
        <v>1319</v>
      </c>
      <c r="G73" s="231" t="s">
        <v>1320</v>
      </c>
      <c r="H73" s="231" t="s">
        <v>1321</v>
      </c>
      <c r="I73" s="239" t="s">
        <v>1347</v>
      </c>
      <c r="J73" s="56" t="s">
        <v>1348</v>
      </c>
      <c r="K73" s="253" t="s">
        <v>1424</v>
      </c>
      <c r="L73" s="93"/>
      <c r="M73" s="51"/>
      <c r="N73" s="51"/>
      <c r="O73" s="51"/>
      <c r="P73" s="51"/>
      <c r="Q73" s="51"/>
      <c r="R73" s="51"/>
      <c r="S73" s="51"/>
      <c r="T73" s="51"/>
      <c r="U73"/>
      <c r="V73"/>
      <c r="W73"/>
      <c r="X73"/>
      <c r="Y73"/>
      <c r="Z73"/>
    </row>
    <row r="74" spans="1:40" s="67" customFormat="1" ht="14" outlineLevel="1">
      <c r="A74" s="21" t="s">
        <v>1049</v>
      </c>
      <c r="B74" s="11" t="s">
        <v>151</v>
      </c>
      <c r="C74" s="178" t="s">
        <v>1322</v>
      </c>
      <c r="D74" s="231" t="s">
        <v>72</v>
      </c>
      <c r="E74" s="231" t="s">
        <v>1237</v>
      </c>
      <c r="F74" s="231" t="s">
        <v>1323</v>
      </c>
      <c r="G74" s="231" t="s">
        <v>1324</v>
      </c>
      <c r="H74" s="231" t="s">
        <v>1324</v>
      </c>
      <c r="I74" s="231" t="s">
        <v>1349</v>
      </c>
      <c r="J74" s="231" t="s">
        <v>1350</v>
      </c>
      <c r="K74" s="161" t="s">
        <v>1425</v>
      </c>
      <c r="L74" s="51"/>
      <c r="M74" s="51"/>
      <c r="N74" s="51"/>
      <c r="O74" s="51"/>
      <c r="P74" s="51"/>
      <c r="Q74" s="51"/>
      <c r="R74" s="51"/>
      <c r="S74" s="51"/>
      <c r="T74" s="51"/>
      <c r="U74"/>
      <c r="V74"/>
      <c r="W74"/>
      <c r="X74"/>
      <c r="Y74"/>
      <c r="Z74"/>
    </row>
    <row r="75" spans="1:40" s="67" customFormat="1" outlineLevel="1">
      <c r="A75" s="21" t="s">
        <v>1048</v>
      </c>
      <c r="B75" s="17" t="s">
        <v>148</v>
      </c>
      <c r="C75" s="171" t="s">
        <v>1292</v>
      </c>
      <c r="D75" s="231" t="s">
        <v>1292</v>
      </c>
      <c r="E75" s="231" t="s">
        <v>1325</v>
      </c>
      <c r="F75" s="231"/>
      <c r="G75" s="231" t="s">
        <v>1292</v>
      </c>
      <c r="H75" s="231" t="s">
        <v>1292</v>
      </c>
      <c r="I75" s="231"/>
      <c r="J75" s="231"/>
      <c r="K75" s="93"/>
      <c r="L75" s="52"/>
      <c r="M75" s="52"/>
      <c r="N75" s="52"/>
      <c r="O75" s="52"/>
      <c r="P75" s="52"/>
      <c r="Q75" s="52"/>
      <c r="R75" s="52"/>
      <c r="S75" s="52"/>
      <c r="T75" s="52"/>
      <c r="U75"/>
      <c r="V75"/>
      <c r="W75"/>
      <c r="X75"/>
      <c r="Y75"/>
      <c r="Z75"/>
    </row>
    <row r="76" spans="1:40" s="67" customFormat="1">
      <c r="A76" s="69"/>
      <c r="B76" s="36" t="s">
        <v>1013</v>
      </c>
      <c r="C76" s="70"/>
      <c r="D76" s="71"/>
      <c r="E76" s="71"/>
      <c r="F76" s="71"/>
      <c r="G76" s="71"/>
      <c r="H76" s="71"/>
      <c r="I76" s="71"/>
      <c r="J76" s="71"/>
      <c r="K76" s="71"/>
      <c r="L76" s="71"/>
      <c r="M76" s="71"/>
      <c r="N76" s="71"/>
      <c r="O76" s="71"/>
      <c r="P76" s="71"/>
      <c r="Q76" s="71"/>
      <c r="R76" s="71"/>
      <c r="S76" s="71"/>
      <c r="T76" s="71"/>
      <c r="U76"/>
      <c r="V76"/>
      <c r="W76"/>
      <c r="X76"/>
      <c r="Y76"/>
      <c r="Z76"/>
    </row>
    <row r="77" spans="1:40" s="67" customFormat="1" ht="14" outlineLevel="1">
      <c r="A77" s="25" t="s">
        <v>338</v>
      </c>
      <c r="B77" s="4" t="s">
        <v>178</v>
      </c>
      <c r="C77" s="178" t="s">
        <v>1296</v>
      </c>
      <c r="D77" s="52"/>
      <c r="E77" s="52"/>
      <c r="F77" s="52"/>
      <c r="G77" s="52"/>
      <c r="H77" s="52"/>
      <c r="I77" s="52"/>
      <c r="J77" s="52"/>
      <c r="K77" s="52"/>
      <c r="L77" s="52"/>
      <c r="M77" s="52"/>
      <c r="N77" s="52"/>
      <c r="O77" s="52"/>
      <c r="P77" s="52"/>
      <c r="Q77" s="52"/>
      <c r="R77" s="52"/>
      <c r="S77" s="52"/>
      <c r="T77" s="52"/>
      <c r="U77"/>
      <c r="V77"/>
      <c r="W77"/>
      <c r="X77"/>
      <c r="Y77"/>
      <c r="Z77"/>
    </row>
    <row r="78" spans="1:40" s="67" customFormat="1" ht="14" outlineLevel="1">
      <c r="A78" s="25" t="s">
        <v>339</v>
      </c>
      <c r="B78" s="4" t="s">
        <v>179</v>
      </c>
      <c r="C78" s="178" t="s">
        <v>74</v>
      </c>
      <c r="D78" s="52"/>
      <c r="E78" s="52"/>
      <c r="F78" s="52"/>
      <c r="G78" s="52"/>
      <c r="H78" s="52"/>
      <c r="I78" s="52"/>
      <c r="J78" s="52"/>
      <c r="K78" s="52"/>
      <c r="L78" s="52"/>
      <c r="M78" s="52"/>
      <c r="N78" s="52"/>
      <c r="O78" s="52"/>
      <c r="P78" s="52"/>
      <c r="Q78" s="52"/>
      <c r="R78" s="52"/>
      <c r="S78" s="52"/>
      <c r="T78" s="52"/>
      <c r="U78"/>
      <c r="V78"/>
      <c r="W78"/>
      <c r="X78"/>
      <c r="Y78"/>
      <c r="Z78"/>
    </row>
    <row r="79" spans="1:40" s="67" customFormat="1" ht="14" outlineLevel="1">
      <c r="A79" s="25" t="s">
        <v>340</v>
      </c>
      <c r="B79" s="9" t="s">
        <v>180</v>
      </c>
      <c r="C79" s="145" t="s">
        <v>1236</v>
      </c>
      <c r="D79" s="51" t="s">
        <v>1037</v>
      </c>
      <c r="E79" s="52"/>
      <c r="F79" s="52"/>
      <c r="G79" s="52"/>
      <c r="H79" s="52"/>
      <c r="I79" s="52"/>
      <c r="J79" s="52"/>
      <c r="K79" s="52"/>
      <c r="L79" s="52"/>
      <c r="M79" s="52"/>
      <c r="N79" s="52"/>
      <c r="O79" s="52"/>
      <c r="P79" s="52"/>
      <c r="Q79" s="52"/>
      <c r="R79" s="52"/>
      <c r="S79" s="52"/>
      <c r="T79" s="52"/>
      <c r="U79"/>
      <c r="V79"/>
      <c r="W79"/>
      <c r="X79"/>
      <c r="Y79"/>
      <c r="Z79"/>
    </row>
    <row r="80" spans="1:40" s="67" customFormat="1" ht="14" outlineLevel="1">
      <c r="A80" s="25" t="s">
        <v>341</v>
      </c>
      <c r="B80" s="9" t="s">
        <v>181</v>
      </c>
      <c r="C80" s="231" t="s">
        <v>72</v>
      </c>
      <c r="D80" s="109" t="s">
        <v>67</v>
      </c>
      <c r="E80" s="52"/>
      <c r="F80" s="52"/>
      <c r="G80" s="52"/>
      <c r="H80" s="52"/>
      <c r="I80" s="52"/>
      <c r="J80" s="52"/>
      <c r="K80" s="52"/>
      <c r="L80" s="52"/>
      <c r="M80" s="52"/>
      <c r="N80" s="52"/>
      <c r="O80" s="52"/>
      <c r="P80" s="52"/>
      <c r="Q80" s="52"/>
      <c r="R80" s="52"/>
      <c r="S80" s="96"/>
      <c r="T80" s="96"/>
      <c r="U80"/>
      <c r="V80"/>
      <c r="W80"/>
      <c r="X80"/>
      <c r="Y80"/>
      <c r="Z80"/>
      <c r="AA80" s="28"/>
      <c r="AB80" s="28"/>
      <c r="AC80" s="28"/>
      <c r="AD80" s="28"/>
      <c r="AE80" s="28"/>
      <c r="AF80" s="28"/>
      <c r="AG80" s="28"/>
      <c r="AH80" s="28"/>
      <c r="AI80" s="28"/>
      <c r="AJ80" s="28"/>
      <c r="AK80" s="28"/>
      <c r="AL80" s="28"/>
      <c r="AM80" s="28"/>
      <c r="AN80" s="28"/>
    </row>
    <row r="81" spans="1:26" s="67" customFormat="1" ht="14" outlineLevel="1">
      <c r="A81" s="25" t="s">
        <v>342</v>
      </c>
      <c r="B81" s="10" t="s">
        <v>182</v>
      </c>
      <c r="C81" s="145" t="s">
        <v>792</v>
      </c>
      <c r="D81" s="51" t="s">
        <v>792</v>
      </c>
      <c r="E81" s="52"/>
      <c r="F81" s="52"/>
      <c r="G81" s="52"/>
      <c r="H81" s="52"/>
      <c r="I81" s="52"/>
      <c r="J81" s="52"/>
      <c r="K81" s="52"/>
      <c r="L81" s="52"/>
      <c r="M81" s="52"/>
      <c r="N81" s="52"/>
      <c r="O81" s="52"/>
      <c r="P81" s="52"/>
      <c r="Q81" s="52"/>
      <c r="R81" s="52"/>
      <c r="S81" s="52"/>
      <c r="T81" s="52"/>
      <c r="U81"/>
      <c r="V81"/>
      <c r="W81"/>
      <c r="X81"/>
      <c r="Y81"/>
      <c r="Z81"/>
    </row>
    <row r="82" spans="1:26" s="67" customFormat="1" ht="14" outlineLevel="1">
      <c r="A82" s="25" t="s">
        <v>343</v>
      </c>
      <c r="B82" s="4" t="s">
        <v>183</v>
      </c>
      <c r="C82" s="145" t="s">
        <v>793</v>
      </c>
      <c r="D82" s="51" t="s">
        <v>793</v>
      </c>
      <c r="E82" s="52"/>
      <c r="F82" s="52"/>
      <c r="G82" s="52"/>
      <c r="H82" s="52"/>
      <c r="I82" s="52"/>
      <c r="J82" s="52"/>
      <c r="K82" s="52"/>
      <c r="L82" s="52"/>
      <c r="M82" s="52"/>
      <c r="N82" s="52"/>
      <c r="O82" s="52"/>
      <c r="P82" s="52"/>
      <c r="Q82" s="52"/>
      <c r="R82" s="52"/>
      <c r="S82" s="52"/>
      <c r="T82" s="52"/>
      <c r="U82"/>
      <c r="V82"/>
      <c r="W82"/>
      <c r="X82"/>
      <c r="Y82"/>
      <c r="Z82"/>
    </row>
    <row r="83" spans="1:26" s="67" customFormat="1" outlineLevel="1">
      <c r="A83" s="25" t="s">
        <v>344</v>
      </c>
      <c r="B83" s="4" t="s">
        <v>184</v>
      </c>
      <c r="C83" s="171" t="s">
        <v>794</v>
      </c>
      <c r="D83" s="58" t="s">
        <v>794</v>
      </c>
      <c r="E83" s="52"/>
      <c r="F83" s="52"/>
      <c r="G83" s="52"/>
      <c r="H83" s="52"/>
      <c r="I83" s="52"/>
      <c r="J83" s="52"/>
      <c r="K83" s="52"/>
      <c r="L83" s="52"/>
      <c r="M83" s="52"/>
      <c r="N83" s="52"/>
      <c r="O83" s="52"/>
      <c r="P83" s="52"/>
      <c r="Q83" s="52"/>
      <c r="R83" s="52"/>
      <c r="S83" s="52"/>
      <c r="T83" s="52"/>
      <c r="U83"/>
      <c r="V83"/>
      <c r="W83"/>
      <c r="X83"/>
      <c r="Y83"/>
      <c r="Z83"/>
    </row>
    <row r="84" spans="1:26" s="67" customFormat="1" outlineLevel="1">
      <c r="A84" s="25" t="s">
        <v>345</v>
      </c>
      <c r="B84" s="4" t="s">
        <v>185</v>
      </c>
      <c r="C84" s="171">
        <v>33199</v>
      </c>
      <c r="D84" s="58">
        <v>33199</v>
      </c>
      <c r="E84" s="52"/>
      <c r="F84" s="52"/>
      <c r="G84" s="52"/>
      <c r="H84" s="52"/>
      <c r="I84" s="52"/>
      <c r="J84" s="52"/>
      <c r="K84" s="52"/>
      <c r="L84" s="52"/>
      <c r="M84" s="52"/>
      <c r="N84" s="52"/>
      <c r="O84" s="52"/>
      <c r="P84" s="52"/>
      <c r="Q84" s="52"/>
      <c r="R84" s="52"/>
      <c r="S84" s="52"/>
      <c r="T84" s="52"/>
      <c r="U84"/>
      <c r="V84"/>
      <c r="W84"/>
      <c r="X84"/>
      <c r="Y84"/>
      <c r="Z84"/>
    </row>
    <row r="85" spans="1:26" s="67" customFormat="1" outlineLevel="1">
      <c r="A85" s="25" t="s">
        <v>346</v>
      </c>
      <c r="B85" s="4" t="s">
        <v>637</v>
      </c>
      <c r="C85" s="171" t="s">
        <v>795</v>
      </c>
      <c r="D85" s="58" t="s">
        <v>795</v>
      </c>
      <c r="E85" s="52"/>
      <c r="F85" s="52"/>
      <c r="G85" s="52"/>
      <c r="H85" s="52"/>
      <c r="I85" s="52"/>
      <c r="J85" s="52"/>
      <c r="K85" s="52"/>
      <c r="L85" s="52"/>
      <c r="M85" s="52"/>
      <c r="N85" s="52"/>
      <c r="O85" s="52"/>
      <c r="P85" s="52"/>
      <c r="Q85" s="52"/>
      <c r="R85" s="52"/>
      <c r="S85" s="52"/>
      <c r="T85" s="52"/>
      <c r="U85"/>
      <c r="V85"/>
      <c r="W85"/>
      <c r="X85"/>
      <c r="Y85"/>
      <c r="Z85"/>
    </row>
    <row r="86" spans="1:26" s="67" customFormat="1" ht="14" outlineLevel="1">
      <c r="A86" s="25" t="s">
        <v>347</v>
      </c>
      <c r="B86" s="4" t="s">
        <v>186</v>
      </c>
      <c r="C86" s="171" t="s">
        <v>89</v>
      </c>
      <c r="D86" s="109" t="s">
        <v>63</v>
      </c>
      <c r="E86" s="52"/>
      <c r="F86" s="52"/>
      <c r="G86" s="52"/>
      <c r="H86" s="52"/>
      <c r="I86" s="52"/>
      <c r="J86" s="52"/>
      <c r="K86" s="52"/>
      <c r="L86" s="52"/>
      <c r="M86" s="52"/>
      <c r="N86" s="52"/>
      <c r="O86" s="52"/>
      <c r="P86" s="52"/>
      <c r="Q86" s="52"/>
      <c r="R86" s="52"/>
      <c r="S86" s="52"/>
      <c r="T86" s="52"/>
      <c r="U86"/>
      <c r="V86"/>
      <c r="W86"/>
      <c r="X86"/>
      <c r="Y86"/>
      <c r="Z86"/>
    </row>
    <row r="87" spans="1:26" s="67" customFormat="1" ht="14" outlineLevel="1">
      <c r="A87" s="25" t="s">
        <v>348</v>
      </c>
      <c r="B87" s="9" t="s">
        <v>187</v>
      </c>
      <c r="C87" s="111" t="s">
        <v>93</v>
      </c>
      <c r="D87" s="54" t="s">
        <v>93</v>
      </c>
      <c r="E87" s="52"/>
      <c r="F87" s="52"/>
      <c r="G87" s="52"/>
      <c r="H87" s="52"/>
      <c r="I87" s="52"/>
      <c r="J87" s="52"/>
      <c r="K87" s="52"/>
      <c r="L87" s="52"/>
      <c r="M87" s="52"/>
      <c r="N87" s="52"/>
      <c r="O87" s="52"/>
      <c r="P87" s="52"/>
      <c r="Q87" s="52"/>
      <c r="R87" s="52"/>
      <c r="S87" s="52"/>
      <c r="T87" s="52"/>
      <c r="U87"/>
      <c r="V87"/>
      <c r="W87"/>
      <c r="X87"/>
      <c r="Y87"/>
      <c r="Z87"/>
    </row>
    <row r="88" spans="1:26" s="67" customFormat="1" outlineLevel="1">
      <c r="A88" s="25" t="s">
        <v>349</v>
      </c>
      <c r="B88" s="4" t="s">
        <v>188</v>
      </c>
      <c r="C88" s="171" t="s">
        <v>1291</v>
      </c>
      <c r="D88" s="58" t="s">
        <v>69</v>
      </c>
      <c r="E88" s="52"/>
      <c r="F88" s="52"/>
      <c r="G88" s="52"/>
      <c r="H88" s="52"/>
      <c r="I88" s="52"/>
      <c r="J88" s="52"/>
      <c r="K88" s="52"/>
      <c r="L88" s="52"/>
      <c r="M88" s="52"/>
      <c r="N88" s="52"/>
      <c r="O88" s="52"/>
      <c r="P88" s="52"/>
      <c r="Q88" s="52"/>
      <c r="R88" s="52"/>
      <c r="S88" s="52"/>
      <c r="T88" s="52"/>
      <c r="U88"/>
      <c r="V88"/>
      <c r="W88"/>
      <c r="X88"/>
      <c r="Y88"/>
      <c r="Z88"/>
    </row>
    <row r="89" spans="1:26" s="67" customFormat="1" outlineLevel="1">
      <c r="A89" s="21" t="s">
        <v>1031</v>
      </c>
      <c r="B89" s="17" t="s">
        <v>1011</v>
      </c>
      <c r="C89" s="171" t="s">
        <v>1292</v>
      </c>
      <c r="D89" s="58" t="s">
        <v>68</v>
      </c>
      <c r="E89" s="52"/>
      <c r="F89" s="52"/>
      <c r="G89" s="52"/>
      <c r="H89" s="52"/>
      <c r="I89" s="52"/>
      <c r="J89" s="52"/>
      <c r="K89" s="52"/>
      <c r="L89" s="52"/>
      <c r="M89" s="52"/>
      <c r="N89" s="52"/>
      <c r="O89" s="52"/>
      <c r="P89" s="52"/>
      <c r="Q89" s="52"/>
      <c r="R89" s="52"/>
      <c r="S89" s="52"/>
      <c r="T89" s="52"/>
      <c r="U89"/>
      <c r="V89"/>
      <c r="W89"/>
      <c r="X89"/>
      <c r="Y89"/>
      <c r="Z89"/>
    </row>
    <row r="90" spans="1:26" s="67" customFormat="1">
      <c r="A90" s="69"/>
      <c r="B90" s="36" t="s">
        <v>1014</v>
      </c>
      <c r="C90" s="98"/>
      <c r="D90" s="98"/>
      <c r="E90" s="98"/>
      <c r="F90" s="98"/>
      <c r="G90" s="98"/>
      <c r="H90" s="98"/>
      <c r="I90" s="98"/>
      <c r="J90" s="98"/>
      <c r="K90" s="98"/>
      <c r="L90" s="98"/>
      <c r="M90" s="98"/>
      <c r="N90" s="98"/>
      <c r="O90" s="98"/>
      <c r="P90" s="98"/>
      <c r="Q90" s="98"/>
      <c r="R90" s="98"/>
      <c r="S90" s="98"/>
      <c r="T90" s="98"/>
      <c r="U90"/>
      <c r="V90"/>
      <c r="W90"/>
      <c r="X90"/>
      <c r="Y90"/>
      <c r="Z90"/>
    </row>
    <row r="91" spans="1:26" s="67" customFormat="1" ht="14" outlineLevel="1">
      <c r="A91" s="21" t="s">
        <v>1050</v>
      </c>
      <c r="B91" s="11" t="s">
        <v>152</v>
      </c>
      <c r="C91" s="97" t="s">
        <v>1037</v>
      </c>
      <c r="D91" s="100"/>
      <c r="E91" s="101"/>
      <c r="F91" s="101"/>
      <c r="G91" s="101"/>
      <c r="H91" s="101"/>
      <c r="I91" s="101"/>
      <c r="J91" s="101"/>
      <c r="K91" s="101"/>
      <c r="L91" s="101"/>
      <c r="M91" s="101"/>
      <c r="N91" s="101"/>
      <c r="O91" s="101"/>
      <c r="P91" s="101"/>
      <c r="Q91" s="101"/>
      <c r="R91" s="101"/>
      <c r="S91" s="101"/>
      <c r="T91" s="101"/>
      <c r="U91"/>
      <c r="V91"/>
      <c r="W91"/>
      <c r="X91"/>
      <c r="Y91"/>
      <c r="Z91"/>
    </row>
    <row r="92" spans="1:26" s="67" customFormat="1" ht="14" outlineLevel="1">
      <c r="A92" s="21" t="s">
        <v>1051</v>
      </c>
      <c r="B92" s="72" t="s">
        <v>153</v>
      </c>
      <c r="C92" s="103" t="s">
        <v>792</v>
      </c>
      <c r="D92" s="100"/>
      <c r="E92" s="101"/>
      <c r="F92" s="101"/>
      <c r="G92" s="101"/>
      <c r="H92" s="101"/>
      <c r="I92" s="101"/>
      <c r="J92" s="101"/>
      <c r="K92" s="101"/>
      <c r="L92" s="101"/>
      <c r="M92" s="101"/>
      <c r="N92" s="101"/>
      <c r="O92" s="101"/>
      <c r="P92" s="101"/>
      <c r="Q92" s="101"/>
      <c r="R92" s="101"/>
      <c r="S92" s="101"/>
      <c r="T92" s="101"/>
      <c r="U92"/>
      <c r="V92"/>
      <c r="W92"/>
      <c r="X92"/>
      <c r="Y92"/>
      <c r="Z92"/>
    </row>
    <row r="93" spans="1:26" s="67" customFormat="1" ht="14" outlineLevel="1">
      <c r="A93" s="21" t="s">
        <v>1052</v>
      </c>
      <c r="B93" s="11" t="s">
        <v>154</v>
      </c>
      <c r="C93" s="103" t="s">
        <v>793</v>
      </c>
      <c r="D93" s="100"/>
      <c r="E93" s="101"/>
      <c r="F93" s="101"/>
      <c r="G93" s="101"/>
      <c r="H93" s="101"/>
      <c r="I93" s="101"/>
      <c r="J93" s="101"/>
      <c r="K93" s="101"/>
      <c r="L93" s="101"/>
      <c r="M93" s="101"/>
      <c r="N93" s="101"/>
      <c r="O93" s="101"/>
      <c r="P93" s="101"/>
      <c r="Q93" s="101"/>
      <c r="R93" s="101"/>
      <c r="S93" s="101"/>
      <c r="T93" s="101"/>
      <c r="U93"/>
      <c r="V93"/>
      <c r="W93"/>
      <c r="X93"/>
      <c r="Y93"/>
      <c r="Z93"/>
    </row>
    <row r="94" spans="1:26" s="67" customFormat="1" outlineLevel="1">
      <c r="A94" s="21" t="s">
        <v>1053</v>
      </c>
      <c r="B94" s="11" t="s">
        <v>155</v>
      </c>
      <c r="C94" s="73" t="s">
        <v>794</v>
      </c>
      <c r="D94" s="100"/>
      <c r="E94" s="101"/>
      <c r="F94" s="101"/>
      <c r="G94" s="101"/>
      <c r="H94" s="101"/>
      <c r="I94" s="101"/>
      <c r="J94" s="101"/>
      <c r="K94" s="101"/>
      <c r="L94" s="101"/>
      <c r="M94" s="101"/>
      <c r="N94" s="101"/>
      <c r="O94" s="101"/>
      <c r="P94" s="101"/>
      <c r="Q94" s="101"/>
      <c r="R94" s="101"/>
      <c r="S94" s="101"/>
      <c r="T94" s="101"/>
      <c r="U94"/>
      <c r="V94"/>
      <c r="W94"/>
      <c r="X94"/>
      <c r="Y94"/>
      <c r="Z94"/>
    </row>
    <row r="95" spans="1:26" s="67" customFormat="1" outlineLevel="1">
      <c r="A95" s="21" t="s">
        <v>1054</v>
      </c>
      <c r="B95" s="11" t="s">
        <v>156</v>
      </c>
      <c r="C95" s="103">
        <v>33199</v>
      </c>
      <c r="D95" s="100"/>
      <c r="E95" s="101"/>
      <c r="F95" s="101"/>
      <c r="G95" s="101"/>
      <c r="H95" s="101"/>
      <c r="I95" s="101"/>
      <c r="J95" s="101"/>
      <c r="K95" s="101"/>
      <c r="L95" s="101"/>
      <c r="M95" s="101"/>
      <c r="N95" s="101"/>
      <c r="O95" s="101"/>
      <c r="P95" s="101"/>
      <c r="Q95" s="101"/>
      <c r="R95" s="101"/>
      <c r="S95" s="101"/>
      <c r="T95" s="101"/>
      <c r="U95"/>
      <c r="V95"/>
      <c r="W95"/>
      <c r="X95"/>
      <c r="Y95"/>
      <c r="Z95"/>
    </row>
    <row r="96" spans="1:26" s="67" customFormat="1" outlineLevel="1">
      <c r="A96" s="21" t="s">
        <v>1055</v>
      </c>
      <c r="B96" s="11" t="s">
        <v>157</v>
      </c>
      <c r="C96" s="73" t="s">
        <v>795</v>
      </c>
      <c r="D96" s="100"/>
      <c r="E96" s="101"/>
      <c r="F96" s="101"/>
      <c r="G96" s="101"/>
      <c r="H96" s="101"/>
      <c r="I96" s="101"/>
      <c r="J96" s="101"/>
      <c r="K96" s="101"/>
      <c r="L96" s="101"/>
      <c r="M96" s="101"/>
      <c r="N96" s="101"/>
      <c r="O96" s="101"/>
      <c r="P96" s="101"/>
      <c r="Q96" s="101"/>
      <c r="R96" s="101"/>
      <c r="S96" s="101"/>
      <c r="T96" s="101"/>
      <c r="U96"/>
      <c r="V96"/>
      <c r="W96"/>
      <c r="X96"/>
      <c r="Y96"/>
      <c r="Z96"/>
    </row>
    <row r="97" spans="1:26" s="67" customFormat="1" ht="14" outlineLevel="1">
      <c r="A97" s="21" t="s">
        <v>1056</v>
      </c>
      <c r="B97" s="11" t="s">
        <v>158</v>
      </c>
      <c r="C97" s="103" t="s">
        <v>63</v>
      </c>
      <c r="D97" s="100"/>
      <c r="E97" s="101"/>
      <c r="F97" s="101"/>
      <c r="G97" s="101"/>
      <c r="H97" s="101"/>
      <c r="I97" s="101"/>
      <c r="J97" s="101"/>
      <c r="K97" s="101"/>
      <c r="L97" s="101"/>
      <c r="M97" s="101"/>
      <c r="N97" s="101"/>
      <c r="O97" s="101"/>
      <c r="P97" s="101"/>
      <c r="Q97" s="101"/>
      <c r="R97" s="101"/>
      <c r="S97" s="101"/>
      <c r="T97" s="101"/>
      <c r="U97"/>
      <c r="V97"/>
      <c r="W97"/>
      <c r="X97"/>
      <c r="Y97"/>
      <c r="Z97"/>
    </row>
    <row r="98" spans="1:26" s="67" customFormat="1" ht="14" outlineLevel="1">
      <c r="A98" s="21" t="s">
        <v>1057</v>
      </c>
      <c r="B98" s="11" t="s">
        <v>159</v>
      </c>
      <c r="C98" s="103" t="s">
        <v>64</v>
      </c>
      <c r="D98" s="100"/>
      <c r="E98" s="101"/>
      <c r="F98" s="101"/>
      <c r="G98" s="101"/>
      <c r="H98" s="101"/>
      <c r="I98" s="101"/>
      <c r="J98" s="101"/>
      <c r="K98" s="101"/>
      <c r="L98" s="101"/>
      <c r="M98" s="101"/>
      <c r="N98" s="101"/>
      <c r="O98" s="101"/>
      <c r="P98" s="101"/>
      <c r="Q98" s="101"/>
      <c r="R98" s="101"/>
      <c r="S98" s="101"/>
      <c r="T98" s="101"/>
      <c r="U98"/>
      <c r="V98"/>
      <c r="W98"/>
      <c r="X98"/>
      <c r="Y98"/>
      <c r="Z98"/>
    </row>
    <row r="99" spans="1:26" s="67" customFormat="1" ht="14" outlineLevel="1">
      <c r="A99" s="21" t="s">
        <v>1058</v>
      </c>
      <c r="B99" s="11" t="s">
        <v>160</v>
      </c>
      <c r="C99" s="103" t="s">
        <v>65</v>
      </c>
      <c r="D99" s="100"/>
      <c r="E99" s="101"/>
      <c r="F99" s="101"/>
      <c r="G99" s="101"/>
      <c r="H99" s="101"/>
      <c r="I99" s="101"/>
      <c r="J99" s="101"/>
      <c r="K99" s="101"/>
      <c r="L99" s="101"/>
      <c r="M99" s="101"/>
      <c r="N99" s="101"/>
      <c r="O99" s="101"/>
      <c r="P99" s="101"/>
      <c r="Q99" s="101"/>
      <c r="R99" s="101"/>
      <c r="S99" s="101"/>
      <c r="T99" s="101"/>
      <c r="U99"/>
      <c r="V99"/>
      <c r="W99"/>
      <c r="X99"/>
      <c r="Y99"/>
      <c r="Z99"/>
    </row>
    <row r="100" spans="1:26" s="67" customFormat="1">
      <c r="A100" s="69"/>
      <c r="B100" s="36" t="s">
        <v>1015</v>
      </c>
      <c r="C100" s="70"/>
      <c r="D100" s="99"/>
      <c r="E100" s="99"/>
      <c r="F100" s="99"/>
      <c r="G100" s="99"/>
      <c r="H100" s="99"/>
      <c r="I100" s="99"/>
      <c r="J100" s="99"/>
      <c r="K100" s="99"/>
      <c r="L100" s="99"/>
      <c r="M100" s="99"/>
      <c r="N100" s="99"/>
      <c r="O100" s="99"/>
      <c r="P100" s="99"/>
      <c r="Q100" s="99"/>
      <c r="R100" s="99"/>
      <c r="S100" s="99"/>
      <c r="T100" s="99"/>
      <c r="U100"/>
      <c r="V100"/>
      <c r="W100"/>
      <c r="X100"/>
      <c r="Y100"/>
      <c r="Z100"/>
    </row>
    <row r="101" spans="1:26" s="67" customFormat="1" ht="14" outlineLevel="1">
      <c r="A101" s="21" t="s">
        <v>1059</v>
      </c>
      <c r="B101" s="11" t="s">
        <v>127</v>
      </c>
      <c r="C101" s="109" t="s">
        <v>1037</v>
      </c>
      <c r="D101" s="51"/>
      <c r="E101" s="51"/>
      <c r="F101" s="51"/>
      <c r="G101" s="51"/>
      <c r="H101" s="51"/>
      <c r="I101" s="51"/>
      <c r="J101" s="51"/>
      <c r="K101" s="51"/>
      <c r="L101" s="51"/>
      <c r="M101" s="51"/>
      <c r="N101" s="51"/>
      <c r="O101" s="51"/>
      <c r="P101" s="51"/>
      <c r="Q101" s="51"/>
      <c r="R101" s="51"/>
      <c r="S101" s="51"/>
      <c r="T101" s="51"/>
      <c r="U101"/>
      <c r="V101"/>
      <c r="W101"/>
      <c r="X101"/>
      <c r="Y101"/>
      <c r="Z101"/>
    </row>
    <row r="102" spans="1:26" s="67" customFormat="1" ht="14" outlineLevel="1">
      <c r="A102" s="21" t="s">
        <v>1060</v>
      </c>
      <c r="B102" s="72" t="s">
        <v>128</v>
      </c>
      <c r="C102" s="51" t="s">
        <v>792</v>
      </c>
      <c r="D102" s="51"/>
      <c r="E102" s="51"/>
      <c r="F102" s="51"/>
      <c r="G102" s="51"/>
      <c r="H102" s="51"/>
      <c r="I102" s="51"/>
      <c r="J102" s="51"/>
      <c r="K102" s="51"/>
      <c r="L102" s="51"/>
      <c r="M102" s="51"/>
      <c r="N102" s="51"/>
      <c r="O102" s="51"/>
      <c r="P102" s="51"/>
      <c r="Q102" s="51"/>
      <c r="R102" s="51"/>
      <c r="S102" s="51"/>
      <c r="T102" s="51"/>
      <c r="U102"/>
      <c r="V102"/>
      <c r="W102"/>
      <c r="X102"/>
      <c r="Y102"/>
      <c r="Z102"/>
    </row>
    <row r="103" spans="1:26" s="67" customFormat="1" ht="15" customHeight="1" outlineLevel="1">
      <c r="A103" s="21" t="s">
        <v>1061</v>
      </c>
      <c r="B103" s="11" t="s">
        <v>129</v>
      </c>
      <c r="C103" s="51" t="s">
        <v>793</v>
      </c>
      <c r="D103" s="51"/>
      <c r="E103" s="51"/>
      <c r="F103" s="51"/>
      <c r="G103" s="51"/>
      <c r="H103" s="51"/>
      <c r="I103" s="51"/>
      <c r="J103" s="51"/>
      <c r="K103" s="51"/>
      <c r="L103" s="51"/>
      <c r="M103" s="51"/>
      <c r="N103" s="51"/>
      <c r="O103" s="51"/>
      <c r="P103" s="51"/>
      <c r="Q103" s="51"/>
      <c r="R103" s="51"/>
      <c r="S103" s="51"/>
      <c r="T103" s="51"/>
      <c r="U103"/>
      <c r="V103"/>
      <c r="W103"/>
      <c r="X103"/>
      <c r="Y103"/>
      <c r="Z103"/>
    </row>
    <row r="104" spans="1:26" s="67" customFormat="1" ht="15" customHeight="1" outlineLevel="1">
      <c r="A104" s="21" t="s">
        <v>1062</v>
      </c>
      <c r="B104" s="11" t="s">
        <v>130</v>
      </c>
      <c r="C104" s="111" t="s">
        <v>794</v>
      </c>
      <c r="D104" s="51"/>
      <c r="E104" s="51"/>
      <c r="F104" s="51"/>
      <c r="G104" s="51"/>
      <c r="H104" s="51"/>
      <c r="I104" s="51"/>
      <c r="J104" s="51"/>
      <c r="K104" s="51"/>
      <c r="L104" s="51"/>
      <c r="M104" s="51"/>
      <c r="N104" s="51"/>
      <c r="O104" s="51"/>
      <c r="P104" s="51"/>
      <c r="Q104" s="51"/>
      <c r="R104" s="51"/>
      <c r="S104" s="51"/>
      <c r="T104" s="51"/>
      <c r="U104"/>
      <c r="V104"/>
      <c r="W104"/>
      <c r="X104"/>
      <c r="Y104"/>
      <c r="Z104"/>
    </row>
    <row r="105" spans="1:26" s="67" customFormat="1" ht="15" customHeight="1" outlineLevel="1">
      <c r="A105" s="21" t="s">
        <v>1063</v>
      </c>
      <c r="B105" s="11" t="s">
        <v>131</v>
      </c>
      <c r="C105" s="51">
        <v>33199</v>
      </c>
      <c r="D105" s="51"/>
      <c r="E105" s="51"/>
      <c r="F105" s="51"/>
      <c r="G105" s="51"/>
      <c r="H105" s="51"/>
      <c r="I105" s="51"/>
      <c r="J105" s="51"/>
      <c r="K105" s="51"/>
      <c r="L105" s="51"/>
      <c r="M105" s="51"/>
      <c r="N105" s="51"/>
      <c r="O105" s="51"/>
      <c r="P105" s="51"/>
      <c r="Q105" s="51"/>
      <c r="R105" s="51"/>
      <c r="S105" s="51"/>
      <c r="T105" s="51"/>
      <c r="U105"/>
      <c r="V105"/>
      <c r="W105"/>
      <c r="X105"/>
      <c r="Y105"/>
      <c r="Z105"/>
    </row>
    <row r="106" spans="1:26" s="67" customFormat="1" ht="15" customHeight="1" outlineLevel="1">
      <c r="A106" s="21" t="s">
        <v>1064</v>
      </c>
      <c r="B106" s="11" t="s">
        <v>132</v>
      </c>
      <c r="C106" s="51" t="s">
        <v>795</v>
      </c>
      <c r="D106" s="51"/>
      <c r="E106" s="51"/>
      <c r="F106" s="51"/>
      <c r="G106" s="51"/>
      <c r="H106" s="51"/>
      <c r="I106" s="51"/>
      <c r="J106" s="51"/>
      <c r="K106" s="51"/>
      <c r="L106" s="51"/>
      <c r="M106" s="51"/>
      <c r="N106" s="51"/>
      <c r="O106" s="51"/>
      <c r="P106" s="51"/>
      <c r="Q106" s="51"/>
      <c r="R106" s="51"/>
      <c r="S106" s="51"/>
      <c r="T106" s="51"/>
      <c r="U106"/>
      <c r="V106"/>
      <c r="W106"/>
      <c r="X106"/>
      <c r="Y106"/>
      <c r="Z106"/>
    </row>
    <row r="107" spans="1:26" s="67" customFormat="1" ht="15" customHeight="1" outlineLevel="1">
      <c r="A107" s="21" t="s">
        <v>1065</v>
      </c>
      <c r="B107" s="11" t="s">
        <v>133</v>
      </c>
      <c r="C107" s="51" t="s">
        <v>63</v>
      </c>
      <c r="D107" s="51"/>
      <c r="E107" s="51"/>
      <c r="F107" s="51"/>
      <c r="G107" s="51"/>
      <c r="H107" s="51"/>
      <c r="I107" s="51"/>
      <c r="J107" s="51"/>
      <c r="K107" s="51"/>
      <c r="L107" s="51"/>
      <c r="M107" s="51"/>
      <c r="N107" s="51"/>
      <c r="O107" s="51"/>
      <c r="P107" s="51"/>
      <c r="Q107" s="51"/>
      <c r="R107" s="51"/>
      <c r="S107" s="51"/>
      <c r="T107" s="51"/>
      <c r="U107"/>
      <c r="V107"/>
      <c r="W107"/>
      <c r="X107"/>
      <c r="Y107"/>
      <c r="Z107"/>
    </row>
    <row r="108" spans="1:26" s="67" customFormat="1" ht="14" outlineLevel="1">
      <c r="A108" s="21" t="s">
        <v>1066</v>
      </c>
      <c r="B108" s="11" t="s">
        <v>135</v>
      </c>
      <c r="C108" s="51" t="s">
        <v>64</v>
      </c>
      <c r="D108" s="51"/>
      <c r="E108" s="51"/>
      <c r="F108" s="51"/>
      <c r="G108" s="51"/>
      <c r="H108" s="51"/>
      <c r="I108" s="51"/>
      <c r="J108" s="51"/>
      <c r="K108" s="51"/>
      <c r="L108" s="51"/>
      <c r="M108" s="51"/>
      <c r="N108" s="51"/>
      <c r="O108" s="51"/>
      <c r="P108" s="51"/>
      <c r="Q108" s="51"/>
      <c r="R108" s="51"/>
      <c r="S108" s="51"/>
      <c r="T108" s="51"/>
      <c r="U108"/>
      <c r="V108"/>
      <c r="W108"/>
      <c r="X108"/>
      <c r="Y108"/>
      <c r="Z108"/>
    </row>
    <row r="109" spans="1:26" s="67" customFormat="1" ht="14" outlineLevel="1">
      <c r="A109" s="21" t="s">
        <v>1067</v>
      </c>
      <c r="B109" s="17" t="s">
        <v>134</v>
      </c>
      <c r="C109" s="51" t="s">
        <v>65</v>
      </c>
      <c r="D109" s="77"/>
      <c r="E109" s="77"/>
      <c r="F109" s="77"/>
      <c r="G109" s="77"/>
      <c r="H109" s="77"/>
      <c r="I109" s="77"/>
      <c r="J109" s="77"/>
      <c r="K109" s="77"/>
      <c r="L109" s="77"/>
      <c r="M109" s="77"/>
      <c r="N109" s="77"/>
      <c r="O109" s="77"/>
      <c r="P109" s="77"/>
      <c r="Q109" s="77"/>
      <c r="R109" s="77"/>
      <c r="S109" s="77"/>
      <c r="T109" s="77"/>
      <c r="U109"/>
      <c r="V109"/>
      <c r="W109"/>
      <c r="X109"/>
      <c r="Y109"/>
      <c r="Z109"/>
    </row>
    <row r="110" spans="1:26" s="67" customFormat="1">
      <c r="A110" s="69"/>
      <c r="B110" s="36" t="s">
        <v>1016</v>
      </c>
      <c r="C110" s="70"/>
      <c r="D110" s="71"/>
      <c r="E110" s="71"/>
      <c r="F110" s="71"/>
      <c r="G110" s="71"/>
      <c r="H110" s="71"/>
      <c r="I110" s="71"/>
      <c r="J110" s="71"/>
      <c r="K110" s="71"/>
      <c r="L110" s="71"/>
      <c r="M110" s="71"/>
      <c r="N110" s="71"/>
      <c r="O110" s="71"/>
      <c r="P110" s="71"/>
      <c r="Q110" s="71"/>
      <c r="R110" s="71"/>
      <c r="S110" s="71"/>
      <c r="T110" s="71"/>
      <c r="U110"/>
      <c r="V110"/>
      <c r="W110"/>
      <c r="X110"/>
      <c r="Y110"/>
      <c r="Z110"/>
    </row>
    <row r="111" spans="1:26" s="67" customFormat="1" ht="14">
      <c r="A111" s="21" t="s">
        <v>1068</v>
      </c>
      <c r="B111" s="11" t="s">
        <v>150</v>
      </c>
      <c r="C111" s="254" t="s">
        <v>1438</v>
      </c>
      <c r="D111" s="76"/>
      <c r="E111" s="76"/>
      <c r="F111" s="76"/>
      <c r="G111" s="76"/>
      <c r="H111" s="76"/>
      <c r="I111" s="76"/>
      <c r="J111" s="76"/>
      <c r="K111" s="76"/>
      <c r="L111" s="76"/>
      <c r="M111" s="76"/>
      <c r="N111" s="76"/>
      <c r="O111" s="76"/>
      <c r="P111" s="76"/>
      <c r="Q111" s="76"/>
      <c r="R111" s="76"/>
      <c r="S111" s="76"/>
      <c r="T111" s="76"/>
      <c r="U111"/>
      <c r="V111"/>
      <c r="W111"/>
      <c r="X111"/>
      <c r="Y111"/>
      <c r="Z111"/>
    </row>
    <row r="112" spans="1:26" s="67" customFormat="1" ht="12.75" customHeight="1">
      <c r="A112" s="25" t="s">
        <v>1207</v>
      </c>
      <c r="B112" s="5" t="s">
        <v>871</v>
      </c>
      <c r="C112" s="110" t="s">
        <v>1103</v>
      </c>
      <c r="D112" s="13"/>
      <c r="E112" s="13"/>
      <c r="F112" s="13"/>
      <c r="G112" s="13"/>
      <c r="H112" s="13"/>
      <c r="I112" s="13"/>
      <c r="J112" s="13"/>
      <c r="K112" s="13"/>
      <c r="L112" s="13"/>
      <c r="M112" s="13"/>
      <c r="N112" s="13"/>
      <c r="O112" s="13"/>
      <c r="P112" s="13"/>
      <c r="Q112" s="13"/>
      <c r="R112" s="13"/>
      <c r="S112" s="13"/>
      <c r="T112" s="13"/>
      <c r="U112"/>
      <c r="V112"/>
      <c r="W112"/>
      <c r="X112"/>
      <c r="Y112"/>
      <c r="Z112"/>
    </row>
    <row r="113" spans="1:32" s="67" customFormat="1" ht="12.75" customHeight="1">
      <c r="A113" s="25" t="s">
        <v>1208</v>
      </c>
      <c r="B113" s="5" t="s">
        <v>872</v>
      </c>
      <c r="C113" s="132" t="s">
        <v>66</v>
      </c>
      <c r="D113" s="145" t="s">
        <v>1205</v>
      </c>
      <c r="E113" s="51"/>
      <c r="F113" s="51"/>
      <c r="G113" s="51"/>
      <c r="H113" s="51"/>
      <c r="I113" s="51"/>
      <c r="J113" s="51"/>
      <c r="K113" s="51"/>
      <c r="L113" s="51"/>
      <c r="M113" s="51"/>
      <c r="N113" s="51"/>
      <c r="O113" s="51"/>
      <c r="P113" s="51"/>
      <c r="Q113" s="51"/>
      <c r="R113" s="51"/>
      <c r="S113" s="51"/>
      <c r="T113" s="51"/>
      <c r="U113"/>
      <c r="V113"/>
      <c r="W113"/>
      <c r="X113"/>
      <c r="Y113"/>
      <c r="Z113"/>
    </row>
    <row r="114" spans="1:32" s="67" customFormat="1" ht="12.75" customHeight="1">
      <c r="A114" s="25" t="s">
        <v>1209</v>
      </c>
      <c r="B114" s="5" t="s">
        <v>873</v>
      </c>
      <c r="C114" s="147" t="s">
        <v>1206</v>
      </c>
      <c r="D114" s="145" t="s">
        <v>1206</v>
      </c>
      <c r="E114" s="51"/>
      <c r="F114" s="51"/>
      <c r="G114" s="51"/>
      <c r="H114" s="51"/>
      <c r="I114" s="51"/>
      <c r="J114" s="51"/>
      <c r="K114" s="51"/>
      <c r="L114" s="51"/>
      <c r="M114" s="51"/>
      <c r="N114" s="51"/>
      <c r="O114" s="51"/>
      <c r="P114" s="51"/>
      <c r="Q114" s="51"/>
      <c r="R114" s="51"/>
      <c r="S114" s="51"/>
      <c r="T114" s="51"/>
      <c r="U114"/>
      <c r="V114"/>
      <c r="W114"/>
      <c r="X114"/>
      <c r="Y114"/>
      <c r="Z114"/>
    </row>
    <row r="115" spans="1:32" s="67" customFormat="1" ht="12.75" customHeight="1">
      <c r="A115" s="21"/>
      <c r="B115" s="16"/>
      <c r="C115" s="80"/>
      <c r="D115" s="68"/>
      <c r="E115" s="68"/>
      <c r="F115" s="68"/>
      <c r="G115" s="68"/>
      <c r="H115" s="68"/>
      <c r="I115" s="68"/>
      <c r="J115" s="68"/>
      <c r="K115" s="68"/>
      <c r="L115" s="68"/>
      <c r="M115" s="68"/>
      <c r="N115" s="68"/>
      <c r="O115" s="68"/>
      <c r="P115" s="68"/>
      <c r="Q115" s="68"/>
      <c r="R115" s="68"/>
      <c r="S115" s="68"/>
      <c r="T115" s="68"/>
      <c r="U115"/>
      <c r="V115"/>
      <c r="W115"/>
      <c r="X115"/>
      <c r="Y115"/>
      <c r="Z115"/>
    </row>
    <row r="116" spans="1:32" s="67" customFormat="1" ht="12.75" customHeight="1">
      <c r="A116" s="21" t="s">
        <v>1071</v>
      </c>
      <c r="B116" s="18" t="s">
        <v>1017</v>
      </c>
      <c r="C116" s="176" t="s">
        <v>1398</v>
      </c>
      <c r="D116" s="180"/>
      <c r="E116" s="181"/>
      <c r="F116" s="180"/>
      <c r="G116" s="180"/>
      <c r="H116" s="53"/>
      <c r="I116" s="53"/>
      <c r="J116" s="53"/>
      <c r="K116" s="53"/>
      <c r="L116" s="53"/>
      <c r="M116" s="53"/>
      <c r="N116" s="53"/>
      <c r="O116" s="53"/>
      <c r="P116" s="53"/>
      <c r="Q116" s="53"/>
      <c r="R116" s="53"/>
      <c r="S116" s="53"/>
      <c r="T116" s="53"/>
      <c r="U116"/>
      <c r="V116"/>
      <c r="W116"/>
      <c r="X116"/>
      <c r="Y116"/>
      <c r="Z116"/>
    </row>
    <row r="117" spans="1:32" s="67" customFormat="1" ht="12.75" customHeight="1">
      <c r="A117" s="21" t="s">
        <v>1072</v>
      </c>
      <c r="B117" s="124" t="s">
        <v>111</v>
      </c>
      <c r="C117" s="232"/>
      <c r="D117" s="147"/>
      <c r="E117" s="147"/>
      <c r="F117" s="147"/>
      <c r="G117" s="147"/>
      <c r="H117" s="78"/>
      <c r="I117" s="78"/>
      <c r="J117" s="78"/>
      <c r="K117" s="78"/>
      <c r="L117" s="78"/>
      <c r="M117" s="78"/>
      <c r="N117" s="78"/>
      <c r="O117" s="78"/>
      <c r="P117" s="78"/>
      <c r="Q117" s="78"/>
      <c r="R117" s="78"/>
      <c r="S117" s="78"/>
      <c r="T117" s="78"/>
      <c r="U117"/>
      <c r="V117"/>
      <c r="W117"/>
      <c r="X117"/>
      <c r="Y117"/>
      <c r="Z117"/>
    </row>
    <row r="118" spans="1:32" s="67" customFormat="1" ht="12.75" customHeight="1">
      <c r="A118" s="21" t="s">
        <v>1069</v>
      </c>
      <c r="B118" s="124" t="s">
        <v>112</v>
      </c>
      <c r="C118" s="147"/>
      <c r="D118" s="147"/>
      <c r="E118" s="147"/>
      <c r="F118" s="147"/>
      <c r="G118" s="147"/>
      <c r="H118" s="78"/>
      <c r="I118" s="78"/>
      <c r="J118" s="78"/>
      <c r="K118" s="78"/>
      <c r="L118" s="78"/>
      <c r="M118" s="78"/>
      <c r="N118" s="78"/>
      <c r="O118" s="78"/>
      <c r="P118" s="78"/>
      <c r="Q118" s="78"/>
      <c r="R118" s="78"/>
      <c r="S118" s="78"/>
      <c r="T118" s="78"/>
      <c r="U118"/>
      <c r="V118"/>
      <c r="W118"/>
      <c r="X118"/>
      <c r="Y118"/>
      <c r="Z118"/>
    </row>
    <row r="119" spans="1:32" s="67" customFormat="1" ht="12.75" customHeight="1">
      <c r="A119" s="21" t="s">
        <v>1070</v>
      </c>
      <c r="B119" s="18" t="s">
        <v>1146</v>
      </c>
      <c r="C119" s="147" t="s">
        <v>1399</v>
      </c>
      <c r="D119" s="182"/>
      <c r="E119" s="182"/>
      <c r="F119" s="182"/>
      <c r="G119" s="182"/>
      <c r="H119" s="78"/>
      <c r="I119" s="78"/>
      <c r="J119" s="78"/>
      <c r="K119" s="78"/>
      <c r="L119" s="78"/>
      <c r="M119" s="78"/>
      <c r="N119" s="78"/>
      <c r="O119" s="78"/>
      <c r="P119" s="78"/>
      <c r="Q119" s="78"/>
      <c r="R119" s="78"/>
      <c r="S119" s="78"/>
      <c r="T119" s="78"/>
      <c r="U119"/>
      <c r="V119"/>
      <c r="W119"/>
      <c r="X119"/>
      <c r="Y119"/>
      <c r="Z119"/>
    </row>
    <row r="120" spans="1:32" s="67" customFormat="1" ht="12.75" customHeight="1">
      <c r="A120" s="21"/>
      <c r="B120" s="18"/>
      <c r="C120" s="233"/>
      <c r="D120" s="32"/>
      <c r="E120" s="32"/>
      <c r="F120" s="32"/>
      <c r="G120" s="32"/>
      <c r="H120" s="32"/>
      <c r="I120" s="32"/>
      <c r="J120" s="32"/>
      <c r="K120" s="32"/>
      <c r="L120" s="32"/>
      <c r="M120" s="32"/>
      <c r="N120" s="32"/>
      <c r="O120" s="32"/>
      <c r="P120" s="32"/>
      <c r="Q120" s="32"/>
      <c r="R120" s="32"/>
      <c r="S120" s="32"/>
      <c r="T120" s="32"/>
      <c r="U120"/>
      <c r="V120"/>
      <c r="W120"/>
      <c r="X120"/>
      <c r="Y120"/>
      <c r="Z120"/>
    </row>
    <row r="121" spans="1:32" s="67" customFormat="1" ht="12.75" customHeight="1">
      <c r="A121" s="21" t="s">
        <v>1073</v>
      </c>
      <c r="B121" s="18" t="s">
        <v>161</v>
      </c>
      <c r="C121" s="185" t="s">
        <v>1400</v>
      </c>
      <c r="D121" s="82"/>
      <c r="E121" s="82"/>
      <c r="F121" s="82"/>
      <c r="G121" s="82"/>
      <c r="H121" s="82"/>
      <c r="I121" s="82"/>
      <c r="J121" s="82"/>
      <c r="K121" s="82"/>
      <c r="L121" s="82"/>
      <c r="M121" s="82"/>
      <c r="N121" s="82"/>
      <c r="O121" s="82"/>
      <c r="P121" s="82"/>
      <c r="Q121" s="82"/>
      <c r="R121" s="82"/>
      <c r="S121" s="82"/>
      <c r="T121" s="82"/>
      <c r="U121"/>
      <c r="V121"/>
      <c r="W121"/>
      <c r="X121"/>
      <c r="Y121"/>
      <c r="Z121"/>
    </row>
    <row r="122" spans="1:32" s="67" customFormat="1" ht="12.75" customHeight="1">
      <c r="A122" s="21" t="s">
        <v>1074</v>
      </c>
      <c r="B122" s="18" t="s">
        <v>55</v>
      </c>
      <c r="C122" s="234" t="s">
        <v>1326</v>
      </c>
      <c r="D122" s="83"/>
      <c r="E122" s="83"/>
      <c r="F122" s="83"/>
      <c r="G122" s="83"/>
      <c r="H122" s="83"/>
      <c r="I122" s="83"/>
      <c r="J122" s="83"/>
      <c r="K122" s="83"/>
      <c r="L122" s="83"/>
      <c r="M122" s="83"/>
      <c r="N122" s="83"/>
      <c r="O122" s="83"/>
      <c r="P122" s="83"/>
      <c r="Q122" s="83"/>
      <c r="R122" s="83"/>
      <c r="S122" s="83"/>
      <c r="T122" s="83"/>
      <c r="U122"/>
      <c r="V122"/>
      <c r="W122"/>
      <c r="X122"/>
      <c r="Y122"/>
      <c r="Z122"/>
    </row>
    <row r="123" spans="1:32" s="67" customFormat="1" ht="12.75" customHeight="1">
      <c r="A123" s="21"/>
      <c r="B123" s="18"/>
      <c r="C123" s="32"/>
      <c r="D123" s="68"/>
      <c r="E123" s="68"/>
      <c r="F123" s="68"/>
      <c r="G123" s="68"/>
      <c r="H123" s="68"/>
      <c r="I123" s="68"/>
      <c r="J123" s="68"/>
      <c r="K123" s="68"/>
      <c r="L123" s="68"/>
      <c r="M123" s="68"/>
      <c r="N123" s="68"/>
      <c r="O123" s="68"/>
      <c r="P123" s="68"/>
      <c r="Q123" s="68"/>
      <c r="R123" s="68"/>
      <c r="S123" s="68"/>
      <c r="T123" s="68"/>
      <c r="U123"/>
      <c r="V123"/>
      <c r="W123"/>
      <c r="X123"/>
      <c r="Y123"/>
      <c r="Z123"/>
    </row>
    <row r="124" spans="1:32" s="67" customFormat="1" ht="14">
      <c r="A124" s="21" t="s">
        <v>1075</v>
      </c>
      <c r="B124" s="11" t="s">
        <v>100</v>
      </c>
      <c r="C124" s="145" t="s">
        <v>1327</v>
      </c>
      <c r="D124" s="145" t="s">
        <v>1328</v>
      </c>
      <c r="E124" s="145" t="s">
        <v>1329</v>
      </c>
      <c r="F124" s="145" t="s">
        <v>1330</v>
      </c>
      <c r="G124" s="145" t="s">
        <v>1331</v>
      </c>
      <c r="H124" s="145"/>
      <c r="I124" s="158"/>
      <c r="J124" s="158"/>
      <c r="K124" s="158"/>
      <c r="L124" s="158"/>
      <c r="M124" s="158"/>
      <c r="N124" s="158"/>
      <c r="O124" s="158"/>
      <c r="P124" s="158"/>
      <c r="Q124" s="158"/>
      <c r="R124" s="158"/>
      <c r="S124" s="158"/>
      <c r="T124" s="158"/>
      <c r="U124" s="158"/>
      <c r="V124" s="158"/>
      <c r="W124" s="158"/>
      <c r="X124" s="158"/>
      <c r="Y124" s="158"/>
      <c r="Z124" s="158"/>
      <c r="AA124" s="183"/>
      <c r="AB124" s="183"/>
      <c r="AC124" s="183"/>
      <c r="AD124" s="183"/>
      <c r="AE124" s="183"/>
      <c r="AF124" s="183"/>
    </row>
    <row r="125" spans="1:32" s="67" customFormat="1">
      <c r="A125" s="21" t="s">
        <v>1076</v>
      </c>
      <c r="B125" s="11" t="s">
        <v>101</v>
      </c>
      <c r="C125" s="159"/>
      <c r="D125" s="158"/>
      <c r="E125" s="159"/>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row>
    <row r="126" spans="1:32" s="67" customFormat="1">
      <c r="A126" s="21" t="s">
        <v>1077</v>
      </c>
      <c r="B126" s="11" t="s">
        <v>102</v>
      </c>
      <c r="C126" s="159"/>
      <c r="D126" s="158"/>
      <c r="E126" s="159"/>
      <c r="F126" s="158"/>
      <c r="G126" s="158"/>
      <c r="H126" s="158"/>
      <c r="I126" s="158"/>
      <c r="J126" s="158"/>
      <c r="K126" s="158"/>
      <c r="L126" s="158"/>
      <c r="M126" s="158"/>
      <c r="N126" s="158"/>
      <c r="O126" s="158"/>
      <c r="P126" s="158"/>
      <c r="Q126" s="158"/>
      <c r="R126" s="158"/>
      <c r="S126" s="158"/>
      <c r="T126" s="158"/>
      <c r="U126" s="158"/>
      <c r="V126" s="158"/>
      <c r="W126" s="158"/>
      <c r="X126" s="158"/>
      <c r="Y126" s="158"/>
      <c r="Z126" s="158"/>
      <c r="AA126" s="158"/>
      <c r="AB126" s="158"/>
      <c r="AC126" s="158"/>
      <c r="AD126" s="158"/>
      <c r="AE126" s="158"/>
      <c r="AF126" s="158"/>
    </row>
    <row r="127" spans="1:32" s="67" customFormat="1">
      <c r="A127" s="21" t="s">
        <v>1078</v>
      </c>
      <c r="B127" s="11" t="s">
        <v>103</v>
      </c>
      <c r="C127" s="159"/>
      <c r="D127" s="158"/>
      <c r="E127" s="159"/>
      <c r="F127" s="158"/>
      <c r="G127" s="158"/>
      <c r="H127" s="158"/>
      <c r="I127" s="158"/>
      <c r="J127" s="158"/>
      <c r="K127" s="158"/>
      <c r="L127" s="158"/>
      <c r="M127" s="158"/>
      <c r="N127" s="158"/>
      <c r="O127" s="158"/>
      <c r="P127" s="158"/>
      <c r="Q127" s="158"/>
      <c r="R127" s="158"/>
      <c r="S127" s="158"/>
      <c r="T127" s="158"/>
      <c r="U127" s="158"/>
      <c r="V127" s="158"/>
      <c r="W127" s="158"/>
      <c r="X127" s="158"/>
      <c r="Y127" s="158"/>
      <c r="Z127" s="158"/>
      <c r="AA127" s="158"/>
      <c r="AB127" s="158"/>
      <c r="AC127" s="158"/>
      <c r="AD127" s="158"/>
      <c r="AE127" s="158"/>
      <c r="AF127" s="158"/>
    </row>
    <row r="128" spans="1:32" s="67" customFormat="1">
      <c r="A128" s="21" t="s">
        <v>1079</v>
      </c>
      <c r="B128" s="11" t="s">
        <v>104</v>
      </c>
      <c r="C128" s="159"/>
      <c r="D128" s="158"/>
      <c r="E128" s="159"/>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row>
    <row r="129" spans="1:32" s="67" customFormat="1">
      <c r="A129" s="21" t="s">
        <v>1080</v>
      </c>
      <c r="B129" s="11" t="s">
        <v>105</v>
      </c>
      <c r="C129" s="159">
        <v>25.190804910000001</v>
      </c>
      <c r="D129" s="159">
        <v>25.23269749</v>
      </c>
      <c r="E129" s="159">
        <v>25.176928740000001</v>
      </c>
      <c r="F129" s="159">
        <v>25.024767440000002</v>
      </c>
      <c r="G129" s="159">
        <v>24.912934920000001</v>
      </c>
      <c r="H129" s="184"/>
      <c r="I129" s="184"/>
      <c r="J129" s="184"/>
      <c r="K129" s="184"/>
      <c r="L129" s="184"/>
      <c r="M129" s="184"/>
      <c r="N129" s="184"/>
      <c r="O129" s="184"/>
      <c r="P129" s="184"/>
      <c r="Q129" s="184"/>
      <c r="R129" s="184"/>
      <c r="S129" s="184"/>
      <c r="T129" s="184"/>
      <c r="U129" s="184"/>
      <c r="V129" s="184"/>
      <c r="W129" s="184"/>
      <c r="X129" s="184"/>
      <c r="Y129" s="184"/>
      <c r="Z129" s="184"/>
      <c r="AA129" s="184"/>
      <c r="AB129" s="184"/>
      <c r="AC129" s="184"/>
      <c r="AD129" s="184"/>
      <c r="AE129" s="184"/>
      <c r="AF129" s="184"/>
    </row>
    <row r="130" spans="1:32" s="67" customFormat="1">
      <c r="A130" s="21" t="s">
        <v>1081</v>
      </c>
      <c r="B130" s="11" t="s">
        <v>106</v>
      </c>
      <c r="C130" s="159">
        <v>-80.639105139999998</v>
      </c>
      <c r="D130" s="159">
        <v>-80.524556649999994</v>
      </c>
      <c r="E130" s="159">
        <v>-80.489782070000004</v>
      </c>
      <c r="F130" s="159">
        <v>-80.680973739999999</v>
      </c>
      <c r="G130" s="159">
        <v>-80.937983470000006</v>
      </c>
      <c r="H130" s="184"/>
      <c r="I130" s="184"/>
      <c r="J130" s="184"/>
      <c r="K130" s="184"/>
      <c r="L130" s="184"/>
      <c r="M130" s="184"/>
      <c r="N130" s="184"/>
      <c r="O130" s="184"/>
      <c r="P130" s="184"/>
      <c r="Q130" s="184"/>
      <c r="R130" s="184"/>
      <c r="S130" s="184"/>
      <c r="T130" s="184"/>
      <c r="U130" s="184"/>
      <c r="V130" s="184"/>
      <c r="W130" s="184"/>
      <c r="X130" s="184"/>
      <c r="Y130" s="184"/>
      <c r="Z130" s="184"/>
      <c r="AA130" s="184"/>
      <c r="AB130" s="184"/>
      <c r="AC130" s="184"/>
      <c r="AD130" s="184"/>
      <c r="AE130" s="184"/>
      <c r="AF130" s="184"/>
    </row>
    <row r="131" spans="1:32" s="67" customFormat="1">
      <c r="A131" s="21"/>
      <c r="B131" s="11"/>
      <c r="C131" s="63"/>
      <c r="D131" s="63"/>
      <c r="E131" s="63"/>
      <c r="F131" s="63"/>
      <c r="G131" s="63"/>
      <c r="H131" s="63"/>
      <c r="I131" s="63"/>
      <c r="J131" s="63"/>
      <c r="K131" s="63"/>
      <c r="L131" s="63"/>
      <c r="M131" s="63"/>
      <c r="N131" s="63"/>
      <c r="O131" s="63"/>
      <c r="P131" s="63"/>
      <c r="Q131" s="63"/>
      <c r="R131" s="63"/>
      <c r="S131" s="63"/>
      <c r="T131" s="63"/>
      <c r="U131"/>
      <c r="V131"/>
      <c r="W131"/>
      <c r="X131"/>
      <c r="Y131"/>
      <c r="Z131"/>
    </row>
    <row r="132" spans="1:32" s="67" customFormat="1" ht="12.75" customHeight="1">
      <c r="A132" s="21" t="s">
        <v>1082</v>
      </c>
      <c r="B132" s="18" t="s">
        <v>902</v>
      </c>
      <c r="C132" s="252" t="s">
        <v>1332</v>
      </c>
      <c r="D132" s="82"/>
      <c r="E132" s="82"/>
      <c r="F132" s="82"/>
      <c r="G132" s="82"/>
      <c r="H132" s="82"/>
      <c r="I132" s="82"/>
      <c r="J132" s="82"/>
      <c r="K132" s="82"/>
      <c r="L132" s="82"/>
      <c r="M132" s="82"/>
      <c r="N132" s="82"/>
      <c r="O132" s="82"/>
      <c r="P132" s="82"/>
      <c r="Q132" s="82"/>
      <c r="R132" s="82"/>
      <c r="S132" s="82"/>
      <c r="T132" s="82"/>
      <c r="U132"/>
      <c r="V132"/>
      <c r="W132"/>
      <c r="X132"/>
      <c r="Y132"/>
      <c r="Z132"/>
    </row>
    <row r="133" spans="1:32" s="67" customFormat="1" ht="12.75" customHeight="1">
      <c r="A133" s="21" t="s">
        <v>1030</v>
      </c>
      <c r="B133" s="19" t="s">
        <v>1147</v>
      </c>
      <c r="C133" s="186" t="s">
        <v>1401</v>
      </c>
      <c r="D133" s="186" t="s">
        <v>1419</v>
      </c>
      <c r="E133" s="83"/>
      <c r="F133" s="83"/>
      <c r="G133" s="83"/>
      <c r="H133" s="83"/>
      <c r="I133" s="83"/>
      <c r="J133" s="83"/>
      <c r="K133" s="83"/>
      <c r="L133" s="83"/>
      <c r="M133" s="83"/>
      <c r="N133" s="83"/>
      <c r="O133" s="83"/>
      <c r="P133" s="83"/>
      <c r="Q133" s="83"/>
      <c r="R133" s="83"/>
      <c r="S133" s="83"/>
      <c r="T133" s="83"/>
      <c r="U133"/>
      <c r="V133"/>
      <c r="W133"/>
      <c r="X133"/>
      <c r="Y133"/>
      <c r="Z133"/>
    </row>
    <row r="134" spans="1:32" s="152" customFormat="1" ht="12.75" customHeight="1">
      <c r="A134" s="148" t="s">
        <v>1210</v>
      </c>
      <c r="B134" s="149" t="s">
        <v>1211</v>
      </c>
      <c r="C134" s="243" t="s">
        <v>1420</v>
      </c>
      <c r="D134" s="150"/>
      <c r="E134" s="150"/>
      <c r="F134" s="150"/>
      <c r="G134" s="150"/>
      <c r="H134" s="150"/>
      <c r="I134" s="150"/>
      <c r="J134" s="150"/>
      <c r="K134" s="150"/>
      <c r="L134" s="150"/>
      <c r="M134" s="150"/>
      <c r="N134" s="150"/>
      <c r="O134" s="150"/>
      <c r="P134" s="150"/>
      <c r="Q134" s="150"/>
      <c r="R134" s="150"/>
      <c r="S134" s="150"/>
      <c r="T134" s="150"/>
      <c r="U134" s="151"/>
      <c r="V134" s="151"/>
      <c r="W134" s="151"/>
      <c r="X134" s="151"/>
      <c r="Y134" s="151"/>
      <c r="Z134" s="151"/>
    </row>
    <row r="135" spans="1:32" s="152" customFormat="1" ht="12.75" customHeight="1">
      <c r="A135" s="148" t="s">
        <v>1214</v>
      </c>
      <c r="B135" s="149" t="s">
        <v>1212</v>
      </c>
      <c r="C135" s="243" t="s">
        <v>1420</v>
      </c>
      <c r="D135" s="150"/>
      <c r="E135" s="150"/>
      <c r="F135" s="150"/>
      <c r="G135" s="150"/>
      <c r="H135" s="150"/>
      <c r="I135" s="150"/>
      <c r="J135" s="150"/>
      <c r="K135" s="150"/>
      <c r="L135" s="150"/>
      <c r="M135" s="150"/>
      <c r="N135" s="150"/>
      <c r="O135" s="150"/>
      <c r="P135" s="150"/>
      <c r="Q135" s="150"/>
      <c r="R135" s="150"/>
      <c r="S135" s="150"/>
      <c r="T135" s="150"/>
      <c r="U135" s="151"/>
      <c r="V135" s="151"/>
      <c r="W135" s="151"/>
      <c r="X135" s="151"/>
      <c r="Y135" s="151"/>
      <c r="Z135" s="151"/>
    </row>
    <row r="136" spans="1:32" s="152" customFormat="1" ht="12.75" customHeight="1">
      <c r="A136" s="148" t="s">
        <v>1215</v>
      </c>
      <c r="B136" s="149" t="s">
        <v>1213</v>
      </c>
      <c r="C136" s="255" t="s">
        <v>1438</v>
      </c>
      <c r="D136" s="150"/>
      <c r="E136" s="150"/>
      <c r="F136" s="150"/>
      <c r="G136" s="150"/>
      <c r="H136" s="150"/>
      <c r="I136" s="150"/>
      <c r="J136" s="150"/>
      <c r="K136" s="150"/>
      <c r="L136" s="150"/>
      <c r="M136" s="150"/>
      <c r="N136" s="150"/>
      <c r="O136" s="150"/>
      <c r="P136" s="150"/>
      <c r="Q136" s="150"/>
      <c r="R136" s="150"/>
      <c r="S136" s="150"/>
      <c r="T136" s="150"/>
      <c r="U136" s="151"/>
      <c r="V136" s="151"/>
      <c r="W136" s="151"/>
      <c r="X136" s="151"/>
      <c r="Y136" s="151"/>
      <c r="Z136" s="151"/>
    </row>
    <row r="137" spans="1:32" s="67" customFormat="1" ht="12.75" customHeight="1">
      <c r="A137" s="21"/>
      <c r="B137" s="19"/>
      <c r="C137" s="50"/>
      <c r="D137" s="50"/>
      <c r="E137" s="50"/>
      <c r="F137" s="50"/>
      <c r="G137" s="50"/>
      <c r="H137" s="50"/>
      <c r="I137" s="50"/>
      <c r="J137" s="50"/>
      <c r="K137" s="50"/>
      <c r="L137" s="50"/>
      <c r="M137" s="50"/>
      <c r="N137" s="50"/>
      <c r="O137" s="50"/>
      <c r="P137" s="50"/>
      <c r="Q137" s="50"/>
      <c r="R137" s="50"/>
      <c r="S137" s="50"/>
      <c r="T137" s="50"/>
      <c r="U137" s="73"/>
      <c r="V137" s="73"/>
      <c r="W137" s="73"/>
      <c r="X137" s="73"/>
      <c r="Y137" s="73"/>
      <c r="Z137" s="73"/>
    </row>
    <row r="138" spans="1:32" s="14" customFormat="1">
      <c r="A138" s="3" t="s">
        <v>258</v>
      </c>
      <c r="B138" s="3" t="s">
        <v>258</v>
      </c>
      <c r="C138" s="30"/>
      <c r="D138" s="15"/>
      <c r="E138" s="15"/>
      <c r="F138" s="15"/>
      <c r="G138" s="15"/>
      <c r="H138" s="15"/>
      <c r="I138" s="15"/>
      <c r="J138" s="15"/>
      <c r="K138" s="15"/>
      <c r="L138" s="15"/>
      <c r="M138" s="15"/>
      <c r="N138" s="15"/>
      <c r="O138" s="15"/>
      <c r="P138" s="15"/>
      <c r="Q138" s="15"/>
      <c r="R138" s="15"/>
      <c r="S138" s="15"/>
      <c r="T138" s="15"/>
      <c r="U138"/>
      <c r="V138"/>
      <c r="W138"/>
      <c r="X138"/>
      <c r="Y138"/>
      <c r="Z138"/>
    </row>
    <row r="139" spans="1:32" s="14" customFormat="1" ht="14">
      <c r="A139" s="24"/>
      <c r="B139" s="11"/>
      <c r="C139" s="31"/>
      <c r="D139" s="15"/>
      <c r="E139" s="15"/>
      <c r="F139" s="15"/>
      <c r="G139" s="15"/>
      <c r="H139" s="15"/>
      <c r="I139" s="15"/>
      <c r="J139" s="15"/>
      <c r="K139" s="15"/>
      <c r="L139" s="15"/>
      <c r="M139" s="15"/>
      <c r="N139" s="15"/>
      <c r="O139" s="15"/>
      <c r="P139" s="15"/>
      <c r="Q139" s="15"/>
      <c r="R139" s="15"/>
      <c r="S139" s="15"/>
      <c r="T139" s="15"/>
      <c r="U139"/>
      <c r="V139"/>
      <c r="W139"/>
      <c r="X139"/>
      <c r="Y139"/>
      <c r="Z139"/>
    </row>
    <row r="140" spans="1:32" s="14" customFormat="1" ht="14">
      <c r="A140" s="25" t="s">
        <v>350</v>
      </c>
      <c r="B140" s="5" t="s">
        <v>874</v>
      </c>
      <c r="C140" s="257" t="s">
        <v>1431</v>
      </c>
      <c r="D140" s="15"/>
      <c r="E140" s="15"/>
      <c r="F140" s="15"/>
      <c r="G140" s="15"/>
      <c r="H140" s="15"/>
      <c r="I140" s="15"/>
      <c r="J140" s="15"/>
      <c r="K140" s="15"/>
      <c r="L140" s="15"/>
      <c r="M140" s="15"/>
      <c r="N140" s="15"/>
      <c r="O140" s="15"/>
      <c r="P140" s="15"/>
      <c r="Q140" s="15"/>
      <c r="R140" s="15"/>
      <c r="S140" s="15"/>
      <c r="T140" s="15"/>
      <c r="U140"/>
      <c r="V140"/>
      <c r="W140"/>
      <c r="X140"/>
      <c r="Y140"/>
      <c r="Z140"/>
    </row>
    <row r="141" spans="1:32" s="14" customFormat="1" ht="28">
      <c r="A141" s="21" t="s">
        <v>351</v>
      </c>
      <c r="B141" s="16" t="s">
        <v>875</v>
      </c>
      <c r="C141" s="169" t="s">
        <v>1402</v>
      </c>
      <c r="U141"/>
      <c r="V141"/>
      <c r="W141"/>
      <c r="X141"/>
      <c r="Y141"/>
      <c r="Z141"/>
    </row>
    <row r="142" spans="1:32" s="14" customFormat="1" ht="14">
      <c r="A142" s="21" t="s">
        <v>352</v>
      </c>
      <c r="B142" s="16" t="s">
        <v>876</v>
      </c>
      <c r="C142" s="257" t="s">
        <v>1431</v>
      </c>
      <c r="U142"/>
      <c r="V142"/>
      <c r="W142"/>
      <c r="X142"/>
      <c r="Y142"/>
      <c r="Z142"/>
    </row>
    <row r="143" spans="1:32" s="157" customFormat="1">
      <c r="A143" s="148" t="s">
        <v>1219</v>
      </c>
      <c r="B143" s="153" t="s">
        <v>1216</v>
      </c>
      <c r="C143" s="156">
        <v>80</v>
      </c>
      <c r="U143" s="151"/>
      <c r="V143" s="151"/>
      <c r="W143" s="151"/>
      <c r="X143" s="151"/>
      <c r="Y143" s="151"/>
      <c r="Z143" s="151"/>
    </row>
    <row r="144" spans="1:32" s="157" customFormat="1" ht="14">
      <c r="A144" s="148" t="s">
        <v>1219</v>
      </c>
      <c r="B144" s="153" t="s">
        <v>1229</v>
      </c>
      <c r="C144" s="213" t="s">
        <v>1243</v>
      </c>
      <c r="U144" s="151"/>
      <c r="V144" s="151"/>
      <c r="W144" s="151"/>
      <c r="X144" s="151"/>
      <c r="Y144" s="151"/>
      <c r="Z144" s="151"/>
    </row>
    <row r="145" spans="1:26" s="157" customFormat="1" ht="14">
      <c r="A145" s="148" t="s">
        <v>1218</v>
      </c>
      <c r="B145" s="153" t="s">
        <v>1217</v>
      </c>
      <c r="C145" s="213" t="s">
        <v>1244</v>
      </c>
      <c r="U145" s="151"/>
      <c r="V145" s="151"/>
      <c r="W145" s="151"/>
      <c r="X145" s="151"/>
      <c r="Y145" s="151"/>
      <c r="Z145" s="151"/>
    </row>
    <row r="146" spans="1:26" s="14" customFormat="1">
      <c r="A146" s="21" t="s">
        <v>354</v>
      </c>
      <c r="B146" s="11" t="s">
        <v>877</v>
      </c>
      <c r="C146" s="81">
        <v>1027</v>
      </c>
      <c r="U146"/>
      <c r="V146"/>
      <c r="W146"/>
      <c r="X146"/>
      <c r="Y146"/>
      <c r="Z146"/>
    </row>
    <row r="147" spans="1:26" s="14" customFormat="1">
      <c r="A147" s="21" t="s">
        <v>353</v>
      </c>
      <c r="B147" s="16" t="s">
        <v>1152</v>
      </c>
      <c r="C147" s="102">
        <v>1</v>
      </c>
      <c r="U147"/>
      <c r="V147"/>
      <c r="W147"/>
      <c r="X147"/>
      <c r="Y147"/>
      <c r="Z147"/>
    </row>
    <row r="148" spans="1:26" s="14" customFormat="1" ht="14">
      <c r="A148" s="21" t="s">
        <v>355</v>
      </c>
      <c r="B148" s="11" t="s">
        <v>1153</v>
      </c>
      <c r="C148" s="187" t="s">
        <v>1238</v>
      </c>
      <c r="U148"/>
      <c r="V148"/>
      <c r="W148"/>
      <c r="X148"/>
      <c r="Y148"/>
      <c r="Z148"/>
    </row>
    <row r="149" spans="1:26" s="166" customFormat="1" ht="14">
      <c r="A149" s="164" t="s">
        <v>1227</v>
      </c>
      <c r="B149" s="165" t="s">
        <v>1228</v>
      </c>
      <c r="C149" s="168" t="s">
        <v>1421</v>
      </c>
      <c r="U149" s="167"/>
      <c r="V149" s="167"/>
      <c r="W149" s="167"/>
      <c r="X149" s="167"/>
      <c r="Y149" s="167"/>
      <c r="Z149" s="167"/>
    </row>
    <row r="150" spans="1:26" s="14" customFormat="1" ht="14">
      <c r="A150" s="21" t="s">
        <v>356</v>
      </c>
      <c r="B150" s="16" t="s">
        <v>1154</v>
      </c>
      <c r="C150" s="188" t="s">
        <v>1239</v>
      </c>
      <c r="U150" s="73"/>
      <c r="V150" s="73"/>
      <c r="W150" s="73"/>
      <c r="X150" s="73"/>
      <c r="Y150" s="73"/>
      <c r="Z150" s="73"/>
    </row>
    <row r="151" spans="1:26" s="14" customFormat="1">
      <c r="A151" s="21" t="s">
        <v>1083</v>
      </c>
      <c r="B151" s="16" t="s">
        <v>1151</v>
      </c>
      <c r="C151" s="81"/>
      <c r="U151"/>
      <c r="V151"/>
      <c r="W151"/>
      <c r="X151"/>
      <c r="Y151"/>
      <c r="Z151"/>
    </row>
    <row r="152" spans="1:26" s="67" customFormat="1" ht="13.5" customHeight="1" outlineLevel="1">
      <c r="A152" s="25" t="s">
        <v>1233</v>
      </c>
      <c r="B152" s="5" t="s">
        <v>863</v>
      </c>
      <c r="C152" s="177" t="s">
        <v>1472</v>
      </c>
      <c r="D152" s="8"/>
      <c r="E152" s="8"/>
      <c r="F152" s="8"/>
      <c r="G152" s="8"/>
      <c r="H152" s="8"/>
      <c r="I152" s="8"/>
      <c r="J152" s="8"/>
      <c r="K152" s="8"/>
      <c r="L152" s="8"/>
      <c r="M152" s="8"/>
      <c r="N152" s="8"/>
      <c r="O152" s="8"/>
      <c r="P152" s="8"/>
      <c r="Q152" s="8"/>
      <c r="R152" s="8"/>
      <c r="S152" s="8"/>
      <c r="T152" s="8"/>
      <c r="U152"/>
      <c r="V152"/>
      <c r="W152"/>
      <c r="X152"/>
      <c r="Y152"/>
      <c r="Z152"/>
    </row>
    <row r="153" spans="1:26" s="155" customFormat="1" ht="13.5" customHeight="1" outlineLevel="1">
      <c r="A153" s="148" t="s">
        <v>1234</v>
      </c>
      <c r="B153" s="153" t="s">
        <v>1203</v>
      </c>
      <c r="C153" s="154" t="s">
        <v>1204</v>
      </c>
      <c r="U153" s="151"/>
      <c r="V153" s="151"/>
      <c r="W153" s="151"/>
      <c r="X153" s="151"/>
      <c r="Y153" s="151"/>
      <c r="Z153" s="151"/>
    </row>
    <row r="154" spans="1:26" s="67" customFormat="1" ht="12.75" customHeight="1">
      <c r="A154" s="25" t="s">
        <v>1230</v>
      </c>
      <c r="B154" s="5" t="s">
        <v>871</v>
      </c>
      <c r="C154" s="110" t="s">
        <v>1103</v>
      </c>
      <c r="D154" s="13"/>
      <c r="E154" s="13"/>
      <c r="F154" s="13"/>
      <c r="G154" s="13"/>
      <c r="H154" s="13"/>
      <c r="I154" s="13"/>
      <c r="J154" s="13"/>
      <c r="K154" s="13"/>
      <c r="L154" s="13"/>
      <c r="M154" s="13"/>
      <c r="N154" s="13"/>
      <c r="O154" s="13"/>
      <c r="P154" s="13"/>
      <c r="Q154" s="13"/>
      <c r="R154" s="13"/>
      <c r="S154" s="13"/>
      <c r="T154" s="13"/>
      <c r="U154"/>
      <c r="V154"/>
      <c r="W154"/>
      <c r="X154"/>
      <c r="Y154"/>
      <c r="Z154"/>
    </row>
    <row r="155" spans="1:26" s="67" customFormat="1" ht="12.75" customHeight="1">
      <c r="A155" s="25" t="s">
        <v>1231</v>
      </c>
      <c r="B155" s="5" t="s">
        <v>872</v>
      </c>
      <c r="C155" s="132" t="s">
        <v>66</v>
      </c>
      <c r="D155" s="145" t="s">
        <v>1205</v>
      </c>
      <c r="E155" s="51"/>
      <c r="F155" s="51"/>
      <c r="G155" s="51"/>
      <c r="H155" s="51"/>
      <c r="I155" s="51"/>
      <c r="J155" s="51"/>
      <c r="K155" s="51"/>
      <c r="L155" s="51"/>
      <c r="M155" s="51"/>
      <c r="N155" s="51"/>
      <c r="O155" s="51"/>
      <c r="P155" s="51"/>
      <c r="Q155" s="51"/>
      <c r="R155" s="51"/>
      <c r="S155" s="51"/>
      <c r="T155" s="51"/>
      <c r="U155"/>
      <c r="V155"/>
      <c r="W155"/>
      <c r="X155"/>
      <c r="Y155"/>
      <c r="Z155"/>
    </row>
    <row r="156" spans="1:26" s="67" customFormat="1" ht="12.75" customHeight="1">
      <c r="A156" s="25" t="s">
        <v>1232</v>
      </c>
      <c r="B156" s="5" t="s">
        <v>873</v>
      </c>
      <c r="C156" s="147" t="s">
        <v>1206</v>
      </c>
      <c r="D156" s="145" t="s">
        <v>1206</v>
      </c>
      <c r="E156" s="51"/>
      <c r="F156" s="51"/>
      <c r="G156" s="51"/>
      <c r="H156" s="51"/>
      <c r="I156" s="51"/>
      <c r="J156" s="51"/>
      <c r="K156" s="51"/>
      <c r="L156" s="51"/>
      <c r="M156" s="51"/>
      <c r="N156" s="51"/>
      <c r="O156" s="51"/>
      <c r="P156" s="51"/>
      <c r="Q156" s="51"/>
      <c r="R156" s="51"/>
      <c r="S156" s="51"/>
      <c r="T156" s="51"/>
      <c r="U156"/>
      <c r="V156"/>
      <c r="W156"/>
      <c r="X156"/>
      <c r="Y156"/>
      <c r="Z156"/>
    </row>
    <row r="157" spans="1:26" s="14" customFormat="1" ht="12.75" customHeight="1">
      <c r="A157" s="18"/>
      <c r="B157" s="11"/>
      <c r="C157" s="76"/>
      <c r="U157"/>
      <c r="V157"/>
      <c r="W157"/>
      <c r="X157"/>
      <c r="Y157"/>
      <c r="Z157"/>
    </row>
    <row r="158" spans="1:26" s="14" customFormat="1">
      <c r="A158" s="3" t="s">
        <v>259</v>
      </c>
      <c r="B158" s="3" t="s">
        <v>259</v>
      </c>
      <c r="C158" s="30"/>
      <c r="U158"/>
      <c r="V158"/>
      <c r="W158"/>
      <c r="X158"/>
      <c r="Y158"/>
      <c r="Z158"/>
    </row>
    <row r="159" spans="1:26" s="14" customFormat="1" ht="16.5" customHeight="1">
      <c r="A159" s="24" t="s">
        <v>901</v>
      </c>
      <c r="B159" s="18"/>
      <c r="C159" s="30"/>
      <c r="U159"/>
      <c r="V159"/>
      <c r="W159"/>
      <c r="X159"/>
      <c r="Y159"/>
      <c r="Z159"/>
    </row>
    <row r="160" spans="1:26" s="14" customFormat="1" ht="12.75" customHeight="1">
      <c r="A160" s="21" t="s">
        <v>1084</v>
      </c>
      <c r="B160" s="121" t="s">
        <v>113</v>
      </c>
      <c r="C160" s="181">
        <v>5</v>
      </c>
      <c r="D160" s="181">
        <v>32</v>
      </c>
      <c r="E160" s="181">
        <v>59</v>
      </c>
      <c r="F160" s="181"/>
      <c r="G160" s="53"/>
      <c r="H160" s="53"/>
      <c r="I160" s="53"/>
      <c r="J160" s="53"/>
      <c r="K160" s="53"/>
      <c r="L160" s="53"/>
      <c r="M160" s="53"/>
      <c r="N160" s="53"/>
      <c r="O160" s="53"/>
      <c r="P160" s="53"/>
      <c r="Q160" s="53"/>
      <c r="R160" s="53"/>
      <c r="S160" s="53"/>
      <c r="T160" s="53"/>
    </row>
    <row r="161" spans="1:26" s="14" customFormat="1" ht="12.75" customHeight="1">
      <c r="A161" s="21"/>
      <c r="B161" s="74"/>
      <c r="C161" s="50"/>
      <c r="U161"/>
      <c r="V161"/>
      <c r="W161"/>
      <c r="X161"/>
      <c r="Y161"/>
      <c r="Z161"/>
    </row>
    <row r="162" spans="1:26" s="14" customFormat="1">
      <c r="A162" s="11"/>
      <c r="B162" s="18"/>
      <c r="C162" s="30"/>
      <c r="U162"/>
      <c r="V162"/>
      <c r="W162"/>
      <c r="X162"/>
      <c r="Y162"/>
      <c r="Z162"/>
    </row>
    <row r="163" spans="1:26" s="14" customFormat="1">
      <c r="A163" s="22" t="s">
        <v>550</v>
      </c>
      <c r="B163" s="22" t="s">
        <v>551</v>
      </c>
      <c r="C163" s="30"/>
      <c r="D163" s="15"/>
      <c r="E163" s="15"/>
      <c r="F163" s="15"/>
      <c r="G163" s="15"/>
      <c r="H163" s="15"/>
      <c r="I163" s="15"/>
      <c r="J163" s="15"/>
      <c r="K163" s="15"/>
      <c r="L163" s="15"/>
      <c r="M163" s="15"/>
      <c r="N163" s="15"/>
      <c r="O163" s="15"/>
      <c r="P163" s="15"/>
      <c r="Q163" s="15"/>
      <c r="R163" s="15"/>
      <c r="S163" s="15"/>
      <c r="T163" s="15"/>
      <c r="U163"/>
      <c r="V163"/>
      <c r="W163"/>
      <c r="X163"/>
      <c r="Y163"/>
      <c r="Z163"/>
    </row>
    <row r="164" spans="1:26" s="87" customFormat="1" ht="14">
      <c r="A164" s="26" t="s">
        <v>501</v>
      </c>
      <c r="B164" s="11" t="s">
        <v>869</v>
      </c>
      <c r="C164" s="189" t="s">
        <v>1404</v>
      </c>
      <c r="D164" s="12"/>
      <c r="E164" s="12"/>
      <c r="F164" s="12"/>
      <c r="G164" s="12"/>
      <c r="H164" s="12"/>
      <c r="I164" s="12"/>
      <c r="J164" s="12"/>
      <c r="K164" s="12"/>
      <c r="L164" s="12"/>
      <c r="M164" s="12"/>
      <c r="N164" s="12"/>
      <c r="O164" s="12"/>
      <c r="P164" s="12"/>
      <c r="Q164" s="12"/>
      <c r="R164" s="12"/>
      <c r="S164" s="12"/>
      <c r="T164" s="12"/>
      <c r="U164"/>
      <c r="V164"/>
      <c r="W164"/>
      <c r="X164"/>
      <c r="Y164"/>
      <c r="Z164"/>
    </row>
    <row r="165" spans="1:26" s="87" customFormat="1" ht="14">
      <c r="A165" s="26" t="s">
        <v>38</v>
      </c>
      <c r="B165" s="11" t="s">
        <v>37</v>
      </c>
      <c r="C165" s="190" t="s">
        <v>1333</v>
      </c>
      <c r="D165" s="12"/>
      <c r="E165" s="12"/>
      <c r="F165" s="12"/>
      <c r="G165" s="12"/>
      <c r="H165" s="12"/>
      <c r="I165" s="12"/>
      <c r="J165" s="12"/>
      <c r="K165" s="12"/>
      <c r="L165" s="12"/>
      <c r="M165" s="12"/>
      <c r="N165" s="12"/>
      <c r="O165" s="12"/>
      <c r="P165" s="12"/>
      <c r="Q165" s="12"/>
      <c r="R165" s="12"/>
      <c r="S165" s="12"/>
      <c r="T165" s="12"/>
      <c r="U165"/>
      <c r="V165"/>
      <c r="W165"/>
      <c r="X165"/>
      <c r="Y165"/>
      <c r="Z165"/>
    </row>
    <row r="166" spans="1:26" s="87" customFormat="1" ht="14">
      <c r="A166" s="26" t="s">
        <v>502</v>
      </c>
      <c r="B166" s="5" t="s">
        <v>870</v>
      </c>
      <c r="C166" s="254" t="s">
        <v>1439</v>
      </c>
      <c r="D166" s="12"/>
      <c r="E166" s="12"/>
      <c r="F166" s="12"/>
      <c r="G166" s="12"/>
      <c r="H166" s="12"/>
      <c r="I166" s="12"/>
      <c r="J166" s="12"/>
      <c r="K166" s="12"/>
      <c r="L166" s="12"/>
      <c r="M166" s="12"/>
      <c r="N166" s="12"/>
      <c r="O166" s="12"/>
      <c r="P166" s="12"/>
      <c r="Q166" s="12"/>
      <c r="R166" s="12"/>
      <c r="S166" s="12"/>
      <c r="T166" s="12"/>
      <c r="U166"/>
      <c r="V166"/>
      <c r="W166"/>
      <c r="X166"/>
      <c r="Y166"/>
      <c r="Z166"/>
    </row>
    <row r="167" spans="1:26" s="67" customFormat="1" ht="12.75" customHeight="1">
      <c r="A167" s="26" t="s">
        <v>503</v>
      </c>
      <c r="B167" s="4" t="s">
        <v>260</v>
      </c>
      <c r="C167" s="178" t="s">
        <v>1403</v>
      </c>
      <c r="D167" s="52"/>
      <c r="E167" s="52"/>
      <c r="F167" s="52"/>
      <c r="G167" s="52"/>
      <c r="H167" s="52"/>
      <c r="I167" s="52"/>
      <c r="J167" s="52"/>
      <c r="K167" s="52"/>
      <c r="L167" s="52"/>
      <c r="M167" s="52"/>
      <c r="N167" s="52"/>
      <c r="O167" s="52"/>
      <c r="P167" s="52"/>
      <c r="Q167" s="52"/>
      <c r="R167" s="52"/>
      <c r="S167" s="52"/>
      <c r="T167" s="52"/>
      <c r="U167"/>
      <c r="V167"/>
      <c r="W167"/>
      <c r="X167"/>
      <c r="Y167"/>
      <c r="Z167"/>
    </row>
    <row r="168" spans="1:26" s="67" customFormat="1" ht="12.75" customHeight="1">
      <c r="A168" s="26" t="s">
        <v>504</v>
      </c>
      <c r="B168" s="17" t="s">
        <v>946</v>
      </c>
      <c r="C168" s="235"/>
      <c r="D168" s="52"/>
      <c r="E168" s="52"/>
      <c r="F168" s="52"/>
      <c r="G168" s="52"/>
      <c r="H168" s="52"/>
      <c r="I168" s="52"/>
      <c r="J168" s="52"/>
      <c r="K168" s="52"/>
      <c r="L168" s="52"/>
      <c r="M168" s="52"/>
      <c r="N168" s="52"/>
      <c r="O168" s="52"/>
      <c r="P168" s="52"/>
      <c r="Q168" s="52"/>
      <c r="R168" s="52"/>
      <c r="S168" s="52"/>
      <c r="T168" s="52"/>
      <c r="U168"/>
      <c r="V168"/>
      <c r="W168"/>
      <c r="X168"/>
      <c r="Y168"/>
      <c r="Z168"/>
    </row>
    <row r="169" spans="1:26" s="14" customFormat="1" ht="12" customHeight="1">
      <c r="A169" s="26" t="s">
        <v>505</v>
      </c>
      <c r="B169" s="17" t="s">
        <v>122</v>
      </c>
      <c r="C169" s="145"/>
      <c r="D169" s="51"/>
      <c r="E169" s="51"/>
      <c r="F169" s="51"/>
      <c r="G169" s="51"/>
      <c r="H169" s="51"/>
      <c r="I169" s="51"/>
      <c r="J169" s="51"/>
      <c r="K169" s="51"/>
      <c r="L169" s="51"/>
      <c r="M169" s="51"/>
      <c r="N169" s="51"/>
      <c r="O169" s="51"/>
      <c r="P169" s="51"/>
      <c r="Q169" s="51"/>
      <c r="R169" s="51"/>
      <c r="S169" s="51"/>
      <c r="T169" s="51"/>
      <c r="U169"/>
      <c r="V169"/>
      <c r="W169"/>
      <c r="X169"/>
      <c r="Y169"/>
      <c r="Z169"/>
    </row>
    <row r="170" spans="1:26" s="14" customFormat="1">
      <c r="A170" s="26" t="s">
        <v>506</v>
      </c>
      <c r="B170" s="18" t="s">
        <v>890</v>
      </c>
      <c r="C170" s="145"/>
      <c r="D170" s="51"/>
      <c r="E170" s="51"/>
      <c r="F170" s="51"/>
      <c r="G170" s="51"/>
      <c r="H170" s="51"/>
      <c r="I170" s="51"/>
      <c r="J170" s="51"/>
      <c r="K170" s="51"/>
      <c r="L170" s="51"/>
      <c r="M170" s="51"/>
      <c r="N170" s="51"/>
      <c r="O170" s="51"/>
      <c r="P170" s="51"/>
      <c r="Q170" s="51"/>
      <c r="R170" s="51"/>
      <c r="S170" s="51"/>
      <c r="T170" s="51"/>
      <c r="U170"/>
      <c r="V170"/>
      <c r="W170"/>
      <c r="X170"/>
      <c r="Y170"/>
      <c r="Z170"/>
    </row>
    <row r="171" spans="1:26" ht="14.25" customHeight="1">
      <c r="A171" s="26" t="s">
        <v>75</v>
      </c>
      <c r="B171" s="4" t="s">
        <v>76</v>
      </c>
      <c r="C171" s="191"/>
      <c r="D171" s="64"/>
      <c r="E171" s="64"/>
      <c r="F171" s="64"/>
      <c r="G171" s="64"/>
      <c r="H171" s="64"/>
      <c r="I171" s="64"/>
      <c r="J171" s="64"/>
      <c r="K171" s="64"/>
      <c r="L171" s="64"/>
      <c r="M171" s="64"/>
      <c r="N171" s="64"/>
      <c r="O171" s="64"/>
      <c r="P171" s="64"/>
      <c r="Q171" s="64"/>
      <c r="R171" s="64"/>
      <c r="S171" s="64"/>
      <c r="T171" s="64"/>
    </row>
    <row r="172" spans="1:26" ht="15" customHeight="1">
      <c r="A172" s="26" t="s">
        <v>77</v>
      </c>
      <c r="B172" s="4" t="s">
        <v>78</v>
      </c>
      <c r="C172" s="191"/>
      <c r="D172" s="64"/>
      <c r="E172" s="64"/>
      <c r="F172" s="64"/>
      <c r="G172" s="64"/>
      <c r="H172" s="64"/>
      <c r="I172" s="64"/>
      <c r="J172" s="64"/>
      <c r="K172" s="64"/>
      <c r="L172" s="64"/>
      <c r="M172" s="64"/>
      <c r="N172" s="64"/>
      <c r="O172" s="64"/>
      <c r="P172" s="64"/>
      <c r="Q172" s="64"/>
      <c r="R172" s="64"/>
      <c r="S172" s="64"/>
      <c r="T172" s="64"/>
    </row>
    <row r="173" spans="1:26" s="14" customFormat="1" ht="15.75" customHeight="1">
      <c r="A173" s="26" t="s">
        <v>79</v>
      </c>
      <c r="B173" s="5" t="s">
        <v>80</v>
      </c>
      <c r="C173" s="234" t="s">
        <v>1440</v>
      </c>
      <c r="D173" s="18"/>
      <c r="E173" s="18"/>
      <c r="F173" s="18"/>
      <c r="G173" s="18"/>
      <c r="H173" s="18"/>
      <c r="I173" s="18"/>
      <c r="J173" s="18"/>
      <c r="K173" s="18"/>
      <c r="L173" s="18"/>
      <c r="M173" s="18"/>
      <c r="N173" s="18"/>
      <c r="O173" s="18"/>
      <c r="P173" s="18"/>
      <c r="Q173" s="18"/>
      <c r="R173" s="18"/>
      <c r="S173" s="18"/>
      <c r="T173" s="18"/>
      <c r="U173"/>
      <c r="V173"/>
      <c r="W173"/>
      <c r="X173"/>
      <c r="Y173"/>
      <c r="Z173"/>
    </row>
    <row r="174" spans="1:26" s="8" customFormat="1" ht="12.75" customHeight="1">
      <c r="A174" s="26"/>
      <c r="B174" s="4"/>
      <c r="C174" s="89"/>
      <c r="D174" s="65"/>
      <c r="E174" s="65"/>
      <c r="F174" s="65"/>
      <c r="G174" s="65"/>
      <c r="H174" s="65"/>
      <c r="I174" s="65"/>
      <c r="J174" s="65"/>
      <c r="K174" s="65"/>
      <c r="L174" s="65"/>
      <c r="M174" s="65"/>
      <c r="N174" s="65"/>
      <c r="O174" s="65"/>
      <c r="P174" s="65"/>
      <c r="Q174" s="65"/>
      <c r="R174" s="65"/>
      <c r="S174" s="65"/>
      <c r="T174" s="65"/>
      <c r="U174"/>
      <c r="V174"/>
      <c r="W174"/>
      <c r="X174"/>
      <c r="Y174"/>
      <c r="Z174"/>
    </row>
    <row r="175" spans="1:26" s="12" customFormat="1">
      <c r="A175" s="26"/>
      <c r="B175" s="4"/>
      <c r="C175" s="28"/>
      <c r="D175" s="66"/>
      <c r="E175" s="66"/>
      <c r="F175" s="66"/>
      <c r="G175" s="66"/>
      <c r="H175" s="66"/>
      <c r="I175" s="66"/>
      <c r="J175" s="66"/>
      <c r="K175" s="66"/>
      <c r="L175" s="66"/>
      <c r="M175" s="66"/>
      <c r="N175" s="66"/>
      <c r="O175" s="66"/>
      <c r="P175" s="66"/>
      <c r="Q175" s="66"/>
      <c r="R175" s="66"/>
      <c r="S175" s="66"/>
      <c r="T175" s="66"/>
      <c r="U175"/>
      <c r="V175"/>
      <c r="W175"/>
      <c r="X175"/>
      <c r="Y175"/>
      <c r="Z175"/>
    </row>
    <row r="176" spans="1:26">
      <c r="D176" s="64"/>
      <c r="E176" s="64"/>
      <c r="F176" s="64"/>
      <c r="G176" s="64"/>
      <c r="H176" s="64"/>
      <c r="I176" s="64"/>
      <c r="J176" s="64"/>
      <c r="K176" s="64"/>
      <c r="L176" s="64"/>
      <c r="M176" s="64"/>
      <c r="N176" s="64"/>
      <c r="O176" s="64"/>
      <c r="P176" s="64"/>
      <c r="Q176" s="64"/>
      <c r="R176" s="64"/>
      <c r="S176" s="64"/>
      <c r="T176" s="64"/>
    </row>
    <row r="177" spans="3:20">
      <c r="D177" s="64"/>
      <c r="E177" s="64"/>
      <c r="F177" s="64"/>
      <c r="G177" s="64"/>
      <c r="H177" s="64"/>
      <c r="I177" s="64"/>
      <c r="J177" s="64"/>
      <c r="K177" s="64"/>
      <c r="L177" s="64"/>
      <c r="M177" s="64"/>
      <c r="N177" s="64"/>
      <c r="O177" s="64"/>
      <c r="P177" s="64"/>
      <c r="Q177" s="64"/>
      <c r="R177" s="64"/>
      <c r="S177" s="64"/>
      <c r="T177" s="64"/>
    </row>
    <row r="181" spans="3:20">
      <c r="C181"/>
    </row>
    <row r="65293" spans="3:3">
      <c r="C65293"/>
    </row>
    <row r="65298" spans="3:3">
      <c r="C65298"/>
    </row>
    <row r="65308" spans="3:3">
      <c r="C65308"/>
    </row>
    <row r="65322" spans="3:3">
      <c r="C65322"/>
    </row>
    <row r="65342" spans="3:3">
      <c r="C65342"/>
    </row>
    <row r="65343" spans="3:3">
      <c r="C65343"/>
    </row>
    <row r="65347" spans="3:3">
      <c r="C65347"/>
    </row>
    <row r="65348" spans="3:3">
      <c r="C65348"/>
    </row>
    <row r="65357" spans="3:3">
      <c r="C65357"/>
    </row>
    <row r="65358" spans="3:3">
      <c r="C65358"/>
    </row>
    <row r="65366" spans="3:3">
      <c r="C65366"/>
    </row>
    <row r="65371" spans="3:3">
      <c r="C65371"/>
    </row>
    <row r="65372" spans="3:3">
      <c r="C65372"/>
    </row>
    <row r="65381" spans="3:3">
      <c r="C65381"/>
    </row>
    <row r="65395" spans="3:3">
      <c r="C65395"/>
    </row>
  </sheetData>
  <phoneticPr fontId="0" type="noConversion"/>
  <dataValidations count="1">
    <dataValidation type="custom" errorStyle="warning" allowBlank="1" showInputMessage="1" showErrorMessage="1" error="Cannot enter Contact Last Name in this column if you have already entered a 1) Contact Organization Name OR 2) a Contact Position Name. Your EML document will NOT be valid." sqref="K64" xr:uid="{00000000-0002-0000-0000-000000000000}">
      <formula1>"enter =IsText(c47) and IsText(c48)"</formula1>
    </dataValidation>
  </dataValidations>
  <hyperlinks>
    <hyperlink ref="I73" r:id="rId1" xr:uid="{00000000-0004-0000-0000-000000000000}"/>
    <hyperlink ref="J73" r:id="rId2" xr:uid="{00000000-0004-0000-0000-000001000000}"/>
    <hyperlink ref="C54" r:id="rId3" xr:uid="{00000000-0004-0000-0000-000002000000}"/>
    <hyperlink ref="C152" r:id="rId4" xr:uid="{00000000-0004-0000-0000-000003000000}"/>
    <hyperlink ref="K73" r:id="rId5" xr:uid="{00000000-0004-0000-0000-000004000000}"/>
  </hyperlinks>
  <pageMargins left="0.75" right="0.75" top="1" bottom="1" header="0.5" footer="0.5"/>
  <pageSetup orientation="portrait"/>
  <headerFooter alignWithMargins="0"/>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K236"/>
  <sheetViews>
    <sheetView topLeftCell="A169" workbookViewId="0">
      <selection activeCell="A193" sqref="A193"/>
    </sheetView>
  </sheetViews>
  <sheetFormatPr baseColWidth="10" defaultColWidth="8.83203125" defaultRowHeight="13"/>
  <cols>
    <col min="1" max="2" width="36.6640625" style="73" bestFit="1" customWidth="1"/>
    <col min="3" max="3" width="8.83203125" style="73"/>
    <col min="4" max="4" width="30" style="73" bestFit="1" customWidth="1"/>
    <col min="5" max="5" width="16.83203125" style="73" customWidth="1"/>
    <col min="6" max="6" width="14" style="130" bestFit="1" customWidth="1"/>
    <col min="7" max="7" width="33.33203125" style="73" bestFit="1" customWidth="1"/>
    <col min="8" max="8" width="12.6640625" style="73" bestFit="1" customWidth="1"/>
    <col min="9" max="9" width="79" style="73" bestFit="1" customWidth="1"/>
    <col min="10" max="16384" width="8.83203125" style="73"/>
  </cols>
  <sheetData>
    <row r="1" spans="1:9">
      <c r="A1" s="126" t="s">
        <v>953</v>
      </c>
      <c r="B1" s="126" t="s">
        <v>954</v>
      </c>
      <c r="C1" s="126" t="s">
        <v>955</v>
      </c>
      <c r="D1" s="126" t="s">
        <v>956</v>
      </c>
      <c r="E1" s="126" t="s">
        <v>957</v>
      </c>
      <c r="F1" s="127" t="s">
        <v>958</v>
      </c>
      <c r="G1" s="126" t="s">
        <v>959</v>
      </c>
      <c r="H1" s="128" t="s">
        <v>960</v>
      </c>
      <c r="I1" s="126" t="s">
        <v>961</v>
      </c>
    </row>
    <row r="2" spans="1:9" s="121" customFormat="1">
      <c r="A2" s="129" t="s">
        <v>857</v>
      </c>
      <c r="B2" s="129" t="s">
        <v>857</v>
      </c>
      <c r="C2" s="129" t="s">
        <v>857</v>
      </c>
      <c r="D2" s="129" t="s">
        <v>857</v>
      </c>
      <c r="E2" s="129" t="s">
        <v>857</v>
      </c>
      <c r="F2" s="129" t="s">
        <v>857</v>
      </c>
      <c r="G2" s="129" t="s">
        <v>857</v>
      </c>
      <c r="H2" s="129" t="s">
        <v>857</v>
      </c>
      <c r="I2" s="129" t="s">
        <v>857</v>
      </c>
    </row>
    <row r="3" spans="1:9">
      <c r="A3" s="73" t="s">
        <v>962</v>
      </c>
      <c r="B3" s="73" t="s">
        <v>962</v>
      </c>
      <c r="C3" s="73" t="s">
        <v>768</v>
      </c>
      <c r="D3" s="73" t="s">
        <v>963</v>
      </c>
      <c r="E3" s="73" t="s">
        <v>964</v>
      </c>
      <c r="F3" s="130" t="s">
        <v>778</v>
      </c>
      <c r="G3" s="73" t="s">
        <v>965</v>
      </c>
      <c r="H3" s="131" t="s">
        <v>966</v>
      </c>
      <c r="I3" s="73" t="s">
        <v>967</v>
      </c>
    </row>
    <row r="4" spans="1:9">
      <c r="A4" s="73" t="s">
        <v>968</v>
      </c>
      <c r="B4" s="73" t="s">
        <v>968</v>
      </c>
      <c r="C4" s="73" t="s">
        <v>768</v>
      </c>
      <c r="D4" s="73" t="s">
        <v>969</v>
      </c>
      <c r="E4" s="73" t="s">
        <v>970</v>
      </c>
      <c r="F4" s="130" t="s">
        <v>947</v>
      </c>
      <c r="H4" s="131" t="s">
        <v>966</v>
      </c>
      <c r="I4" s="73" t="s">
        <v>971</v>
      </c>
    </row>
    <row r="5" spans="1:9">
      <c r="A5" s="73" t="s">
        <v>972</v>
      </c>
      <c r="B5" s="73" t="s">
        <v>972</v>
      </c>
      <c r="C5" s="73" t="s">
        <v>768</v>
      </c>
      <c r="D5" s="73" t="s">
        <v>973</v>
      </c>
      <c r="E5" s="73" t="s">
        <v>974</v>
      </c>
      <c r="F5" s="130" t="s">
        <v>947</v>
      </c>
      <c r="H5" s="131" t="s">
        <v>966</v>
      </c>
      <c r="I5" s="73" t="s">
        <v>975</v>
      </c>
    </row>
    <row r="6" spans="1:9">
      <c r="A6" s="73" t="s">
        <v>976</v>
      </c>
      <c r="B6" s="73" t="s">
        <v>976</v>
      </c>
      <c r="C6" s="73" t="s">
        <v>768</v>
      </c>
      <c r="D6" s="73" t="s">
        <v>977</v>
      </c>
      <c r="E6" s="73" t="s">
        <v>978</v>
      </c>
      <c r="F6" s="130" t="s">
        <v>947</v>
      </c>
      <c r="H6" s="131" t="s">
        <v>966</v>
      </c>
      <c r="I6" s="73" t="s">
        <v>979</v>
      </c>
    </row>
    <row r="7" spans="1:9">
      <c r="A7" s="73" t="s">
        <v>980</v>
      </c>
      <c r="B7" s="73" t="s">
        <v>980</v>
      </c>
      <c r="C7" s="73" t="s">
        <v>768</v>
      </c>
      <c r="E7" s="73" t="s">
        <v>981</v>
      </c>
      <c r="F7" s="122" t="s">
        <v>771</v>
      </c>
      <c r="G7" s="73" t="s">
        <v>982</v>
      </c>
      <c r="H7" s="131" t="s">
        <v>966</v>
      </c>
      <c r="I7" s="73" t="s">
        <v>983</v>
      </c>
    </row>
    <row r="8" spans="1:9">
      <c r="A8" s="73" t="s">
        <v>984</v>
      </c>
      <c r="B8" s="73" t="s">
        <v>984</v>
      </c>
      <c r="C8" s="73" t="s">
        <v>768</v>
      </c>
      <c r="D8" s="73" t="s">
        <v>963</v>
      </c>
      <c r="E8" s="73" t="s">
        <v>964</v>
      </c>
      <c r="F8" s="130" t="s">
        <v>779</v>
      </c>
      <c r="G8" s="73" t="s">
        <v>965</v>
      </c>
      <c r="H8" s="131" t="s">
        <v>966</v>
      </c>
      <c r="I8" s="73" t="s">
        <v>985</v>
      </c>
    </row>
    <row r="9" spans="1:9">
      <c r="A9" s="73" t="s">
        <v>986</v>
      </c>
      <c r="B9" s="73" t="s">
        <v>986</v>
      </c>
      <c r="C9" s="73" t="s">
        <v>768</v>
      </c>
      <c r="D9" s="73" t="s">
        <v>987</v>
      </c>
      <c r="E9" s="73" t="s">
        <v>988</v>
      </c>
      <c r="F9" s="130" t="s">
        <v>780</v>
      </c>
      <c r="G9" s="73" t="s">
        <v>989</v>
      </c>
      <c r="H9" s="131" t="s">
        <v>966</v>
      </c>
      <c r="I9" s="73" t="s">
        <v>990</v>
      </c>
    </row>
    <row r="10" spans="1:9">
      <c r="A10" s="73" t="s">
        <v>991</v>
      </c>
      <c r="B10" s="73" t="s">
        <v>991</v>
      </c>
      <c r="C10" s="73" t="s">
        <v>768</v>
      </c>
      <c r="D10" s="73" t="s">
        <v>987</v>
      </c>
      <c r="E10" s="73" t="s">
        <v>991</v>
      </c>
      <c r="F10" s="130" t="s">
        <v>781</v>
      </c>
      <c r="G10" s="73" t="s">
        <v>989</v>
      </c>
      <c r="H10" s="131" t="s">
        <v>966</v>
      </c>
      <c r="I10" s="73" t="s">
        <v>992</v>
      </c>
    </row>
    <row r="11" spans="1:9">
      <c r="A11" s="73" t="s">
        <v>993</v>
      </c>
      <c r="B11" s="73" t="s">
        <v>993</v>
      </c>
      <c r="C11" s="73" t="s">
        <v>768</v>
      </c>
      <c r="D11" s="73" t="s">
        <v>994</v>
      </c>
      <c r="E11" s="73" t="s">
        <v>995</v>
      </c>
      <c r="F11" s="130" t="s">
        <v>947</v>
      </c>
      <c r="H11" s="131" t="s">
        <v>966</v>
      </c>
      <c r="I11" s="73" t="s">
        <v>996</v>
      </c>
    </row>
    <row r="12" spans="1:9">
      <c r="A12" s="73" t="s">
        <v>997</v>
      </c>
      <c r="B12" s="73" t="s">
        <v>997</v>
      </c>
      <c r="C12" s="73" t="s">
        <v>768</v>
      </c>
      <c r="D12" s="73" t="s">
        <v>998</v>
      </c>
      <c r="E12" s="73" t="s">
        <v>999</v>
      </c>
      <c r="F12" s="130" t="s">
        <v>782</v>
      </c>
      <c r="G12" s="73" t="s">
        <v>1000</v>
      </c>
      <c r="H12" s="131" t="s">
        <v>966</v>
      </c>
      <c r="I12" s="73" t="s">
        <v>1001</v>
      </c>
    </row>
    <row r="13" spans="1:9">
      <c r="A13" s="73" t="s">
        <v>1002</v>
      </c>
      <c r="B13" s="73" t="s">
        <v>1002</v>
      </c>
      <c r="C13" s="73" t="s">
        <v>768</v>
      </c>
      <c r="D13" s="73" t="s">
        <v>1003</v>
      </c>
      <c r="E13" s="73" t="s">
        <v>1004</v>
      </c>
      <c r="F13" s="130" t="s">
        <v>783</v>
      </c>
      <c r="G13" s="73" t="s">
        <v>1005</v>
      </c>
      <c r="H13" s="131" t="s">
        <v>966</v>
      </c>
      <c r="I13" s="73" t="s">
        <v>1006</v>
      </c>
    </row>
    <row r="14" spans="1:9">
      <c r="A14" s="73" t="s">
        <v>1007</v>
      </c>
      <c r="B14" s="73" t="s">
        <v>1007</v>
      </c>
      <c r="C14" s="73" t="s">
        <v>768</v>
      </c>
      <c r="D14" s="73" t="s">
        <v>1008</v>
      </c>
      <c r="F14" s="130" t="s">
        <v>784</v>
      </c>
      <c r="G14" s="73" t="s">
        <v>1009</v>
      </c>
      <c r="H14" s="131" t="s">
        <v>966</v>
      </c>
      <c r="I14" s="73" t="s">
        <v>1010</v>
      </c>
    </row>
    <row r="15" spans="1:9" customFormat="1">
      <c r="A15" t="s">
        <v>1355</v>
      </c>
      <c r="B15" t="s">
        <v>1355</v>
      </c>
      <c r="C15" t="s">
        <v>769</v>
      </c>
      <c r="D15" t="s">
        <v>596</v>
      </c>
      <c r="E15" t="s">
        <v>1365</v>
      </c>
      <c r="F15" s="223"/>
      <c r="I15" t="s">
        <v>1366</v>
      </c>
    </row>
    <row r="16" spans="1:9">
      <c r="A16" s="73" t="s">
        <v>1155</v>
      </c>
      <c r="B16" s="73" t="s">
        <v>1155</v>
      </c>
      <c r="C16" s="73" t="s">
        <v>768</v>
      </c>
      <c r="D16" s="73" t="s">
        <v>998</v>
      </c>
      <c r="E16" s="73" t="s">
        <v>1156</v>
      </c>
      <c r="F16" s="130" t="s">
        <v>785</v>
      </c>
      <c r="G16" s="73" t="s">
        <v>1000</v>
      </c>
      <c r="H16" s="131" t="s">
        <v>966</v>
      </c>
      <c r="I16" s="73" t="s">
        <v>1157</v>
      </c>
    </row>
    <row r="17" spans="1:9">
      <c r="A17" s="73" t="s">
        <v>1158</v>
      </c>
      <c r="B17" s="73" t="s">
        <v>1158</v>
      </c>
      <c r="C17" s="73" t="s">
        <v>768</v>
      </c>
      <c r="D17" s="73" t="s">
        <v>1159</v>
      </c>
      <c r="E17" s="73" t="s">
        <v>1160</v>
      </c>
      <c r="F17" s="130" t="s">
        <v>947</v>
      </c>
      <c r="H17" s="131" t="s">
        <v>966</v>
      </c>
      <c r="I17" s="73" t="s">
        <v>1161</v>
      </c>
    </row>
    <row r="18" spans="1:9">
      <c r="A18" s="73" t="s">
        <v>1162</v>
      </c>
      <c r="B18" s="73" t="s">
        <v>1162</v>
      </c>
      <c r="C18" s="73" t="s">
        <v>768</v>
      </c>
      <c r="D18" s="73" t="s">
        <v>1163</v>
      </c>
      <c r="E18" s="73" t="s">
        <v>1164</v>
      </c>
      <c r="F18" s="130" t="s">
        <v>947</v>
      </c>
      <c r="H18" s="131" t="s">
        <v>966</v>
      </c>
      <c r="I18" s="73" t="s">
        <v>1165</v>
      </c>
    </row>
    <row r="19" spans="1:9">
      <c r="A19" s="73" t="s">
        <v>1166</v>
      </c>
      <c r="B19" s="73" t="s">
        <v>1166</v>
      </c>
      <c r="C19" s="73" t="s">
        <v>768</v>
      </c>
      <c r="E19" s="73" t="s">
        <v>1167</v>
      </c>
      <c r="F19" s="130" t="s">
        <v>947</v>
      </c>
      <c r="G19" s="73" t="s">
        <v>1168</v>
      </c>
      <c r="H19" s="131" t="s">
        <v>855</v>
      </c>
      <c r="I19" s="73" t="s">
        <v>1169</v>
      </c>
    </row>
    <row r="20" spans="1:9">
      <c r="A20" s="73" t="s">
        <v>1170</v>
      </c>
      <c r="B20" s="73" t="s">
        <v>1170</v>
      </c>
      <c r="C20" s="73" t="s">
        <v>768</v>
      </c>
      <c r="D20" s="73" t="s">
        <v>894</v>
      </c>
      <c r="E20" s="73" t="s">
        <v>1171</v>
      </c>
      <c r="F20" s="130" t="s">
        <v>786</v>
      </c>
      <c r="G20" s="73" t="s">
        <v>1172</v>
      </c>
      <c r="H20" s="131" t="s">
        <v>966</v>
      </c>
      <c r="I20" s="73" t="s">
        <v>1173</v>
      </c>
    </row>
    <row r="21" spans="1:9">
      <c r="A21" s="73" t="s">
        <v>1174</v>
      </c>
      <c r="B21" s="73" t="s">
        <v>1174</v>
      </c>
      <c r="C21" s="73" t="s">
        <v>768</v>
      </c>
      <c r="E21" s="73" t="s">
        <v>1175</v>
      </c>
      <c r="F21" s="130" t="s">
        <v>787</v>
      </c>
      <c r="G21" s="73" t="s">
        <v>982</v>
      </c>
      <c r="H21" s="131" t="s">
        <v>966</v>
      </c>
      <c r="I21" s="73" t="s">
        <v>1176</v>
      </c>
    </row>
    <row r="22" spans="1:9">
      <c r="A22" s="73" t="s">
        <v>1177</v>
      </c>
      <c r="B22" s="73" t="s">
        <v>1177</v>
      </c>
      <c r="C22" s="73" t="s">
        <v>768</v>
      </c>
      <c r="D22" s="73" t="s">
        <v>1178</v>
      </c>
      <c r="E22" s="73" t="s">
        <v>1179</v>
      </c>
      <c r="F22" s="122" t="s">
        <v>770</v>
      </c>
      <c r="G22" s="73" t="s">
        <v>1180</v>
      </c>
      <c r="H22" s="131" t="s">
        <v>966</v>
      </c>
      <c r="I22" s="73" t="s">
        <v>1181</v>
      </c>
    </row>
    <row r="23" spans="1:9">
      <c r="A23" s="73" t="s">
        <v>1182</v>
      </c>
      <c r="B23" s="73" t="s">
        <v>1182</v>
      </c>
      <c r="C23" s="73" t="s">
        <v>768</v>
      </c>
      <c r="D23" s="73" t="s">
        <v>1178</v>
      </c>
      <c r="E23" s="73" t="s">
        <v>1183</v>
      </c>
      <c r="F23" s="130" t="s">
        <v>787</v>
      </c>
      <c r="G23" s="73" t="s">
        <v>1180</v>
      </c>
      <c r="H23" s="131" t="s">
        <v>966</v>
      </c>
      <c r="I23" s="73" t="s">
        <v>1184</v>
      </c>
    </row>
    <row r="24" spans="1:9">
      <c r="A24" s="73" t="s">
        <v>1185</v>
      </c>
      <c r="B24" s="73" t="s">
        <v>1185</v>
      </c>
      <c r="C24" s="73" t="s">
        <v>768</v>
      </c>
      <c r="E24" s="73" t="s">
        <v>1186</v>
      </c>
      <c r="F24" s="130" t="s">
        <v>787</v>
      </c>
      <c r="G24" s="73" t="s">
        <v>1187</v>
      </c>
      <c r="H24" s="131" t="s">
        <v>966</v>
      </c>
      <c r="I24" s="73" t="s">
        <v>1188</v>
      </c>
    </row>
    <row r="25" spans="1:9">
      <c r="A25" s="73" t="s">
        <v>1189</v>
      </c>
      <c r="B25" s="73" t="s">
        <v>1189</v>
      </c>
      <c r="C25" s="73" t="s">
        <v>768</v>
      </c>
      <c r="D25" s="73" t="s">
        <v>1190</v>
      </c>
      <c r="E25" s="73" t="s">
        <v>1167</v>
      </c>
      <c r="F25" s="130" t="s">
        <v>947</v>
      </c>
      <c r="H25" s="131" t="s">
        <v>966</v>
      </c>
      <c r="I25" s="73" t="s">
        <v>1191</v>
      </c>
    </row>
    <row r="26" spans="1:9">
      <c r="A26" s="73" t="s">
        <v>1192</v>
      </c>
      <c r="B26" s="73" t="s">
        <v>1192</v>
      </c>
      <c r="C26" s="73" t="s">
        <v>768</v>
      </c>
      <c r="D26" s="73" t="s">
        <v>1193</v>
      </c>
      <c r="F26" s="130" t="s">
        <v>947</v>
      </c>
      <c r="H26" s="131" t="s">
        <v>966</v>
      </c>
      <c r="I26" s="73" t="s">
        <v>1194</v>
      </c>
    </row>
    <row r="27" spans="1:9">
      <c r="A27" s="73" t="s">
        <v>1195</v>
      </c>
      <c r="B27" s="73" t="s">
        <v>1195</v>
      </c>
      <c r="C27" s="73" t="s">
        <v>768</v>
      </c>
      <c r="D27" s="73" t="s">
        <v>1196</v>
      </c>
      <c r="E27" s="73" t="s">
        <v>23</v>
      </c>
      <c r="F27" s="130" t="s">
        <v>788</v>
      </c>
      <c r="G27" s="73" t="s">
        <v>24</v>
      </c>
      <c r="H27" s="131" t="s">
        <v>966</v>
      </c>
      <c r="I27" s="73" t="s">
        <v>25</v>
      </c>
    </row>
    <row r="28" spans="1:9">
      <c r="A28" s="73" t="s">
        <v>26</v>
      </c>
      <c r="B28" s="73" t="s">
        <v>26</v>
      </c>
      <c r="C28" s="73" t="s">
        <v>768</v>
      </c>
      <c r="D28" s="73" t="s">
        <v>1003</v>
      </c>
      <c r="E28" s="73" t="s">
        <v>27</v>
      </c>
      <c r="F28" s="122" t="s">
        <v>772</v>
      </c>
      <c r="G28" s="73" t="s">
        <v>1005</v>
      </c>
      <c r="H28" s="131" t="s">
        <v>966</v>
      </c>
      <c r="I28" s="73" t="s">
        <v>28</v>
      </c>
    </row>
    <row r="29" spans="1:9">
      <c r="A29" s="73" t="s">
        <v>29</v>
      </c>
      <c r="B29" s="73" t="s">
        <v>29</v>
      </c>
      <c r="C29" s="73" t="s">
        <v>768</v>
      </c>
      <c r="D29" s="73" t="s">
        <v>1003</v>
      </c>
      <c r="E29" s="73" t="s">
        <v>30</v>
      </c>
      <c r="F29" s="130" t="s">
        <v>947</v>
      </c>
      <c r="H29" s="131" t="s">
        <v>966</v>
      </c>
      <c r="I29" s="73" t="s">
        <v>31</v>
      </c>
    </row>
    <row r="30" spans="1:9">
      <c r="A30" s="73" t="s">
        <v>32</v>
      </c>
      <c r="B30" s="73" t="s">
        <v>32</v>
      </c>
      <c r="C30" s="73" t="s">
        <v>768</v>
      </c>
      <c r="D30" s="73" t="s">
        <v>33</v>
      </c>
      <c r="E30" s="73" t="s">
        <v>34</v>
      </c>
      <c r="F30" s="130" t="s">
        <v>947</v>
      </c>
      <c r="H30" s="131" t="s">
        <v>966</v>
      </c>
      <c r="I30" s="73" t="s">
        <v>35</v>
      </c>
    </row>
    <row r="31" spans="1:9">
      <c r="A31" s="73" t="s">
        <v>36</v>
      </c>
      <c r="B31" s="73" t="s">
        <v>36</v>
      </c>
      <c r="C31" s="73" t="s">
        <v>768</v>
      </c>
      <c r="D31" s="73" t="s">
        <v>1196</v>
      </c>
      <c r="E31" s="73" t="s">
        <v>39</v>
      </c>
      <c r="F31" s="130" t="s">
        <v>947</v>
      </c>
      <c r="G31" s="73" t="s">
        <v>24</v>
      </c>
      <c r="H31" s="131" t="s">
        <v>966</v>
      </c>
      <c r="I31" s="73" t="s">
        <v>40</v>
      </c>
    </row>
    <row r="32" spans="1:9">
      <c r="A32" s="73" t="s">
        <v>41</v>
      </c>
      <c r="B32" s="73" t="s">
        <v>41</v>
      </c>
      <c r="C32" s="73" t="s">
        <v>768</v>
      </c>
      <c r="D32" s="73" t="s">
        <v>33</v>
      </c>
      <c r="E32" s="73" t="s">
        <v>42</v>
      </c>
      <c r="F32" s="130" t="s">
        <v>947</v>
      </c>
      <c r="H32" s="131" t="s">
        <v>966</v>
      </c>
      <c r="I32" s="73" t="s">
        <v>114</v>
      </c>
    </row>
    <row r="33" spans="1:9">
      <c r="A33" s="227" t="s">
        <v>1290</v>
      </c>
      <c r="B33" s="227" t="s">
        <v>1290</v>
      </c>
      <c r="C33" s="73" t="s">
        <v>769</v>
      </c>
      <c r="D33" s="228" t="s">
        <v>1289</v>
      </c>
      <c r="F33" s="122"/>
      <c r="G33" s="123"/>
    </row>
    <row r="34" spans="1:9">
      <c r="A34" s="73" t="s">
        <v>711</v>
      </c>
      <c r="B34" s="73" t="s">
        <v>711</v>
      </c>
      <c r="C34" s="73" t="s">
        <v>769</v>
      </c>
      <c r="D34" s="73" t="s">
        <v>987</v>
      </c>
      <c r="E34" s="73" t="s">
        <v>712</v>
      </c>
      <c r="F34" s="130" t="s">
        <v>789</v>
      </c>
      <c r="G34" s="73" t="s">
        <v>991</v>
      </c>
      <c r="I34" s="73" t="s">
        <v>713</v>
      </c>
    </row>
    <row r="35" spans="1:9">
      <c r="A35" s="73" t="s">
        <v>115</v>
      </c>
      <c r="B35" s="73" t="s">
        <v>115</v>
      </c>
      <c r="C35" s="73" t="s">
        <v>768</v>
      </c>
      <c r="D35" s="73" t="s">
        <v>894</v>
      </c>
      <c r="E35" s="73" t="s">
        <v>116</v>
      </c>
      <c r="F35" s="130" t="s">
        <v>790</v>
      </c>
      <c r="G35" s="73" t="s">
        <v>1172</v>
      </c>
      <c r="H35" s="131" t="s">
        <v>966</v>
      </c>
      <c r="I35" s="73" t="s">
        <v>117</v>
      </c>
    </row>
    <row r="36" spans="1:9">
      <c r="A36" s="73" t="s">
        <v>926</v>
      </c>
      <c r="B36" s="73" t="s">
        <v>926</v>
      </c>
      <c r="C36" s="73" t="s">
        <v>769</v>
      </c>
      <c r="D36" s="73" t="s">
        <v>596</v>
      </c>
      <c r="F36" s="130" t="s">
        <v>842</v>
      </c>
      <c r="G36" s="73" t="s">
        <v>1187</v>
      </c>
      <c r="H36" s="131" t="s">
        <v>966</v>
      </c>
      <c r="I36" s="73" t="s">
        <v>607</v>
      </c>
    </row>
    <row r="37" spans="1:9">
      <c r="A37" s="73" t="s">
        <v>118</v>
      </c>
      <c r="B37" s="73" t="s">
        <v>118</v>
      </c>
      <c r="C37" s="73" t="s">
        <v>768</v>
      </c>
      <c r="E37" s="73" t="s">
        <v>119</v>
      </c>
      <c r="F37" s="130" t="s">
        <v>789</v>
      </c>
      <c r="G37" s="73" t="s">
        <v>982</v>
      </c>
      <c r="H37" s="131" t="s">
        <v>966</v>
      </c>
      <c r="I37" s="73" t="s">
        <v>120</v>
      </c>
    </row>
    <row r="38" spans="1:9">
      <c r="A38" s="73" t="s">
        <v>121</v>
      </c>
      <c r="B38" s="73" t="s">
        <v>121</v>
      </c>
      <c r="C38" s="73" t="s">
        <v>768</v>
      </c>
      <c r="E38" s="73" t="s">
        <v>198</v>
      </c>
      <c r="F38" s="130" t="s">
        <v>789</v>
      </c>
      <c r="G38" s="73" t="s">
        <v>1187</v>
      </c>
      <c r="H38" s="131" t="s">
        <v>966</v>
      </c>
      <c r="I38" s="73" t="s">
        <v>199</v>
      </c>
    </row>
    <row r="39" spans="1:9">
      <c r="A39" s="73" t="s">
        <v>200</v>
      </c>
      <c r="B39" s="73" t="s">
        <v>200</v>
      </c>
      <c r="C39" s="73" t="s">
        <v>768</v>
      </c>
      <c r="D39" s="73" t="s">
        <v>201</v>
      </c>
      <c r="E39" s="73" t="s">
        <v>202</v>
      </c>
      <c r="F39" s="130" t="s">
        <v>791</v>
      </c>
      <c r="G39" s="73" t="s">
        <v>203</v>
      </c>
      <c r="H39" s="131" t="s">
        <v>966</v>
      </c>
      <c r="I39" s="73" t="s">
        <v>204</v>
      </c>
    </row>
    <row r="40" spans="1:9">
      <c r="A40" s="73" t="s">
        <v>205</v>
      </c>
      <c r="B40" s="73" t="s">
        <v>205</v>
      </c>
      <c r="C40" s="73" t="s">
        <v>768</v>
      </c>
      <c r="D40" s="73" t="s">
        <v>894</v>
      </c>
      <c r="E40" s="73" t="s">
        <v>206</v>
      </c>
      <c r="F40" s="130" t="s">
        <v>787</v>
      </c>
      <c r="G40" s="73" t="s">
        <v>1172</v>
      </c>
      <c r="H40" s="131" t="s">
        <v>966</v>
      </c>
      <c r="I40" s="73" t="s">
        <v>207</v>
      </c>
    </row>
    <row r="41" spans="1:9">
      <c r="A41" s="73" t="s">
        <v>208</v>
      </c>
      <c r="B41" s="73" t="s">
        <v>208</v>
      </c>
      <c r="C41" s="73" t="s">
        <v>768</v>
      </c>
      <c r="E41" s="73" t="s">
        <v>209</v>
      </c>
      <c r="F41" s="130" t="s">
        <v>809</v>
      </c>
      <c r="G41" s="73" t="s">
        <v>982</v>
      </c>
      <c r="H41" s="131" t="s">
        <v>966</v>
      </c>
      <c r="I41" s="73" t="s">
        <v>210</v>
      </c>
    </row>
    <row r="42" spans="1:9">
      <c r="A42" s="73" t="s">
        <v>211</v>
      </c>
      <c r="B42" s="73" t="s">
        <v>211</v>
      </c>
      <c r="C42" s="73" t="s">
        <v>768</v>
      </c>
      <c r="E42" s="73" t="s">
        <v>212</v>
      </c>
      <c r="F42" s="130" t="s">
        <v>809</v>
      </c>
      <c r="G42" s="73" t="s">
        <v>1187</v>
      </c>
      <c r="H42" s="131" t="s">
        <v>966</v>
      </c>
      <c r="I42" s="73" t="s">
        <v>213</v>
      </c>
    </row>
    <row r="43" spans="1:9">
      <c r="A43" s="73" t="s">
        <v>214</v>
      </c>
      <c r="B43" s="73" t="s">
        <v>214</v>
      </c>
      <c r="C43" s="73" t="s">
        <v>768</v>
      </c>
      <c r="D43" s="73" t="s">
        <v>214</v>
      </c>
      <c r="F43" s="130" t="s">
        <v>966</v>
      </c>
      <c r="H43" s="131" t="s">
        <v>966</v>
      </c>
      <c r="I43" s="73" t="s">
        <v>215</v>
      </c>
    </row>
    <row r="44" spans="1:9">
      <c r="A44" s="73" t="s">
        <v>714</v>
      </c>
      <c r="B44" s="73" t="s">
        <v>714</v>
      </c>
      <c r="C44" s="73" t="s">
        <v>769</v>
      </c>
      <c r="D44" s="73" t="s">
        <v>994</v>
      </c>
      <c r="E44" s="73" t="s">
        <v>715</v>
      </c>
      <c r="F44" s="130" t="s">
        <v>810</v>
      </c>
      <c r="G44" s="73" t="s">
        <v>993</v>
      </c>
      <c r="I44" s="73" t="s">
        <v>716</v>
      </c>
    </row>
    <row r="45" spans="1:9">
      <c r="A45" s="73" t="s">
        <v>216</v>
      </c>
      <c r="B45" s="73" t="s">
        <v>216</v>
      </c>
      <c r="C45" s="73" t="s">
        <v>768</v>
      </c>
      <c r="E45" s="73" t="s">
        <v>217</v>
      </c>
      <c r="F45" s="130" t="s">
        <v>811</v>
      </c>
      <c r="G45" s="73" t="s">
        <v>1168</v>
      </c>
      <c r="H45" s="131" t="s">
        <v>856</v>
      </c>
      <c r="I45" s="73" t="s">
        <v>218</v>
      </c>
    </row>
    <row r="46" spans="1:9">
      <c r="A46" s="73" t="s">
        <v>219</v>
      </c>
      <c r="B46" s="73" t="s">
        <v>219</v>
      </c>
      <c r="C46" s="73" t="s">
        <v>768</v>
      </c>
      <c r="D46" s="73" t="s">
        <v>220</v>
      </c>
      <c r="E46" s="73" t="s">
        <v>217</v>
      </c>
      <c r="F46" s="130" t="s">
        <v>947</v>
      </c>
      <c r="H46" s="131" t="s">
        <v>966</v>
      </c>
      <c r="I46" s="73" t="s">
        <v>221</v>
      </c>
    </row>
    <row r="47" spans="1:9">
      <c r="A47" s="73" t="s">
        <v>222</v>
      </c>
      <c r="B47" s="73" t="s">
        <v>222</v>
      </c>
      <c r="C47" s="73" t="s">
        <v>768</v>
      </c>
      <c r="F47" s="130" t="s">
        <v>812</v>
      </c>
      <c r="G47" s="73" t="s">
        <v>982</v>
      </c>
      <c r="H47" s="131" t="s">
        <v>966</v>
      </c>
      <c r="I47" s="73" t="s">
        <v>223</v>
      </c>
    </row>
    <row r="48" spans="1:9">
      <c r="A48" s="73" t="s">
        <v>224</v>
      </c>
      <c r="B48" s="73" t="s">
        <v>224</v>
      </c>
      <c r="C48" s="73" t="s">
        <v>768</v>
      </c>
      <c r="D48" s="73" t="s">
        <v>1178</v>
      </c>
      <c r="E48" s="73" t="s">
        <v>225</v>
      </c>
      <c r="F48" s="122" t="s">
        <v>773</v>
      </c>
      <c r="G48" s="73" t="s">
        <v>1180</v>
      </c>
      <c r="H48" s="131" t="s">
        <v>966</v>
      </c>
      <c r="I48" s="73" t="s">
        <v>226</v>
      </c>
    </row>
    <row r="49" spans="1:9">
      <c r="A49" s="73" t="s">
        <v>227</v>
      </c>
      <c r="B49" s="73" t="s">
        <v>227</v>
      </c>
      <c r="C49" s="73" t="s">
        <v>768</v>
      </c>
      <c r="D49" s="73" t="s">
        <v>1178</v>
      </c>
      <c r="E49" s="73" t="s">
        <v>228</v>
      </c>
      <c r="F49" s="130" t="s">
        <v>813</v>
      </c>
      <c r="G49" s="73" t="s">
        <v>1180</v>
      </c>
      <c r="H49" s="131" t="s">
        <v>966</v>
      </c>
      <c r="I49" s="73" t="s">
        <v>229</v>
      </c>
    </row>
    <row r="50" spans="1:9">
      <c r="A50" s="73" t="s">
        <v>230</v>
      </c>
      <c r="B50" s="73" t="s">
        <v>230</v>
      </c>
      <c r="C50" s="73" t="s">
        <v>768</v>
      </c>
      <c r="D50" s="73" t="s">
        <v>1178</v>
      </c>
      <c r="E50" s="73" t="s">
        <v>231</v>
      </c>
      <c r="F50" s="130" t="s">
        <v>814</v>
      </c>
      <c r="G50" s="73" t="s">
        <v>1180</v>
      </c>
      <c r="H50" s="131" t="s">
        <v>966</v>
      </c>
      <c r="I50" s="73" t="s">
        <v>232</v>
      </c>
    </row>
    <row r="51" spans="1:9">
      <c r="A51" s="73" t="s">
        <v>233</v>
      </c>
      <c r="B51" s="73" t="s">
        <v>233</v>
      </c>
      <c r="C51" s="73" t="s">
        <v>768</v>
      </c>
      <c r="D51" s="73" t="s">
        <v>234</v>
      </c>
      <c r="E51" s="73" t="s">
        <v>235</v>
      </c>
      <c r="F51" s="130" t="s">
        <v>815</v>
      </c>
      <c r="G51" s="73" t="s">
        <v>236</v>
      </c>
      <c r="H51" s="131" t="s">
        <v>966</v>
      </c>
      <c r="I51" s="73" t="s">
        <v>237</v>
      </c>
    </row>
    <row r="52" spans="1:9">
      <c r="A52" s="73" t="s">
        <v>238</v>
      </c>
      <c r="B52" s="73" t="s">
        <v>238</v>
      </c>
      <c r="C52" s="73" t="s">
        <v>768</v>
      </c>
      <c r="E52" s="73" t="s">
        <v>239</v>
      </c>
      <c r="F52" s="130" t="s">
        <v>814</v>
      </c>
      <c r="G52" s="73" t="s">
        <v>982</v>
      </c>
      <c r="H52" s="131" t="s">
        <v>966</v>
      </c>
      <c r="I52" s="73" t="s">
        <v>240</v>
      </c>
    </row>
    <row r="53" spans="1:9">
      <c r="A53" s="73" t="s">
        <v>241</v>
      </c>
      <c r="B53" s="73" t="s">
        <v>241</v>
      </c>
      <c r="C53" s="73" t="s">
        <v>768</v>
      </c>
      <c r="E53" s="73" t="s">
        <v>242</v>
      </c>
      <c r="F53" s="130" t="s">
        <v>816</v>
      </c>
      <c r="G53" s="73" t="s">
        <v>982</v>
      </c>
      <c r="H53" s="131" t="s">
        <v>966</v>
      </c>
      <c r="I53" s="73" t="s">
        <v>240</v>
      </c>
    </row>
    <row r="54" spans="1:9">
      <c r="A54" s="73" t="s">
        <v>243</v>
      </c>
      <c r="B54" s="73" t="s">
        <v>243</v>
      </c>
      <c r="C54" s="73" t="s">
        <v>768</v>
      </c>
      <c r="E54" s="73" t="s">
        <v>244</v>
      </c>
      <c r="F54" s="130" t="s">
        <v>814</v>
      </c>
      <c r="G54" s="73" t="s">
        <v>982</v>
      </c>
      <c r="H54" s="131" t="s">
        <v>966</v>
      </c>
      <c r="I54" s="73" t="s">
        <v>240</v>
      </c>
    </row>
    <row r="55" spans="1:9">
      <c r="A55" s="73" t="s">
        <v>245</v>
      </c>
      <c r="B55" s="73" t="s">
        <v>245</v>
      </c>
      <c r="C55" s="73" t="s">
        <v>768</v>
      </c>
      <c r="D55" s="73" t="s">
        <v>998</v>
      </c>
      <c r="F55" s="130" t="s">
        <v>817</v>
      </c>
      <c r="G55" s="73" t="s">
        <v>1000</v>
      </c>
      <c r="H55" s="131" t="s">
        <v>966</v>
      </c>
      <c r="I55" s="73" t="s">
        <v>246</v>
      </c>
    </row>
    <row r="56" spans="1:9">
      <c r="A56" s="73" t="s">
        <v>247</v>
      </c>
      <c r="B56" s="73" t="s">
        <v>247</v>
      </c>
      <c r="C56" s="73" t="s">
        <v>768</v>
      </c>
      <c r="E56" s="73" t="s">
        <v>248</v>
      </c>
      <c r="F56" s="130" t="s">
        <v>818</v>
      </c>
      <c r="G56" s="73" t="s">
        <v>1005</v>
      </c>
      <c r="H56" s="131" t="s">
        <v>966</v>
      </c>
      <c r="I56" s="73" t="s">
        <v>249</v>
      </c>
    </row>
    <row r="57" spans="1:9">
      <c r="A57" s="73" t="s">
        <v>250</v>
      </c>
      <c r="B57" s="73" t="s">
        <v>250</v>
      </c>
      <c r="C57" s="73" t="s">
        <v>768</v>
      </c>
      <c r="D57" s="73" t="s">
        <v>201</v>
      </c>
      <c r="E57" s="73" t="s">
        <v>250</v>
      </c>
      <c r="F57" s="130" t="s">
        <v>819</v>
      </c>
      <c r="G57" s="73" t="s">
        <v>203</v>
      </c>
      <c r="H57" s="131" t="s">
        <v>966</v>
      </c>
      <c r="I57" s="73" t="s">
        <v>251</v>
      </c>
    </row>
    <row r="58" spans="1:9">
      <c r="A58" s="73" t="s">
        <v>252</v>
      </c>
      <c r="B58" s="73" t="s">
        <v>252</v>
      </c>
      <c r="C58" s="73" t="s">
        <v>768</v>
      </c>
      <c r="D58" s="73" t="s">
        <v>894</v>
      </c>
      <c r="E58" s="73" t="s">
        <v>895</v>
      </c>
      <c r="F58" s="130" t="s">
        <v>820</v>
      </c>
      <c r="G58" s="73" t="s">
        <v>1172</v>
      </c>
      <c r="H58" s="131" t="s">
        <v>966</v>
      </c>
      <c r="I58" s="73" t="s">
        <v>253</v>
      </c>
    </row>
    <row r="59" spans="1:9">
      <c r="A59" s="73" t="s">
        <v>254</v>
      </c>
      <c r="B59" s="73" t="s">
        <v>254</v>
      </c>
      <c r="C59" s="73" t="s">
        <v>768</v>
      </c>
      <c r="D59" s="73" t="s">
        <v>255</v>
      </c>
      <c r="F59" s="130" t="s">
        <v>789</v>
      </c>
      <c r="G59" s="73" t="s">
        <v>261</v>
      </c>
      <c r="H59" s="131" t="s">
        <v>966</v>
      </c>
      <c r="I59" s="73" t="s">
        <v>262</v>
      </c>
    </row>
    <row r="60" spans="1:9">
      <c r="A60" s="73" t="s">
        <v>263</v>
      </c>
      <c r="B60" s="73" t="s">
        <v>263</v>
      </c>
      <c r="C60" s="73" t="s">
        <v>768</v>
      </c>
      <c r="D60" s="73" t="s">
        <v>264</v>
      </c>
      <c r="E60" s="73" t="s">
        <v>265</v>
      </c>
      <c r="F60" s="130" t="s">
        <v>821</v>
      </c>
      <c r="G60" s="73" t="s">
        <v>266</v>
      </c>
      <c r="H60" s="131" t="s">
        <v>966</v>
      </c>
      <c r="I60" s="73" t="s">
        <v>267</v>
      </c>
    </row>
    <row r="61" spans="1:9">
      <c r="A61" s="73" t="s">
        <v>268</v>
      </c>
      <c r="B61" s="73" t="s">
        <v>268</v>
      </c>
      <c r="C61" s="73" t="s">
        <v>768</v>
      </c>
      <c r="D61" s="73" t="s">
        <v>269</v>
      </c>
      <c r="F61" s="130" t="s">
        <v>947</v>
      </c>
      <c r="H61" s="131" t="s">
        <v>966</v>
      </c>
      <c r="I61" s="73" t="s">
        <v>270</v>
      </c>
    </row>
    <row r="62" spans="1:9">
      <c r="A62" s="73" t="s">
        <v>271</v>
      </c>
      <c r="B62" s="73" t="s">
        <v>271</v>
      </c>
      <c r="C62" s="73" t="s">
        <v>768</v>
      </c>
      <c r="D62" s="73" t="s">
        <v>255</v>
      </c>
      <c r="F62" s="122" t="s">
        <v>774</v>
      </c>
      <c r="G62" s="73" t="s">
        <v>261</v>
      </c>
      <c r="H62" s="131" t="s">
        <v>966</v>
      </c>
      <c r="I62" s="73" t="s">
        <v>272</v>
      </c>
    </row>
    <row r="63" spans="1:9">
      <c r="A63" s="73" t="s">
        <v>273</v>
      </c>
      <c r="B63" s="73" t="s">
        <v>273</v>
      </c>
      <c r="C63" s="73" t="s">
        <v>768</v>
      </c>
      <c r="D63" s="73" t="s">
        <v>264</v>
      </c>
      <c r="E63" s="73" t="s">
        <v>274</v>
      </c>
      <c r="F63" s="130" t="s">
        <v>947</v>
      </c>
      <c r="G63" s="73" t="s">
        <v>266</v>
      </c>
      <c r="H63" s="131" t="s">
        <v>966</v>
      </c>
      <c r="I63" s="73" t="s">
        <v>275</v>
      </c>
    </row>
    <row r="64" spans="1:9">
      <c r="A64" s="73" t="s">
        <v>276</v>
      </c>
      <c r="B64" s="73" t="s">
        <v>276</v>
      </c>
      <c r="C64" s="73" t="s">
        <v>768</v>
      </c>
      <c r="D64" s="73" t="s">
        <v>277</v>
      </c>
      <c r="F64" s="130" t="s">
        <v>947</v>
      </c>
      <c r="H64" s="131" t="s">
        <v>966</v>
      </c>
      <c r="I64" s="73" t="s">
        <v>278</v>
      </c>
    </row>
    <row r="65" spans="1:9">
      <c r="A65" s="73" t="s">
        <v>1109</v>
      </c>
      <c r="B65" s="73" t="s">
        <v>1109</v>
      </c>
      <c r="C65" s="73" t="s">
        <v>769</v>
      </c>
      <c r="D65" s="73" t="s">
        <v>255</v>
      </c>
      <c r="E65" s="73" t="s">
        <v>1110</v>
      </c>
      <c r="F65" s="130" t="s">
        <v>927</v>
      </c>
      <c r="G65" s="73" t="s">
        <v>261</v>
      </c>
      <c r="H65" s="131" t="s">
        <v>966</v>
      </c>
      <c r="I65" s="73" t="s">
        <v>1111</v>
      </c>
    </row>
    <row r="66" spans="1:9">
      <c r="A66" s="73" t="s">
        <v>279</v>
      </c>
      <c r="B66" s="73" t="s">
        <v>279</v>
      </c>
      <c r="C66" s="73" t="s">
        <v>768</v>
      </c>
      <c r="D66" s="73" t="s">
        <v>255</v>
      </c>
      <c r="F66" s="122" t="s">
        <v>775</v>
      </c>
      <c r="G66" s="73" t="s">
        <v>261</v>
      </c>
      <c r="H66" s="131" t="s">
        <v>966</v>
      </c>
      <c r="I66" s="73" t="s">
        <v>280</v>
      </c>
    </row>
    <row r="67" spans="1:9">
      <c r="A67" s="73" t="s">
        <v>281</v>
      </c>
      <c r="B67" s="73" t="s">
        <v>281</v>
      </c>
      <c r="C67" s="73" t="s">
        <v>768</v>
      </c>
      <c r="D67" s="73" t="s">
        <v>264</v>
      </c>
      <c r="E67" s="73" t="s">
        <v>282</v>
      </c>
      <c r="F67" s="130" t="s">
        <v>821</v>
      </c>
      <c r="G67" s="73" t="s">
        <v>266</v>
      </c>
      <c r="H67" s="131" t="s">
        <v>966</v>
      </c>
      <c r="I67" s="73" t="s">
        <v>283</v>
      </c>
    </row>
    <row r="68" spans="1:9">
      <c r="A68" s="73" t="s">
        <v>284</v>
      </c>
      <c r="B68" s="73" t="s">
        <v>284</v>
      </c>
      <c r="C68" s="73" t="s">
        <v>768</v>
      </c>
      <c r="D68" s="73" t="s">
        <v>285</v>
      </c>
      <c r="E68" s="73" t="s">
        <v>286</v>
      </c>
      <c r="F68" s="130" t="s">
        <v>820</v>
      </c>
      <c r="G68" s="73" t="s">
        <v>287</v>
      </c>
      <c r="H68" s="131" t="s">
        <v>966</v>
      </c>
      <c r="I68" s="73" t="s">
        <v>288</v>
      </c>
    </row>
    <row r="69" spans="1:9">
      <c r="A69" s="73" t="s">
        <v>289</v>
      </c>
      <c r="B69" s="73" t="s">
        <v>289</v>
      </c>
      <c r="C69" s="73" t="s">
        <v>768</v>
      </c>
      <c r="D69" s="73" t="s">
        <v>290</v>
      </c>
      <c r="E69" s="73" t="s">
        <v>291</v>
      </c>
      <c r="F69" s="122" t="s">
        <v>776</v>
      </c>
      <c r="G69" s="73" t="s">
        <v>292</v>
      </c>
      <c r="H69" s="131" t="s">
        <v>966</v>
      </c>
      <c r="I69" s="73" t="s">
        <v>293</v>
      </c>
    </row>
    <row r="70" spans="1:9">
      <c r="A70" s="73" t="s">
        <v>294</v>
      </c>
      <c r="B70" s="73" t="s">
        <v>294</v>
      </c>
      <c r="C70" s="73" t="s">
        <v>768</v>
      </c>
      <c r="D70" s="73" t="s">
        <v>295</v>
      </c>
      <c r="E70" s="73" t="s">
        <v>296</v>
      </c>
      <c r="F70" s="130" t="s">
        <v>947</v>
      </c>
      <c r="H70" s="131" t="s">
        <v>966</v>
      </c>
      <c r="I70" s="73" t="s">
        <v>297</v>
      </c>
    </row>
    <row r="71" spans="1:9">
      <c r="A71" s="73" t="s">
        <v>298</v>
      </c>
      <c r="B71" s="73" t="s">
        <v>298</v>
      </c>
      <c r="C71" s="73" t="s">
        <v>768</v>
      </c>
      <c r="D71" s="73" t="s">
        <v>963</v>
      </c>
      <c r="E71" s="73" t="s">
        <v>299</v>
      </c>
      <c r="F71" s="130" t="s">
        <v>822</v>
      </c>
      <c r="G71" s="73" t="s">
        <v>965</v>
      </c>
      <c r="H71" s="131" t="s">
        <v>966</v>
      </c>
      <c r="I71" s="73" t="s">
        <v>300</v>
      </c>
    </row>
    <row r="72" spans="1:9">
      <c r="A72" s="73" t="s">
        <v>301</v>
      </c>
      <c r="B72" s="73" t="s">
        <v>301</v>
      </c>
      <c r="C72" s="73" t="s">
        <v>768</v>
      </c>
      <c r="D72" s="73" t="s">
        <v>894</v>
      </c>
      <c r="E72" s="73" t="s">
        <v>302</v>
      </c>
      <c r="F72" s="130" t="s">
        <v>789</v>
      </c>
      <c r="G72" s="73" t="s">
        <v>1172</v>
      </c>
      <c r="H72" s="131" t="s">
        <v>966</v>
      </c>
      <c r="I72" s="73" t="s">
        <v>303</v>
      </c>
    </row>
    <row r="73" spans="1:9">
      <c r="A73" s="73" t="s">
        <v>304</v>
      </c>
      <c r="B73" s="73" t="s">
        <v>304</v>
      </c>
      <c r="C73" s="73" t="s">
        <v>768</v>
      </c>
      <c r="E73" s="73" t="s">
        <v>305</v>
      </c>
      <c r="F73" s="130" t="s">
        <v>779</v>
      </c>
      <c r="G73" s="73" t="s">
        <v>982</v>
      </c>
      <c r="H73" s="131" t="s">
        <v>966</v>
      </c>
      <c r="I73" s="73" t="s">
        <v>306</v>
      </c>
    </row>
    <row r="74" spans="1:9">
      <c r="A74" s="73" t="s">
        <v>307</v>
      </c>
      <c r="B74" s="73" t="s">
        <v>307</v>
      </c>
      <c r="C74" s="73" t="s">
        <v>768</v>
      </c>
      <c r="E74" s="73" t="s">
        <v>308</v>
      </c>
      <c r="F74" s="130" t="s">
        <v>779</v>
      </c>
      <c r="G74" s="73" t="s">
        <v>1187</v>
      </c>
      <c r="H74" s="131" t="s">
        <v>966</v>
      </c>
      <c r="I74" s="73" t="s">
        <v>309</v>
      </c>
    </row>
    <row r="75" spans="1:9">
      <c r="A75" s="73" t="s">
        <v>310</v>
      </c>
      <c r="B75" s="73" t="s">
        <v>310</v>
      </c>
      <c r="C75" s="73" t="s">
        <v>768</v>
      </c>
      <c r="D75" s="73" t="s">
        <v>311</v>
      </c>
      <c r="E75" s="73" t="s">
        <v>312</v>
      </c>
      <c r="F75" s="130" t="s">
        <v>947</v>
      </c>
      <c r="H75" s="131" t="s">
        <v>966</v>
      </c>
      <c r="I75" s="73" t="s">
        <v>313</v>
      </c>
    </row>
    <row r="76" spans="1:9">
      <c r="A76" s="73" t="s">
        <v>314</v>
      </c>
      <c r="B76" s="73" t="s">
        <v>314</v>
      </c>
      <c r="C76" s="73" t="s">
        <v>768</v>
      </c>
      <c r="D76" s="73" t="s">
        <v>315</v>
      </c>
      <c r="E76" s="73" t="s">
        <v>316</v>
      </c>
      <c r="F76" s="130" t="s">
        <v>947</v>
      </c>
      <c r="H76" s="131" t="s">
        <v>966</v>
      </c>
      <c r="I76" s="73" t="s">
        <v>317</v>
      </c>
    </row>
    <row r="77" spans="1:9">
      <c r="A77" s="73" t="s">
        <v>806</v>
      </c>
      <c r="B77" s="73" t="s">
        <v>806</v>
      </c>
      <c r="C77" s="73" t="s">
        <v>769</v>
      </c>
      <c r="D77" s="73" t="s">
        <v>806</v>
      </c>
      <c r="E77" s="73" t="s">
        <v>806</v>
      </c>
      <c r="F77" s="122" t="s">
        <v>857</v>
      </c>
      <c r="G77" s="123" t="s">
        <v>857</v>
      </c>
      <c r="I77" s="121" t="s">
        <v>805</v>
      </c>
    </row>
    <row r="78" spans="1:9">
      <c r="A78" s="73" t="s">
        <v>804</v>
      </c>
      <c r="B78" s="73" t="s">
        <v>804</v>
      </c>
      <c r="C78" s="73" t="s">
        <v>769</v>
      </c>
      <c r="D78" s="73" t="s">
        <v>804</v>
      </c>
      <c r="E78" s="73" t="s">
        <v>804</v>
      </c>
      <c r="F78" s="122" t="s">
        <v>857</v>
      </c>
      <c r="G78" s="123" t="s">
        <v>857</v>
      </c>
      <c r="I78" s="121" t="s">
        <v>805</v>
      </c>
    </row>
    <row r="79" spans="1:9">
      <c r="A79" s="73" t="s">
        <v>318</v>
      </c>
      <c r="B79" s="73" t="s">
        <v>318</v>
      </c>
      <c r="C79" s="73" t="s">
        <v>768</v>
      </c>
      <c r="E79" s="73" t="s">
        <v>319</v>
      </c>
      <c r="F79" s="130" t="s">
        <v>823</v>
      </c>
      <c r="G79" s="73" t="s">
        <v>1187</v>
      </c>
      <c r="H79" s="131" t="s">
        <v>966</v>
      </c>
      <c r="I79" s="73" t="s">
        <v>320</v>
      </c>
    </row>
    <row r="80" spans="1:9">
      <c r="A80" s="73" t="s">
        <v>321</v>
      </c>
      <c r="B80" s="73" t="s">
        <v>321</v>
      </c>
      <c r="C80" s="73" t="s">
        <v>768</v>
      </c>
      <c r="E80" s="73" t="s">
        <v>322</v>
      </c>
      <c r="F80" s="130" t="s">
        <v>824</v>
      </c>
      <c r="G80" s="73" t="s">
        <v>982</v>
      </c>
      <c r="H80" s="131" t="s">
        <v>966</v>
      </c>
      <c r="I80" s="73" t="s">
        <v>323</v>
      </c>
    </row>
    <row r="81" spans="1:9">
      <c r="A81" s="73" t="s">
        <v>1000</v>
      </c>
      <c r="B81" s="73" t="s">
        <v>1000</v>
      </c>
      <c r="C81" s="73" t="s">
        <v>768</v>
      </c>
      <c r="D81" s="73" t="s">
        <v>998</v>
      </c>
      <c r="E81" s="73" t="s">
        <v>324</v>
      </c>
      <c r="F81" s="130" t="s">
        <v>947</v>
      </c>
      <c r="H81" s="131" t="s">
        <v>966</v>
      </c>
      <c r="I81" s="73" t="s">
        <v>325</v>
      </c>
    </row>
    <row r="82" spans="1:9">
      <c r="A82" s="73" t="s">
        <v>327</v>
      </c>
      <c r="B82" s="73" t="s">
        <v>327</v>
      </c>
      <c r="C82" s="73" t="s">
        <v>768</v>
      </c>
      <c r="D82" s="73" t="s">
        <v>328</v>
      </c>
      <c r="E82" s="73" t="s">
        <v>329</v>
      </c>
      <c r="F82" s="130" t="s">
        <v>947</v>
      </c>
      <c r="H82" s="131" t="s">
        <v>966</v>
      </c>
      <c r="I82" s="73" t="s">
        <v>330</v>
      </c>
    </row>
    <row r="83" spans="1:9">
      <c r="A83" s="73" t="s">
        <v>1168</v>
      </c>
      <c r="B83" s="73" t="s">
        <v>1168</v>
      </c>
      <c r="C83" s="73" t="s">
        <v>768</v>
      </c>
      <c r="D83" s="73" t="s">
        <v>897</v>
      </c>
      <c r="E83" s="73" t="s">
        <v>331</v>
      </c>
      <c r="F83" s="130" t="s">
        <v>947</v>
      </c>
      <c r="H83" s="131" t="s">
        <v>966</v>
      </c>
      <c r="I83" s="73" t="s">
        <v>332</v>
      </c>
    </row>
    <row r="84" spans="1:9">
      <c r="A84" s="73" t="s">
        <v>1172</v>
      </c>
      <c r="B84" s="73" t="s">
        <v>1172</v>
      </c>
      <c r="C84" s="73" t="s">
        <v>768</v>
      </c>
      <c r="D84" s="73" t="s">
        <v>894</v>
      </c>
      <c r="E84" s="73" t="s">
        <v>333</v>
      </c>
      <c r="F84" s="130" t="s">
        <v>947</v>
      </c>
      <c r="H84" s="131" t="s">
        <v>966</v>
      </c>
      <c r="I84" s="73" t="s">
        <v>334</v>
      </c>
    </row>
    <row r="85" spans="1:9">
      <c r="A85" s="73" t="s">
        <v>335</v>
      </c>
      <c r="B85" s="73" t="s">
        <v>335</v>
      </c>
      <c r="C85" s="73" t="s">
        <v>768</v>
      </c>
      <c r="D85" s="73" t="s">
        <v>264</v>
      </c>
      <c r="F85" s="130" t="s">
        <v>947</v>
      </c>
      <c r="H85" s="131" t="s">
        <v>966</v>
      </c>
      <c r="I85" s="73" t="s">
        <v>336</v>
      </c>
    </row>
    <row r="86" spans="1:9">
      <c r="A86" s="73" t="s">
        <v>337</v>
      </c>
      <c r="B86" s="73" t="s">
        <v>337</v>
      </c>
      <c r="C86" s="73" t="s">
        <v>768</v>
      </c>
      <c r="D86" s="73" t="s">
        <v>285</v>
      </c>
      <c r="F86" s="130" t="s">
        <v>790</v>
      </c>
      <c r="G86" s="73" t="s">
        <v>287</v>
      </c>
      <c r="H86" s="131" t="s">
        <v>966</v>
      </c>
      <c r="I86" s="73" t="s">
        <v>357</v>
      </c>
    </row>
    <row r="87" spans="1:9">
      <c r="A87" s="73" t="s">
        <v>358</v>
      </c>
      <c r="B87" s="73" t="s">
        <v>358</v>
      </c>
      <c r="C87" s="73" t="s">
        <v>768</v>
      </c>
      <c r="D87" s="73" t="s">
        <v>255</v>
      </c>
      <c r="F87" s="130" t="s">
        <v>825</v>
      </c>
      <c r="G87" s="73" t="s">
        <v>261</v>
      </c>
      <c r="H87" s="131" t="s">
        <v>966</v>
      </c>
      <c r="I87" s="73" t="s">
        <v>359</v>
      </c>
    </row>
    <row r="88" spans="1:9">
      <c r="A88" s="73" t="s">
        <v>261</v>
      </c>
      <c r="B88" s="73" t="s">
        <v>261</v>
      </c>
      <c r="C88" s="73" t="s">
        <v>768</v>
      </c>
      <c r="D88" s="73" t="s">
        <v>255</v>
      </c>
      <c r="F88" s="130" t="s">
        <v>947</v>
      </c>
      <c r="H88" s="131" t="s">
        <v>966</v>
      </c>
      <c r="I88" s="73" t="s">
        <v>360</v>
      </c>
    </row>
    <row r="89" spans="1:9">
      <c r="A89" s="73" t="s">
        <v>361</v>
      </c>
      <c r="B89" s="73" t="s">
        <v>361</v>
      </c>
      <c r="C89" s="73" t="s">
        <v>768</v>
      </c>
      <c r="D89" s="73" t="s">
        <v>255</v>
      </c>
      <c r="F89" s="130" t="s">
        <v>826</v>
      </c>
      <c r="G89" s="73" t="s">
        <v>261</v>
      </c>
      <c r="H89" s="131" t="s">
        <v>966</v>
      </c>
      <c r="I89" s="73" t="s">
        <v>362</v>
      </c>
    </row>
    <row r="90" spans="1:9">
      <c r="A90" s="73" t="s">
        <v>292</v>
      </c>
      <c r="B90" s="73" t="s">
        <v>292</v>
      </c>
      <c r="C90" s="73" t="s">
        <v>768</v>
      </c>
      <c r="D90" s="73" t="s">
        <v>290</v>
      </c>
      <c r="E90" s="73" t="s">
        <v>363</v>
      </c>
      <c r="F90" s="130" t="s">
        <v>947</v>
      </c>
      <c r="H90" s="131" t="s">
        <v>966</v>
      </c>
      <c r="I90" s="73" t="s">
        <v>364</v>
      </c>
    </row>
    <row r="91" spans="1:9">
      <c r="A91" s="73" t="s">
        <v>287</v>
      </c>
      <c r="B91" s="73" t="s">
        <v>287</v>
      </c>
      <c r="C91" s="73" t="s">
        <v>768</v>
      </c>
      <c r="D91" s="73" t="s">
        <v>285</v>
      </c>
      <c r="E91" s="73" t="s">
        <v>365</v>
      </c>
      <c r="F91" s="130" t="s">
        <v>947</v>
      </c>
      <c r="H91" s="131" t="s">
        <v>966</v>
      </c>
      <c r="I91" s="73" t="s">
        <v>366</v>
      </c>
    </row>
    <row r="92" spans="1:9">
      <c r="A92" s="73" t="s">
        <v>367</v>
      </c>
      <c r="B92" s="73" t="s">
        <v>367</v>
      </c>
      <c r="C92" s="73" t="s">
        <v>768</v>
      </c>
      <c r="D92" s="73" t="s">
        <v>315</v>
      </c>
      <c r="E92" s="73" t="s">
        <v>368</v>
      </c>
      <c r="F92" s="130" t="s">
        <v>821</v>
      </c>
      <c r="G92" s="73" t="s">
        <v>314</v>
      </c>
      <c r="H92" s="131" t="s">
        <v>966</v>
      </c>
      <c r="I92" s="73" t="s">
        <v>369</v>
      </c>
    </row>
    <row r="93" spans="1:9">
      <c r="A93" s="73" t="s">
        <v>370</v>
      </c>
      <c r="B93" s="73" t="s">
        <v>370</v>
      </c>
      <c r="C93" s="73" t="s">
        <v>768</v>
      </c>
      <c r="D93" s="73" t="s">
        <v>1003</v>
      </c>
      <c r="E93" s="73" t="s">
        <v>371</v>
      </c>
      <c r="F93" s="130" t="s">
        <v>947</v>
      </c>
      <c r="G93" s="73" t="s">
        <v>29</v>
      </c>
      <c r="H93" s="131" t="s">
        <v>966</v>
      </c>
      <c r="I93" s="73" t="s">
        <v>372</v>
      </c>
    </row>
    <row r="94" spans="1:9">
      <c r="A94" s="73" t="s">
        <v>373</v>
      </c>
      <c r="B94" s="73" t="s">
        <v>373</v>
      </c>
      <c r="C94" s="73" t="s">
        <v>768</v>
      </c>
      <c r="E94" s="73" t="s">
        <v>374</v>
      </c>
      <c r="F94" s="130" t="s">
        <v>821</v>
      </c>
      <c r="G94" s="73" t="s">
        <v>982</v>
      </c>
      <c r="H94" s="131" t="s">
        <v>966</v>
      </c>
      <c r="I94" s="73" t="s">
        <v>375</v>
      </c>
    </row>
    <row r="95" spans="1:9">
      <c r="A95" s="73" t="s">
        <v>376</v>
      </c>
      <c r="B95" s="73" t="s">
        <v>376</v>
      </c>
      <c r="C95" s="73" t="s">
        <v>768</v>
      </c>
      <c r="D95" s="73" t="s">
        <v>1178</v>
      </c>
      <c r="E95" s="73" t="s">
        <v>377</v>
      </c>
      <c r="F95" s="130" t="s">
        <v>827</v>
      </c>
      <c r="G95" s="73" t="s">
        <v>1180</v>
      </c>
      <c r="H95" s="131" t="s">
        <v>966</v>
      </c>
      <c r="I95" s="73" t="s">
        <v>378</v>
      </c>
    </row>
    <row r="96" spans="1:9">
      <c r="A96" s="73" t="s">
        <v>379</v>
      </c>
      <c r="B96" s="73" t="s">
        <v>379</v>
      </c>
      <c r="C96" s="73" t="s">
        <v>768</v>
      </c>
      <c r="D96" s="73" t="s">
        <v>987</v>
      </c>
      <c r="E96" s="73" t="s">
        <v>380</v>
      </c>
      <c r="F96" s="130" t="s">
        <v>821</v>
      </c>
      <c r="G96" s="73" t="s">
        <v>989</v>
      </c>
      <c r="H96" s="131" t="s">
        <v>966</v>
      </c>
      <c r="I96" s="73" t="s">
        <v>381</v>
      </c>
    </row>
    <row r="97" spans="1:9">
      <c r="A97" s="73" t="s">
        <v>382</v>
      </c>
      <c r="B97" s="73" t="s">
        <v>382</v>
      </c>
      <c r="C97" s="73" t="s">
        <v>768</v>
      </c>
      <c r="E97" s="73" t="s">
        <v>383</v>
      </c>
      <c r="F97" s="130" t="s">
        <v>821</v>
      </c>
      <c r="G97" s="73" t="s">
        <v>1187</v>
      </c>
      <c r="H97" s="131" t="s">
        <v>966</v>
      </c>
      <c r="I97" s="73" t="s">
        <v>384</v>
      </c>
    </row>
    <row r="98" spans="1:9">
      <c r="A98" s="73" t="s">
        <v>385</v>
      </c>
      <c r="B98" s="73" t="s">
        <v>385</v>
      </c>
      <c r="C98" s="73" t="s">
        <v>768</v>
      </c>
      <c r="D98" s="73" t="s">
        <v>386</v>
      </c>
      <c r="E98" s="73" t="s">
        <v>387</v>
      </c>
      <c r="F98" s="130" t="s">
        <v>821</v>
      </c>
      <c r="G98" s="73" t="s">
        <v>388</v>
      </c>
      <c r="H98" s="131" t="s">
        <v>966</v>
      </c>
      <c r="I98" s="73" t="s">
        <v>389</v>
      </c>
    </row>
    <row r="99" spans="1:9">
      <c r="A99" s="73" t="s">
        <v>390</v>
      </c>
      <c r="B99" s="73" t="s">
        <v>390</v>
      </c>
      <c r="C99" s="73" t="s">
        <v>768</v>
      </c>
      <c r="D99" s="73" t="s">
        <v>391</v>
      </c>
      <c r="E99" s="73" t="s">
        <v>392</v>
      </c>
      <c r="F99" s="130" t="s">
        <v>821</v>
      </c>
      <c r="G99" s="73" t="s">
        <v>393</v>
      </c>
      <c r="H99" s="131" t="s">
        <v>966</v>
      </c>
      <c r="I99" s="73" t="s">
        <v>394</v>
      </c>
    </row>
    <row r="100" spans="1:9">
      <c r="A100" s="73" t="s">
        <v>395</v>
      </c>
      <c r="B100" s="73" t="s">
        <v>395</v>
      </c>
      <c r="C100" s="73" t="s">
        <v>768</v>
      </c>
      <c r="D100" s="73" t="s">
        <v>1178</v>
      </c>
      <c r="F100" s="130" t="s">
        <v>828</v>
      </c>
      <c r="G100" s="73" t="s">
        <v>1180</v>
      </c>
      <c r="H100" s="131" t="s">
        <v>966</v>
      </c>
      <c r="I100" s="73" t="s">
        <v>396</v>
      </c>
    </row>
    <row r="101" spans="1:9" customFormat="1">
      <c r="A101" s="228" t="s">
        <v>1352</v>
      </c>
      <c r="B101" s="228" t="s">
        <v>1352</v>
      </c>
      <c r="C101" s="73" t="s">
        <v>769</v>
      </c>
      <c r="D101" s="73" t="s">
        <v>963</v>
      </c>
      <c r="E101" t="s">
        <v>1356</v>
      </c>
      <c r="F101" s="223"/>
      <c r="I101" s="228" t="s">
        <v>1357</v>
      </c>
    </row>
    <row r="102" spans="1:9">
      <c r="A102" s="73" t="s">
        <v>397</v>
      </c>
      <c r="B102" s="73" t="s">
        <v>397</v>
      </c>
      <c r="C102" s="73" t="s">
        <v>768</v>
      </c>
      <c r="F102" s="130" t="s">
        <v>829</v>
      </c>
      <c r="G102" s="73" t="s">
        <v>982</v>
      </c>
      <c r="H102" s="131" t="s">
        <v>966</v>
      </c>
      <c r="I102" s="73" t="s">
        <v>398</v>
      </c>
    </row>
    <row r="103" spans="1:9">
      <c r="A103" s="73" t="s">
        <v>1005</v>
      </c>
      <c r="B103" s="73" t="s">
        <v>1005</v>
      </c>
      <c r="C103" s="73" t="s">
        <v>768</v>
      </c>
      <c r="D103" s="73" t="s">
        <v>1003</v>
      </c>
      <c r="E103" s="73" t="s">
        <v>399</v>
      </c>
      <c r="F103" s="130" t="s">
        <v>820</v>
      </c>
      <c r="G103" s="73" t="s">
        <v>29</v>
      </c>
      <c r="H103" s="131" t="s">
        <v>966</v>
      </c>
      <c r="I103" s="73" t="s">
        <v>400</v>
      </c>
    </row>
    <row r="104" spans="1:9">
      <c r="A104" s="73" t="s">
        <v>401</v>
      </c>
      <c r="B104" s="73" t="s">
        <v>401</v>
      </c>
      <c r="C104" s="73" t="s">
        <v>768</v>
      </c>
      <c r="D104" s="73" t="s">
        <v>1008</v>
      </c>
      <c r="F104" s="130" t="s">
        <v>790</v>
      </c>
      <c r="G104" s="73" t="s">
        <v>1009</v>
      </c>
      <c r="H104" s="131" t="s">
        <v>966</v>
      </c>
      <c r="I104" s="73" t="s">
        <v>402</v>
      </c>
    </row>
    <row r="105" spans="1:9">
      <c r="A105" s="73" t="s">
        <v>24</v>
      </c>
      <c r="B105" s="73" t="s">
        <v>24</v>
      </c>
      <c r="C105" s="73" t="s">
        <v>768</v>
      </c>
      <c r="D105" s="73" t="s">
        <v>1196</v>
      </c>
      <c r="E105" s="73" t="s">
        <v>403</v>
      </c>
      <c r="F105" s="130" t="s">
        <v>947</v>
      </c>
      <c r="H105" s="131" t="s">
        <v>966</v>
      </c>
      <c r="I105" s="73" t="s">
        <v>404</v>
      </c>
    </row>
    <row r="106" spans="1:9">
      <c r="A106" s="73" t="s">
        <v>1009</v>
      </c>
      <c r="B106" s="73" t="s">
        <v>1009</v>
      </c>
      <c r="C106" s="73" t="s">
        <v>768</v>
      </c>
      <c r="D106" s="73" t="s">
        <v>1008</v>
      </c>
      <c r="E106" s="73" t="s">
        <v>405</v>
      </c>
      <c r="F106" s="130" t="s">
        <v>947</v>
      </c>
      <c r="H106" s="131" t="s">
        <v>966</v>
      </c>
      <c r="I106" s="73" t="s">
        <v>406</v>
      </c>
    </row>
    <row r="107" spans="1:9">
      <c r="A107" s="73" t="s">
        <v>407</v>
      </c>
      <c r="B107" s="73" t="s">
        <v>407</v>
      </c>
      <c r="C107" s="73" t="s">
        <v>768</v>
      </c>
      <c r="D107" s="73" t="s">
        <v>1159</v>
      </c>
      <c r="E107" s="73" t="s">
        <v>408</v>
      </c>
      <c r="F107" s="130" t="s">
        <v>947</v>
      </c>
      <c r="H107" s="131" t="s">
        <v>966</v>
      </c>
      <c r="I107" s="73" t="s">
        <v>409</v>
      </c>
    </row>
    <row r="108" spans="1:9">
      <c r="A108" s="73" t="s">
        <v>410</v>
      </c>
      <c r="B108" s="73" t="s">
        <v>410</v>
      </c>
      <c r="C108" s="73" t="s">
        <v>768</v>
      </c>
      <c r="D108" s="73" t="s">
        <v>411</v>
      </c>
      <c r="E108" s="73" t="s">
        <v>412</v>
      </c>
      <c r="F108" s="130" t="s">
        <v>947</v>
      </c>
      <c r="H108" s="131" t="s">
        <v>966</v>
      </c>
      <c r="I108" s="73" t="s">
        <v>413</v>
      </c>
    </row>
    <row r="109" spans="1:9">
      <c r="A109" s="73" t="s">
        <v>414</v>
      </c>
      <c r="B109" s="73" t="s">
        <v>414</v>
      </c>
      <c r="C109" s="73" t="s">
        <v>768</v>
      </c>
      <c r="D109" s="73" t="s">
        <v>894</v>
      </c>
      <c r="E109" s="73" t="s">
        <v>415</v>
      </c>
      <c r="F109" s="130" t="s">
        <v>821</v>
      </c>
      <c r="G109" s="73" t="s">
        <v>1172</v>
      </c>
      <c r="H109" s="131" t="s">
        <v>966</v>
      </c>
      <c r="I109" s="73" t="s">
        <v>416</v>
      </c>
    </row>
    <row r="110" spans="1:9">
      <c r="A110" s="73" t="s">
        <v>417</v>
      </c>
      <c r="B110" s="73" t="s">
        <v>417</v>
      </c>
      <c r="C110" s="73" t="s">
        <v>768</v>
      </c>
      <c r="D110" s="73" t="s">
        <v>315</v>
      </c>
      <c r="E110" s="73" t="s">
        <v>418</v>
      </c>
      <c r="F110" s="130" t="s">
        <v>830</v>
      </c>
      <c r="G110" s="73" t="s">
        <v>314</v>
      </c>
      <c r="H110" s="131" t="s">
        <v>966</v>
      </c>
      <c r="I110" s="73" t="s">
        <v>419</v>
      </c>
    </row>
    <row r="111" spans="1:9">
      <c r="A111" s="73" t="s">
        <v>420</v>
      </c>
      <c r="B111" s="73" t="s">
        <v>420</v>
      </c>
      <c r="C111" s="73" t="s">
        <v>768</v>
      </c>
      <c r="E111" s="73" t="s">
        <v>421</v>
      </c>
      <c r="F111" s="130" t="s">
        <v>830</v>
      </c>
      <c r="G111" s="73" t="s">
        <v>982</v>
      </c>
      <c r="H111" s="131" t="s">
        <v>966</v>
      </c>
      <c r="I111" s="73" t="s">
        <v>422</v>
      </c>
    </row>
    <row r="112" spans="1:9">
      <c r="A112" s="73" t="s">
        <v>423</v>
      </c>
      <c r="B112" s="73" t="s">
        <v>423</v>
      </c>
      <c r="C112" s="73" t="s">
        <v>768</v>
      </c>
      <c r="D112" s="73" t="s">
        <v>987</v>
      </c>
      <c r="E112" s="73" t="s">
        <v>424</v>
      </c>
      <c r="F112" s="130" t="s">
        <v>830</v>
      </c>
      <c r="G112" s="73" t="s">
        <v>989</v>
      </c>
      <c r="H112" s="131" t="s">
        <v>966</v>
      </c>
      <c r="I112" s="73" t="s">
        <v>425</v>
      </c>
    </row>
    <row r="113" spans="1:9">
      <c r="A113" s="73" t="s">
        <v>426</v>
      </c>
      <c r="B113" s="73" t="s">
        <v>426</v>
      </c>
      <c r="C113" s="73" t="s">
        <v>768</v>
      </c>
      <c r="E113" s="73" t="s">
        <v>427</v>
      </c>
      <c r="F113" s="130" t="s">
        <v>830</v>
      </c>
      <c r="G113" s="73" t="s">
        <v>1187</v>
      </c>
      <c r="H113" s="131" t="s">
        <v>966</v>
      </c>
      <c r="I113" s="73" t="s">
        <v>428</v>
      </c>
    </row>
    <row r="114" spans="1:9">
      <c r="A114" s="73" t="s">
        <v>429</v>
      </c>
      <c r="B114" s="73" t="s">
        <v>429</v>
      </c>
      <c r="C114" s="73" t="s">
        <v>768</v>
      </c>
      <c r="D114" s="73" t="s">
        <v>386</v>
      </c>
      <c r="E114" s="73" t="s">
        <v>430</v>
      </c>
      <c r="F114" s="130" t="s">
        <v>830</v>
      </c>
      <c r="G114" s="73" t="s">
        <v>388</v>
      </c>
      <c r="H114" s="131" t="s">
        <v>966</v>
      </c>
      <c r="I114" s="73" t="s">
        <v>431</v>
      </c>
    </row>
    <row r="115" spans="1:9">
      <c r="A115" s="73" t="s">
        <v>432</v>
      </c>
      <c r="B115" s="73" t="s">
        <v>432</v>
      </c>
      <c r="C115" s="73" t="s">
        <v>768</v>
      </c>
      <c r="D115" s="73" t="s">
        <v>391</v>
      </c>
      <c r="E115" s="73" t="s">
        <v>433</v>
      </c>
      <c r="F115" s="130" t="s">
        <v>830</v>
      </c>
      <c r="G115" s="73" t="s">
        <v>393</v>
      </c>
      <c r="H115" s="131" t="s">
        <v>966</v>
      </c>
      <c r="I115" s="73" t="s">
        <v>434</v>
      </c>
    </row>
    <row r="116" spans="1:9">
      <c r="A116" s="73" t="s">
        <v>982</v>
      </c>
      <c r="B116" s="73" t="s">
        <v>982</v>
      </c>
      <c r="C116" s="73" t="s">
        <v>768</v>
      </c>
      <c r="D116" s="73" t="s">
        <v>893</v>
      </c>
      <c r="E116" s="73" t="s">
        <v>892</v>
      </c>
      <c r="F116" s="130" t="s">
        <v>947</v>
      </c>
      <c r="H116" s="131" t="s">
        <v>966</v>
      </c>
      <c r="I116" s="73" t="s">
        <v>435</v>
      </c>
    </row>
    <row r="117" spans="1:9">
      <c r="A117" s="73" t="s">
        <v>436</v>
      </c>
      <c r="B117" s="73" t="s">
        <v>436</v>
      </c>
      <c r="C117" s="73" t="s">
        <v>768</v>
      </c>
      <c r="D117" s="73" t="s">
        <v>1178</v>
      </c>
      <c r="E117" s="73" t="s">
        <v>437</v>
      </c>
      <c r="F117" s="122" t="s">
        <v>777</v>
      </c>
      <c r="H117" s="131" t="s">
        <v>966</v>
      </c>
      <c r="I117" s="73" t="s">
        <v>438</v>
      </c>
    </row>
    <row r="118" spans="1:9">
      <c r="A118" s="73" t="s">
        <v>439</v>
      </c>
      <c r="B118" s="73" t="s">
        <v>439</v>
      </c>
      <c r="C118" s="73" t="s">
        <v>768</v>
      </c>
      <c r="D118" s="73" t="s">
        <v>440</v>
      </c>
      <c r="E118" s="73" t="s">
        <v>441</v>
      </c>
      <c r="F118" s="130" t="s">
        <v>947</v>
      </c>
      <c r="H118" s="131" t="s">
        <v>966</v>
      </c>
      <c r="I118" s="73" t="s">
        <v>442</v>
      </c>
    </row>
    <row r="119" spans="1:9">
      <c r="A119" s="73" t="s">
        <v>1180</v>
      </c>
      <c r="B119" s="73" t="s">
        <v>1180</v>
      </c>
      <c r="C119" s="73" t="s">
        <v>768</v>
      </c>
      <c r="D119" s="73" t="s">
        <v>1178</v>
      </c>
      <c r="E119" s="73" t="s">
        <v>443</v>
      </c>
      <c r="F119" s="130" t="s">
        <v>947</v>
      </c>
      <c r="G119" s="73" t="s">
        <v>1180</v>
      </c>
      <c r="H119" s="131" t="s">
        <v>966</v>
      </c>
      <c r="I119" s="73" t="s">
        <v>444</v>
      </c>
    </row>
    <row r="120" spans="1:9">
      <c r="A120" s="73" t="s">
        <v>465</v>
      </c>
      <c r="B120" s="73" t="s">
        <v>465</v>
      </c>
      <c r="C120" s="73" t="s">
        <v>768</v>
      </c>
      <c r="D120" s="73" t="s">
        <v>466</v>
      </c>
      <c r="E120" s="73" t="s">
        <v>467</v>
      </c>
      <c r="F120" s="130" t="s">
        <v>947</v>
      </c>
      <c r="H120" s="131" t="s">
        <v>966</v>
      </c>
      <c r="I120" s="73" t="s">
        <v>468</v>
      </c>
    </row>
    <row r="121" spans="1:9">
      <c r="A121" s="73" t="s">
        <v>469</v>
      </c>
      <c r="B121" s="73" t="s">
        <v>469</v>
      </c>
      <c r="C121" s="73" t="s">
        <v>768</v>
      </c>
      <c r="D121" s="73" t="s">
        <v>234</v>
      </c>
      <c r="E121" s="73" t="s">
        <v>470</v>
      </c>
      <c r="F121" s="130" t="s">
        <v>831</v>
      </c>
      <c r="G121" s="73" t="s">
        <v>236</v>
      </c>
      <c r="H121" s="131" t="s">
        <v>966</v>
      </c>
      <c r="I121" s="73" t="s">
        <v>471</v>
      </c>
    </row>
    <row r="122" spans="1:9">
      <c r="A122" s="73" t="s">
        <v>236</v>
      </c>
      <c r="B122" s="73" t="s">
        <v>236</v>
      </c>
      <c r="C122" s="73" t="s">
        <v>768</v>
      </c>
      <c r="D122" s="73" t="s">
        <v>234</v>
      </c>
      <c r="E122" s="73" t="s">
        <v>472</v>
      </c>
      <c r="F122" s="130" t="s">
        <v>947</v>
      </c>
      <c r="H122" s="131" t="s">
        <v>966</v>
      </c>
      <c r="I122" s="73" t="s">
        <v>473</v>
      </c>
    </row>
    <row r="123" spans="1:9">
      <c r="A123" s="73" t="s">
        <v>717</v>
      </c>
      <c r="B123" s="73" t="s">
        <v>717</v>
      </c>
      <c r="C123" s="73" t="s">
        <v>769</v>
      </c>
      <c r="D123" s="73" t="s">
        <v>994</v>
      </c>
      <c r="E123" s="73" t="s">
        <v>718</v>
      </c>
      <c r="F123" s="130" t="s">
        <v>947</v>
      </c>
      <c r="I123" s="73" t="s">
        <v>719</v>
      </c>
    </row>
    <row r="124" spans="1:9">
      <c r="A124" s="73" t="s">
        <v>720</v>
      </c>
      <c r="B124" s="73" t="s">
        <v>720</v>
      </c>
      <c r="C124" s="73" t="s">
        <v>769</v>
      </c>
      <c r="D124" s="73" t="s">
        <v>411</v>
      </c>
      <c r="E124" s="73" t="s">
        <v>721</v>
      </c>
      <c r="F124" s="130" t="s">
        <v>947</v>
      </c>
      <c r="I124" s="73" t="s">
        <v>722</v>
      </c>
    </row>
    <row r="125" spans="1:9">
      <c r="A125" s="73" t="s">
        <v>723</v>
      </c>
      <c r="B125" s="73" t="s">
        <v>723</v>
      </c>
      <c r="C125" s="73" t="s">
        <v>769</v>
      </c>
      <c r="D125" s="73" t="s">
        <v>411</v>
      </c>
      <c r="E125" s="73" t="s">
        <v>724</v>
      </c>
      <c r="F125" s="130" t="s">
        <v>947</v>
      </c>
      <c r="I125" s="73" t="s">
        <v>725</v>
      </c>
    </row>
    <row r="126" spans="1:9">
      <c r="A126" s="73" t="s">
        <v>474</v>
      </c>
      <c r="B126" s="73" t="s">
        <v>474</v>
      </c>
      <c r="C126" s="73" t="s">
        <v>768</v>
      </c>
      <c r="D126" s="73" t="s">
        <v>894</v>
      </c>
      <c r="E126" s="73" t="s">
        <v>475</v>
      </c>
      <c r="F126" s="130" t="s">
        <v>832</v>
      </c>
      <c r="G126" s="73" t="s">
        <v>1172</v>
      </c>
      <c r="H126" s="131" t="s">
        <v>966</v>
      </c>
      <c r="I126" s="73" t="s">
        <v>476</v>
      </c>
    </row>
    <row r="127" spans="1:9">
      <c r="A127" s="73" t="s">
        <v>477</v>
      </c>
      <c r="B127" s="73" t="s">
        <v>477</v>
      </c>
      <c r="C127" s="73" t="s">
        <v>768</v>
      </c>
      <c r="D127" s="73" t="s">
        <v>269</v>
      </c>
      <c r="F127" s="130" t="s">
        <v>833</v>
      </c>
      <c r="G127" s="73" t="s">
        <v>268</v>
      </c>
      <c r="H127" s="131" t="s">
        <v>966</v>
      </c>
      <c r="I127" s="73" t="s">
        <v>478</v>
      </c>
    </row>
    <row r="128" spans="1:9">
      <c r="A128" s="73" t="s">
        <v>479</v>
      </c>
      <c r="B128" s="73" t="s">
        <v>479</v>
      </c>
      <c r="C128" s="73" t="s">
        <v>768</v>
      </c>
      <c r="D128" s="73" t="s">
        <v>264</v>
      </c>
      <c r="E128" s="73" t="s">
        <v>480</v>
      </c>
      <c r="F128" s="130" t="s">
        <v>833</v>
      </c>
      <c r="G128" s="73" t="s">
        <v>266</v>
      </c>
      <c r="H128" s="131" t="s">
        <v>966</v>
      </c>
      <c r="I128" s="73" t="s">
        <v>481</v>
      </c>
    </row>
    <row r="129" spans="1:9">
      <c r="A129" s="73" t="s">
        <v>726</v>
      </c>
      <c r="B129" s="73" t="s">
        <v>726</v>
      </c>
      <c r="C129" s="73" t="s">
        <v>769</v>
      </c>
      <c r="D129" s="73" t="s">
        <v>264</v>
      </c>
      <c r="E129" s="73" t="s">
        <v>727</v>
      </c>
      <c r="F129" s="130" t="s">
        <v>833</v>
      </c>
      <c r="G129" s="73" t="s">
        <v>281</v>
      </c>
      <c r="I129" s="73" t="s">
        <v>728</v>
      </c>
    </row>
    <row r="130" spans="1:9">
      <c r="A130" s="73" t="s">
        <v>482</v>
      </c>
      <c r="B130" s="73" t="s">
        <v>482</v>
      </c>
      <c r="C130" s="73" t="s">
        <v>768</v>
      </c>
      <c r="D130" s="73" t="s">
        <v>1003</v>
      </c>
      <c r="E130" s="73" t="s">
        <v>483</v>
      </c>
      <c r="F130" s="130" t="s">
        <v>832</v>
      </c>
      <c r="G130" s="73" t="s">
        <v>29</v>
      </c>
      <c r="H130" s="131" t="s">
        <v>966</v>
      </c>
      <c r="I130" s="73" t="s">
        <v>484</v>
      </c>
    </row>
    <row r="131" spans="1:9">
      <c r="A131" s="73" t="s">
        <v>485</v>
      </c>
      <c r="B131" s="73" t="s">
        <v>485</v>
      </c>
      <c r="C131" s="73" t="s">
        <v>768</v>
      </c>
      <c r="E131" s="73" t="s">
        <v>486</v>
      </c>
      <c r="F131" s="130" t="s">
        <v>833</v>
      </c>
      <c r="G131" s="73" t="s">
        <v>982</v>
      </c>
      <c r="H131" s="131" t="s">
        <v>966</v>
      </c>
      <c r="I131" s="73" t="s">
        <v>487</v>
      </c>
    </row>
    <row r="132" spans="1:9">
      <c r="A132" s="73" t="s">
        <v>729</v>
      </c>
      <c r="B132" s="73" t="s">
        <v>729</v>
      </c>
      <c r="C132" s="73" t="s">
        <v>769</v>
      </c>
      <c r="D132" s="73" t="s">
        <v>562</v>
      </c>
      <c r="E132" s="73" t="s">
        <v>730</v>
      </c>
      <c r="F132" s="130" t="s">
        <v>947</v>
      </c>
      <c r="I132" s="73" t="s">
        <v>731</v>
      </c>
    </row>
    <row r="133" spans="1:9">
      <c r="A133" s="73" t="s">
        <v>732</v>
      </c>
      <c r="B133" s="73" t="s">
        <v>732</v>
      </c>
      <c r="C133" s="73" t="s">
        <v>769</v>
      </c>
      <c r="D133" s="73" t="s">
        <v>562</v>
      </c>
      <c r="E133" s="73" t="s">
        <v>733</v>
      </c>
      <c r="F133" s="130" t="s">
        <v>833</v>
      </c>
      <c r="G133" s="73" t="s">
        <v>561</v>
      </c>
      <c r="I133" s="73" t="s">
        <v>734</v>
      </c>
    </row>
    <row r="134" spans="1:9">
      <c r="A134" s="73" t="s">
        <v>488</v>
      </c>
      <c r="B134" s="73" t="s">
        <v>488</v>
      </c>
      <c r="C134" s="73" t="s">
        <v>768</v>
      </c>
      <c r="E134" s="73" t="s">
        <v>489</v>
      </c>
      <c r="F134" s="130" t="s">
        <v>833</v>
      </c>
      <c r="G134" s="73" t="s">
        <v>982</v>
      </c>
      <c r="H134" s="131" t="s">
        <v>966</v>
      </c>
      <c r="I134" s="73" t="s">
        <v>487</v>
      </c>
    </row>
    <row r="135" spans="1:9">
      <c r="A135" s="73" t="s">
        <v>490</v>
      </c>
      <c r="B135" s="73" t="s">
        <v>490</v>
      </c>
      <c r="C135" s="73" t="s">
        <v>768</v>
      </c>
      <c r="E135" s="73" t="s">
        <v>491</v>
      </c>
      <c r="F135" s="130" t="s">
        <v>833</v>
      </c>
      <c r="G135" s="73" t="s">
        <v>1187</v>
      </c>
      <c r="H135" s="131" t="s">
        <v>966</v>
      </c>
      <c r="I135" s="73" t="s">
        <v>492</v>
      </c>
    </row>
    <row r="136" spans="1:9">
      <c r="A136" s="73" t="s">
        <v>493</v>
      </c>
      <c r="B136" s="73" t="s">
        <v>493</v>
      </c>
      <c r="C136" s="73" t="s">
        <v>768</v>
      </c>
      <c r="E136" s="73" t="s">
        <v>493</v>
      </c>
      <c r="F136" s="130" t="s">
        <v>834</v>
      </c>
      <c r="G136" s="73" t="s">
        <v>982</v>
      </c>
      <c r="H136" s="131" t="s">
        <v>966</v>
      </c>
      <c r="I136" s="73" t="s">
        <v>494</v>
      </c>
    </row>
    <row r="137" spans="1:9">
      <c r="A137" s="73" t="s">
        <v>495</v>
      </c>
      <c r="B137" s="73" t="s">
        <v>495</v>
      </c>
      <c r="C137" s="73" t="s">
        <v>768</v>
      </c>
      <c r="D137" s="73" t="s">
        <v>1178</v>
      </c>
      <c r="E137" s="73" t="s">
        <v>496</v>
      </c>
      <c r="F137" s="130" t="s">
        <v>835</v>
      </c>
      <c r="G137" s="73" t="s">
        <v>1180</v>
      </c>
      <c r="H137" s="131" t="s">
        <v>966</v>
      </c>
      <c r="I137" s="73" t="s">
        <v>497</v>
      </c>
    </row>
    <row r="138" spans="1:9">
      <c r="A138" s="73" t="s">
        <v>498</v>
      </c>
      <c r="B138" s="73" t="s">
        <v>498</v>
      </c>
      <c r="C138" s="73" t="s">
        <v>768</v>
      </c>
      <c r="D138" s="73" t="s">
        <v>1178</v>
      </c>
      <c r="E138" s="73" t="s">
        <v>499</v>
      </c>
      <c r="F138" s="130" t="s">
        <v>836</v>
      </c>
      <c r="G138" s="73" t="s">
        <v>1180</v>
      </c>
      <c r="H138" s="131" t="s">
        <v>966</v>
      </c>
      <c r="I138" s="73" t="s">
        <v>500</v>
      </c>
    </row>
    <row r="139" spans="1:9">
      <c r="A139" s="73" t="s">
        <v>507</v>
      </c>
      <c r="B139" s="73" t="s">
        <v>507</v>
      </c>
      <c r="C139" s="73" t="s">
        <v>768</v>
      </c>
      <c r="D139" s="73" t="s">
        <v>1178</v>
      </c>
      <c r="E139" s="73" t="s">
        <v>508</v>
      </c>
      <c r="F139" s="130" t="s">
        <v>834</v>
      </c>
      <c r="G139" s="73" t="s">
        <v>1180</v>
      </c>
      <c r="H139" s="131" t="s">
        <v>966</v>
      </c>
      <c r="I139" s="73" t="s">
        <v>509</v>
      </c>
    </row>
    <row r="140" spans="1:9">
      <c r="A140" s="73" t="s">
        <v>510</v>
      </c>
      <c r="B140" s="73" t="s">
        <v>510</v>
      </c>
      <c r="C140" s="73" t="s">
        <v>768</v>
      </c>
      <c r="D140" s="73" t="s">
        <v>987</v>
      </c>
      <c r="E140" s="73" t="s">
        <v>511</v>
      </c>
      <c r="F140" s="130" t="s">
        <v>779</v>
      </c>
      <c r="G140" s="73" t="s">
        <v>989</v>
      </c>
      <c r="H140" s="131" t="s">
        <v>966</v>
      </c>
      <c r="I140" s="73" t="s">
        <v>512</v>
      </c>
    </row>
    <row r="141" spans="1:9">
      <c r="A141" s="73" t="s">
        <v>513</v>
      </c>
      <c r="B141" s="73" t="s">
        <v>513</v>
      </c>
      <c r="C141" s="73" t="s">
        <v>768</v>
      </c>
      <c r="D141" s="73" t="s">
        <v>894</v>
      </c>
      <c r="E141" s="73" t="s">
        <v>514</v>
      </c>
      <c r="F141" s="130" t="s">
        <v>833</v>
      </c>
      <c r="G141" s="73" t="s">
        <v>1172</v>
      </c>
      <c r="H141" s="131" t="s">
        <v>966</v>
      </c>
      <c r="I141" s="73" t="s">
        <v>515</v>
      </c>
    </row>
    <row r="142" spans="1:9">
      <c r="A142" s="73" t="s">
        <v>516</v>
      </c>
      <c r="B142" s="73" t="s">
        <v>516</v>
      </c>
      <c r="C142" s="73" t="s">
        <v>768</v>
      </c>
      <c r="D142" s="73" t="s">
        <v>264</v>
      </c>
      <c r="E142" s="73" t="s">
        <v>517</v>
      </c>
      <c r="F142" s="130" t="s">
        <v>833</v>
      </c>
      <c r="G142" s="73" t="s">
        <v>266</v>
      </c>
      <c r="H142" s="131" t="s">
        <v>966</v>
      </c>
      <c r="I142" s="73" t="s">
        <v>518</v>
      </c>
    </row>
    <row r="143" spans="1:9">
      <c r="A143" s="73" t="s">
        <v>800</v>
      </c>
      <c r="B143" s="73" t="s">
        <v>800</v>
      </c>
      <c r="C143" s="73" t="s">
        <v>769</v>
      </c>
      <c r="D143" s="73" t="s">
        <v>269</v>
      </c>
      <c r="E143" s="73" t="s">
        <v>807</v>
      </c>
      <c r="F143" s="130" t="s">
        <v>820</v>
      </c>
      <c r="G143" s="73" t="s">
        <v>268</v>
      </c>
      <c r="H143" s="131" t="s">
        <v>966</v>
      </c>
      <c r="I143" s="73" t="s">
        <v>801</v>
      </c>
    </row>
    <row r="144" spans="1:9">
      <c r="A144" s="73" t="s">
        <v>1106</v>
      </c>
      <c r="B144" s="73" t="s">
        <v>1106</v>
      </c>
      <c r="C144" s="73" t="s">
        <v>769</v>
      </c>
      <c r="D144" s="73" t="s">
        <v>576</v>
      </c>
      <c r="E144" s="73" t="s">
        <v>1107</v>
      </c>
      <c r="F144" s="130" t="s">
        <v>947</v>
      </c>
      <c r="I144" s="73" t="s">
        <v>1108</v>
      </c>
    </row>
    <row r="145" spans="1:9">
      <c r="A145" s="73" t="s">
        <v>802</v>
      </c>
      <c r="B145" s="73" t="s">
        <v>802</v>
      </c>
      <c r="C145" s="73" t="s">
        <v>769</v>
      </c>
      <c r="D145" s="73" t="s">
        <v>576</v>
      </c>
      <c r="E145" s="73" t="s">
        <v>799</v>
      </c>
      <c r="F145" s="130" t="s">
        <v>947</v>
      </c>
      <c r="I145" s="73" t="s">
        <v>803</v>
      </c>
    </row>
    <row r="146" spans="1:9">
      <c r="A146" s="73" t="s">
        <v>519</v>
      </c>
      <c r="B146" s="73" t="s">
        <v>519</v>
      </c>
      <c r="C146" s="73" t="s">
        <v>768</v>
      </c>
      <c r="D146" s="73" t="s">
        <v>264</v>
      </c>
      <c r="E146" s="73" t="s">
        <v>520</v>
      </c>
      <c r="F146" s="130" t="s">
        <v>820</v>
      </c>
      <c r="G146" s="73" t="s">
        <v>266</v>
      </c>
      <c r="H146" s="131" t="s">
        <v>966</v>
      </c>
      <c r="I146" s="73" t="s">
        <v>521</v>
      </c>
    </row>
    <row r="147" spans="1:9">
      <c r="A147" s="73" t="s">
        <v>522</v>
      </c>
      <c r="B147" s="73" t="s">
        <v>522</v>
      </c>
      <c r="C147" s="73" t="s">
        <v>768</v>
      </c>
      <c r="D147" s="73" t="s">
        <v>264</v>
      </c>
      <c r="E147" s="73" t="s">
        <v>523</v>
      </c>
      <c r="F147" s="130" t="s">
        <v>947</v>
      </c>
      <c r="G147" s="73" t="s">
        <v>266</v>
      </c>
      <c r="H147" s="131" t="s">
        <v>966</v>
      </c>
      <c r="I147" s="73" t="s">
        <v>524</v>
      </c>
    </row>
    <row r="148" spans="1:9">
      <c r="A148" s="73" t="s">
        <v>525</v>
      </c>
      <c r="B148" s="73" t="s">
        <v>525</v>
      </c>
      <c r="C148" s="73" t="s">
        <v>768</v>
      </c>
      <c r="D148" s="73" t="s">
        <v>285</v>
      </c>
      <c r="E148" s="73" t="s">
        <v>526</v>
      </c>
      <c r="F148" s="130" t="s">
        <v>833</v>
      </c>
      <c r="G148" s="73" t="s">
        <v>287</v>
      </c>
      <c r="H148" s="131" t="s">
        <v>966</v>
      </c>
      <c r="I148" s="73" t="s">
        <v>527</v>
      </c>
    </row>
    <row r="149" spans="1:9">
      <c r="A149" s="73" t="s">
        <v>528</v>
      </c>
      <c r="B149" s="73" t="s">
        <v>528</v>
      </c>
      <c r="C149" s="73" t="s">
        <v>768</v>
      </c>
      <c r="D149" s="73" t="s">
        <v>315</v>
      </c>
      <c r="E149" s="73" t="s">
        <v>529</v>
      </c>
      <c r="F149" s="130" t="s">
        <v>833</v>
      </c>
      <c r="G149" s="73" t="s">
        <v>314</v>
      </c>
      <c r="H149" s="131" t="s">
        <v>966</v>
      </c>
      <c r="I149" s="73" t="s">
        <v>530</v>
      </c>
    </row>
    <row r="150" spans="1:9">
      <c r="A150" s="73" t="s">
        <v>531</v>
      </c>
      <c r="B150" s="73" t="s">
        <v>531</v>
      </c>
      <c r="C150" s="73" t="s">
        <v>768</v>
      </c>
      <c r="D150" s="73" t="s">
        <v>1003</v>
      </c>
      <c r="E150" s="73" t="s">
        <v>532</v>
      </c>
      <c r="F150" s="130" t="s">
        <v>833</v>
      </c>
      <c r="G150" s="73" t="s">
        <v>29</v>
      </c>
      <c r="H150" s="131" t="s">
        <v>966</v>
      </c>
      <c r="I150" s="73" t="s">
        <v>533</v>
      </c>
    </row>
    <row r="151" spans="1:9">
      <c r="A151" s="73" t="s">
        <v>735</v>
      </c>
      <c r="B151" s="73" t="s">
        <v>735</v>
      </c>
      <c r="C151" s="73" t="s">
        <v>769</v>
      </c>
      <c r="D151" s="73" t="s">
        <v>1193</v>
      </c>
      <c r="E151" s="73" t="s">
        <v>736</v>
      </c>
      <c r="F151" s="130" t="s">
        <v>947</v>
      </c>
      <c r="I151" s="73" t="s">
        <v>737</v>
      </c>
    </row>
    <row r="152" spans="1:9">
      <c r="A152" s="73" t="s">
        <v>534</v>
      </c>
      <c r="B152" s="73" t="s">
        <v>534</v>
      </c>
      <c r="C152" s="73" t="s">
        <v>768</v>
      </c>
      <c r="E152" s="73" t="s">
        <v>535</v>
      </c>
      <c r="F152" s="130" t="s">
        <v>820</v>
      </c>
      <c r="G152" s="73" t="s">
        <v>982</v>
      </c>
      <c r="H152" s="131" t="s">
        <v>966</v>
      </c>
      <c r="I152" s="73" t="s">
        <v>536</v>
      </c>
    </row>
    <row r="153" spans="1:9">
      <c r="A153" s="73" t="s">
        <v>537</v>
      </c>
      <c r="B153" s="73" t="s">
        <v>537</v>
      </c>
      <c r="C153" s="73" t="s">
        <v>768</v>
      </c>
      <c r="D153" s="73" t="s">
        <v>1178</v>
      </c>
      <c r="E153" s="73" t="s">
        <v>538</v>
      </c>
      <c r="F153" s="130" t="s">
        <v>820</v>
      </c>
      <c r="G153" s="73" t="s">
        <v>1180</v>
      </c>
      <c r="H153" s="131" t="s">
        <v>966</v>
      </c>
      <c r="I153" s="73" t="s">
        <v>539</v>
      </c>
    </row>
    <row r="154" spans="1:9">
      <c r="A154" s="73" t="s">
        <v>540</v>
      </c>
      <c r="B154" s="73" t="s">
        <v>540</v>
      </c>
      <c r="C154" s="73" t="s">
        <v>768</v>
      </c>
      <c r="D154" s="73" t="s">
        <v>541</v>
      </c>
      <c r="F154" s="130" t="s">
        <v>947</v>
      </c>
      <c r="G154" s="73" t="s">
        <v>542</v>
      </c>
      <c r="H154" s="131" t="s">
        <v>966</v>
      </c>
      <c r="I154" s="73" t="s">
        <v>543</v>
      </c>
    </row>
    <row r="155" spans="1:9">
      <c r="A155" s="73" t="s">
        <v>738</v>
      </c>
      <c r="B155" s="73" t="s">
        <v>738</v>
      </c>
      <c r="C155" s="73" t="s">
        <v>769</v>
      </c>
      <c r="D155" s="73" t="s">
        <v>576</v>
      </c>
      <c r="E155" s="73" t="s">
        <v>739</v>
      </c>
      <c r="F155" s="130" t="s">
        <v>947</v>
      </c>
      <c r="I155" s="73" t="s">
        <v>740</v>
      </c>
    </row>
    <row r="156" spans="1:9">
      <c r="A156" s="73" t="s">
        <v>544</v>
      </c>
      <c r="B156" s="73" t="s">
        <v>544</v>
      </c>
      <c r="C156" s="73" t="s">
        <v>768</v>
      </c>
      <c r="E156" s="73" t="s">
        <v>546</v>
      </c>
      <c r="F156" s="130" t="s">
        <v>820</v>
      </c>
      <c r="G156" s="73" t="s">
        <v>1187</v>
      </c>
      <c r="H156" s="131" t="s">
        <v>966</v>
      </c>
      <c r="I156" s="73" t="s">
        <v>547</v>
      </c>
    </row>
    <row r="157" spans="1:9">
      <c r="A157" s="73" t="s">
        <v>548</v>
      </c>
      <c r="B157" s="73" t="s">
        <v>548</v>
      </c>
      <c r="C157" s="73" t="s">
        <v>768</v>
      </c>
      <c r="D157" s="73" t="s">
        <v>386</v>
      </c>
      <c r="E157" s="73" t="s">
        <v>549</v>
      </c>
      <c r="F157" s="130" t="s">
        <v>820</v>
      </c>
      <c r="G157" s="73" t="s">
        <v>388</v>
      </c>
      <c r="H157" s="131" t="s">
        <v>966</v>
      </c>
      <c r="I157" s="73" t="s">
        <v>552</v>
      </c>
    </row>
    <row r="158" spans="1:9">
      <c r="A158" s="73" t="s">
        <v>553</v>
      </c>
      <c r="B158" s="73" t="s">
        <v>553</v>
      </c>
      <c r="C158" s="73" t="s">
        <v>768</v>
      </c>
      <c r="D158" s="73" t="s">
        <v>391</v>
      </c>
      <c r="E158" s="73" t="s">
        <v>554</v>
      </c>
      <c r="F158" s="130" t="s">
        <v>820</v>
      </c>
      <c r="G158" s="73" t="s">
        <v>393</v>
      </c>
      <c r="H158" s="131" t="s">
        <v>966</v>
      </c>
      <c r="I158" s="73" t="s">
        <v>555</v>
      </c>
    </row>
    <row r="159" spans="1:9">
      <c r="A159" s="73" t="s">
        <v>556</v>
      </c>
      <c r="B159" s="73" t="s">
        <v>556</v>
      </c>
      <c r="C159" s="73" t="s">
        <v>768</v>
      </c>
      <c r="E159" s="73" t="s">
        <v>557</v>
      </c>
      <c r="F159" s="130" t="s">
        <v>837</v>
      </c>
      <c r="G159" s="73" t="s">
        <v>1187</v>
      </c>
      <c r="H159" s="131" t="s">
        <v>966</v>
      </c>
      <c r="I159" s="73" t="s">
        <v>558</v>
      </c>
    </row>
    <row r="160" spans="1:9">
      <c r="A160" s="73" t="s">
        <v>559</v>
      </c>
      <c r="B160" s="73" t="s">
        <v>559</v>
      </c>
      <c r="C160" s="73" t="s">
        <v>768</v>
      </c>
      <c r="D160" s="73" t="s">
        <v>541</v>
      </c>
      <c r="E160" s="73" t="s">
        <v>892</v>
      </c>
      <c r="F160" s="130" t="s">
        <v>947</v>
      </c>
      <c r="H160" s="131" t="s">
        <v>966</v>
      </c>
      <c r="I160" s="73" t="s">
        <v>560</v>
      </c>
    </row>
    <row r="161" spans="1:9">
      <c r="A161" s="73" t="s">
        <v>561</v>
      </c>
      <c r="B161" s="73" t="s">
        <v>561</v>
      </c>
      <c r="C161" s="73" t="s">
        <v>768</v>
      </c>
      <c r="D161" s="73" t="s">
        <v>562</v>
      </c>
      <c r="E161" s="73" t="s">
        <v>563</v>
      </c>
      <c r="F161" s="130" t="s">
        <v>821</v>
      </c>
      <c r="G161" s="73" t="s">
        <v>564</v>
      </c>
      <c r="H161" s="131" t="s">
        <v>966</v>
      </c>
      <c r="I161" s="73" t="s">
        <v>565</v>
      </c>
    </row>
    <row r="162" spans="1:9">
      <c r="A162" s="73" t="s">
        <v>566</v>
      </c>
      <c r="B162" s="73" t="s">
        <v>566</v>
      </c>
      <c r="C162" s="73" t="s">
        <v>768</v>
      </c>
      <c r="D162" s="73" t="s">
        <v>567</v>
      </c>
      <c r="E162" s="73" t="s">
        <v>568</v>
      </c>
      <c r="F162" s="130" t="s">
        <v>947</v>
      </c>
      <c r="H162" s="131" t="s">
        <v>966</v>
      </c>
      <c r="I162" s="73" t="s">
        <v>569</v>
      </c>
    </row>
    <row r="163" spans="1:9">
      <c r="A163" s="73" t="s">
        <v>570</v>
      </c>
      <c r="B163" s="73" t="s">
        <v>570</v>
      </c>
      <c r="C163" s="73" t="s">
        <v>768</v>
      </c>
      <c r="D163" s="73" t="s">
        <v>562</v>
      </c>
      <c r="F163" s="130" t="s">
        <v>947</v>
      </c>
      <c r="H163" s="131" t="s">
        <v>966</v>
      </c>
      <c r="I163" s="73" t="s">
        <v>571</v>
      </c>
    </row>
    <row r="164" spans="1:9">
      <c r="A164" s="73" t="s">
        <v>572</v>
      </c>
      <c r="B164" s="73" t="s">
        <v>572</v>
      </c>
      <c r="C164" s="73" t="s">
        <v>768</v>
      </c>
      <c r="D164" s="73" t="s">
        <v>541</v>
      </c>
      <c r="F164" s="130" t="s">
        <v>821</v>
      </c>
      <c r="G164" s="73" t="s">
        <v>542</v>
      </c>
      <c r="H164" s="131" t="s">
        <v>966</v>
      </c>
      <c r="I164" s="73" t="s">
        <v>573</v>
      </c>
    </row>
    <row r="165" spans="1:9">
      <c r="A165" s="73" t="s">
        <v>542</v>
      </c>
      <c r="B165" s="73" t="s">
        <v>542</v>
      </c>
      <c r="C165" s="73" t="s">
        <v>768</v>
      </c>
      <c r="D165" s="73" t="s">
        <v>541</v>
      </c>
      <c r="F165" s="130" t="s">
        <v>947</v>
      </c>
      <c r="H165" s="131" t="s">
        <v>966</v>
      </c>
      <c r="I165" s="73" t="s">
        <v>574</v>
      </c>
    </row>
    <row r="166" spans="1:9">
      <c r="A166" s="73" t="s">
        <v>575</v>
      </c>
      <c r="B166" s="73" t="s">
        <v>575</v>
      </c>
      <c r="C166" s="73" t="s">
        <v>768</v>
      </c>
      <c r="D166" s="73" t="s">
        <v>576</v>
      </c>
      <c r="F166" s="130" t="s">
        <v>947</v>
      </c>
      <c r="H166" s="131" t="s">
        <v>966</v>
      </c>
      <c r="I166" s="73" t="s">
        <v>577</v>
      </c>
    </row>
    <row r="167" spans="1:9">
      <c r="A167" s="73" t="s">
        <v>578</v>
      </c>
      <c r="B167" s="73" t="s">
        <v>578</v>
      </c>
      <c r="C167" s="73" t="s">
        <v>768</v>
      </c>
      <c r="D167" s="73" t="s">
        <v>894</v>
      </c>
      <c r="E167" s="73" t="s">
        <v>579</v>
      </c>
      <c r="F167" s="130" t="s">
        <v>838</v>
      </c>
      <c r="G167" s="73" t="s">
        <v>1172</v>
      </c>
      <c r="H167" s="131" t="s">
        <v>966</v>
      </c>
      <c r="I167" s="73" t="s">
        <v>580</v>
      </c>
    </row>
    <row r="168" spans="1:9">
      <c r="A168" s="73" t="s">
        <v>581</v>
      </c>
      <c r="B168" s="73" t="s">
        <v>581</v>
      </c>
      <c r="C168" s="73" t="s">
        <v>768</v>
      </c>
      <c r="E168" s="73" t="s">
        <v>582</v>
      </c>
      <c r="F168" s="130" t="s">
        <v>832</v>
      </c>
      <c r="G168" s="73" t="s">
        <v>982</v>
      </c>
      <c r="H168" s="131" t="s">
        <v>966</v>
      </c>
      <c r="I168" s="73" t="s">
        <v>583</v>
      </c>
    </row>
    <row r="169" spans="1:9">
      <c r="A169" s="73" t="s">
        <v>584</v>
      </c>
      <c r="B169" s="73" t="s">
        <v>584</v>
      </c>
      <c r="C169" s="73" t="s">
        <v>768</v>
      </c>
      <c r="D169" s="73" t="s">
        <v>576</v>
      </c>
      <c r="F169" s="130" t="s">
        <v>833</v>
      </c>
      <c r="G169" s="73" t="s">
        <v>575</v>
      </c>
      <c r="H169" s="131" t="s">
        <v>966</v>
      </c>
      <c r="I169" s="73" t="s">
        <v>585</v>
      </c>
    </row>
    <row r="170" spans="1:9">
      <c r="A170" s="73" t="s">
        <v>586</v>
      </c>
      <c r="B170" s="73" t="s">
        <v>586</v>
      </c>
      <c r="C170" s="73" t="s">
        <v>768</v>
      </c>
      <c r="E170" s="73" t="s">
        <v>587</v>
      </c>
      <c r="F170" s="130" t="s">
        <v>832</v>
      </c>
      <c r="G170" s="73" t="s">
        <v>1187</v>
      </c>
      <c r="H170" s="131" t="s">
        <v>966</v>
      </c>
      <c r="I170" s="73" t="s">
        <v>588</v>
      </c>
    </row>
    <row r="171" spans="1:9">
      <c r="A171" s="73" t="s">
        <v>589</v>
      </c>
      <c r="B171" s="73" t="s">
        <v>589</v>
      </c>
      <c r="C171" s="73" t="s">
        <v>768</v>
      </c>
      <c r="F171" s="130" t="s">
        <v>839</v>
      </c>
      <c r="G171" s="73" t="s">
        <v>982</v>
      </c>
      <c r="H171" s="131" t="s">
        <v>966</v>
      </c>
      <c r="I171" s="73" t="s">
        <v>590</v>
      </c>
    </row>
    <row r="172" spans="1:9">
      <c r="A172" s="73" t="s">
        <v>591</v>
      </c>
      <c r="B172" s="73" t="s">
        <v>591</v>
      </c>
      <c r="C172" s="73" t="s">
        <v>768</v>
      </c>
      <c r="D172" s="73" t="s">
        <v>592</v>
      </c>
      <c r="E172" s="73" t="s">
        <v>593</v>
      </c>
      <c r="F172" s="130" t="s">
        <v>947</v>
      </c>
      <c r="H172" s="131" t="s">
        <v>966</v>
      </c>
      <c r="I172" s="73" t="s">
        <v>594</v>
      </c>
    </row>
    <row r="173" spans="1:9">
      <c r="A173" s="73" t="s">
        <v>595</v>
      </c>
      <c r="B173" s="73" t="s">
        <v>595</v>
      </c>
      <c r="C173" s="73" t="s">
        <v>768</v>
      </c>
      <c r="D173" s="73" t="s">
        <v>596</v>
      </c>
      <c r="F173" s="130" t="s">
        <v>831</v>
      </c>
      <c r="G173" s="73" t="s">
        <v>1187</v>
      </c>
      <c r="H173" s="131" t="s">
        <v>966</v>
      </c>
      <c r="I173" s="73" t="s">
        <v>597</v>
      </c>
    </row>
    <row r="174" spans="1:9">
      <c r="A174" s="73" t="s">
        <v>598</v>
      </c>
      <c r="B174" s="73" t="s">
        <v>598</v>
      </c>
      <c r="C174" s="73" t="s">
        <v>768</v>
      </c>
      <c r="D174" s="73" t="s">
        <v>596</v>
      </c>
      <c r="F174" s="130" t="s">
        <v>823</v>
      </c>
      <c r="G174" s="73" t="s">
        <v>1187</v>
      </c>
      <c r="H174" s="131" t="s">
        <v>966</v>
      </c>
      <c r="I174" s="73" t="s">
        <v>599</v>
      </c>
    </row>
    <row r="175" spans="1:9">
      <c r="A175" s="73" t="s">
        <v>600</v>
      </c>
      <c r="B175" s="73" t="s">
        <v>600</v>
      </c>
      <c r="C175" s="73" t="s">
        <v>768</v>
      </c>
      <c r="D175" s="73" t="s">
        <v>596</v>
      </c>
      <c r="F175" s="130" t="s">
        <v>840</v>
      </c>
      <c r="G175" s="73" t="s">
        <v>1187</v>
      </c>
      <c r="H175" s="131" t="s">
        <v>966</v>
      </c>
      <c r="I175" s="73" t="s">
        <v>601</v>
      </c>
    </row>
    <row r="176" spans="1:9">
      <c r="A176" s="73" t="s">
        <v>602</v>
      </c>
      <c r="B176" s="73" t="s">
        <v>602</v>
      </c>
      <c r="C176" s="73" t="s">
        <v>768</v>
      </c>
      <c r="D176" s="73" t="s">
        <v>596</v>
      </c>
      <c r="F176" s="130" t="s">
        <v>837</v>
      </c>
      <c r="G176" s="73" t="s">
        <v>1187</v>
      </c>
      <c r="H176" s="131" t="s">
        <v>966</v>
      </c>
      <c r="I176" s="73" t="s">
        <v>603</v>
      </c>
    </row>
    <row r="177" spans="1:9">
      <c r="A177" s="73" t="s">
        <v>604</v>
      </c>
      <c r="B177" s="73" t="s">
        <v>604</v>
      </c>
      <c r="C177" s="73" t="s">
        <v>768</v>
      </c>
      <c r="D177" s="73" t="s">
        <v>596</v>
      </c>
      <c r="F177" s="130" t="s">
        <v>841</v>
      </c>
      <c r="G177" s="73" t="s">
        <v>1187</v>
      </c>
      <c r="H177" s="131" t="s">
        <v>966</v>
      </c>
      <c r="I177" s="73" t="s">
        <v>605</v>
      </c>
    </row>
    <row r="178" spans="1:9">
      <c r="A178" s="73" t="s">
        <v>606</v>
      </c>
      <c r="B178" s="73" t="s">
        <v>606</v>
      </c>
      <c r="C178" s="73" t="s">
        <v>768</v>
      </c>
      <c r="D178" s="73" t="s">
        <v>596</v>
      </c>
      <c r="F178" s="130" t="s">
        <v>842</v>
      </c>
      <c r="G178" s="73" t="s">
        <v>1187</v>
      </c>
      <c r="H178" s="131" t="s">
        <v>966</v>
      </c>
      <c r="I178" s="73" t="s">
        <v>607</v>
      </c>
    </row>
    <row r="179" spans="1:9">
      <c r="A179" s="73" t="s">
        <v>891</v>
      </c>
      <c r="B179" s="73" t="s">
        <v>891</v>
      </c>
      <c r="C179" s="73" t="s">
        <v>768</v>
      </c>
      <c r="D179" s="73" t="s">
        <v>214</v>
      </c>
      <c r="F179" s="130" t="s">
        <v>966</v>
      </c>
      <c r="H179" s="131" t="s">
        <v>966</v>
      </c>
      <c r="I179" s="73" t="s">
        <v>611</v>
      </c>
    </row>
    <row r="180" spans="1:9">
      <c r="A180" s="73" t="s">
        <v>612</v>
      </c>
      <c r="B180" s="73" t="s">
        <v>612</v>
      </c>
      <c r="C180" s="73" t="s">
        <v>768</v>
      </c>
      <c r="D180" s="73" t="s">
        <v>613</v>
      </c>
      <c r="F180" s="130" t="s">
        <v>947</v>
      </c>
      <c r="H180" s="131" t="s">
        <v>966</v>
      </c>
      <c r="I180" s="73" t="s">
        <v>614</v>
      </c>
    </row>
    <row r="181" spans="1:9">
      <c r="A181" s="73" t="s">
        <v>615</v>
      </c>
      <c r="B181" s="73" t="s">
        <v>615</v>
      </c>
      <c r="C181" s="73" t="s">
        <v>768</v>
      </c>
      <c r="D181" s="73" t="s">
        <v>616</v>
      </c>
      <c r="F181" s="130" t="s">
        <v>833</v>
      </c>
      <c r="G181" s="73" t="s">
        <v>617</v>
      </c>
      <c r="H181" s="131" t="s">
        <v>966</v>
      </c>
      <c r="I181" s="73" t="s">
        <v>618</v>
      </c>
    </row>
    <row r="182" spans="1:9">
      <c r="A182" s="73" t="s">
        <v>619</v>
      </c>
      <c r="B182" s="73" t="s">
        <v>619</v>
      </c>
      <c r="C182" s="73" t="s">
        <v>768</v>
      </c>
      <c r="D182" s="73" t="s">
        <v>620</v>
      </c>
      <c r="F182" s="130" t="s">
        <v>947</v>
      </c>
      <c r="H182" s="131" t="s">
        <v>966</v>
      </c>
      <c r="I182" s="73" t="s">
        <v>621</v>
      </c>
    </row>
    <row r="183" spans="1:9">
      <c r="A183" s="73" t="s">
        <v>617</v>
      </c>
      <c r="B183" s="73" t="s">
        <v>617</v>
      </c>
      <c r="C183" s="73" t="s">
        <v>768</v>
      </c>
      <c r="D183" s="73" t="s">
        <v>616</v>
      </c>
      <c r="F183" s="130" t="s">
        <v>947</v>
      </c>
      <c r="H183" s="131" t="s">
        <v>966</v>
      </c>
      <c r="I183" s="73" t="s">
        <v>622</v>
      </c>
    </row>
    <row r="184" spans="1:9">
      <c r="A184" s="73" t="s">
        <v>741</v>
      </c>
      <c r="B184" s="73" t="s">
        <v>741</v>
      </c>
      <c r="C184" s="73" t="s">
        <v>769</v>
      </c>
      <c r="D184" s="73" t="s">
        <v>620</v>
      </c>
      <c r="E184" s="73" t="s">
        <v>742</v>
      </c>
      <c r="F184" s="130" t="s">
        <v>947</v>
      </c>
      <c r="I184" s="73" t="s">
        <v>743</v>
      </c>
    </row>
    <row r="185" spans="1:9">
      <c r="A185" s="73" t="s">
        <v>744</v>
      </c>
      <c r="B185" s="73" t="s">
        <v>744</v>
      </c>
      <c r="C185" s="73" t="s">
        <v>769</v>
      </c>
      <c r="D185" s="73" t="s">
        <v>315</v>
      </c>
      <c r="E185" s="73" t="s">
        <v>745</v>
      </c>
      <c r="F185" s="130" t="s">
        <v>947</v>
      </c>
      <c r="I185" s="73" t="s">
        <v>746</v>
      </c>
    </row>
    <row r="186" spans="1:9" customFormat="1">
      <c r="A186" s="73" t="s">
        <v>938</v>
      </c>
      <c r="B186" s="73" t="s">
        <v>938</v>
      </c>
      <c r="C186" s="73" t="s">
        <v>769</v>
      </c>
      <c r="D186" s="73" t="s">
        <v>616</v>
      </c>
      <c r="E186" s="73"/>
      <c r="F186" s="130" t="s">
        <v>947</v>
      </c>
      <c r="G186" s="73"/>
      <c r="H186" s="131" t="s">
        <v>966</v>
      </c>
      <c r="I186" s="73" t="s">
        <v>935</v>
      </c>
    </row>
    <row r="187" spans="1:9">
      <c r="A187" s="73" t="s">
        <v>623</v>
      </c>
      <c r="B187" s="73" t="s">
        <v>623</v>
      </c>
      <c r="C187" s="73" t="s">
        <v>768</v>
      </c>
      <c r="D187" s="73" t="s">
        <v>624</v>
      </c>
      <c r="E187" s="73" t="s">
        <v>625</v>
      </c>
      <c r="F187" s="130" t="s">
        <v>947</v>
      </c>
      <c r="H187" s="131" t="s">
        <v>966</v>
      </c>
      <c r="I187" s="73" t="s">
        <v>626</v>
      </c>
    </row>
    <row r="188" spans="1:9">
      <c r="A188" s="73" t="s">
        <v>627</v>
      </c>
      <c r="B188" s="73" t="s">
        <v>627</v>
      </c>
      <c r="C188" s="73" t="s">
        <v>768</v>
      </c>
      <c r="D188" s="73" t="s">
        <v>628</v>
      </c>
      <c r="E188" s="73" t="s">
        <v>629</v>
      </c>
      <c r="F188" s="130" t="s">
        <v>947</v>
      </c>
      <c r="H188" s="131" t="s">
        <v>966</v>
      </c>
      <c r="I188" s="73" t="s">
        <v>630</v>
      </c>
    </row>
    <row r="189" spans="1:9">
      <c r="A189" s="73" t="s">
        <v>747</v>
      </c>
      <c r="B189" s="73" t="s">
        <v>747</v>
      </c>
      <c r="C189" s="73" t="s">
        <v>769</v>
      </c>
      <c r="D189" s="73" t="s">
        <v>214</v>
      </c>
      <c r="E189" s="73" t="s">
        <v>748</v>
      </c>
      <c r="F189" s="130" t="s">
        <v>947</v>
      </c>
      <c r="I189" s="73" t="s">
        <v>749</v>
      </c>
    </row>
    <row r="190" spans="1:9">
      <c r="A190" s="73" t="s">
        <v>750</v>
      </c>
      <c r="B190" s="73" t="s">
        <v>750</v>
      </c>
      <c r="C190" s="73" t="s">
        <v>769</v>
      </c>
      <c r="D190" s="73" t="s">
        <v>214</v>
      </c>
      <c r="E190" s="73" t="s">
        <v>751</v>
      </c>
      <c r="F190" s="130" t="s">
        <v>947</v>
      </c>
      <c r="I190" s="73" t="s">
        <v>752</v>
      </c>
    </row>
    <row r="191" spans="1:9">
      <c r="A191" s="73" t="s">
        <v>989</v>
      </c>
      <c r="B191" s="73" t="s">
        <v>989</v>
      </c>
      <c r="C191" s="73" t="s">
        <v>768</v>
      </c>
      <c r="D191" s="73" t="s">
        <v>987</v>
      </c>
      <c r="E191" s="73" t="s">
        <v>631</v>
      </c>
      <c r="F191" s="130" t="s">
        <v>947</v>
      </c>
      <c r="H191" s="131" t="s">
        <v>966</v>
      </c>
      <c r="I191" s="73" t="s">
        <v>633</v>
      </c>
    </row>
    <row r="192" spans="1:9">
      <c r="A192" s="73" t="s">
        <v>753</v>
      </c>
      <c r="B192" s="73" t="s">
        <v>753</v>
      </c>
      <c r="C192" s="73" t="s">
        <v>769</v>
      </c>
      <c r="D192" s="73" t="s">
        <v>214</v>
      </c>
      <c r="E192" s="73" t="s">
        <v>896</v>
      </c>
      <c r="F192" s="130" t="s">
        <v>947</v>
      </c>
      <c r="I192" s="73" t="s">
        <v>754</v>
      </c>
    </row>
    <row r="193" spans="1:9" customFormat="1">
      <c r="A193" t="s">
        <v>1372</v>
      </c>
      <c r="B193" t="s">
        <v>1372</v>
      </c>
      <c r="C193" t="s">
        <v>769</v>
      </c>
      <c r="F193" s="223"/>
      <c r="I193" t="s">
        <v>1373</v>
      </c>
    </row>
    <row r="194" spans="1:9">
      <c r="A194" s="73" t="s">
        <v>755</v>
      </c>
      <c r="B194" s="73" t="s">
        <v>755</v>
      </c>
      <c r="C194" s="73" t="s">
        <v>769</v>
      </c>
      <c r="D194" s="73" t="s">
        <v>562</v>
      </c>
      <c r="E194" s="73" t="s">
        <v>756</v>
      </c>
      <c r="F194" s="130" t="s">
        <v>838</v>
      </c>
      <c r="G194" s="73" t="s">
        <v>561</v>
      </c>
      <c r="I194" s="73" t="s">
        <v>757</v>
      </c>
    </row>
    <row r="195" spans="1:9">
      <c r="A195" s="73" t="s">
        <v>758</v>
      </c>
      <c r="B195" s="73" t="s">
        <v>758</v>
      </c>
      <c r="C195" s="73" t="s">
        <v>769</v>
      </c>
      <c r="D195" s="73" t="s">
        <v>576</v>
      </c>
      <c r="E195" s="73" t="s">
        <v>759</v>
      </c>
      <c r="F195" s="130" t="s">
        <v>947</v>
      </c>
      <c r="I195" s="73" t="s">
        <v>760</v>
      </c>
    </row>
    <row r="196" spans="1:9">
      <c r="A196" s="225" t="s">
        <v>1285</v>
      </c>
      <c r="B196" s="225" t="s">
        <v>1285</v>
      </c>
      <c r="C196" s="73" t="s">
        <v>769</v>
      </c>
      <c r="D196" s="225" t="s">
        <v>1286</v>
      </c>
      <c r="E196" s="225" t="s">
        <v>1287</v>
      </c>
      <c r="I196" s="226" t="s">
        <v>1288</v>
      </c>
    </row>
    <row r="197" spans="1:9">
      <c r="A197" s="73" t="s">
        <v>634</v>
      </c>
      <c r="B197" s="73" t="s">
        <v>634</v>
      </c>
      <c r="C197" s="73" t="s">
        <v>768</v>
      </c>
      <c r="E197" s="73" t="s">
        <v>634</v>
      </c>
      <c r="F197" s="130" t="s">
        <v>843</v>
      </c>
      <c r="G197" s="73" t="s">
        <v>1005</v>
      </c>
      <c r="H197" s="131" t="s">
        <v>966</v>
      </c>
      <c r="I197" s="73" t="s">
        <v>635</v>
      </c>
    </row>
    <row r="198" spans="1:9">
      <c r="A198" s="73" t="s">
        <v>639</v>
      </c>
      <c r="B198" s="73" t="s">
        <v>639</v>
      </c>
      <c r="C198" s="73" t="s">
        <v>768</v>
      </c>
      <c r="E198" s="73" t="s">
        <v>640</v>
      </c>
      <c r="F198" s="130" t="s">
        <v>844</v>
      </c>
      <c r="G198" s="73" t="s">
        <v>1172</v>
      </c>
      <c r="H198" s="131" t="s">
        <v>966</v>
      </c>
      <c r="I198" s="73" t="s">
        <v>641</v>
      </c>
    </row>
    <row r="199" spans="1:9">
      <c r="A199" s="73" t="s">
        <v>642</v>
      </c>
      <c r="B199" s="73" t="s">
        <v>642</v>
      </c>
      <c r="C199" s="73" t="s">
        <v>768</v>
      </c>
      <c r="D199" s="73" t="s">
        <v>285</v>
      </c>
      <c r="E199" s="73" t="s">
        <v>643</v>
      </c>
      <c r="F199" s="130" t="s">
        <v>845</v>
      </c>
      <c r="G199" s="73" t="s">
        <v>287</v>
      </c>
      <c r="H199" s="131" t="s">
        <v>966</v>
      </c>
      <c r="I199" s="73" t="s">
        <v>644</v>
      </c>
    </row>
    <row r="200" spans="1:9">
      <c r="A200" s="73" t="s">
        <v>898</v>
      </c>
      <c r="B200" s="73" t="s">
        <v>898</v>
      </c>
      <c r="C200" s="73" t="s">
        <v>769</v>
      </c>
      <c r="D200" s="73" t="s">
        <v>214</v>
      </c>
      <c r="E200" s="73" t="s">
        <v>898</v>
      </c>
      <c r="F200" s="122" t="s">
        <v>857</v>
      </c>
      <c r="G200" s="123" t="s">
        <v>857</v>
      </c>
      <c r="H200" s="123" t="s">
        <v>857</v>
      </c>
      <c r="I200" s="73" t="s">
        <v>858</v>
      </c>
    </row>
    <row r="201" spans="1:9">
      <c r="A201" s="73" t="s">
        <v>645</v>
      </c>
      <c r="B201" s="73" t="s">
        <v>645</v>
      </c>
      <c r="C201" s="73" t="s">
        <v>768</v>
      </c>
      <c r="E201" s="73" t="s">
        <v>646</v>
      </c>
      <c r="F201" s="130" t="s">
        <v>846</v>
      </c>
      <c r="G201" s="73" t="s">
        <v>1005</v>
      </c>
      <c r="H201" s="131" t="s">
        <v>966</v>
      </c>
      <c r="I201" s="73" t="s">
        <v>647</v>
      </c>
    </row>
    <row r="202" spans="1:9">
      <c r="A202" s="73" t="s">
        <v>203</v>
      </c>
      <c r="B202" s="73" t="s">
        <v>203</v>
      </c>
      <c r="C202" s="73" t="s">
        <v>768</v>
      </c>
      <c r="D202" s="73" t="s">
        <v>201</v>
      </c>
      <c r="E202" s="73" t="s">
        <v>648</v>
      </c>
      <c r="F202" s="130" t="s">
        <v>947</v>
      </c>
      <c r="H202" s="131" t="s">
        <v>966</v>
      </c>
      <c r="I202" s="73" t="s">
        <v>649</v>
      </c>
    </row>
    <row r="203" spans="1:9">
      <c r="A203" s="73" t="s">
        <v>1187</v>
      </c>
      <c r="B203" s="73" t="s">
        <v>1187</v>
      </c>
      <c r="C203" s="73" t="s">
        <v>768</v>
      </c>
      <c r="D203" s="73" t="s">
        <v>596</v>
      </c>
      <c r="E203" s="73" t="s">
        <v>650</v>
      </c>
      <c r="F203" s="130" t="s">
        <v>947</v>
      </c>
      <c r="H203" s="131" t="s">
        <v>966</v>
      </c>
      <c r="I203" s="73" t="s">
        <v>651</v>
      </c>
    </row>
    <row r="204" spans="1:9">
      <c r="A204" s="73" t="s">
        <v>761</v>
      </c>
      <c r="B204" s="73" t="s">
        <v>761</v>
      </c>
      <c r="C204" s="73" t="s">
        <v>769</v>
      </c>
      <c r="D204" s="73" t="s">
        <v>214</v>
      </c>
      <c r="F204" s="130" t="s">
        <v>947</v>
      </c>
      <c r="I204" s="73" t="s">
        <v>762</v>
      </c>
    </row>
    <row r="205" spans="1:9" customFormat="1">
      <c r="A205" s="228" t="s">
        <v>1351</v>
      </c>
      <c r="B205" s="228" t="s">
        <v>1351</v>
      </c>
      <c r="C205" s="73" t="s">
        <v>769</v>
      </c>
      <c r="E205" t="s">
        <v>1358</v>
      </c>
      <c r="F205" s="223"/>
      <c r="I205" s="228" t="s">
        <v>1359</v>
      </c>
    </row>
    <row r="206" spans="1:9">
      <c r="A206" s="73" t="s">
        <v>652</v>
      </c>
      <c r="B206" s="73" t="s">
        <v>652</v>
      </c>
      <c r="C206" s="73" t="s">
        <v>768</v>
      </c>
      <c r="D206" s="73" t="s">
        <v>653</v>
      </c>
      <c r="E206" s="73" t="s">
        <v>654</v>
      </c>
      <c r="F206" s="130" t="s">
        <v>947</v>
      </c>
      <c r="H206" s="131" t="s">
        <v>966</v>
      </c>
      <c r="I206" s="73" t="s">
        <v>655</v>
      </c>
    </row>
    <row r="207" spans="1:9">
      <c r="A207" s="73" t="s">
        <v>763</v>
      </c>
      <c r="B207" s="73" t="s">
        <v>763</v>
      </c>
      <c r="C207" s="73" t="s">
        <v>769</v>
      </c>
      <c r="D207" s="73" t="s">
        <v>653</v>
      </c>
      <c r="E207" s="73" t="s">
        <v>764</v>
      </c>
      <c r="F207" s="130" t="s">
        <v>947</v>
      </c>
      <c r="I207" s="73" t="s">
        <v>765</v>
      </c>
    </row>
    <row r="208" spans="1:9">
      <c r="A208" s="73" t="s">
        <v>656</v>
      </c>
      <c r="B208" s="73" t="s">
        <v>656</v>
      </c>
      <c r="C208" s="73" t="s">
        <v>768</v>
      </c>
      <c r="D208" s="73" t="s">
        <v>657</v>
      </c>
      <c r="E208" s="73" t="s">
        <v>658</v>
      </c>
      <c r="F208" s="130" t="s">
        <v>947</v>
      </c>
      <c r="H208" s="131" t="s">
        <v>966</v>
      </c>
      <c r="I208" s="73" t="s">
        <v>659</v>
      </c>
    </row>
    <row r="209" spans="1:9">
      <c r="A209" s="73" t="s">
        <v>660</v>
      </c>
      <c r="B209" s="73" t="s">
        <v>660</v>
      </c>
      <c r="C209" s="73" t="s">
        <v>768</v>
      </c>
      <c r="D209" s="73" t="s">
        <v>963</v>
      </c>
      <c r="F209" s="130" t="s">
        <v>790</v>
      </c>
      <c r="G209" s="73" t="s">
        <v>965</v>
      </c>
      <c r="H209" s="131" t="s">
        <v>966</v>
      </c>
      <c r="I209" s="73" t="s">
        <v>661</v>
      </c>
    </row>
    <row r="210" spans="1:9">
      <c r="A210" s="73" t="s">
        <v>662</v>
      </c>
      <c r="B210" s="73" t="s">
        <v>662</v>
      </c>
      <c r="C210" s="73" t="s">
        <v>768</v>
      </c>
      <c r="D210" s="73" t="s">
        <v>963</v>
      </c>
      <c r="E210" s="73" t="s">
        <v>663</v>
      </c>
      <c r="F210" s="130" t="s">
        <v>847</v>
      </c>
      <c r="G210" s="73" t="s">
        <v>965</v>
      </c>
      <c r="H210" s="131" t="s">
        <v>966</v>
      </c>
      <c r="I210" s="73" t="s">
        <v>664</v>
      </c>
    </row>
    <row r="211" spans="1:9">
      <c r="A211" s="73" t="s">
        <v>665</v>
      </c>
      <c r="B211" s="73" t="s">
        <v>665</v>
      </c>
      <c r="C211" s="73" t="s">
        <v>768</v>
      </c>
      <c r="D211" s="73" t="s">
        <v>963</v>
      </c>
      <c r="F211" s="130" t="s">
        <v>830</v>
      </c>
      <c r="G211" s="73" t="s">
        <v>965</v>
      </c>
      <c r="H211" s="131" t="s">
        <v>966</v>
      </c>
      <c r="I211" s="73" t="s">
        <v>666</v>
      </c>
    </row>
    <row r="212" spans="1:9">
      <c r="A212" s="73" t="s">
        <v>965</v>
      </c>
      <c r="B212" s="73" t="s">
        <v>965</v>
      </c>
      <c r="C212" s="73" t="s">
        <v>768</v>
      </c>
      <c r="D212" s="73" t="s">
        <v>963</v>
      </c>
      <c r="E212" s="73" t="s">
        <v>667</v>
      </c>
      <c r="F212" s="130" t="s">
        <v>947</v>
      </c>
      <c r="H212" s="131" t="s">
        <v>966</v>
      </c>
      <c r="I212" s="73" t="s">
        <v>668</v>
      </c>
    </row>
    <row r="213" spans="1:9">
      <c r="A213" s="73" t="s">
        <v>669</v>
      </c>
      <c r="B213" s="73" t="s">
        <v>669</v>
      </c>
      <c r="C213" s="73" t="s">
        <v>768</v>
      </c>
      <c r="D213" s="73" t="s">
        <v>670</v>
      </c>
      <c r="E213" s="73" t="s">
        <v>671</v>
      </c>
      <c r="F213" s="130" t="s">
        <v>947</v>
      </c>
      <c r="H213" s="131" t="s">
        <v>966</v>
      </c>
      <c r="I213" s="73" t="s">
        <v>672</v>
      </c>
    </row>
    <row r="214" spans="1:9">
      <c r="A214" s="73" t="s">
        <v>673</v>
      </c>
      <c r="B214" s="73" t="s">
        <v>673</v>
      </c>
      <c r="C214" s="73" t="s">
        <v>768</v>
      </c>
      <c r="D214" s="73" t="s">
        <v>963</v>
      </c>
      <c r="E214" s="73" t="s">
        <v>674</v>
      </c>
      <c r="F214" s="130" t="s">
        <v>848</v>
      </c>
      <c r="G214" s="73" t="s">
        <v>965</v>
      </c>
      <c r="H214" s="131" t="s">
        <v>966</v>
      </c>
      <c r="I214" s="73" t="s">
        <v>675</v>
      </c>
    </row>
    <row r="215" spans="1:9">
      <c r="A215" s="73" t="s">
        <v>676</v>
      </c>
      <c r="B215" s="73" t="s">
        <v>676</v>
      </c>
      <c r="C215" s="73" t="s">
        <v>768</v>
      </c>
      <c r="D215" s="73" t="s">
        <v>963</v>
      </c>
      <c r="F215" s="130" t="s">
        <v>833</v>
      </c>
      <c r="G215" s="73" t="s">
        <v>965</v>
      </c>
      <c r="H215" s="131" t="s">
        <v>966</v>
      </c>
      <c r="I215" s="73" t="s">
        <v>677</v>
      </c>
    </row>
    <row r="216" spans="1:9" customFormat="1">
      <c r="A216" s="228" t="s">
        <v>1353</v>
      </c>
      <c r="B216" s="228" t="s">
        <v>1353</v>
      </c>
      <c r="C216" s="73" t="s">
        <v>769</v>
      </c>
      <c r="D216" s="73" t="s">
        <v>1360</v>
      </c>
      <c r="E216" t="s">
        <v>1361</v>
      </c>
      <c r="F216" s="223"/>
      <c r="I216" s="228" t="s">
        <v>1362</v>
      </c>
    </row>
    <row r="217" spans="1:9" customFormat="1">
      <c r="A217" s="228" t="s">
        <v>1354</v>
      </c>
      <c r="B217" s="228" t="s">
        <v>1354</v>
      </c>
      <c r="C217" s="73" t="s">
        <v>769</v>
      </c>
      <c r="D217" s="73" t="s">
        <v>1360</v>
      </c>
      <c r="E217" t="s">
        <v>1363</v>
      </c>
      <c r="F217" s="223"/>
      <c r="I217" s="228" t="s">
        <v>1364</v>
      </c>
    </row>
    <row r="218" spans="1:9">
      <c r="A218" s="73" t="s">
        <v>678</v>
      </c>
      <c r="B218" s="73" t="s">
        <v>678</v>
      </c>
      <c r="C218" s="73" t="s">
        <v>768</v>
      </c>
      <c r="D218" s="73" t="s">
        <v>963</v>
      </c>
      <c r="E218" s="73" t="s">
        <v>679</v>
      </c>
      <c r="F218" s="130" t="s">
        <v>849</v>
      </c>
      <c r="G218" s="73" t="s">
        <v>965</v>
      </c>
      <c r="H218" s="131" t="s">
        <v>966</v>
      </c>
      <c r="I218" s="73" t="s">
        <v>680</v>
      </c>
    </row>
    <row r="219" spans="1:9">
      <c r="A219" s="73" t="s">
        <v>681</v>
      </c>
      <c r="B219" s="73" t="s">
        <v>681</v>
      </c>
      <c r="C219" s="73" t="s">
        <v>768</v>
      </c>
      <c r="D219" s="73" t="s">
        <v>682</v>
      </c>
      <c r="E219" s="73" t="s">
        <v>683</v>
      </c>
      <c r="F219" s="130" t="s">
        <v>947</v>
      </c>
      <c r="H219" s="131" t="s">
        <v>966</v>
      </c>
      <c r="I219" s="73" t="s">
        <v>684</v>
      </c>
    </row>
    <row r="220" spans="1:9">
      <c r="A220" s="73" t="s">
        <v>685</v>
      </c>
      <c r="B220" s="73" t="s">
        <v>685</v>
      </c>
      <c r="C220" s="73" t="s">
        <v>768</v>
      </c>
      <c r="E220" s="73" t="s">
        <v>685</v>
      </c>
      <c r="F220" s="130" t="s">
        <v>850</v>
      </c>
      <c r="G220" s="73" t="s">
        <v>1172</v>
      </c>
      <c r="H220" s="131" t="s">
        <v>966</v>
      </c>
      <c r="I220" s="73" t="s">
        <v>686</v>
      </c>
    </row>
    <row r="221" spans="1:9">
      <c r="A221" s="73" t="s">
        <v>687</v>
      </c>
      <c r="B221" s="73" t="s">
        <v>687</v>
      </c>
      <c r="C221" s="73" t="s">
        <v>768</v>
      </c>
      <c r="D221" s="73" t="s">
        <v>894</v>
      </c>
      <c r="E221" s="73" t="s">
        <v>683</v>
      </c>
      <c r="F221" s="130" t="s">
        <v>821</v>
      </c>
      <c r="G221" s="73" t="s">
        <v>1172</v>
      </c>
      <c r="H221" s="131" t="s">
        <v>966</v>
      </c>
      <c r="I221" s="73" t="s">
        <v>688</v>
      </c>
    </row>
    <row r="222" spans="1:9">
      <c r="A222" s="73" t="s">
        <v>689</v>
      </c>
      <c r="B222" s="73" t="s">
        <v>689</v>
      </c>
      <c r="C222" s="73" t="s">
        <v>768</v>
      </c>
      <c r="D222" s="73" t="s">
        <v>285</v>
      </c>
      <c r="F222" s="130" t="s">
        <v>789</v>
      </c>
      <c r="G222" s="73" t="s">
        <v>287</v>
      </c>
      <c r="H222" s="131" t="s">
        <v>966</v>
      </c>
      <c r="I222" s="73" t="s">
        <v>690</v>
      </c>
    </row>
    <row r="223" spans="1:9">
      <c r="A223" s="73" t="s">
        <v>691</v>
      </c>
      <c r="B223" s="73" t="s">
        <v>691</v>
      </c>
      <c r="C223" s="73" t="s">
        <v>768</v>
      </c>
      <c r="D223" s="73" t="s">
        <v>290</v>
      </c>
      <c r="F223" s="130" t="s">
        <v>851</v>
      </c>
      <c r="G223" s="73" t="s">
        <v>292</v>
      </c>
      <c r="H223" s="131" t="s">
        <v>966</v>
      </c>
      <c r="I223" s="73" t="s">
        <v>692</v>
      </c>
    </row>
    <row r="224" spans="1:9">
      <c r="A224" s="73" t="s">
        <v>388</v>
      </c>
      <c r="B224" s="73" t="s">
        <v>388</v>
      </c>
      <c r="C224" s="73" t="s">
        <v>768</v>
      </c>
      <c r="D224" s="73" t="s">
        <v>386</v>
      </c>
      <c r="E224" s="73" t="s">
        <v>693</v>
      </c>
      <c r="F224" s="130" t="s">
        <v>947</v>
      </c>
      <c r="H224" s="131" t="s">
        <v>966</v>
      </c>
      <c r="I224" s="73" t="s">
        <v>694</v>
      </c>
    </row>
    <row r="225" spans="1:11">
      <c r="A225" s="73" t="s">
        <v>393</v>
      </c>
      <c r="B225" s="73" t="s">
        <v>393</v>
      </c>
      <c r="C225" s="73" t="s">
        <v>768</v>
      </c>
      <c r="D225" s="73" t="s">
        <v>391</v>
      </c>
      <c r="E225" s="73" t="s">
        <v>695</v>
      </c>
      <c r="F225" s="130" t="s">
        <v>947</v>
      </c>
      <c r="H225" s="131" t="s">
        <v>966</v>
      </c>
      <c r="I225" s="73" t="s">
        <v>696</v>
      </c>
    </row>
    <row r="226" spans="1:11">
      <c r="A226" s="73" t="s">
        <v>697</v>
      </c>
      <c r="B226" s="73" t="s">
        <v>697</v>
      </c>
      <c r="C226" s="73" t="s">
        <v>768</v>
      </c>
      <c r="D226" s="73" t="s">
        <v>698</v>
      </c>
      <c r="F226" s="130" t="s">
        <v>947</v>
      </c>
      <c r="H226" s="131" t="s">
        <v>966</v>
      </c>
      <c r="I226" s="73" t="s">
        <v>699</v>
      </c>
    </row>
    <row r="227" spans="1:11">
      <c r="A227" s="73" t="s">
        <v>700</v>
      </c>
      <c r="B227" s="73" t="s">
        <v>700</v>
      </c>
      <c r="C227" s="73" t="s">
        <v>768</v>
      </c>
      <c r="D227" s="73" t="s">
        <v>701</v>
      </c>
      <c r="E227" s="73" t="s">
        <v>702</v>
      </c>
      <c r="F227" s="130" t="s">
        <v>947</v>
      </c>
      <c r="H227" s="131" t="s">
        <v>966</v>
      </c>
      <c r="I227" s="73" t="s">
        <v>703</v>
      </c>
    </row>
    <row r="228" spans="1:11">
      <c r="A228" s="73" t="s">
        <v>704</v>
      </c>
      <c r="B228" s="73" t="s">
        <v>704</v>
      </c>
      <c r="C228" s="73" t="s">
        <v>768</v>
      </c>
      <c r="E228" s="73" t="s">
        <v>704</v>
      </c>
      <c r="F228" s="130" t="s">
        <v>852</v>
      </c>
      <c r="G228" s="73" t="s">
        <v>982</v>
      </c>
      <c r="H228" s="131" t="s">
        <v>966</v>
      </c>
      <c r="I228" s="73" t="s">
        <v>705</v>
      </c>
    </row>
    <row r="229" spans="1:11">
      <c r="A229" s="73" t="s">
        <v>706</v>
      </c>
      <c r="B229" s="73" t="s">
        <v>706</v>
      </c>
      <c r="C229" s="73" t="s">
        <v>768</v>
      </c>
      <c r="F229" s="130" t="s">
        <v>853</v>
      </c>
      <c r="G229" s="73" t="s">
        <v>982</v>
      </c>
      <c r="H229" s="131" t="s">
        <v>966</v>
      </c>
      <c r="I229" s="73" t="s">
        <v>398</v>
      </c>
    </row>
    <row r="230" spans="1:11">
      <c r="A230" s="73" t="s">
        <v>707</v>
      </c>
      <c r="B230" s="73" t="s">
        <v>707</v>
      </c>
      <c r="C230" s="73" t="s">
        <v>768</v>
      </c>
      <c r="F230" s="130" t="s">
        <v>854</v>
      </c>
      <c r="G230" s="73" t="s">
        <v>982</v>
      </c>
      <c r="H230" s="131" t="s">
        <v>966</v>
      </c>
      <c r="I230" s="73" t="s">
        <v>398</v>
      </c>
    </row>
    <row r="231" spans="1:11">
      <c r="A231" s="73" t="s">
        <v>708</v>
      </c>
      <c r="B231" s="73" t="s">
        <v>708</v>
      </c>
      <c r="C231" s="73" t="s">
        <v>768</v>
      </c>
      <c r="D231" s="73" t="s">
        <v>1178</v>
      </c>
      <c r="E231" s="73" t="s">
        <v>709</v>
      </c>
      <c r="F231" s="130" t="s">
        <v>852</v>
      </c>
      <c r="G231" s="73" t="s">
        <v>1180</v>
      </c>
      <c r="H231" s="131" t="s">
        <v>966</v>
      </c>
      <c r="I231" s="73" t="s">
        <v>710</v>
      </c>
    </row>
    <row r="232" spans="1:11">
      <c r="A232" s="73" t="s">
        <v>928</v>
      </c>
      <c r="B232" s="73" t="s">
        <v>928</v>
      </c>
      <c r="C232" s="73" t="s">
        <v>769</v>
      </c>
      <c r="D232" s="73" t="s">
        <v>264</v>
      </c>
      <c r="E232" s="73" t="s">
        <v>929</v>
      </c>
      <c r="F232" s="130" t="s">
        <v>833</v>
      </c>
      <c r="G232" s="73" t="s">
        <v>930</v>
      </c>
      <c r="H232" s="131" t="s">
        <v>966</v>
      </c>
      <c r="I232" s="73" t="s">
        <v>936</v>
      </c>
    </row>
    <row r="233" spans="1:11">
      <c r="A233" s="73" t="s">
        <v>931</v>
      </c>
      <c r="B233" s="73" t="s">
        <v>931</v>
      </c>
      <c r="C233" s="73" t="s">
        <v>769</v>
      </c>
      <c r="D233" s="73" t="s">
        <v>285</v>
      </c>
      <c r="E233" s="73" t="s">
        <v>932</v>
      </c>
      <c r="F233" s="130" t="s">
        <v>934</v>
      </c>
      <c r="G233" s="73" t="s">
        <v>933</v>
      </c>
      <c r="H233" s="131" t="s">
        <v>966</v>
      </c>
      <c r="I233" s="73" t="s">
        <v>937</v>
      </c>
    </row>
    <row r="234" spans="1:11">
      <c r="A234" s="73" t="s">
        <v>938</v>
      </c>
      <c r="B234" s="73" t="s">
        <v>938</v>
      </c>
      <c r="C234" s="73" t="s">
        <v>769</v>
      </c>
      <c r="D234" s="73" t="s">
        <v>616</v>
      </c>
      <c r="F234" s="130" t="s">
        <v>947</v>
      </c>
      <c r="H234" s="131" t="s">
        <v>966</v>
      </c>
      <c r="I234" s="73" t="s">
        <v>935</v>
      </c>
    </row>
    <row r="235" spans="1:11">
      <c r="A235" s="121" t="s">
        <v>1087</v>
      </c>
      <c r="B235" s="121" t="s">
        <v>1087</v>
      </c>
      <c r="C235" s="73" t="s">
        <v>769</v>
      </c>
      <c r="D235" s="73" t="s">
        <v>214</v>
      </c>
      <c r="E235" s="73" t="s">
        <v>1087</v>
      </c>
      <c r="I235" s="121" t="s">
        <v>1086</v>
      </c>
    </row>
    <row r="236" spans="1:11">
      <c r="A236" s="121"/>
      <c r="F236" s="122"/>
      <c r="G236" s="123"/>
      <c r="I236" s="121"/>
      <c r="K236" s="121"/>
    </row>
  </sheetData>
  <phoneticPr fontId="0" type="noConversion"/>
  <pageMargins left="0.75" right="0.75" top="1" bottom="1" header="0.5" footer="0.5"/>
  <pageSetup orientation="portrait" horizontalDpi="4294967293" verticalDpi="429496729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5:Z106"/>
  <sheetViews>
    <sheetView workbookViewId="0">
      <selection activeCell="B3" sqref="B3"/>
    </sheetView>
  </sheetViews>
  <sheetFormatPr baseColWidth="10" defaultColWidth="8.83203125" defaultRowHeight="13"/>
  <cols>
    <col min="1" max="1" width="42.6640625" customWidth="1"/>
    <col min="2" max="26" width="45.6640625" customWidth="1"/>
  </cols>
  <sheetData>
    <row r="5" spans="1:26" s="73" customFormat="1">
      <c r="A5" s="75" t="s">
        <v>110</v>
      </c>
      <c r="B5" s="79">
        <f>ROW(B5)</f>
        <v>5</v>
      </c>
      <c r="C5" s="79"/>
      <c r="D5" s="79"/>
      <c r="E5" s="79"/>
      <c r="F5" s="79"/>
      <c r="G5" s="79"/>
      <c r="H5" s="79"/>
      <c r="I5" s="79"/>
      <c r="J5" s="79"/>
      <c r="K5" s="79"/>
      <c r="L5" s="79"/>
      <c r="M5" s="79"/>
      <c r="N5" s="79"/>
      <c r="O5"/>
      <c r="P5"/>
      <c r="Q5"/>
      <c r="R5"/>
      <c r="S5"/>
      <c r="T5"/>
      <c r="U5"/>
      <c r="V5"/>
      <c r="W5"/>
      <c r="X5"/>
      <c r="Y5"/>
      <c r="Z5"/>
    </row>
    <row r="6" spans="1:26" s="73" customFormat="1">
      <c r="A6" s="201" t="s">
        <v>47</v>
      </c>
      <c r="B6" s="207"/>
      <c r="C6" s="207"/>
      <c r="D6" s="207"/>
      <c r="E6" s="207"/>
      <c r="F6" s="207"/>
      <c r="G6" s="207"/>
      <c r="H6" s="207"/>
      <c r="I6" s="207"/>
      <c r="J6" s="207"/>
      <c r="K6" s="207"/>
      <c r="L6" s="207"/>
      <c r="M6" s="207"/>
      <c r="N6" s="207"/>
      <c r="O6"/>
      <c r="P6"/>
      <c r="Q6"/>
      <c r="R6"/>
      <c r="S6"/>
      <c r="T6"/>
      <c r="U6"/>
      <c r="V6"/>
      <c r="W6"/>
      <c r="X6"/>
      <c r="Y6"/>
      <c r="Z6"/>
    </row>
    <row r="7" spans="1:26" s="73" customFormat="1">
      <c r="A7" s="201" t="s">
        <v>43</v>
      </c>
      <c r="B7" s="147"/>
      <c r="C7" s="147"/>
      <c r="D7" s="147"/>
      <c r="E7" s="147"/>
      <c r="F7" s="147"/>
      <c r="G7" s="147"/>
      <c r="H7" s="147"/>
      <c r="I7" s="147"/>
      <c r="J7" s="147"/>
      <c r="K7" s="147"/>
      <c r="L7" s="147"/>
      <c r="M7" s="147"/>
      <c r="N7" s="147"/>
      <c r="O7"/>
      <c r="P7"/>
      <c r="Q7"/>
      <c r="R7"/>
      <c r="S7"/>
      <c r="T7"/>
      <c r="U7"/>
      <c r="V7"/>
      <c r="W7"/>
      <c r="X7"/>
      <c r="Y7"/>
      <c r="Z7"/>
    </row>
    <row r="8" spans="1:26" s="73" customFormat="1">
      <c r="A8" s="201" t="s">
        <v>45</v>
      </c>
      <c r="B8" s="147"/>
      <c r="C8" s="147"/>
      <c r="D8" s="147"/>
      <c r="E8" s="147"/>
      <c r="F8" s="147"/>
      <c r="G8" s="147"/>
      <c r="H8" s="147"/>
      <c r="I8" s="147"/>
      <c r="J8" s="147"/>
      <c r="K8" s="147"/>
      <c r="L8" s="147"/>
      <c r="M8" s="147"/>
      <c r="N8" s="147"/>
      <c r="O8"/>
      <c r="P8"/>
      <c r="Q8"/>
      <c r="R8"/>
      <c r="S8"/>
      <c r="T8"/>
      <c r="U8"/>
      <c r="V8"/>
      <c r="W8"/>
      <c r="X8"/>
      <c r="Y8"/>
      <c r="Z8"/>
    </row>
    <row r="9" spans="1:26" s="73" customFormat="1">
      <c r="A9" s="201" t="s">
        <v>44</v>
      </c>
      <c r="B9" s="147"/>
      <c r="C9" s="147"/>
      <c r="D9" s="147"/>
      <c r="E9" s="147"/>
      <c r="F9" s="147"/>
      <c r="G9" s="147"/>
      <c r="H9" s="147"/>
      <c r="I9" s="147"/>
      <c r="J9" s="147"/>
      <c r="K9" s="147"/>
      <c r="L9" s="147"/>
      <c r="M9" s="147"/>
      <c r="N9" s="147"/>
      <c r="O9"/>
      <c r="P9"/>
      <c r="Q9"/>
      <c r="R9"/>
      <c r="S9"/>
      <c r="T9"/>
      <c r="U9"/>
      <c r="V9"/>
      <c r="W9"/>
      <c r="X9"/>
      <c r="Y9"/>
      <c r="Z9"/>
    </row>
    <row r="10" spans="1:26" s="73" customFormat="1">
      <c r="A10" s="201" t="s">
        <v>46</v>
      </c>
      <c r="B10" s="240"/>
      <c r="C10" s="207"/>
      <c r="D10" s="207"/>
      <c r="E10" s="207"/>
      <c r="F10" s="207"/>
      <c r="G10" s="207"/>
      <c r="H10" s="207"/>
      <c r="I10" s="207"/>
      <c r="J10" s="207"/>
      <c r="K10" s="207"/>
      <c r="L10" s="207"/>
      <c r="M10" s="207"/>
      <c r="N10" s="207"/>
      <c r="O10"/>
      <c r="P10"/>
      <c r="Q10"/>
      <c r="R10"/>
      <c r="S10"/>
      <c r="T10"/>
      <c r="U10"/>
      <c r="V10"/>
      <c r="W10"/>
      <c r="X10"/>
      <c r="Y10"/>
      <c r="Z10"/>
    </row>
    <row r="11" spans="1:26" s="73" customFormat="1" ht="14">
      <c r="A11" s="208" t="s">
        <v>1150</v>
      </c>
      <c r="B11" s="207"/>
      <c r="D11" s="207" t="str">
        <f t="shared" ref="D11:N11" si="0">IF(C11="Selected citation type - Article","Article",IF(C11="Selected citation type - Book chapter","Book chapter",IF(C11="Selected citation type - Book","Book",IF(C11="Selected citation type - Manuscript","Manuscript",IF(C11="Selected citation type - Report","Report", IF(C11="Selected citation type - Thesis","Thesis",IF(C11="Selected citation type - Conference proceedings","Conference proceedings","")))))))</f>
        <v/>
      </c>
      <c r="E11" s="207" t="str">
        <f t="shared" si="0"/>
        <v/>
      </c>
      <c r="F11" s="207" t="str">
        <f t="shared" si="0"/>
        <v/>
      </c>
      <c r="G11" s="207" t="str">
        <f t="shared" si="0"/>
        <v/>
      </c>
      <c r="H11" s="207" t="str">
        <f t="shared" si="0"/>
        <v/>
      </c>
      <c r="I11" s="207" t="str">
        <f t="shared" si="0"/>
        <v/>
      </c>
      <c r="J11" s="207" t="str">
        <f t="shared" si="0"/>
        <v/>
      </c>
      <c r="K11" s="207" t="str">
        <f t="shared" si="0"/>
        <v/>
      </c>
      <c r="L11" s="207" t="str">
        <f t="shared" si="0"/>
        <v/>
      </c>
      <c r="M11" s="207" t="str">
        <f t="shared" si="0"/>
        <v/>
      </c>
      <c r="N11" s="207" t="str">
        <f t="shared" si="0"/>
        <v/>
      </c>
      <c r="O11"/>
      <c r="P11"/>
      <c r="Q11"/>
      <c r="R11"/>
      <c r="S11"/>
      <c r="T11"/>
      <c r="U11"/>
      <c r="V11"/>
      <c r="W11"/>
      <c r="X11"/>
      <c r="Y11"/>
      <c r="Z11"/>
    </row>
    <row r="12" spans="1:26" s="73" customFormat="1">
      <c r="A12" s="201" t="str">
        <f>IF(A11="Selected citation type - Article","Journal",IF(A11="Selected citation type - Book chapter","Publisher",IF(A11="Selected citation type - Book","Publisher",IF(A11="Selected citation type - Manuscript","Institution",IF(A11="Selected citation type - Report","Report number", IF(A11="Selected citation type - Thesis","Degree",IF(A11="Selected citation type - Conference proceedings","Publisher","")))))))</f>
        <v/>
      </c>
      <c r="B12" s="207"/>
      <c r="C12" s="207"/>
      <c r="D12" s="207"/>
      <c r="E12" s="207"/>
      <c r="F12" s="207"/>
      <c r="G12" s="207"/>
      <c r="H12" s="207"/>
      <c r="I12" s="207"/>
      <c r="J12" s="207"/>
      <c r="K12" s="207"/>
      <c r="L12" s="207"/>
      <c r="M12" s="207"/>
      <c r="N12" s="207"/>
      <c r="O12"/>
      <c r="P12"/>
      <c r="Q12"/>
      <c r="R12"/>
      <c r="S12"/>
      <c r="T12"/>
      <c r="U12"/>
      <c r="V12"/>
      <c r="W12"/>
      <c r="X12"/>
      <c r="Y12"/>
      <c r="Z12"/>
    </row>
    <row r="13" spans="1:26" s="73" customFormat="1">
      <c r="A13" s="201" t="str">
        <f>IF(A11="Selected citation type - Article","Volume",IF(A11="Selected citation type - Book chapter","Publication place",IF(A11="Selected citation type - Book","Publication place",IF(A11="Selected citation type - Manuscript","Total pages",IF(A11="Selected citation type - Report","Publisher", IF(A11="Selected citation type - Thesis","Institution",IF(A11="Selected citation type - Conference proceedings","Publication place","")))))))</f>
        <v/>
      </c>
      <c r="B13" s="207"/>
      <c r="C13" s="207"/>
      <c r="D13" s="207"/>
      <c r="E13" s="207"/>
      <c r="F13" s="207"/>
      <c r="G13" s="207"/>
      <c r="H13" s="207"/>
      <c r="I13" s="207"/>
      <c r="J13" s="207"/>
      <c r="K13" s="207"/>
      <c r="L13" s="207"/>
      <c r="M13" s="207"/>
      <c r="N13" s="207"/>
      <c r="O13"/>
      <c r="P13"/>
      <c r="Q13"/>
      <c r="R13"/>
      <c r="S13"/>
      <c r="T13"/>
      <c r="U13"/>
      <c r="V13"/>
      <c r="W13"/>
      <c r="X13"/>
      <c r="Y13"/>
      <c r="Z13"/>
    </row>
    <row r="14" spans="1:26" s="73" customFormat="1">
      <c r="A14" s="201" t="str">
        <f>IF(A11="Selected citation type - Article","Issue",IF(A11="Selected citation type - Book chapter","Edition",IF(A11="Selected citation type - Book","Edition",IF(A11="Selected citation type - Manuscript","",IF(A11="Selected citation type - Report","Publication place", IF(A11="Selected citation type - Thesis","Total pages",IF(A11="Selected citation type - Conference proceedings","Edition","")))))))</f>
        <v/>
      </c>
      <c r="B14" s="207"/>
      <c r="C14" s="207"/>
      <c r="D14" s="207"/>
      <c r="E14" s="207"/>
      <c r="F14" s="207"/>
      <c r="G14" s="207"/>
      <c r="H14" s="207"/>
      <c r="I14" s="207"/>
      <c r="J14" s="207"/>
      <c r="K14" s="207"/>
      <c r="L14" s="207"/>
      <c r="M14" s="207"/>
      <c r="N14" s="207"/>
      <c r="O14"/>
      <c r="P14"/>
      <c r="Q14"/>
      <c r="R14"/>
      <c r="S14"/>
      <c r="T14"/>
      <c r="U14"/>
      <c r="V14"/>
      <c r="W14"/>
      <c r="X14"/>
      <c r="Y14"/>
      <c r="Z14"/>
    </row>
    <row r="15" spans="1:26" s="73" customFormat="1">
      <c r="A15" s="201" t="str">
        <f>IF(A11="Selected citation type - Article","Page range",IF(A11="Selected citation type - Book chapter","Total pages",IF(A11="Selected citation type - Book","Total pages",IF(A11="Selected citation type - Manuscript","",IF(A11="Selected citation type - Report","Total pages", IF(A11="Selected citation type - Thesis","",IF(A11="Selected citation type - Conference proceedings","Total pages","")))))))</f>
        <v/>
      </c>
      <c r="B15" s="207"/>
      <c r="C15" s="207"/>
      <c r="D15" s="207"/>
      <c r="E15" s="207"/>
      <c r="F15" s="207"/>
      <c r="G15" s="207"/>
      <c r="H15" s="207"/>
      <c r="I15" s="207"/>
      <c r="J15" s="207"/>
      <c r="K15" s="207"/>
      <c r="L15" s="207"/>
      <c r="M15" s="207"/>
      <c r="N15" s="207"/>
      <c r="O15"/>
      <c r="P15"/>
      <c r="Q15"/>
      <c r="R15"/>
      <c r="S15"/>
      <c r="T15"/>
      <c r="U15"/>
      <c r="V15"/>
      <c r="W15"/>
      <c r="X15"/>
      <c r="Y15"/>
      <c r="Z15"/>
    </row>
    <row r="16" spans="1:26" s="73" customFormat="1">
      <c r="A16" s="201" t="str">
        <f>IF(A11="Selected citation type - Article","",IF(A11="Selected citation type - Book chapter","Book title",IF(A11="Selected citation type - Book","",IF(A11="Selected citation type - Manuscript","",IF(A11="Selected citation type - Report","", IF(A11="Selected citation type - Thesis","",IF(A11="Selected citation type - Conference proceedings","Book title","")))))))</f>
        <v/>
      </c>
      <c r="B16" s="207"/>
      <c r="C16" s="207"/>
      <c r="D16" s="207"/>
      <c r="E16" s="207"/>
      <c r="F16" s="207"/>
      <c r="G16" s="207"/>
      <c r="H16" s="207"/>
      <c r="I16" s="207"/>
      <c r="J16" s="207"/>
      <c r="K16" s="207"/>
      <c r="L16" s="207"/>
      <c r="M16" s="207"/>
      <c r="N16" s="207"/>
      <c r="O16"/>
      <c r="P16"/>
      <c r="Q16"/>
      <c r="R16"/>
      <c r="S16"/>
      <c r="T16"/>
      <c r="U16"/>
      <c r="V16"/>
      <c r="W16"/>
      <c r="X16"/>
      <c r="Y16"/>
      <c r="Z16"/>
    </row>
    <row r="17" spans="1:26" s="73" customFormat="1">
      <c r="A17" s="201" t="str">
        <f>IF(A11="Selected citation type - Article","",IF(A11="Selected citation type - Book chapter","Editor lastname",IF(A11="Selected citation type - Book","",IF(A11="Selected citation type - Manuscript","",IF(A11="Selected citation type - Report","", IF(A11="Selected citation type - Thesis","",IF(A11="Selected citation type - Conference proceedings","Page range","")))))))</f>
        <v/>
      </c>
      <c r="B17" s="207"/>
      <c r="C17" s="207"/>
      <c r="D17" s="207"/>
      <c r="E17" s="207"/>
      <c r="F17" s="207"/>
      <c r="G17" s="207"/>
      <c r="H17" s="207"/>
      <c r="I17" s="207"/>
      <c r="J17" s="207"/>
      <c r="K17" s="207"/>
      <c r="L17" s="207"/>
      <c r="M17" s="207"/>
      <c r="N17" s="207"/>
      <c r="O17"/>
      <c r="P17"/>
      <c r="Q17"/>
      <c r="R17"/>
      <c r="S17"/>
      <c r="T17"/>
      <c r="U17"/>
      <c r="V17"/>
      <c r="W17"/>
      <c r="X17"/>
      <c r="Y17"/>
      <c r="Z17"/>
    </row>
    <row r="18" spans="1:26" s="73" customFormat="1">
      <c r="A18" s="201" t="str">
        <f>IF(A11="Selected citation type - Article","",IF(A11="Selected citation type - Book chapter","Editor firstname or initial",IF(A11="Selected citation type - Book","",IF(A11="Selected citation type - Manuscript","",IF(A11="Selected citation type - Report","", IF(A11="Selected citation type - Thesis","",IF(A11="Selected citation type - Conference proceedings","Editor lastname","")))))))</f>
        <v/>
      </c>
      <c r="B18" s="207"/>
      <c r="C18" s="207"/>
      <c r="D18" s="207"/>
      <c r="E18" s="207"/>
      <c r="F18" s="207"/>
      <c r="G18" s="207"/>
      <c r="H18" s="207"/>
      <c r="I18" s="207"/>
      <c r="J18" s="207"/>
      <c r="K18" s="207"/>
      <c r="L18" s="207"/>
      <c r="M18" s="207"/>
      <c r="N18" s="207"/>
      <c r="O18"/>
      <c r="P18"/>
      <c r="Q18"/>
      <c r="R18"/>
      <c r="S18"/>
      <c r="T18"/>
      <c r="U18"/>
      <c r="V18"/>
      <c r="W18"/>
      <c r="X18"/>
      <c r="Y18"/>
      <c r="Z18"/>
    </row>
    <row r="19" spans="1:26" s="73" customFormat="1">
      <c r="A19" s="201" t="str">
        <f>IF(A11="Selected citation type - Article","",IF(A11="Selected citation type - Book chapter","Editor middlename or initial",IF(A11="Selected citation type - Book","",IF(A11="Selected citation type - Manuscript","",IF(A11="Selected citation type - Report","", IF(A11="Selected citation type - Thesis","",IF(A11="Selected citation type - Conference proceedings","Editor firstname or initial","")))))))</f>
        <v/>
      </c>
      <c r="B19" s="207"/>
      <c r="C19" s="207"/>
      <c r="D19" s="207"/>
      <c r="E19" s="207"/>
      <c r="F19" s="207"/>
      <c r="G19" s="207"/>
      <c r="H19" s="207"/>
      <c r="I19" s="207"/>
      <c r="J19" s="207"/>
      <c r="K19" s="207"/>
      <c r="L19" s="207"/>
      <c r="M19" s="207"/>
      <c r="N19" s="207"/>
      <c r="O19"/>
      <c r="P19"/>
      <c r="Q19"/>
      <c r="R19"/>
      <c r="S19"/>
      <c r="T19"/>
      <c r="U19"/>
      <c r="V19"/>
      <c r="W19"/>
      <c r="X19"/>
      <c r="Y19"/>
      <c r="Z19"/>
    </row>
    <row r="20" spans="1:26" s="73" customFormat="1">
      <c r="A20" s="201" t="str">
        <f>IF(A11="Selected citation type - Article","",IF(A11="Selected citation type - Book chapter","Page range",IF(A11="Selected citation type - Book","",IF(A11="Selected citation type - Manuscript","",IF(A11="Selected citation type - Report","", IF(A11="Selected citation type - Thesis","",IF(A11="Selected citation type - Conference proceedings","Editor middlename or initial","")))))))</f>
        <v/>
      </c>
      <c r="B20" s="207"/>
      <c r="C20" s="207"/>
      <c r="D20" s="207"/>
      <c r="E20" s="207"/>
      <c r="F20" s="207"/>
      <c r="G20" s="207"/>
      <c r="H20" s="207"/>
      <c r="I20" s="207"/>
      <c r="J20" s="207"/>
      <c r="K20" s="207"/>
      <c r="L20" s="207"/>
      <c r="M20" s="207"/>
      <c r="N20" s="207"/>
      <c r="O20"/>
      <c r="P20"/>
      <c r="Q20"/>
      <c r="R20"/>
      <c r="S20"/>
      <c r="T20"/>
      <c r="U20"/>
      <c r="V20"/>
      <c r="W20"/>
      <c r="X20"/>
      <c r="Y20"/>
      <c r="Z20"/>
    </row>
    <row r="21" spans="1:26" s="73" customFormat="1">
      <c r="A21"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name","")))))))</f>
        <v/>
      </c>
      <c r="B21" s="207"/>
      <c r="C21" s="207"/>
      <c r="D21" s="207"/>
      <c r="E21" s="207"/>
      <c r="F21" s="207"/>
      <c r="G21" s="207"/>
      <c r="H21" s="207"/>
      <c r="I21" s="207"/>
      <c r="J21" s="207"/>
      <c r="K21" s="207"/>
      <c r="L21" s="207"/>
      <c r="M21" s="207"/>
      <c r="N21" s="207"/>
      <c r="O21"/>
      <c r="P21"/>
      <c r="Q21"/>
      <c r="R21"/>
      <c r="S21"/>
      <c r="T21"/>
      <c r="U21"/>
      <c r="V21"/>
      <c r="W21"/>
      <c r="X21"/>
      <c r="Y21"/>
      <c r="Z21"/>
    </row>
    <row r="22" spans="1:26" s="73" customFormat="1">
      <c r="A22"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date","")))))))</f>
        <v/>
      </c>
      <c r="B22" s="207"/>
      <c r="C22" s="207"/>
      <c r="D22" s="207"/>
      <c r="E22" s="207"/>
      <c r="F22" s="207"/>
      <c r="G22" s="207"/>
      <c r="H22" s="207"/>
      <c r="I22" s="207"/>
      <c r="J22" s="207"/>
      <c r="K22" s="207"/>
      <c r="L22" s="207"/>
      <c r="M22" s="207"/>
      <c r="N22" s="207"/>
      <c r="O22"/>
      <c r="P22"/>
      <c r="Q22"/>
      <c r="R22"/>
      <c r="S22"/>
      <c r="T22"/>
      <c r="U22"/>
      <c r="V22"/>
      <c r="W22"/>
      <c r="X22"/>
      <c r="Y22"/>
      <c r="Z22"/>
    </row>
    <row r="23" spans="1:26" s="73" customFormat="1">
      <c r="A23"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city","")))))))</f>
        <v/>
      </c>
      <c r="B23" s="207"/>
      <c r="C23" s="207"/>
      <c r="D23" s="207"/>
      <c r="E23" s="207"/>
      <c r="F23" s="207"/>
      <c r="G23" s="207"/>
      <c r="H23" s="207"/>
      <c r="I23" s="207"/>
      <c r="J23" s="207"/>
      <c r="K23" s="207"/>
      <c r="L23" s="207"/>
      <c r="M23" s="207"/>
      <c r="N23" s="207"/>
      <c r="O23"/>
      <c r="P23"/>
      <c r="Q23"/>
      <c r="R23"/>
      <c r="S23"/>
      <c r="T23"/>
      <c r="U23"/>
      <c r="V23"/>
      <c r="W23"/>
      <c r="X23"/>
      <c r="Y23"/>
      <c r="Z23"/>
    </row>
    <row r="24" spans="1:26" s="73" customFormat="1">
      <c r="A24"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state","")))))))</f>
        <v/>
      </c>
      <c r="B24" s="209"/>
      <c r="O24"/>
      <c r="P24"/>
      <c r="Q24"/>
      <c r="R24"/>
      <c r="S24"/>
      <c r="T24"/>
      <c r="U24"/>
      <c r="V24"/>
      <c r="W24"/>
      <c r="X24"/>
      <c r="Y24"/>
      <c r="Z24"/>
    </row>
    <row r="25" spans="1:26" s="73" customFormat="1">
      <c r="A25" s="201" t="str">
        <f>IF(A11="Selected citation type - Article","",IF(A11="Selected citation type - Book chapter","",IF(A11="Selected citation type - Book","",IF(A11="Selected citation type - Manuscript","",IF(A11="Selected citation type - Report","", IF(A11="Selected citation type - Thesis","",IF(A11="Selected citation type - Conference proceedings","Conference country","")))))))</f>
        <v/>
      </c>
      <c r="B25" s="209"/>
      <c r="O25"/>
      <c r="P25"/>
      <c r="Q25"/>
      <c r="R25"/>
      <c r="S25"/>
      <c r="T25"/>
      <c r="U25"/>
      <c r="V25"/>
      <c r="W25"/>
      <c r="X25"/>
      <c r="Y25"/>
      <c r="Z25"/>
    </row>
    <row r="26" spans="1:26" s="73" customFormat="1">
      <c r="A26" s="201"/>
      <c r="B26" s="209"/>
      <c r="O26"/>
      <c r="P26"/>
      <c r="Q26"/>
      <c r="R26"/>
      <c r="S26"/>
      <c r="T26"/>
      <c r="U26"/>
      <c r="V26"/>
      <c r="W26"/>
      <c r="X26"/>
      <c r="Y26"/>
      <c r="Z26"/>
    </row>
    <row r="27" spans="1:26" s="73" customFormat="1">
      <c r="O27"/>
      <c r="P27"/>
      <c r="Q27"/>
      <c r="R27"/>
      <c r="S27"/>
      <c r="T27"/>
      <c r="U27"/>
      <c r="V27"/>
      <c r="W27"/>
      <c r="X27"/>
      <c r="Y27"/>
      <c r="Z27"/>
    </row>
    <row r="28" spans="1:26" s="73" customFormat="1">
      <c r="A28" s="75" t="s">
        <v>110</v>
      </c>
      <c r="B28" s="79">
        <f>ROW(B28)</f>
        <v>28</v>
      </c>
      <c r="C28" s="79"/>
      <c r="D28" s="79"/>
      <c r="E28" s="79"/>
      <c r="F28" s="79"/>
      <c r="G28" s="79"/>
      <c r="H28" s="79"/>
      <c r="I28" s="79"/>
      <c r="J28" s="79"/>
      <c r="K28" s="79"/>
      <c r="L28" s="79"/>
      <c r="M28" s="79"/>
      <c r="N28" s="79"/>
      <c r="O28"/>
      <c r="P28"/>
      <c r="Q28"/>
      <c r="R28"/>
      <c r="S28"/>
      <c r="T28"/>
      <c r="U28"/>
      <c r="V28"/>
      <c r="W28"/>
      <c r="X28"/>
      <c r="Y28"/>
      <c r="Z28"/>
    </row>
    <row r="29" spans="1:26" s="73" customFormat="1">
      <c r="A29" s="201" t="s">
        <v>47</v>
      </c>
      <c r="B29" s="206"/>
      <c r="C29" s="207"/>
      <c r="D29" s="207"/>
      <c r="E29" s="207"/>
      <c r="F29" s="207"/>
      <c r="G29" s="207"/>
      <c r="H29" s="207"/>
      <c r="I29" s="207"/>
      <c r="J29" s="207"/>
      <c r="K29" s="207"/>
      <c r="L29" s="207"/>
      <c r="M29" s="207"/>
      <c r="N29" s="207"/>
      <c r="O29"/>
      <c r="P29"/>
      <c r="Q29"/>
      <c r="R29"/>
      <c r="S29"/>
      <c r="T29"/>
      <c r="U29"/>
      <c r="V29"/>
      <c r="W29"/>
      <c r="X29"/>
      <c r="Y29"/>
      <c r="Z29"/>
    </row>
    <row r="30" spans="1:26" s="73" customFormat="1">
      <c r="A30" s="201" t="s">
        <v>43</v>
      </c>
      <c r="B30" s="221"/>
      <c r="C30" s="221"/>
      <c r="D30" s="147"/>
      <c r="E30" s="147"/>
      <c r="F30" s="147"/>
      <c r="G30" s="147"/>
      <c r="H30" s="147"/>
      <c r="I30" s="147"/>
      <c r="J30" s="147"/>
      <c r="K30" s="147"/>
      <c r="L30" s="147"/>
      <c r="M30" s="147"/>
      <c r="N30" s="147"/>
      <c r="O30"/>
      <c r="P30"/>
      <c r="Q30"/>
      <c r="R30"/>
      <c r="S30"/>
      <c r="T30"/>
      <c r="U30"/>
      <c r="V30"/>
      <c r="W30"/>
      <c r="X30"/>
      <c r="Y30"/>
      <c r="Z30"/>
    </row>
    <row r="31" spans="1:26" s="73" customFormat="1">
      <c r="A31" s="201" t="s">
        <v>45</v>
      </c>
      <c r="B31" s="221"/>
      <c r="C31" s="221"/>
      <c r="D31" s="147"/>
      <c r="E31" s="147"/>
      <c r="F31" s="147"/>
      <c r="G31" s="147"/>
      <c r="H31" s="147"/>
      <c r="I31" s="147"/>
      <c r="J31" s="147"/>
      <c r="K31" s="147"/>
      <c r="L31" s="147"/>
      <c r="M31" s="147"/>
      <c r="N31" s="147"/>
      <c r="O31"/>
      <c r="P31"/>
      <c r="Q31"/>
      <c r="R31"/>
      <c r="S31"/>
      <c r="T31"/>
      <c r="U31"/>
      <c r="V31"/>
      <c r="W31"/>
      <c r="X31"/>
      <c r="Y31"/>
      <c r="Z31"/>
    </row>
    <row r="32" spans="1:26" s="73" customFormat="1">
      <c r="A32" s="201" t="s">
        <v>44</v>
      </c>
      <c r="B32" s="221"/>
      <c r="C32" s="221"/>
      <c r="D32" s="147"/>
      <c r="E32" s="147"/>
      <c r="F32" s="147"/>
      <c r="G32" s="147"/>
      <c r="H32" s="147"/>
      <c r="I32" s="147"/>
      <c r="J32" s="147"/>
      <c r="K32" s="147"/>
      <c r="L32" s="147"/>
      <c r="M32" s="147"/>
      <c r="N32" s="147"/>
      <c r="O32"/>
      <c r="P32"/>
      <c r="Q32"/>
      <c r="R32"/>
      <c r="S32"/>
      <c r="T32"/>
      <c r="U32"/>
      <c r="V32"/>
      <c r="W32"/>
      <c r="X32"/>
      <c r="Y32"/>
      <c r="Z32"/>
    </row>
    <row r="33" spans="1:26" s="73" customFormat="1">
      <c r="A33" s="201" t="s">
        <v>46</v>
      </c>
      <c r="B33" s="210"/>
      <c r="C33" s="207"/>
      <c r="D33" s="207"/>
      <c r="E33" s="207"/>
      <c r="F33" s="207"/>
      <c r="G33" s="207"/>
      <c r="H33" s="207"/>
      <c r="I33" s="207"/>
      <c r="J33" s="207"/>
      <c r="K33" s="207"/>
      <c r="L33" s="207"/>
      <c r="M33" s="207"/>
      <c r="N33" s="207"/>
      <c r="O33"/>
      <c r="P33"/>
      <c r="Q33"/>
      <c r="R33"/>
      <c r="S33"/>
      <c r="T33"/>
      <c r="U33"/>
      <c r="V33"/>
      <c r="W33"/>
      <c r="X33"/>
      <c r="Y33"/>
      <c r="Z33"/>
    </row>
    <row r="34" spans="1:26" s="73" customFormat="1" ht="14">
      <c r="A34" s="208" t="s">
        <v>1150</v>
      </c>
      <c r="B34" s="207"/>
      <c r="C34" s="207"/>
      <c r="D34" s="207" t="str">
        <f t="shared" ref="D34:N34" si="1">IF(C34="Selected citation type - Article","Article",IF(C34="Selected citation type - Book chapter","Book chapter",IF(C34="Selected citation type - Book","Book",IF(C34="Selected citation type - Manuscript","Manuscript",IF(C34="Selected citation type - Report","Report", IF(C34="Selected citation type - Thesis","Thesis",IF(C34="Selected citation type - Conference proceedings","Conference proceedings","")))))))</f>
        <v/>
      </c>
      <c r="E34" s="207" t="str">
        <f t="shared" si="1"/>
        <v/>
      </c>
      <c r="F34" s="207" t="str">
        <f t="shared" si="1"/>
        <v/>
      </c>
      <c r="G34" s="207" t="str">
        <f t="shared" si="1"/>
        <v/>
      </c>
      <c r="H34" s="207" t="str">
        <f t="shared" si="1"/>
        <v/>
      </c>
      <c r="I34" s="207" t="str">
        <f t="shared" si="1"/>
        <v/>
      </c>
      <c r="J34" s="207" t="str">
        <f t="shared" si="1"/>
        <v/>
      </c>
      <c r="K34" s="207" t="str">
        <f t="shared" si="1"/>
        <v/>
      </c>
      <c r="L34" s="207" t="str">
        <f t="shared" si="1"/>
        <v/>
      </c>
      <c r="M34" s="207" t="str">
        <f t="shared" si="1"/>
        <v/>
      </c>
      <c r="N34" s="207" t="str">
        <f t="shared" si="1"/>
        <v/>
      </c>
      <c r="O34"/>
      <c r="P34"/>
      <c r="Q34"/>
      <c r="R34"/>
      <c r="S34"/>
      <c r="T34"/>
      <c r="U34"/>
      <c r="V34"/>
      <c r="W34"/>
      <c r="X34"/>
      <c r="Y34"/>
      <c r="Z34"/>
    </row>
    <row r="35" spans="1:26" s="73" customFormat="1">
      <c r="A35" s="201" t="str">
        <f>IF(A34="Selected citation type - Article","Journal",IF(A34="Selected citation type - Book chapter","Publisher",IF(A34="Selected citation type - Book","Publisher",IF(A34="Selected citation type - Manuscript","Institution",IF(A34="Selected citation type - Report","Report number", IF(A34="Selected citation type - Thesis","Degree",IF(A34="Selected citation type - Conference proceedings","Publisher","")))))))</f>
        <v/>
      </c>
      <c r="B35" s="206"/>
      <c r="C35" s="207"/>
      <c r="D35" s="207"/>
      <c r="E35" s="207"/>
      <c r="F35" s="207"/>
      <c r="G35" s="207"/>
      <c r="H35" s="207"/>
      <c r="I35" s="207"/>
      <c r="J35" s="207"/>
      <c r="K35" s="207"/>
      <c r="L35" s="207"/>
      <c r="M35" s="207"/>
      <c r="N35" s="207"/>
      <c r="O35"/>
      <c r="P35"/>
      <c r="Q35"/>
      <c r="R35"/>
      <c r="S35"/>
      <c r="T35"/>
      <c r="U35"/>
      <c r="V35"/>
      <c r="W35"/>
      <c r="X35"/>
      <c r="Y35"/>
      <c r="Z35"/>
    </row>
    <row r="36" spans="1:26" s="73" customFormat="1">
      <c r="A36" s="201" t="str">
        <f>IF(A34="Selected citation type - Article","Volume",IF(A34="Selected citation type - Book chapter","Publication place",IF(A34="Selected citation type - Book","Publication place",IF(A34="Selected citation type - Manuscript","Total pages",IF(A34="Selected citation type - Report","Publisher", IF(A34="Selected citation type - Thesis","Institution",IF(A34="Selected citation type - Conference proceedings","Publication place","")))))))</f>
        <v/>
      </c>
      <c r="B36" s="207"/>
      <c r="C36" s="207"/>
      <c r="D36" s="207"/>
      <c r="E36" s="207"/>
      <c r="F36" s="207"/>
      <c r="G36" s="207"/>
      <c r="H36" s="207"/>
      <c r="I36" s="207"/>
      <c r="J36" s="207"/>
      <c r="K36" s="207"/>
      <c r="L36" s="207"/>
      <c r="M36" s="207"/>
      <c r="N36" s="207"/>
      <c r="O36"/>
      <c r="P36"/>
      <c r="Q36"/>
      <c r="R36"/>
      <c r="S36"/>
      <c r="T36"/>
      <c r="U36"/>
      <c r="V36"/>
      <c r="W36"/>
      <c r="X36"/>
      <c r="Y36"/>
      <c r="Z36"/>
    </row>
    <row r="37" spans="1:26" s="73" customFormat="1">
      <c r="A37" s="201" t="str">
        <f>IF(A34="Selected citation type - Article","Issue",IF(A34="Selected citation type - Book chapter","Edition",IF(A34="Selected citation type - Book","Edition",IF(A34="Selected citation type - Manuscript","",IF(A34="Selected citation type - Report","Publication place", IF(A34="Selected citation type - Thesis","Total pages",IF(A34="Selected citation type - Conference proceedings","Edition","")))))))</f>
        <v/>
      </c>
      <c r="B37" s="207"/>
      <c r="C37" s="207"/>
      <c r="D37" s="207"/>
      <c r="E37" s="207"/>
      <c r="F37" s="207"/>
      <c r="G37" s="207"/>
      <c r="H37" s="207"/>
      <c r="I37" s="207"/>
      <c r="J37" s="207"/>
      <c r="K37" s="207"/>
      <c r="L37" s="207"/>
      <c r="M37" s="207"/>
      <c r="N37" s="207"/>
      <c r="O37"/>
      <c r="P37"/>
      <c r="Q37"/>
      <c r="R37"/>
      <c r="S37"/>
      <c r="T37"/>
      <c r="U37"/>
      <c r="V37"/>
      <c r="W37"/>
      <c r="X37"/>
      <c r="Y37"/>
      <c r="Z37"/>
    </row>
    <row r="38" spans="1:26" s="73" customFormat="1">
      <c r="A38" s="201" t="str">
        <f>IF(A34="Selected citation type - Article","Page range",IF(A34="Selected citation type - Book chapter","Total pages",IF(A34="Selected citation type - Book","Total pages",IF(A34="Selected citation type - Manuscript","",IF(A34="Selected citation type - Report","Total pages", IF(A34="Selected citation type - Thesis","",IF(A34="Selected citation type - Conference proceedings","Total pages","")))))))</f>
        <v/>
      </c>
      <c r="B38" s="207"/>
      <c r="C38" s="207"/>
      <c r="D38" s="207"/>
      <c r="E38" s="207"/>
      <c r="F38" s="207"/>
      <c r="G38" s="207"/>
      <c r="H38" s="207"/>
      <c r="I38" s="207"/>
      <c r="J38" s="207"/>
      <c r="K38" s="207"/>
      <c r="L38" s="207"/>
      <c r="M38" s="207"/>
      <c r="N38" s="207"/>
      <c r="O38"/>
      <c r="P38"/>
      <c r="Q38"/>
      <c r="R38"/>
      <c r="S38"/>
      <c r="T38"/>
      <c r="U38"/>
      <c r="V38"/>
      <c r="W38"/>
      <c r="X38"/>
      <c r="Y38"/>
      <c r="Z38"/>
    </row>
    <row r="39" spans="1:26" s="73" customFormat="1">
      <c r="A39" s="201" t="str">
        <f>IF(A34="Selected citation type - Article","",IF(A34="Selected citation type - Book chapter","Book title",IF(A34="Selected citation type - Book","",IF(A34="Selected citation type - Manuscript","",IF(A34="Selected citation type - Report","", IF(A34="Selected citation type - Thesis","",IF(A34="Selected citation type - Conference proceedings","Book title","")))))))</f>
        <v/>
      </c>
      <c r="B39" s="207"/>
      <c r="C39" s="207"/>
      <c r="D39" s="207"/>
      <c r="E39" s="207"/>
      <c r="F39" s="207"/>
      <c r="G39" s="207"/>
      <c r="H39" s="207"/>
      <c r="I39" s="207"/>
      <c r="J39" s="207"/>
      <c r="K39" s="207"/>
      <c r="L39" s="207"/>
      <c r="M39" s="207"/>
      <c r="N39" s="207"/>
      <c r="O39"/>
      <c r="P39"/>
      <c r="Q39"/>
      <c r="R39"/>
      <c r="S39"/>
      <c r="T39"/>
      <c r="U39"/>
      <c r="V39"/>
      <c r="W39"/>
      <c r="X39"/>
      <c r="Y39"/>
      <c r="Z39"/>
    </row>
    <row r="40" spans="1:26" s="73" customFormat="1">
      <c r="A40" s="201" t="str">
        <f>IF(A34="Selected citation type - Article","",IF(A34="Selected citation type - Book chapter","Editor lastname",IF(A34="Selected citation type - Book","",IF(A34="Selected citation type - Manuscript","",IF(A34="Selected citation type - Report","", IF(A34="Selected citation type - Thesis","",IF(A34="Selected citation type - Conference proceedings","Page range","")))))))</f>
        <v/>
      </c>
      <c r="B40" s="207"/>
      <c r="C40" s="207"/>
      <c r="D40" s="207"/>
      <c r="E40" s="207"/>
      <c r="F40" s="207"/>
      <c r="G40" s="207"/>
      <c r="H40" s="207"/>
      <c r="I40" s="207"/>
      <c r="J40" s="207"/>
      <c r="K40" s="207"/>
      <c r="L40" s="207"/>
      <c r="M40" s="207"/>
      <c r="N40" s="207"/>
      <c r="O40"/>
      <c r="P40"/>
      <c r="Q40"/>
      <c r="R40"/>
      <c r="S40"/>
      <c r="T40"/>
      <c r="U40"/>
      <c r="V40"/>
      <c r="W40"/>
      <c r="X40"/>
      <c r="Y40"/>
      <c r="Z40"/>
    </row>
    <row r="41" spans="1:26" s="73" customFormat="1">
      <c r="A41" s="201" t="str">
        <f>IF(A34="Selected citation type - Article","",IF(A34="Selected citation type - Book chapter","Editor firstname or initial",IF(A34="Selected citation type - Book","",IF(A34="Selected citation type - Manuscript","",IF(A34="Selected citation type - Report","", IF(A34="Selected citation type - Thesis","",IF(A34="Selected citation type - Conference proceedings","Editor lastname","")))))))</f>
        <v/>
      </c>
      <c r="B41" s="207"/>
      <c r="C41" s="207"/>
      <c r="D41" s="207"/>
      <c r="E41" s="207"/>
      <c r="F41" s="207"/>
      <c r="G41" s="207"/>
      <c r="H41" s="207"/>
      <c r="I41" s="207"/>
      <c r="J41" s="207"/>
      <c r="K41" s="207"/>
      <c r="L41" s="207"/>
      <c r="M41" s="207"/>
      <c r="N41" s="207"/>
      <c r="O41"/>
      <c r="P41"/>
      <c r="Q41"/>
      <c r="R41"/>
      <c r="S41"/>
      <c r="T41"/>
      <c r="U41"/>
      <c r="V41"/>
      <c r="W41"/>
      <c r="X41"/>
      <c r="Y41"/>
      <c r="Z41"/>
    </row>
    <row r="42" spans="1:26" s="73" customFormat="1">
      <c r="A42" s="201" t="str">
        <f>IF(A34="Selected citation type - Article","",IF(A34="Selected citation type - Book chapter","Editor middlename or initial",IF(A34="Selected citation type - Book","",IF(A34="Selected citation type - Manuscript","",IF(A34="Selected citation type - Report","", IF(A34="Selected citation type - Thesis","",IF(A34="Selected citation type - Conference proceedings","Editor firstname or initial","")))))))</f>
        <v/>
      </c>
      <c r="B42" s="207"/>
      <c r="C42" s="207"/>
      <c r="D42" s="207"/>
      <c r="E42" s="207"/>
      <c r="F42" s="207"/>
      <c r="G42" s="207"/>
      <c r="H42" s="207"/>
      <c r="I42" s="207"/>
      <c r="J42" s="207"/>
      <c r="K42" s="207"/>
      <c r="L42" s="207"/>
      <c r="M42" s="207"/>
      <c r="N42" s="207"/>
      <c r="O42"/>
      <c r="P42"/>
      <c r="Q42"/>
      <c r="R42"/>
      <c r="S42"/>
      <c r="T42"/>
      <c r="U42"/>
      <c r="V42"/>
      <c r="W42"/>
      <c r="X42"/>
      <c r="Y42"/>
      <c r="Z42"/>
    </row>
    <row r="43" spans="1:26" s="73" customFormat="1">
      <c r="A43" s="201" t="str">
        <f>IF(A34="Selected citation type - Article","",IF(A34="Selected citation type - Book chapter","Page range",IF(A34="Selected citation type - Book","",IF(A34="Selected citation type - Manuscript","",IF(A34="Selected citation type - Report","", IF(A34="Selected citation type - Thesis","",IF(A34="Selected citation type - Conference proceedings","Editor middlename or initial","")))))))</f>
        <v/>
      </c>
      <c r="B43" s="207"/>
      <c r="C43" s="207"/>
      <c r="D43" s="207"/>
      <c r="E43" s="207"/>
      <c r="F43" s="207"/>
      <c r="G43" s="207"/>
      <c r="H43" s="207"/>
      <c r="I43" s="207"/>
      <c r="J43" s="207"/>
      <c r="K43" s="207"/>
      <c r="L43" s="207"/>
      <c r="M43" s="207"/>
      <c r="N43" s="207"/>
      <c r="O43"/>
      <c r="P43"/>
      <c r="Q43"/>
      <c r="R43"/>
      <c r="S43"/>
      <c r="T43"/>
      <c r="U43"/>
      <c r="V43"/>
      <c r="W43"/>
      <c r="X43"/>
      <c r="Y43"/>
      <c r="Z43"/>
    </row>
    <row r="44" spans="1:26" s="73" customFormat="1">
      <c r="A44"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name","")))))))</f>
        <v/>
      </c>
      <c r="B44" s="207"/>
      <c r="C44" s="207"/>
      <c r="D44" s="207"/>
      <c r="E44" s="207"/>
      <c r="F44" s="207"/>
      <c r="G44" s="207"/>
      <c r="H44" s="207"/>
      <c r="I44" s="207"/>
      <c r="J44" s="207"/>
      <c r="K44" s="207"/>
      <c r="L44" s="207"/>
      <c r="M44" s="207"/>
      <c r="N44" s="207"/>
      <c r="O44"/>
      <c r="P44"/>
      <c r="Q44"/>
      <c r="R44"/>
      <c r="S44"/>
      <c r="T44"/>
      <c r="U44"/>
      <c r="V44"/>
      <c r="W44"/>
      <c r="X44"/>
      <c r="Y44"/>
      <c r="Z44"/>
    </row>
    <row r="45" spans="1:26" s="73" customFormat="1">
      <c r="A45"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date","")))))))</f>
        <v/>
      </c>
      <c r="B45" s="207"/>
      <c r="C45" s="207"/>
      <c r="D45" s="207"/>
      <c r="E45" s="207"/>
      <c r="F45" s="207"/>
      <c r="G45" s="207"/>
      <c r="H45" s="207"/>
      <c r="I45" s="207"/>
      <c r="J45" s="207"/>
      <c r="K45" s="207"/>
      <c r="L45" s="207"/>
      <c r="M45" s="207"/>
      <c r="N45" s="207"/>
      <c r="O45"/>
      <c r="P45"/>
      <c r="Q45"/>
      <c r="R45"/>
      <c r="S45"/>
      <c r="T45"/>
      <c r="U45"/>
      <c r="V45"/>
      <c r="W45"/>
      <c r="X45"/>
      <c r="Y45"/>
      <c r="Z45"/>
    </row>
    <row r="46" spans="1:26" s="73" customFormat="1">
      <c r="A46"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city","")))))))</f>
        <v/>
      </c>
      <c r="B46" s="207"/>
      <c r="C46" s="207"/>
      <c r="D46" s="207"/>
      <c r="E46" s="207"/>
      <c r="F46" s="207"/>
      <c r="G46" s="207"/>
      <c r="H46" s="207"/>
      <c r="I46" s="207"/>
      <c r="J46" s="207"/>
      <c r="K46" s="207"/>
      <c r="L46" s="207"/>
      <c r="M46" s="207"/>
      <c r="N46" s="207"/>
      <c r="O46"/>
      <c r="P46"/>
      <c r="Q46"/>
      <c r="R46"/>
      <c r="S46"/>
      <c r="T46"/>
      <c r="U46"/>
      <c r="V46"/>
      <c r="W46"/>
      <c r="X46"/>
      <c r="Y46"/>
      <c r="Z46"/>
    </row>
    <row r="47" spans="1:26" s="73" customFormat="1">
      <c r="A47"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state","")))))))</f>
        <v/>
      </c>
      <c r="B47" s="209"/>
      <c r="O47"/>
      <c r="P47"/>
      <c r="Q47"/>
      <c r="R47"/>
      <c r="S47"/>
      <c r="T47"/>
      <c r="U47"/>
      <c r="V47"/>
      <c r="W47"/>
      <c r="X47"/>
      <c r="Y47"/>
      <c r="Z47"/>
    </row>
    <row r="48" spans="1:26" s="73" customFormat="1">
      <c r="A48" s="201" t="str">
        <f>IF(A34="Selected citation type - Article","",IF(A34="Selected citation type - Book chapter","",IF(A34="Selected citation type - Book","",IF(A34="Selected citation type - Manuscript","",IF(A34="Selected citation type - Report","", IF(A34="Selected citation type - Thesis","",IF(A34="Selected citation type - Conference proceedings","Conference country","")))))))</f>
        <v/>
      </c>
      <c r="B48" s="209"/>
      <c r="O48"/>
      <c r="P48"/>
      <c r="Q48"/>
      <c r="R48"/>
      <c r="S48"/>
      <c r="T48"/>
      <c r="U48"/>
      <c r="V48"/>
      <c r="W48"/>
      <c r="X48"/>
      <c r="Y48"/>
      <c r="Z48"/>
    </row>
    <row r="49" spans="1:26" s="73" customFormat="1">
      <c r="A49" s="201"/>
      <c r="B49" s="209"/>
      <c r="O49"/>
      <c r="P49"/>
      <c r="Q49"/>
      <c r="R49"/>
      <c r="S49"/>
      <c r="T49"/>
      <c r="U49"/>
      <c r="V49"/>
      <c r="W49"/>
      <c r="X49"/>
      <c r="Y49"/>
      <c r="Z49"/>
    </row>
    <row r="50" spans="1:26" s="73" customFormat="1">
      <c r="O50"/>
      <c r="P50"/>
      <c r="Q50"/>
      <c r="R50"/>
      <c r="S50"/>
      <c r="T50"/>
      <c r="U50"/>
      <c r="V50"/>
      <c r="W50"/>
      <c r="X50"/>
      <c r="Y50"/>
      <c r="Z50"/>
    </row>
    <row r="51" spans="1:26" s="73" customFormat="1">
      <c r="A51" s="75" t="s">
        <v>110</v>
      </c>
      <c r="B51" s="79">
        <f>ROW(B51)</f>
        <v>51</v>
      </c>
      <c r="C51" s="79"/>
      <c r="D51" s="79"/>
      <c r="E51" s="79"/>
      <c r="F51" s="79"/>
      <c r="G51" s="79"/>
      <c r="H51" s="79"/>
      <c r="I51" s="79"/>
      <c r="J51" s="79"/>
      <c r="K51" s="79"/>
      <c r="L51" s="79"/>
      <c r="M51" s="79"/>
      <c r="N51" s="79"/>
      <c r="O51"/>
      <c r="P51"/>
      <c r="Q51"/>
      <c r="R51"/>
      <c r="S51"/>
      <c r="T51"/>
      <c r="U51"/>
      <c r="V51"/>
      <c r="W51"/>
      <c r="X51"/>
      <c r="Y51"/>
      <c r="Z51"/>
    </row>
    <row r="52" spans="1:26" s="73" customFormat="1">
      <c r="A52" s="201" t="s">
        <v>47</v>
      </c>
      <c r="B52" s="207"/>
      <c r="C52" s="207"/>
      <c r="D52" s="207"/>
      <c r="E52" s="207"/>
      <c r="F52" s="207"/>
      <c r="G52" s="207"/>
      <c r="H52" s="207"/>
      <c r="I52" s="207"/>
      <c r="J52" s="207"/>
      <c r="K52" s="207"/>
      <c r="L52" s="207"/>
      <c r="M52" s="207"/>
      <c r="N52" s="207"/>
      <c r="O52"/>
      <c r="P52"/>
      <c r="Q52"/>
      <c r="R52"/>
      <c r="S52"/>
      <c r="T52"/>
      <c r="U52"/>
      <c r="V52"/>
      <c r="W52"/>
      <c r="X52"/>
      <c r="Y52"/>
      <c r="Z52"/>
    </row>
    <row r="53" spans="1:26" s="73" customFormat="1">
      <c r="A53" s="201" t="s">
        <v>43</v>
      </c>
      <c r="B53" s="221"/>
      <c r="C53" s="221"/>
      <c r="D53" s="147"/>
      <c r="E53" s="147"/>
      <c r="F53" s="147"/>
      <c r="G53" s="147"/>
      <c r="H53" s="147"/>
      <c r="I53" s="147"/>
      <c r="J53" s="147"/>
      <c r="K53" s="147"/>
      <c r="L53" s="147"/>
      <c r="M53" s="147"/>
      <c r="N53" s="147"/>
      <c r="O53"/>
      <c r="P53"/>
      <c r="Q53"/>
      <c r="R53"/>
      <c r="S53"/>
      <c r="T53"/>
      <c r="U53"/>
      <c r="V53"/>
      <c r="W53"/>
      <c r="X53"/>
      <c r="Y53"/>
      <c r="Z53"/>
    </row>
    <row r="54" spans="1:26" s="73" customFormat="1">
      <c r="A54" s="201" t="s">
        <v>45</v>
      </c>
      <c r="B54" s="221"/>
      <c r="C54" s="221"/>
      <c r="D54" s="147"/>
      <c r="E54" s="147"/>
      <c r="F54" s="147"/>
      <c r="G54" s="147"/>
      <c r="H54" s="147"/>
      <c r="I54" s="147"/>
      <c r="J54" s="147"/>
      <c r="K54" s="147"/>
      <c r="L54" s="147"/>
      <c r="M54" s="147"/>
      <c r="N54" s="147"/>
      <c r="O54"/>
      <c r="P54"/>
      <c r="Q54"/>
      <c r="R54"/>
      <c r="S54"/>
      <c r="T54"/>
      <c r="U54"/>
      <c r="V54"/>
      <c r="W54"/>
      <c r="X54"/>
      <c r="Y54"/>
      <c r="Z54"/>
    </row>
    <row r="55" spans="1:26" s="73" customFormat="1">
      <c r="A55" s="201" t="s">
        <v>44</v>
      </c>
      <c r="B55" s="147"/>
      <c r="C55" s="221"/>
      <c r="D55" s="147"/>
      <c r="E55" s="147"/>
      <c r="F55" s="147"/>
      <c r="G55" s="147"/>
      <c r="H55" s="147"/>
      <c r="I55" s="147"/>
      <c r="J55" s="147"/>
      <c r="K55" s="147"/>
      <c r="L55" s="147"/>
      <c r="M55" s="147"/>
      <c r="N55" s="147"/>
      <c r="O55"/>
      <c r="P55"/>
      <c r="Q55"/>
      <c r="R55"/>
      <c r="S55"/>
      <c r="T55"/>
      <c r="U55"/>
      <c r="V55"/>
      <c r="W55"/>
      <c r="X55"/>
      <c r="Y55"/>
      <c r="Z55"/>
    </row>
    <row r="56" spans="1:26" s="73" customFormat="1">
      <c r="A56" s="201" t="s">
        <v>46</v>
      </c>
      <c r="B56" s="210"/>
      <c r="C56" s="207"/>
      <c r="D56" s="207"/>
      <c r="E56" s="207"/>
      <c r="F56" s="207"/>
      <c r="G56" s="207"/>
      <c r="H56" s="207"/>
      <c r="I56" s="207"/>
      <c r="J56" s="207"/>
      <c r="K56" s="207"/>
      <c r="L56" s="207"/>
      <c r="M56" s="207"/>
      <c r="N56" s="207"/>
      <c r="O56"/>
      <c r="P56"/>
      <c r="Q56"/>
      <c r="R56"/>
      <c r="S56"/>
      <c r="T56"/>
      <c r="U56"/>
      <c r="V56"/>
      <c r="W56"/>
      <c r="X56"/>
      <c r="Y56"/>
      <c r="Z56"/>
    </row>
    <row r="57" spans="1:26" s="73" customFormat="1" ht="14">
      <c r="A57" s="208" t="s">
        <v>1150</v>
      </c>
      <c r="B57" s="207"/>
      <c r="C57" s="207"/>
      <c r="D57" s="207" t="str">
        <f t="shared" ref="D57:N57" si="2">IF(C57="Selected citation type - Article","Article",IF(C57="Selected citation type - Book chapter","Book chapter",IF(C57="Selected citation type - Book","Book",IF(C57="Selected citation type - Manuscript","Manuscript",IF(C57="Selected citation type - Report","Report", IF(C57="Selected citation type - Thesis","Thesis",IF(C57="Selected citation type - Conference proceedings","Conference proceedings","")))))))</f>
        <v/>
      </c>
      <c r="E57" s="207" t="str">
        <f t="shared" si="2"/>
        <v/>
      </c>
      <c r="F57" s="207" t="str">
        <f t="shared" si="2"/>
        <v/>
      </c>
      <c r="G57" s="207" t="str">
        <f t="shared" si="2"/>
        <v/>
      </c>
      <c r="H57" s="207" t="str">
        <f t="shared" si="2"/>
        <v/>
      </c>
      <c r="I57" s="207" t="str">
        <f t="shared" si="2"/>
        <v/>
      </c>
      <c r="J57" s="207" t="str">
        <f t="shared" si="2"/>
        <v/>
      </c>
      <c r="K57" s="207" t="str">
        <f t="shared" si="2"/>
        <v/>
      </c>
      <c r="L57" s="207" t="str">
        <f t="shared" si="2"/>
        <v/>
      </c>
      <c r="M57" s="207" t="str">
        <f t="shared" si="2"/>
        <v/>
      </c>
      <c r="N57" s="207" t="str">
        <f t="shared" si="2"/>
        <v/>
      </c>
      <c r="O57"/>
      <c r="P57"/>
      <c r="Q57"/>
      <c r="R57"/>
      <c r="S57"/>
      <c r="T57"/>
      <c r="U57"/>
      <c r="V57"/>
      <c r="W57"/>
      <c r="X57"/>
      <c r="Y57"/>
      <c r="Z57"/>
    </row>
    <row r="58" spans="1:26" s="73" customFormat="1">
      <c r="A58" s="201" t="str">
        <f>IF(A57="Selected citation type - Article","Journal",IF(A57="Selected citation type - Book chapter","Publisher",IF(A57="Selected citation type - Book","Publisher",IF(A57="Selected citation type - Manuscript","Institution",IF(A57="Selected citation type - Report","Report number", IF(A57="Selected citation type - Thesis","Degree",IF(A57="Selected citation type - Conference proceedings","Publisher","")))))))</f>
        <v/>
      </c>
      <c r="B58" s="207"/>
      <c r="C58" s="207"/>
      <c r="D58" s="207"/>
      <c r="E58" s="207"/>
      <c r="F58" s="207"/>
      <c r="G58" s="207"/>
      <c r="H58" s="207"/>
      <c r="I58" s="207"/>
      <c r="J58" s="207"/>
      <c r="K58" s="207"/>
      <c r="L58" s="207"/>
      <c r="M58" s="207"/>
      <c r="N58" s="207"/>
      <c r="O58"/>
      <c r="P58"/>
      <c r="Q58"/>
      <c r="R58"/>
      <c r="S58"/>
      <c r="T58"/>
      <c r="U58"/>
      <c r="V58"/>
      <c r="W58"/>
      <c r="X58"/>
      <c r="Y58"/>
      <c r="Z58"/>
    </row>
    <row r="59" spans="1:26" s="73" customFormat="1">
      <c r="A59" s="201" t="str">
        <f>IF(A57="Selected citation type - Article","Volume",IF(A57="Selected citation type - Book chapter","Publication place",IF(A57="Selected citation type - Book","Publication place",IF(A57="Selected citation type - Manuscript","Total pages",IF(A57="Selected citation type - Report","Publisher", IF(A57="Selected citation type - Thesis","Institution",IF(A57="Selected citation type - Conference proceedings","Publication place","")))))))</f>
        <v/>
      </c>
      <c r="B59" s="207"/>
      <c r="C59" s="207"/>
      <c r="D59" s="207"/>
      <c r="E59" s="207"/>
      <c r="F59" s="207"/>
      <c r="G59" s="207"/>
      <c r="H59" s="207"/>
      <c r="I59" s="207"/>
      <c r="J59" s="207"/>
      <c r="K59" s="207"/>
      <c r="L59" s="207"/>
      <c r="M59" s="207"/>
      <c r="N59" s="207"/>
      <c r="O59"/>
      <c r="P59"/>
      <c r="Q59"/>
      <c r="R59"/>
      <c r="S59"/>
      <c r="T59"/>
      <c r="U59"/>
      <c r="V59"/>
      <c r="W59"/>
      <c r="X59"/>
      <c r="Y59"/>
      <c r="Z59"/>
    </row>
    <row r="60" spans="1:26" s="73" customFormat="1">
      <c r="A60" s="201" t="str">
        <f>IF(A57="Selected citation type - Article","Issue",IF(A57="Selected citation type - Book chapter","Edition",IF(A57="Selected citation type - Book","Edition",IF(A57="Selected citation type - Manuscript","",IF(A57="Selected citation type - Report","Publication place", IF(A57="Selected citation type - Thesis","Total pages",IF(A57="Selected citation type - Conference proceedings","Edition","")))))))</f>
        <v/>
      </c>
      <c r="B60" s="207"/>
      <c r="C60" s="207"/>
      <c r="D60" s="207"/>
      <c r="E60" s="207"/>
      <c r="F60" s="207"/>
      <c r="G60" s="207"/>
      <c r="H60" s="207"/>
      <c r="I60" s="207"/>
      <c r="J60" s="207"/>
      <c r="K60" s="207"/>
      <c r="L60" s="207"/>
      <c r="M60" s="207"/>
      <c r="N60" s="207"/>
      <c r="O60"/>
      <c r="P60"/>
      <c r="Q60"/>
      <c r="R60"/>
      <c r="S60"/>
      <c r="T60"/>
      <c r="U60"/>
      <c r="V60"/>
      <c r="W60"/>
      <c r="X60"/>
      <c r="Y60"/>
      <c r="Z60"/>
    </row>
    <row r="61" spans="1:26" s="73" customFormat="1">
      <c r="A61" s="201" t="str">
        <f>IF(A57="Selected citation type - Article","Page range",IF(A57="Selected citation type - Book chapter","Total pages",IF(A57="Selected citation type - Book","Total pages",IF(A57="Selected citation type - Manuscript","",IF(A57="Selected citation type - Report","Total pages", IF(A57="Selected citation type - Thesis","",IF(A57="Selected citation type - Conference proceedings","Total pages","")))))))</f>
        <v/>
      </c>
      <c r="B61" s="188"/>
      <c r="C61" s="207"/>
      <c r="D61" s="207"/>
      <c r="E61" s="207"/>
      <c r="F61" s="207"/>
      <c r="G61" s="207"/>
      <c r="H61" s="207"/>
      <c r="I61" s="207"/>
      <c r="J61" s="207"/>
      <c r="K61" s="207"/>
      <c r="L61" s="207"/>
      <c r="M61" s="207"/>
      <c r="N61" s="207"/>
      <c r="O61"/>
      <c r="P61"/>
      <c r="Q61"/>
      <c r="R61"/>
      <c r="S61"/>
      <c r="T61"/>
      <c r="U61"/>
      <c r="V61"/>
      <c r="W61"/>
      <c r="X61"/>
      <c r="Y61"/>
      <c r="Z61"/>
    </row>
    <row r="62" spans="1:26" s="73" customFormat="1">
      <c r="A62" s="201" t="str">
        <f>IF(A57="Selected citation type - Article","",IF(A57="Selected citation type - Book chapter","Book title",IF(A57="Selected citation type - Book","",IF(A57="Selected citation type - Manuscript","",IF(A57="Selected citation type - Report","", IF(A57="Selected citation type - Thesis","",IF(A57="Selected citation type - Conference proceedings","Book title","")))))))</f>
        <v/>
      </c>
      <c r="B62" s="207"/>
      <c r="C62" s="207"/>
      <c r="D62" s="207"/>
      <c r="E62" s="207"/>
      <c r="F62" s="207"/>
      <c r="G62" s="207"/>
      <c r="H62" s="207"/>
      <c r="I62" s="207"/>
      <c r="J62" s="207"/>
      <c r="K62" s="207"/>
      <c r="L62" s="207"/>
      <c r="M62" s="207"/>
      <c r="N62" s="207"/>
      <c r="O62"/>
      <c r="P62"/>
      <c r="Q62"/>
      <c r="R62"/>
      <c r="S62"/>
      <c r="T62"/>
      <c r="U62"/>
      <c r="V62"/>
      <c r="W62"/>
      <c r="X62"/>
      <c r="Y62"/>
      <c r="Z62"/>
    </row>
    <row r="63" spans="1:26" s="73" customFormat="1">
      <c r="A63" s="201" t="str">
        <f>IF(A57="Selected citation type - Article","",IF(A57="Selected citation type - Book chapter","Editor lastname",IF(A57="Selected citation type - Book","",IF(A57="Selected citation type - Manuscript","",IF(A57="Selected citation type - Report","", IF(A57="Selected citation type - Thesis","",IF(A57="Selected citation type - Conference proceedings","Page range","")))))))</f>
        <v/>
      </c>
      <c r="B63" s="207"/>
      <c r="C63" s="207"/>
      <c r="D63" s="207"/>
      <c r="E63" s="207"/>
      <c r="F63" s="207"/>
      <c r="G63" s="207"/>
      <c r="H63" s="207"/>
      <c r="I63" s="207"/>
      <c r="J63" s="207"/>
      <c r="K63" s="207"/>
      <c r="L63" s="207"/>
      <c r="M63" s="207"/>
      <c r="N63" s="207"/>
      <c r="O63"/>
      <c r="P63"/>
      <c r="Q63"/>
      <c r="R63"/>
      <c r="S63"/>
      <c r="T63"/>
      <c r="U63"/>
      <c r="V63"/>
      <c r="W63"/>
      <c r="X63"/>
      <c r="Y63"/>
      <c r="Z63"/>
    </row>
    <row r="64" spans="1:26" s="73" customFormat="1">
      <c r="A64" s="201" t="str">
        <f>IF(A57="Selected citation type - Article","",IF(A57="Selected citation type - Book chapter","Editor firstname or initial",IF(A57="Selected citation type - Book","",IF(A57="Selected citation type - Manuscript","",IF(A57="Selected citation type - Report","", IF(A57="Selected citation type - Thesis","",IF(A57="Selected citation type - Conference proceedings","Editor lastname","")))))))</f>
        <v/>
      </c>
      <c r="B64" s="207"/>
      <c r="C64" s="207"/>
      <c r="D64" s="207"/>
      <c r="E64" s="207"/>
      <c r="F64" s="207"/>
      <c r="G64" s="207"/>
      <c r="H64" s="207"/>
      <c r="I64" s="207"/>
      <c r="J64" s="207"/>
      <c r="K64" s="207"/>
      <c r="L64" s="207"/>
      <c r="M64" s="207"/>
      <c r="N64" s="207"/>
      <c r="O64"/>
      <c r="P64"/>
      <c r="Q64"/>
      <c r="R64"/>
      <c r="S64"/>
      <c r="T64"/>
      <c r="U64"/>
      <c r="V64"/>
      <c r="W64"/>
      <c r="X64"/>
      <c r="Y64"/>
      <c r="Z64"/>
    </row>
    <row r="65" spans="1:26" s="73" customFormat="1">
      <c r="A65" s="201" t="str">
        <f>IF(A57="Selected citation type - Article","",IF(A57="Selected citation type - Book chapter","Editor middlename or initial",IF(A57="Selected citation type - Book","",IF(A57="Selected citation type - Manuscript","",IF(A57="Selected citation type - Report","", IF(A57="Selected citation type - Thesis","",IF(A57="Selected citation type - Conference proceedings","Editor firstname or initial","")))))))</f>
        <v/>
      </c>
      <c r="B65" s="207"/>
      <c r="C65" s="207"/>
      <c r="D65" s="207"/>
      <c r="E65" s="207"/>
      <c r="F65" s="207"/>
      <c r="G65" s="207"/>
      <c r="H65" s="207"/>
      <c r="I65" s="207"/>
      <c r="J65" s="207"/>
      <c r="K65" s="207"/>
      <c r="L65" s="207"/>
      <c r="M65" s="207"/>
      <c r="N65" s="207"/>
      <c r="O65"/>
      <c r="P65"/>
      <c r="Q65"/>
      <c r="R65"/>
      <c r="S65"/>
      <c r="T65"/>
      <c r="U65"/>
      <c r="V65"/>
      <c r="W65"/>
      <c r="X65"/>
      <c r="Y65"/>
      <c r="Z65"/>
    </row>
    <row r="66" spans="1:26" s="73" customFormat="1">
      <c r="A66" s="201" t="str">
        <f>IF(A57="Selected citation type - Article","",IF(A57="Selected citation type - Book chapter","Page range",IF(A57="Selected citation type - Book","",IF(A57="Selected citation type - Manuscript","",IF(A57="Selected citation type - Report","", IF(A57="Selected citation type - Thesis","",IF(A57="Selected citation type - Conference proceedings","Editor middlename or initial","")))))))</f>
        <v/>
      </c>
      <c r="B66" s="207"/>
      <c r="C66" s="207"/>
      <c r="D66" s="207"/>
      <c r="E66" s="207"/>
      <c r="F66" s="207"/>
      <c r="G66" s="207"/>
      <c r="H66" s="207"/>
      <c r="I66" s="207"/>
      <c r="J66" s="207"/>
      <c r="K66" s="207"/>
      <c r="L66" s="207"/>
      <c r="M66" s="207"/>
      <c r="N66" s="207"/>
      <c r="O66"/>
      <c r="P66"/>
      <c r="Q66"/>
      <c r="R66"/>
      <c r="S66"/>
      <c r="T66"/>
      <c r="U66"/>
      <c r="V66"/>
      <c r="W66"/>
      <c r="X66"/>
      <c r="Y66"/>
      <c r="Z66"/>
    </row>
    <row r="67" spans="1:26" s="73" customFormat="1">
      <c r="A67"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name","")))))))</f>
        <v/>
      </c>
      <c r="B67" s="207"/>
      <c r="C67" s="207"/>
      <c r="D67" s="207"/>
      <c r="E67" s="207"/>
      <c r="F67" s="207"/>
      <c r="G67" s="207"/>
      <c r="H67" s="207"/>
      <c r="I67" s="207"/>
      <c r="J67" s="207"/>
      <c r="K67" s="207"/>
      <c r="L67" s="207"/>
      <c r="M67" s="207"/>
      <c r="N67" s="207"/>
      <c r="O67"/>
      <c r="P67"/>
      <c r="Q67"/>
      <c r="R67"/>
      <c r="S67"/>
      <c r="T67"/>
      <c r="U67"/>
      <c r="V67"/>
      <c r="W67"/>
      <c r="X67"/>
      <c r="Y67"/>
      <c r="Z67"/>
    </row>
    <row r="68" spans="1:26" s="73" customFormat="1">
      <c r="A68"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date","")))))))</f>
        <v/>
      </c>
      <c r="B68" s="207"/>
      <c r="C68" s="207"/>
      <c r="D68" s="207"/>
      <c r="E68" s="207"/>
      <c r="F68" s="207"/>
      <c r="G68" s="207"/>
      <c r="H68" s="207"/>
      <c r="I68" s="207"/>
      <c r="J68" s="207"/>
      <c r="K68" s="207"/>
      <c r="L68" s="207"/>
      <c r="M68" s="207"/>
      <c r="N68" s="207"/>
      <c r="O68"/>
      <c r="P68"/>
      <c r="Q68"/>
      <c r="R68"/>
      <c r="S68"/>
      <c r="T68"/>
      <c r="U68"/>
      <c r="V68"/>
      <c r="W68"/>
      <c r="X68"/>
      <c r="Y68"/>
      <c r="Z68"/>
    </row>
    <row r="69" spans="1:26" s="73" customFormat="1">
      <c r="A69"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city","")))))))</f>
        <v/>
      </c>
      <c r="B69" s="207"/>
      <c r="C69" s="207"/>
      <c r="D69" s="207"/>
      <c r="E69" s="207"/>
      <c r="F69" s="207"/>
      <c r="G69" s="207"/>
      <c r="H69" s="207"/>
      <c r="I69" s="207"/>
      <c r="J69" s="207"/>
      <c r="K69" s="207"/>
      <c r="L69" s="207"/>
      <c r="M69" s="207"/>
      <c r="N69" s="207"/>
      <c r="O69"/>
      <c r="P69"/>
      <c r="Q69"/>
      <c r="R69"/>
      <c r="S69"/>
      <c r="T69"/>
      <c r="U69"/>
      <c r="V69"/>
      <c r="W69"/>
      <c r="X69"/>
      <c r="Y69"/>
      <c r="Z69"/>
    </row>
    <row r="70" spans="1:26" s="73" customFormat="1">
      <c r="A70"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state","")))))))</f>
        <v/>
      </c>
      <c r="B70" s="209"/>
      <c r="O70"/>
      <c r="P70"/>
      <c r="Q70"/>
      <c r="R70"/>
      <c r="S70"/>
      <c r="T70"/>
      <c r="U70"/>
      <c r="V70"/>
      <c r="W70"/>
      <c r="X70"/>
      <c r="Y70"/>
      <c r="Z70"/>
    </row>
    <row r="71" spans="1:26" s="73" customFormat="1">
      <c r="A71" s="201" t="str">
        <f>IF(A57="Selected citation type - Article","",IF(A57="Selected citation type - Book chapter","",IF(A57="Selected citation type - Book","",IF(A57="Selected citation type - Manuscript","",IF(A57="Selected citation type - Report","", IF(A57="Selected citation type - Thesis","",IF(A57="Selected citation type - Conference proceedings","Conference country","")))))))</f>
        <v/>
      </c>
      <c r="B71" s="209"/>
      <c r="O71"/>
      <c r="P71"/>
      <c r="Q71"/>
      <c r="R71"/>
      <c r="S71"/>
      <c r="T71"/>
      <c r="U71"/>
      <c r="V71"/>
      <c r="W71"/>
      <c r="X71"/>
      <c r="Y71"/>
      <c r="Z71"/>
    </row>
    <row r="72" spans="1:26" s="73" customFormat="1">
      <c r="A72" s="201"/>
      <c r="B72" s="209"/>
      <c r="O72"/>
      <c r="P72"/>
      <c r="Q72"/>
      <c r="R72"/>
      <c r="S72"/>
      <c r="T72"/>
      <c r="U72"/>
      <c r="V72"/>
      <c r="W72"/>
      <c r="X72"/>
      <c r="Y72"/>
      <c r="Z72"/>
    </row>
    <row r="73" spans="1:26" s="73" customFormat="1">
      <c r="O73"/>
      <c r="P73"/>
      <c r="Q73"/>
      <c r="R73"/>
      <c r="S73"/>
      <c r="T73"/>
      <c r="U73"/>
      <c r="V73"/>
      <c r="W73"/>
      <c r="X73"/>
      <c r="Y73"/>
      <c r="Z73"/>
    </row>
    <row r="74" spans="1:26">
      <c r="A74" s="75" t="s">
        <v>110</v>
      </c>
      <c r="B74" s="224">
        <v>74</v>
      </c>
    </row>
    <row r="75" spans="1:26">
      <c r="A75" s="201" t="s">
        <v>47</v>
      </c>
      <c r="B75" s="206"/>
    </row>
    <row r="76" spans="1:26">
      <c r="A76" s="201" t="s">
        <v>43</v>
      </c>
    </row>
    <row r="77" spans="1:26">
      <c r="A77" s="201" t="s">
        <v>45</v>
      </c>
    </row>
    <row r="78" spans="1:26">
      <c r="A78" s="201" t="s">
        <v>44</v>
      </c>
    </row>
    <row r="79" spans="1:26">
      <c r="A79" s="201" t="s">
        <v>46</v>
      </c>
      <c r="B79" s="223"/>
    </row>
    <row r="80" spans="1:26">
      <c r="A80" s="208" t="s">
        <v>1150</v>
      </c>
    </row>
    <row r="81" spans="1:26">
      <c r="A81" s="201" t="str">
        <f>IF(A80="Selected citation type - Article","Journal",IF(A80="Selected citation type - Book chapter","Publisher",IF(A80="Selected citation type - Book","Publisher",IF(A80="Selected citation type - Manuscript","Institution",IF(A80="Selected citation type - Report","Report number", IF(A80="Selected citation type - Thesis","Degree",IF(A80="Selected citation type - Conference proceedings","Publisher","")))))))</f>
        <v/>
      </c>
      <c r="B81" s="206"/>
    </row>
    <row r="82" spans="1:26">
      <c r="A82" s="201" t="str">
        <f>IF(A80="Selected citation type - Article","Volume",IF(A80="Selected citation type - Book chapter","Publication place",IF(A80="Selected citation type - Book","Publication place",IF(A80="Selected citation type - Manuscript","Total pages",IF(A80="Selected citation type - Report","Publisher", IF(A80="Selected citation type - Thesis","Institution",IF(A80="Selected citation type - Conference proceedings","Publication place","")))))))</f>
        <v/>
      </c>
      <c r="B82" s="207"/>
    </row>
    <row r="83" spans="1:26">
      <c r="A83" s="201" t="str">
        <f>IF(A80="Selected citation type - Article","Issue",IF(A80="Selected citation type - Book chapter","Edition",IF(A80="Selected citation type - Book","Edition",IF(A80="Selected citation type - Manuscript","",IF(A80="Selected citation type - Report","Publication place", IF(A80="Selected citation type - Thesis","Total pages",IF(A80="Selected citation type - Conference proceedings","Edition","")))))))</f>
        <v/>
      </c>
      <c r="B83" s="222"/>
    </row>
    <row r="84" spans="1:26">
      <c r="A84" s="201" t="str">
        <f>IF(A80="Selected citation type - Article","Page range",IF(A80="Selected citation type - Book chapter","Total pages",IF(A80="Selected citation type - Book","Total pages",IF(A80="Selected citation type - Manuscript","",IF(A80="Selected citation type - Report","Total pages", IF(A80="Selected citation type - Thesis","",IF(A80="Selected citation type - Conference proceedings","Total pages","")))))))</f>
        <v/>
      </c>
      <c r="B84" s="222"/>
    </row>
    <row r="85" spans="1:26">
      <c r="A85" s="201" t="str">
        <f>IF(A80="Selected citation type - Article","",IF(A80="Selected citation type - Book chapter","Book title",IF(A80="Selected citation type - Book","",IF(A80="Selected citation type - Manuscript","",IF(A80="Selected citation type - Report","", IF(A80="Selected citation type - Thesis","",IF(A80="Selected citation type - Conference proceedings","Book title","")))))))</f>
        <v/>
      </c>
    </row>
    <row r="86" spans="1:26">
      <c r="A86" s="201" t="str">
        <f>IF(A80="Selected citation type - Article","",IF(A80="Selected citation type - Book chapter","Editor lastname",IF(A80="Selected citation type - Book","",IF(A80="Selected citation type - Manuscript","",IF(A80="Selected citation type - Report","", IF(A80="Selected citation type - Thesis","",IF(A80="Selected citation type - Conference proceedings","Page range","")))))))</f>
        <v/>
      </c>
    </row>
    <row r="87" spans="1:26">
      <c r="A87" s="201" t="str">
        <f>IF(A80="Selected citation type - Article","",IF(A80="Selected citation type - Book chapter","Editor firstname or initial",IF(A80="Selected citation type - Book","",IF(A80="Selected citation type - Manuscript","",IF(A80="Selected citation type - Report","", IF(A80="Selected citation type - Thesis","",IF(A80="Selected citation type - Conference proceedings","Editor lastname","")))))))</f>
        <v/>
      </c>
    </row>
    <row r="88" spans="1:26">
      <c r="A88" s="201" t="str">
        <f>IF(A80="Selected citation type - Article","",IF(A80="Selected citation type - Book chapter","Editor middlename or initial",IF(A80="Selected citation type - Book","",IF(A80="Selected citation type - Manuscript","",IF(A80="Selected citation type - Report","", IF(A80="Selected citation type - Thesis","",IF(A80="Selected citation type - Conference proceedings","Editor firstname or initial","")))))))</f>
        <v/>
      </c>
    </row>
    <row r="89" spans="1:26">
      <c r="A89" s="201" t="str">
        <f>IF(A80="Selected citation type - Article","",IF(A80="Selected citation type - Book chapter","Page range",IF(A80="Selected citation type - Book","",IF(A80="Selected citation type - Manuscript","",IF(A80="Selected citation type - Report","", IF(A80="Selected citation type - Thesis","",IF(A80="Selected citation type - Conference proceedings","Editor middlename or initial","")))))))</f>
        <v/>
      </c>
    </row>
    <row r="90" spans="1:26">
      <c r="A90"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name","")))))))</f>
        <v/>
      </c>
    </row>
    <row r="91" spans="1:26">
      <c r="A91"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date","")))))))</f>
        <v/>
      </c>
    </row>
    <row r="92" spans="1:26">
      <c r="A92"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city","")))))))</f>
        <v/>
      </c>
    </row>
    <row r="93" spans="1:26">
      <c r="A93"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state","")))))))</f>
        <v/>
      </c>
    </row>
    <row r="94" spans="1:26">
      <c r="A94" s="201" t="str">
        <f>IF(A80="Selected citation type - Article","",IF(A80="Selected citation type - Book chapter","",IF(A80="Selected citation type - Book","",IF(A80="Selected citation type - Manuscript","",IF(A80="Selected citation type - Report","", IF(A80="Selected citation type - Thesis","",IF(A80="Selected citation type - Conference proceedings","Conference country","")))))))</f>
        <v/>
      </c>
    </row>
    <row r="95" spans="1:26" s="73" customFormat="1">
      <c r="A95" s="201"/>
      <c r="B95" s="209"/>
      <c r="O95"/>
      <c r="P95"/>
      <c r="Q95"/>
      <c r="R95"/>
      <c r="S95"/>
      <c r="T95"/>
      <c r="U95"/>
      <c r="V95"/>
      <c r="W95"/>
      <c r="X95"/>
      <c r="Y95"/>
      <c r="Z95"/>
    </row>
    <row r="96" spans="1:26" s="73" customFormat="1">
      <c r="A96" s="75" t="s">
        <v>110</v>
      </c>
      <c r="B96" s="224">
        <v>96</v>
      </c>
      <c r="O96"/>
      <c r="P96"/>
      <c r="Q96"/>
      <c r="R96"/>
      <c r="S96"/>
      <c r="T96"/>
      <c r="U96"/>
      <c r="V96"/>
      <c r="W96"/>
      <c r="X96"/>
      <c r="Y96"/>
      <c r="Z96"/>
    </row>
    <row r="97" spans="1:2">
      <c r="A97" s="201" t="s">
        <v>47</v>
      </c>
      <c r="B97" s="206"/>
    </row>
    <row r="98" spans="1:2">
      <c r="A98" s="201" t="s">
        <v>43</v>
      </c>
    </row>
    <row r="99" spans="1:2">
      <c r="A99" s="201" t="s">
        <v>45</v>
      </c>
    </row>
    <row r="100" spans="1:2">
      <c r="A100" s="201" t="s">
        <v>44</v>
      </c>
    </row>
    <row r="101" spans="1:2">
      <c r="A101" s="201" t="s">
        <v>46</v>
      </c>
      <c r="B101" s="223"/>
    </row>
    <row r="102" spans="1:2">
      <c r="A102" s="208" t="s">
        <v>1150</v>
      </c>
    </row>
    <row r="103" spans="1:2">
      <c r="A103" s="201" t="str">
        <f>IF(A102="Selected citation type - Article","Journal",IF(A102="Selected citation type - Book chapter","Publisher",IF(A102="Selected citation type - Book","Publisher",IF(A102="Selected citation type - Manuscript","Institution",IF(A102="Selected citation type - Report","Report number", IF(A102="Selected citation type - Thesis","Degree",IF(A102="Selected citation type - Conference proceedings","Publisher","")))))))</f>
        <v/>
      </c>
      <c r="B103" s="207"/>
    </row>
    <row r="104" spans="1:2">
      <c r="A104" s="201" t="str">
        <f>IF(A102="Selected citation type - Article","Volume",IF(A102="Selected citation type - Book chapter","Publication place",IF(A102="Selected citation type - Book","Publication place",IF(A102="Selected citation type - Manuscript","Total pages",IF(A102="Selected citation type - Report","Publisher", IF(A102="Selected citation type - Thesis","Institution",IF(A102="Selected citation type - Conference proceedings","Publication place","")))))))</f>
        <v/>
      </c>
      <c r="B104" s="207"/>
    </row>
    <row r="105" spans="1:2">
      <c r="A105" s="201" t="str">
        <f>IF(A102="Selected citation type - Article","Issue",IF(A102="Selected citation type - Book chapter","Edition",IF(A102="Selected citation type - Book","Edition",IF(A102="Selected citation type - Manuscript","",IF(A102="Selected citation type - Report","Publication place", IF(A102="Selected citation type - Thesis","Total pages",IF(A102="Selected citation type - Conference proceedings","Edition","")))))))</f>
        <v/>
      </c>
      <c r="B105" s="206"/>
    </row>
    <row r="106" spans="1:2">
      <c r="A106" s="201" t="str">
        <f>IF(A102="Selected citation type - Article","Page range",IF(A102="Selected citation type - Book chapter","Total pages",IF(A102="Selected citation type - Book","Total pages",IF(A102="Selected citation type - Manuscript","",IF(A102="Selected citation type - Report","Total pages", IF(A102="Selected citation type - Thesis","",IF(A102="Selected citation type - Conference proceedings","Total pages","")))))))</f>
        <v/>
      </c>
      <c r="B106" s="207"/>
    </row>
  </sheetData>
  <phoneticPr fontId="0" type="noConversion"/>
  <dataValidations count="1">
    <dataValidation type="list" allowBlank="1" showInputMessage="1" showErrorMessage="1" sqref="A11 A34 A57 A80 A102" xr:uid="{00000000-0002-0000-0100-000000000000}">
      <formula1>citation</formula1>
    </dataValidation>
  </dataValidation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5:T73"/>
  <sheetViews>
    <sheetView showGridLines="0" topLeftCell="B1" workbookViewId="0">
      <selection activeCell="B5" sqref="B5"/>
    </sheetView>
  </sheetViews>
  <sheetFormatPr baseColWidth="10" defaultColWidth="8.83203125" defaultRowHeight="13"/>
  <cols>
    <col min="1" max="1" width="46.5" customWidth="1"/>
    <col min="2" max="2" width="50.6640625" customWidth="1"/>
    <col min="3" max="27" width="48.6640625" customWidth="1"/>
  </cols>
  <sheetData>
    <row r="5" spans="1:20" ht="18">
      <c r="A5" s="27" t="s">
        <v>1085</v>
      </c>
      <c r="B5" s="75" t="s">
        <v>1245</v>
      </c>
      <c r="C5" s="79">
        <f>ROW(C5)</f>
        <v>5</v>
      </c>
    </row>
    <row r="6" spans="1:20">
      <c r="A6" s="25" t="s">
        <v>1246</v>
      </c>
      <c r="B6" s="201" t="s">
        <v>1247</v>
      </c>
      <c r="C6" s="199"/>
    </row>
    <row r="7" spans="1:20">
      <c r="A7" s="25" t="s">
        <v>1248</v>
      </c>
      <c r="B7" s="204" t="s">
        <v>1249</v>
      </c>
      <c r="C7" s="181"/>
      <c r="D7" s="181"/>
      <c r="E7" s="181"/>
      <c r="F7" s="181"/>
      <c r="G7" s="181"/>
      <c r="H7" s="181"/>
      <c r="I7" s="181"/>
      <c r="J7" s="181"/>
      <c r="K7" s="181"/>
      <c r="L7" s="181"/>
      <c r="M7" s="181"/>
      <c r="N7" s="181"/>
      <c r="O7" s="181"/>
      <c r="P7" s="181"/>
      <c r="Q7" s="181"/>
      <c r="R7" s="181"/>
      <c r="S7" s="181"/>
      <c r="T7" s="181"/>
    </row>
    <row r="8" spans="1:20">
      <c r="A8" s="25" t="s">
        <v>1250</v>
      </c>
      <c r="B8" s="204" t="s">
        <v>1251</v>
      </c>
      <c r="C8" s="147"/>
      <c r="D8" s="147"/>
      <c r="E8" s="147"/>
      <c r="F8" s="147"/>
      <c r="G8" s="147"/>
      <c r="H8" s="147"/>
      <c r="I8" s="147"/>
      <c r="J8" s="147"/>
      <c r="K8" s="147"/>
      <c r="L8" s="147"/>
      <c r="M8" s="147"/>
      <c r="N8" s="147"/>
      <c r="O8" s="147"/>
      <c r="P8" s="147"/>
      <c r="Q8" s="147"/>
      <c r="R8" s="147"/>
      <c r="S8" s="147"/>
      <c r="T8" s="147"/>
    </row>
    <row r="9" spans="1:20">
      <c r="A9" s="25" t="s">
        <v>1252</v>
      </c>
      <c r="B9" s="204" t="s">
        <v>1253</v>
      </c>
      <c r="C9" s="147"/>
      <c r="D9" s="147"/>
      <c r="E9" s="147"/>
      <c r="F9" s="147"/>
      <c r="G9" s="147"/>
      <c r="H9" s="147"/>
      <c r="I9" s="147"/>
      <c r="J9" s="147"/>
      <c r="K9" s="147"/>
      <c r="L9" s="147"/>
      <c r="M9" s="147"/>
      <c r="N9" s="147"/>
      <c r="O9" s="147"/>
      <c r="P9" s="147"/>
      <c r="Q9" s="147"/>
      <c r="R9" s="147"/>
      <c r="S9" s="147"/>
      <c r="T9" s="147"/>
    </row>
    <row r="10" spans="1:20">
      <c r="A10" s="25" t="s">
        <v>1254</v>
      </c>
      <c r="B10" s="17" t="s">
        <v>1255</v>
      </c>
      <c r="C10" s="147"/>
      <c r="D10" s="147"/>
      <c r="E10" s="147"/>
      <c r="F10" s="147"/>
      <c r="G10" s="147"/>
      <c r="H10" s="147"/>
      <c r="I10" s="147"/>
      <c r="J10" s="147"/>
      <c r="K10" s="147"/>
      <c r="L10" s="147"/>
      <c r="M10" s="147"/>
      <c r="N10" s="147"/>
      <c r="O10" s="147"/>
      <c r="P10" s="147"/>
      <c r="Q10" s="147"/>
      <c r="R10" s="147"/>
      <c r="S10" s="147"/>
      <c r="T10" s="147"/>
    </row>
    <row r="11" spans="1:20">
      <c r="A11" s="25" t="s">
        <v>1256</v>
      </c>
      <c r="B11" s="17" t="s">
        <v>1257</v>
      </c>
      <c r="C11" s="147"/>
      <c r="D11" s="147"/>
      <c r="E11" s="147"/>
      <c r="F11" s="147"/>
      <c r="G11" s="147"/>
      <c r="H11" s="147"/>
      <c r="I11" s="147"/>
      <c r="J11" s="147"/>
      <c r="K11" s="147"/>
      <c r="L11" s="147"/>
      <c r="M11" s="147"/>
      <c r="N11" s="147"/>
      <c r="O11" s="147"/>
      <c r="P11" s="147"/>
      <c r="Q11" s="147"/>
      <c r="R11" s="147"/>
      <c r="S11" s="147"/>
      <c r="T11" s="147"/>
    </row>
    <row r="12" spans="1:20">
      <c r="A12" s="25" t="s">
        <v>1258</v>
      </c>
      <c r="B12" s="88" t="s">
        <v>1259</v>
      </c>
      <c r="C12" s="147"/>
      <c r="D12" s="147"/>
      <c r="E12" s="147"/>
      <c r="F12" s="147"/>
      <c r="G12" s="147"/>
      <c r="H12" s="147"/>
      <c r="I12" s="147"/>
      <c r="J12" s="147"/>
      <c r="K12" s="147"/>
      <c r="L12" s="147"/>
      <c r="M12" s="147"/>
      <c r="N12" s="147"/>
      <c r="O12" s="147"/>
      <c r="P12" s="147"/>
      <c r="Q12" s="147"/>
      <c r="R12" s="147"/>
      <c r="S12" s="147"/>
      <c r="T12" s="147"/>
    </row>
    <row r="13" spans="1:20">
      <c r="A13" s="25" t="s">
        <v>1260</v>
      </c>
      <c r="B13" s="17" t="s">
        <v>1261</v>
      </c>
      <c r="C13" s="147"/>
      <c r="D13" s="147"/>
      <c r="E13" s="147"/>
      <c r="F13" s="147"/>
      <c r="G13" s="147"/>
      <c r="H13" s="147"/>
      <c r="I13" s="147"/>
      <c r="J13" s="147"/>
      <c r="K13" s="147"/>
      <c r="L13" s="147"/>
      <c r="M13" s="147"/>
      <c r="N13" s="147"/>
      <c r="O13" s="147"/>
      <c r="P13" s="147"/>
      <c r="Q13" s="147"/>
      <c r="R13" s="147"/>
      <c r="S13" s="147"/>
      <c r="T13" s="147"/>
    </row>
    <row r="14" spans="1:20">
      <c r="A14" s="25" t="s">
        <v>1262</v>
      </c>
      <c r="B14" s="17" t="s">
        <v>1263</v>
      </c>
      <c r="C14" s="147"/>
      <c r="D14" s="147"/>
      <c r="E14" s="147"/>
      <c r="F14" s="147"/>
      <c r="G14" s="147"/>
      <c r="H14" s="147"/>
      <c r="I14" s="147"/>
      <c r="J14" s="147"/>
      <c r="K14" s="147"/>
      <c r="L14" s="147"/>
      <c r="M14" s="147"/>
      <c r="N14" s="147"/>
      <c r="O14" s="147"/>
      <c r="P14" s="147"/>
      <c r="Q14" s="147"/>
      <c r="R14" s="147"/>
      <c r="S14" s="147"/>
      <c r="T14" s="147"/>
    </row>
    <row r="15" spans="1:20">
      <c r="A15" s="25" t="s">
        <v>1264</v>
      </c>
      <c r="B15" s="17" t="s">
        <v>1265</v>
      </c>
      <c r="C15" s="147"/>
      <c r="D15" s="147"/>
      <c r="E15" s="147"/>
      <c r="F15" s="147"/>
      <c r="G15" s="147"/>
      <c r="H15" s="147"/>
      <c r="I15" s="147"/>
      <c r="J15" s="147"/>
      <c r="K15" s="147"/>
      <c r="L15" s="147"/>
      <c r="M15" s="147"/>
      <c r="N15" s="147"/>
      <c r="O15" s="147"/>
      <c r="P15" s="147"/>
      <c r="Q15" s="147"/>
      <c r="R15" s="147"/>
      <c r="S15" s="147"/>
      <c r="T15" s="147"/>
    </row>
    <row r="16" spans="1:20">
      <c r="A16" s="25" t="s">
        <v>1266</v>
      </c>
      <c r="B16" s="17" t="s">
        <v>1267</v>
      </c>
      <c r="C16" s="147"/>
      <c r="D16" s="147"/>
      <c r="E16" s="147"/>
      <c r="F16" s="147"/>
      <c r="G16" s="147"/>
      <c r="H16" s="147"/>
      <c r="I16" s="147"/>
      <c r="J16" s="147"/>
      <c r="K16" s="147"/>
      <c r="L16" s="147"/>
      <c r="M16" s="147"/>
      <c r="N16" s="147"/>
      <c r="O16" s="147"/>
      <c r="P16" s="147"/>
      <c r="Q16" s="147"/>
      <c r="R16" s="147"/>
      <c r="S16" s="147"/>
      <c r="T16" s="147"/>
    </row>
    <row r="17" spans="1:20">
      <c r="A17" s="25" t="s">
        <v>1268</v>
      </c>
      <c r="B17" s="17" t="s">
        <v>1269</v>
      </c>
      <c r="C17" s="147"/>
      <c r="D17" s="147"/>
      <c r="E17" s="147"/>
      <c r="F17" s="147"/>
      <c r="G17" s="147"/>
      <c r="H17" s="147"/>
      <c r="I17" s="147"/>
      <c r="J17" s="147"/>
      <c r="K17" s="147"/>
      <c r="L17" s="147"/>
      <c r="M17" s="147"/>
      <c r="N17" s="147"/>
      <c r="O17" s="147"/>
      <c r="P17" s="147"/>
      <c r="Q17" s="147"/>
      <c r="R17" s="147"/>
      <c r="S17" s="147"/>
      <c r="T17" s="147"/>
    </row>
    <row r="18" spans="1:20">
      <c r="A18" s="25" t="s">
        <v>1270</v>
      </c>
      <c r="B18" s="17" t="s">
        <v>1271</v>
      </c>
      <c r="C18" s="147"/>
      <c r="D18" s="147"/>
      <c r="E18" s="147"/>
      <c r="F18" s="147"/>
      <c r="G18" s="147"/>
      <c r="H18" s="147"/>
      <c r="I18" s="147"/>
      <c r="J18" s="147"/>
      <c r="K18" s="147"/>
      <c r="L18" s="147"/>
      <c r="M18" s="147"/>
      <c r="N18" s="147"/>
      <c r="O18" s="147"/>
      <c r="P18" s="147"/>
      <c r="Q18" s="147"/>
      <c r="R18" s="147"/>
      <c r="S18" s="147"/>
      <c r="T18" s="147"/>
    </row>
    <row r="19" spans="1:20">
      <c r="A19" s="25" t="s">
        <v>1272</v>
      </c>
      <c r="B19" s="17" t="s">
        <v>1273</v>
      </c>
      <c r="C19" s="219"/>
      <c r="D19" s="147"/>
      <c r="E19" s="147"/>
      <c r="F19" s="147"/>
      <c r="G19" s="147"/>
      <c r="H19" s="147"/>
      <c r="I19" s="147"/>
      <c r="J19" s="147"/>
      <c r="K19" s="147"/>
      <c r="L19" s="147"/>
      <c r="M19" s="147"/>
      <c r="N19" s="147"/>
      <c r="O19" s="147"/>
      <c r="P19" s="147"/>
      <c r="Q19" s="147"/>
      <c r="R19" s="147"/>
      <c r="S19" s="147"/>
      <c r="T19" s="147"/>
    </row>
    <row r="20" spans="1:20">
      <c r="A20" s="21" t="s">
        <v>1274</v>
      </c>
      <c r="B20" s="17" t="s">
        <v>1275</v>
      </c>
      <c r="C20" s="147"/>
      <c r="D20" s="147"/>
      <c r="E20" s="147"/>
      <c r="F20" s="147"/>
      <c r="G20" s="147"/>
      <c r="H20" s="147"/>
      <c r="I20" s="147"/>
      <c r="J20" s="147"/>
      <c r="K20" s="147"/>
      <c r="L20" s="147"/>
      <c r="M20" s="147"/>
      <c r="N20" s="147"/>
      <c r="O20" s="147"/>
      <c r="P20" s="147"/>
      <c r="Q20" s="147"/>
      <c r="R20" s="147"/>
      <c r="S20" s="147"/>
      <c r="T20" s="147"/>
    </row>
    <row r="21" spans="1:20">
      <c r="A21" s="21" t="s">
        <v>1276</v>
      </c>
      <c r="B21" s="204" t="s">
        <v>1277</v>
      </c>
      <c r="C21" s="220"/>
      <c r="D21" s="199"/>
      <c r="E21" s="199"/>
      <c r="F21" s="199"/>
      <c r="G21" s="199"/>
      <c r="H21" s="199"/>
      <c r="I21" s="199"/>
      <c r="J21" s="199"/>
      <c r="K21" s="199"/>
      <c r="L21" s="199"/>
      <c r="M21" s="199"/>
      <c r="N21" s="199"/>
      <c r="O21" s="199"/>
      <c r="P21" s="199"/>
      <c r="Q21" s="199"/>
      <c r="R21" s="199"/>
      <c r="S21" s="199"/>
      <c r="T21" s="199"/>
    </row>
    <row r="22" spans="1:20">
      <c r="A22" s="21" t="s">
        <v>1278</v>
      </c>
      <c r="B22" s="204" t="s">
        <v>1279</v>
      </c>
      <c r="C22" s="147"/>
      <c r="D22" s="147"/>
      <c r="E22" s="147"/>
      <c r="F22" s="147"/>
      <c r="G22" s="147"/>
      <c r="H22" s="147"/>
      <c r="I22" s="147"/>
      <c r="J22" s="147"/>
      <c r="K22" s="147"/>
      <c r="L22" s="147"/>
      <c r="M22" s="147"/>
      <c r="N22" s="147"/>
      <c r="O22" s="147"/>
      <c r="P22" s="147"/>
      <c r="Q22" s="147"/>
      <c r="R22" s="147"/>
      <c r="S22" s="147"/>
      <c r="T22" s="147"/>
    </row>
    <row r="23" spans="1:20">
      <c r="A23" s="21" t="s">
        <v>1280</v>
      </c>
      <c r="B23" s="204" t="s">
        <v>1281</v>
      </c>
      <c r="C23" s="147"/>
      <c r="D23" s="147"/>
      <c r="E23" s="147"/>
      <c r="F23" s="147"/>
      <c r="G23" s="147"/>
      <c r="H23" s="147"/>
      <c r="I23" s="147"/>
      <c r="J23" s="147"/>
      <c r="K23" s="147"/>
      <c r="L23" s="147"/>
      <c r="M23" s="147"/>
      <c r="N23" s="147"/>
      <c r="O23" s="147"/>
      <c r="P23" s="147"/>
      <c r="Q23" s="147"/>
      <c r="R23" s="147"/>
      <c r="S23" s="147"/>
      <c r="T23" s="147"/>
    </row>
    <row r="24" spans="1:20">
      <c r="A24" s="21" t="s">
        <v>1274</v>
      </c>
      <c r="B24" s="201" t="s">
        <v>1282</v>
      </c>
      <c r="C24" s="207"/>
      <c r="D24" s="207"/>
      <c r="E24" s="207"/>
      <c r="F24" s="207"/>
      <c r="G24" s="207"/>
      <c r="H24" s="207"/>
      <c r="I24" s="207"/>
      <c r="J24" s="207"/>
      <c r="K24" s="207"/>
      <c r="L24" s="207"/>
      <c r="M24" s="207"/>
      <c r="N24" s="207"/>
      <c r="O24" s="207"/>
      <c r="P24" s="207"/>
      <c r="Q24" s="207"/>
      <c r="R24" s="207"/>
      <c r="S24" s="207"/>
      <c r="T24" s="207"/>
    </row>
    <row r="25" spans="1:20">
      <c r="A25" s="21" t="s">
        <v>1283</v>
      </c>
      <c r="B25" s="201" t="s">
        <v>1284</v>
      </c>
      <c r="C25" s="147"/>
      <c r="D25" s="147"/>
      <c r="E25" s="147"/>
      <c r="F25" s="147"/>
      <c r="G25" s="147"/>
      <c r="H25" s="147"/>
      <c r="I25" s="147"/>
      <c r="J25" s="147"/>
      <c r="K25" s="147"/>
      <c r="L25" s="147"/>
      <c r="M25" s="147"/>
      <c r="N25" s="147"/>
      <c r="O25" s="147"/>
      <c r="P25" s="147"/>
      <c r="Q25" s="147"/>
      <c r="R25" s="147"/>
      <c r="S25" s="147"/>
      <c r="T25" s="147"/>
    </row>
    <row r="26" spans="1:20">
      <c r="B26" s="201"/>
      <c r="C26" s="209"/>
    </row>
    <row r="27" spans="1:20">
      <c r="B27" s="73"/>
      <c r="C27" s="73"/>
    </row>
    <row r="28" spans="1:20">
      <c r="B28" s="75" t="s">
        <v>1245</v>
      </c>
      <c r="C28" s="79">
        <f>ROW(C28)</f>
        <v>28</v>
      </c>
    </row>
    <row r="29" spans="1:20">
      <c r="A29" s="25" t="s">
        <v>1246</v>
      </c>
      <c r="B29" s="201" t="s">
        <v>1247</v>
      </c>
      <c r="C29" s="199"/>
    </row>
    <row r="30" spans="1:20">
      <c r="A30" s="25" t="s">
        <v>1248</v>
      </c>
      <c r="B30" s="204" t="s">
        <v>1249</v>
      </c>
      <c r="C30" s="181"/>
      <c r="D30" s="181"/>
      <c r="E30" s="181"/>
      <c r="F30" s="181"/>
      <c r="G30" s="181"/>
      <c r="H30" s="181"/>
      <c r="I30" s="181"/>
      <c r="J30" s="181"/>
      <c r="K30" s="181"/>
      <c r="L30" s="181"/>
      <c r="M30" s="181"/>
      <c r="N30" s="181"/>
      <c r="O30" s="181"/>
      <c r="P30" s="181"/>
      <c r="Q30" s="181"/>
      <c r="R30" s="181"/>
      <c r="S30" s="181"/>
      <c r="T30" s="181"/>
    </row>
    <row r="31" spans="1:20">
      <c r="A31" s="25" t="s">
        <v>1250</v>
      </c>
      <c r="B31" s="204" t="s">
        <v>1251</v>
      </c>
      <c r="C31" s="147"/>
      <c r="D31" s="147"/>
      <c r="E31" s="147"/>
      <c r="F31" s="147"/>
      <c r="G31" s="147"/>
      <c r="H31" s="147"/>
      <c r="I31" s="147"/>
      <c r="J31" s="147"/>
      <c r="K31" s="147"/>
      <c r="L31" s="147"/>
      <c r="M31" s="147"/>
      <c r="N31" s="147"/>
      <c r="O31" s="147"/>
      <c r="P31" s="147"/>
      <c r="Q31" s="147"/>
      <c r="R31" s="147"/>
      <c r="S31" s="147"/>
      <c r="T31" s="147"/>
    </row>
    <row r="32" spans="1:20">
      <c r="A32" s="25" t="s">
        <v>1252</v>
      </c>
      <c r="B32" s="204" t="s">
        <v>1253</v>
      </c>
      <c r="C32" s="147"/>
      <c r="D32" s="147"/>
      <c r="E32" s="147"/>
      <c r="F32" s="147"/>
      <c r="G32" s="147"/>
      <c r="H32" s="147"/>
      <c r="I32" s="147"/>
      <c r="J32" s="147"/>
      <c r="K32" s="147"/>
      <c r="L32" s="147"/>
      <c r="M32" s="147"/>
      <c r="N32" s="147"/>
      <c r="O32" s="147"/>
      <c r="P32" s="147"/>
      <c r="Q32" s="147"/>
      <c r="R32" s="147"/>
      <c r="S32" s="147"/>
      <c r="T32" s="147"/>
    </row>
    <row r="33" spans="1:20">
      <c r="A33" s="25" t="s">
        <v>1254</v>
      </c>
      <c r="B33" s="17" t="s">
        <v>1255</v>
      </c>
      <c r="C33" s="147"/>
      <c r="D33" s="147"/>
      <c r="E33" s="147"/>
      <c r="F33" s="147"/>
      <c r="G33" s="147"/>
      <c r="H33" s="147"/>
      <c r="I33" s="147"/>
      <c r="J33" s="147"/>
      <c r="K33" s="147"/>
      <c r="L33" s="147"/>
      <c r="M33" s="147"/>
      <c r="N33" s="147"/>
      <c r="O33" s="147"/>
      <c r="P33" s="147"/>
      <c r="Q33" s="147"/>
      <c r="R33" s="147"/>
      <c r="S33" s="147"/>
      <c r="T33" s="147"/>
    </row>
    <row r="34" spans="1:20">
      <c r="A34" s="25" t="s">
        <v>1256</v>
      </c>
      <c r="B34" s="17" t="s">
        <v>1257</v>
      </c>
      <c r="C34" s="147"/>
      <c r="D34" s="147"/>
      <c r="E34" s="147"/>
      <c r="F34" s="147"/>
      <c r="G34" s="147"/>
      <c r="H34" s="147"/>
      <c r="I34" s="147"/>
      <c r="J34" s="147"/>
      <c r="K34" s="147"/>
      <c r="L34" s="147"/>
      <c r="M34" s="147"/>
      <c r="N34" s="147"/>
      <c r="O34" s="147"/>
      <c r="P34" s="147"/>
      <c r="Q34" s="147"/>
      <c r="R34" s="147"/>
      <c r="S34" s="147"/>
      <c r="T34" s="147"/>
    </row>
    <row r="35" spans="1:20">
      <c r="A35" s="25" t="s">
        <v>1258</v>
      </c>
      <c r="B35" s="88" t="s">
        <v>1259</v>
      </c>
      <c r="C35" s="147"/>
      <c r="D35" s="147"/>
      <c r="E35" s="147"/>
      <c r="F35" s="147"/>
      <c r="G35" s="147"/>
      <c r="H35" s="147"/>
      <c r="I35" s="147"/>
      <c r="J35" s="147"/>
      <c r="K35" s="147"/>
      <c r="L35" s="147"/>
      <c r="M35" s="147"/>
      <c r="N35" s="147"/>
      <c r="O35" s="147"/>
      <c r="P35" s="147"/>
      <c r="Q35" s="147"/>
      <c r="R35" s="147"/>
      <c r="S35" s="147"/>
      <c r="T35" s="147"/>
    </row>
    <row r="36" spans="1:20">
      <c r="A36" s="25" t="s">
        <v>1260</v>
      </c>
      <c r="B36" s="17" t="s">
        <v>1261</v>
      </c>
      <c r="C36" s="147"/>
      <c r="D36" s="147"/>
      <c r="E36" s="147"/>
      <c r="F36" s="147"/>
      <c r="G36" s="147"/>
      <c r="H36" s="147"/>
      <c r="I36" s="147"/>
      <c r="J36" s="147"/>
      <c r="K36" s="147"/>
      <c r="L36" s="147"/>
      <c r="M36" s="147"/>
      <c r="N36" s="147"/>
      <c r="O36" s="147"/>
      <c r="P36" s="147"/>
      <c r="Q36" s="147"/>
      <c r="R36" s="147"/>
      <c r="S36" s="147"/>
      <c r="T36" s="147"/>
    </row>
    <row r="37" spans="1:20">
      <c r="A37" s="25" t="s">
        <v>1262</v>
      </c>
      <c r="B37" s="17" t="s">
        <v>1263</v>
      </c>
      <c r="C37" s="147"/>
      <c r="D37" s="147"/>
      <c r="E37" s="147"/>
      <c r="F37" s="147"/>
      <c r="G37" s="147"/>
      <c r="H37" s="147"/>
      <c r="I37" s="147"/>
      <c r="J37" s="147"/>
      <c r="K37" s="147"/>
      <c r="L37" s="147"/>
      <c r="M37" s="147"/>
      <c r="N37" s="147"/>
      <c r="O37" s="147"/>
      <c r="P37" s="147"/>
      <c r="Q37" s="147"/>
      <c r="R37" s="147"/>
      <c r="S37" s="147"/>
      <c r="T37" s="147"/>
    </row>
    <row r="38" spans="1:20">
      <c r="A38" s="25" t="s">
        <v>1264</v>
      </c>
      <c r="B38" s="17" t="s">
        <v>1265</v>
      </c>
      <c r="C38" s="147"/>
      <c r="D38" s="147"/>
      <c r="E38" s="147"/>
      <c r="F38" s="147"/>
      <c r="G38" s="147"/>
      <c r="H38" s="147"/>
      <c r="I38" s="147"/>
      <c r="J38" s="147"/>
      <c r="K38" s="147"/>
      <c r="L38" s="147"/>
      <c r="M38" s="147"/>
      <c r="N38" s="147"/>
      <c r="O38" s="147"/>
      <c r="P38" s="147"/>
      <c r="Q38" s="147"/>
      <c r="R38" s="147"/>
      <c r="S38" s="147"/>
      <c r="T38" s="147"/>
    </row>
    <row r="39" spans="1:20">
      <c r="A39" s="25" t="s">
        <v>1266</v>
      </c>
      <c r="B39" s="17" t="s">
        <v>1267</v>
      </c>
      <c r="C39" s="147"/>
      <c r="D39" s="147"/>
      <c r="E39" s="147"/>
      <c r="F39" s="147"/>
      <c r="G39" s="147"/>
      <c r="H39" s="147"/>
      <c r="I39" s="147"/>
      <c r="J39" s="147"/>
      <c r="K39" s="147"/>
      <c r="L39" s="147"/>
      <c r="M39" s="147"/>
      <c r="N39" s="147"/>
      <c r="O39" s="147"/>
      <c r="P39" s="147"/>
      <c r="Q39" s="147"/>
      <c r="R39" s="147"/>
      <c r="S39" s="147"/>
      <c r="T39" s="147"/>
    </row>
    <row r="40" spans="1:20">
      <c r="A40" s="25" t="s">
        <v>1268</v>
      </c>
      <c r="B40" s="17" t="s">
        <v>1269</v>
      </c>
      <c r="C40" s="147"/>
      <c r="D40" s="147"/>
      <c r="E40" s="147"/>
      <c r="F40" s="147"/>
      <c r="G40" s="147"/>
      <c r="H40" s="147"/>
      <c r="I40" s="147"/>
      <c r="J40" s="147"/>
      <c r="K40" s="147"/>
      <c r="L40" s="147"/>
      <c r="M40" s="147"/>
      <c r="N40" s="147"/>
      <c r="O40" s="147"/>
      <c r="P40" s="147"/>
      <c r="Q40" s="147"/>
      <c r="R40" s="147"/>
      <c r="S40" s="147"/>
      <c r="T40" s="147"/>
    </row>
    <row r="41" spans="1:20">
      <c r="A41" s="25" t="s">
        <v>1270</v>
      </c>
      <c r="B41" s="17" t="s">
        <v>1271</v>
      </c>
      <c r="C41" s="147"/>
      <c r="D41" s="147"/>
      <c r="E41" s="147"/>
      <c r="F41" s="147"/>
      <c r="G41" s="147"/>
      <c r="H41" s="147"/>
      <c r="I41" s="147"/>
      <c r="J41" s="147"/>
      <c r="K41" s="147"/>
      <c r="L41" s="147"/>
      <c r="M41" s="147"/>
      <c r="N41" s="147"/>
      <c r="O41" s="147"/>
      <c r="P41" s="147"/>
      <c r="Q41" s="147"/>
      <c r="R41" s="147"/>
      <c r="S41" s="147"/>
      <c r="T41" s="147"/>
    </row>
    <row r="42" spans="1:20">
      <c r="A42" s="25" t="s">
        <v>1272</v>
      </c>
      <c r="B42" s="17" t="s">
        <v>1273</v>
      </c>
      <c r="C42" s="147"/>
      <c r="D42" s="147"/>
      <c r="E42" s="147"/>
      <c r="F42" s="147"/>
      <c r="G42" s="147"/>
      <c r="H42" s="147"/>
      <c r="I42" s="147"/>
      <c r="J42" s="147"/>
      <c r="K42" s="147"/>
      <c r="L42" s="147"/>
      <c r="M42" s="147"/>
      <c r="N42" s="147"/>
      <c r="O42" s="147"/>
      <c r="P42" s="147"/>
      <c r="Q42" s="147"/>
      <c r="R42" s="147"/>
      <c r="S42" s="147"/>
      <c r="T42" s="147"/>
    </row>
    <row r="43" spans="1:20">
      <c r="A43" s="21" t="s">
        <v>1274</v>
      </c>
      <c r="B43" s="17" t="s">
        <v>1275</v>
      </c>
      <c r="C43" s="147"/>
      <c r="D43" s="147"/>
      <c r="E43" s="147"/>
      <c r="F43" s="147"/>
      <c r="G43" s="147"/>
      <c r="H43" s="147"/>
      <c r="I43" s="147"/>
      <c r="J43" s="147"/>
      <c r="K43" s="147"/>
      <c r="L43" s="147"/>
      <c r="M43" s="147"/>
      <c r="N43" s="147"/>
      <c r="O43" s="147"/>
      <c r="P43" s="147"/>
      <c r="Q43" s="147"/>
      <c r="R43" s="147"/>
      <c r="S43" s="147"/>
      <c r="T43" s="147"/>
    </row>
    <row r="44" spans="1:20">
      <c r="A44" s="21" t="s">
        <v>1276</v>
      </c>
      <c r="B44" s="204" t="s">
        <v>1277</v>
      </c>
      <c r="C44" s="220"/>
      <c r="D44" s="199"/>
      <c r="E44" s="199"/>
      <c r="F44" s="199"/>
      <c r="G44" s="199"/>
      <c r="H44" s="199"/>
      <c r="I44" s="199"/>
      <c r="J44" s="199"/>
      <c r="K44" s="199"/>
      <c r="L44" s="199"/>
      <c r="M44" s="199"/>
      <c r="N44" s="199"/>
      <c r="O44" s="199"/>
      <c r="P44" s="199"/>
      <c r="Q44" s="199"/>
      <c r="R44" s="199"/>
      <c r="S44" s="199"/>
      <c r="T44" s="199"/>
    </row>
    <row r="45" spans="1:20">
      <c r="A45" s="21" t="s">
        <v>1278</v>
      </c>
      <c r="B45" s="204" t="s">
        <v>1279</v>
      </c>
      <c r="C45" s="147"/>
      <c r="D45" s="147"/>
      <c r="E45" s="147"/>
      <c r="F45" s="147"/>
      <c r="G45" s="147"/>
      <c r="H45" s="147"/>
      <c r="I45" s="147"/>
      <c r="J45" s="147"/>
      <c r="K45" s="147"/>
      <c r="L45" s="147"/>
      <c r="M45" s="147"/>
      <c r="N45" s="147"/>
      <c r="O45" s="147"/>
      <c r="P45" s="147"/>
      <c r="Q45" s="147"/>
      <c r="R45" s="147"/>
      <c r="S45" s="147"/>
      <c r="T45" s="147"/>
    </row>
    <row r="46" spans="1:20">
      <c r="A46" s="21" t="s">
        <v>1280</v>
      </c>
      <c r="B46" s="204" t="s">
        <v>1281</v>
      </c>
      <c r="C46" s="147"/>
      <c r="D46" s="147"/>
      <c r="E46" s="147"/>
      <c r="F46" s="147"/>
      <c r="G46" s="147"/>
      <c r="H46" s="147"/>
      <c r="I46" s="147"/>
      <c r="J46" s="147"/>
      <c r="K46" s="147"/>
      <c r="L46" s="147"/>
      <c r="M46" s="147"/>
      <c r="N46" s="147"/>
      <c r="O46" s="147"/>
      <c r="P46" s="147"/>
      <c r="Q46" s="147"/>
      <c r="R46" s="147"/>
      <c r="S46" s="147"/>
      <c r="T46" s="147"/>
    </row>
    <row r="47" spans="1:20">
      <c r="A47" s="21" t="s">
        <v>1274</v>
      </c>
      <c r="B47" s="201" t="s">
        <v>1282</v>
      </c>
      <c r="C47" s="207"/>
      <c r="D47" s="207"/>
      <c r="E47" s="207"/>
      <c r="F47" s="207"/>
      <c r="G47" s="207"/>
      <c r="H47" s="207"/>
      <c r="I47" s="207"/>
      <c r="J47" s="207"/>
      <c r="K47" s="207"/>
      <c r="L47" s="207"/>
      <c r="M47" s="207"/>
      <c r="N47" s="207"/>
      <c r="O47" s="207"/>
      <c r="P47" s="207"/>
      <c r="Q47" s="207"/>
      <c r="R47" s="207"/>
      <c r="S47" s="207"/>
      <c r="T47" s="207"/>
    </row>
    <row r="48" spans="1:20">
      <c r="A48" s="21" t="s">
        <v>1283</v>
      </c>
      <c r="B48" s="201" t="s">
        <v>1284</v>
      </c>
      <c r="C48" s="147"/>
      <c r="D48" s="147"/>
      <c r="E48" s="147"/>
      <c r="F48" s="147"/>
      <c r="G48" s="147"/>
      <c r="H48" s="147"/>
      <c r="I48" s="147"/>
      <c r="J48" s="147"/>
      <c r="K48" s="147"/>
      <c r="L48" s="147"/>
      <c r="M48" s="147"/>
      <c r="N48" s="147"/>
      <c r="O48" s="147"/>
      <c r="P48" s="147"/>
      <c r="Q48" s="147"/>
      <c r="R48" s="147"/>
      <c r="S48" s="147"/>
      <c r="T48" s="147"/>
    </row>
    <row r="49" spans="1:20">
      <c r="B49" s="201"/>
      <c r="C49" s="209"/>
    </row>
    <row r="50" spans="1:20">
      <c r="B50" s="73"/>
      <c r="C50" s="73"/>
    </row>
    <row r="51" spans="1:20">
      <c r="B51" s="75" t="s">
        <v>1245</v>
      </c>
      <c r="C51" s="79">
        <f>ROW(C51)</f>
        <v>51</v>
      </c>
    </row>
    <row r="52" spans="1:20">
      <c r="A52" s="25" t="s">
        <v>1246</v>
      </c>
      <c r="B52" s="201" t="s">
        <v>1247</v>
      </c>
      <c r="C52" s="199"/>
    </row>
    <row r="53" spans="1:20">
      <c r="A53" s="25" t="s">
        <v>1248</v>
      </c>
      <c r="B53" s="204" t="s">
        <v>1249</v>
      </c>
      <c r="C53" s="181"/>
      <c r="D53" s="181"/>
      <c r="E53" s="181"/>
      <c r="F53" s="181"/>
      <c r="G53" s="181"/>
      <c r="H53" s="181"/>
      <c r="I53" s="181"/>
      <c r="J53" s="181"/>
      <c r="K53" s="181"/>
      <c r="L53" s="181"/>
      <c r="M53" s="181"/>
      <c r="N53" s="181"/>
      <c r="O53" s="181"/>
      <c r="P53" s="181"/>
      <c r="Q53" s="181"/>
      <c r="R53" s="181"/>
      <c r="S53" s="181"/>
      <c r="T53" s="181"/>
    </row>
    <row r="54" spans="1:20">
      <c r="A54" s="25" t="s">
        <v>1250</v>
      </c>
      <c r="B54" s="204" t="s">
        <v>1251</v>
      </c>
      <c r="C54" s="147"/>
      <c r="D54" s="147"/>
      <c r="E54" s="147"/>
      <c r="F54" s="147"/>
      <c r="G54" s="147"/>
      <c r="H54" s="147"/>
      <c r="I54" s="147"/>
      <c r="J54" s="147"/>
      <c r="K54" s="147"/>
      <c r="L54" s="147"/>
      <c r="M54" s="147"/>
      <c r="N54" s="147"/>
      <c r="O54" s="147"/>
      <c r="P54" s="147"/>
      <c r="Q54" s="147"/>
      <c r="R54" s="147"/>
      <c r="S54" s="147"/>
      <c r="T54" s="147"/>
    </row>
    <row r="55" spans="1:20">
      <c r="A55" s="25" t="s">
        <v>1252</v>
      </c>
      <c r="B55" s="204" t="s">
        <v>1253</v>
      </c>
      <c r="C55" s="147"/>
      <c r="D55" s="147"/>
      <c r="E55" s="147"/>
      <c r="F55" s="147"/>
      <c r="G55" s="147"/>
      <c r="H55" s="147"/>
      <c r="I55" s="147"/>
      <c r="J55" s="147"/>
      <c r="K55" s="147"/>
      <c r="L55" s="147"/>
      <c r="M55" s="147"/>
      <c r="N55" s="147"/>
      <c r="O55" s="147"/>
      <c r="P55" s="147"/>
      <c r="Q55" s="147"/>
      <c r="R55" s="147"/>
      <c r="S55" s="147"/>
      <c r="T55" s="147"/>
    </row>
    <row r="56" spans="1:20">
      <c r="A56" s="25" t="s">
        <v>1254</v>
      </c>
      <c r="B56" s="17" t="s">
        <v>1255</v>
      </c>
      <c r="C56" s="147"/>
      <c r="D56" s="147"/>
      <c r="E56" s="147"/>
      <c r="F56" s="147"/>
      <c r="G56" s="147"/>
      <c r="H56" s="147"/>
      <c r="I56" s="147"/>
      <c r="J56" s="147"/>
      <c r="K56" s="147"/>
      <c r="L56" s="147"/>
      <c r="M56" s="147"/>
      <c r="N56" s="147"/>
      <c r="O56" s="147"/>
      <c r="P56" s="147"/>
      <c r="Q56" s="147"/>
      <c r="R56" s="147"/>
      <c r="S56" s="147"/>
      <c r="T56" s="147"/>
    </row>
    <row r="57" spans="1:20">
      <c r="A57" s="25" t="s">
        <v>1256</v>
      </c>
      <c r="B57" s="17" t="s">
        <v>1257</v>
      </c>
      <c r="C57" s="147"/>
      <c r="D57" s="147"/>
      <c r="E57" s="147"/>
      <c r="F57" s="147"/>
      <c r="G57" s="147"/>
      <c r="H57" s="147"/>
      <c r="I57" s="147"/>
      <c r="J57" s="147"/>
      <c r="K57" s="147"/>
      <c r="L57" s="147"/>
      <c r="M57" s="147"/>
      <c r="N57" s="147"/>
      <c r="O57" s="147"/>
      <c r="P57" s="147"/>
      <c r="Q57" s="147"/>
      <c r="R57" s="147"/>
      <c r="S57" s="147"/>
      <c r="T57" s="147"/>
    </row>
    <row r="58" spans="1:20">
      <c r="A58" s="25" t="s">
        <v>1258</v>
      </c>
      <c r="B58" s="88" t="s">
        <v>1259</v>
      </c>
      <c r="C58" s="147"/>
      <c r="D58" s="147"/>
      <c r="E58" s="147"/>
      <c r="F58" s="147"/>
      <c r="G58" s="147"/>
      <c r="H58" s="147"/>
      <c r="I58" s="147"/>
      <c r="J58" s="147"/>
      <c r="K58" s="147"/>
      <c r="L58" s="147"/>
      <c r="M58" s="147"/>
      <c r="N58" s="147"/>
      <c r="O58" s="147"/>
      <c r="P58" s="147"/>
      <c r="Q58" s="147"/>
      <c r="R58" s="147"/>
      <c r="S58" s="147"/>
      <c r="T58" s="147"/>
    </row>
    <row r="59" spans="1:20">
      <c r="A59" s="25" t="s">
        <v>1260</v>
      </c>
      <c r="B59" s="17" t="s">
        <v>1261</v>
      </c>
      <c r="C59" s="147"/>
      <c r="D59" s="147"/>
      <c r="E59" s="147"/>
      <c r="F59" s="147"/>
      <c r="G59" s="147"/>
      <c r="H59" s="147"/>
      <c r="I59" s="147"/>
      <c r="J59" s="147"/>
      <c r="K59" s="147"/>
      <c r="L59" s="147"/>
      <c r="M59" s="147"/>
      <c r="N59" s="147"/>
      <c r="O59" s="147"/>
      <c r="P59" s="147"/>
      <c r="Q59" s="147"/>
      <c r="R59" s="147"/>
      <c r="S59" s="147"/>
      <c r="T59" s="147"/>
    </row>
    <row r="60" spans="1:20">
      <c r="A60" s="25" t="s">
        <v>1262</v>
      </c>
      <c r="B60" s="17" t="s">
        <v>1263</v>
      </c>
      <c r="C60" s="147"/>
      <c r="D60" s="147"/>
      <c r="E60" s="147"/>
      <c r="F60" s="147"/>
      <c r="G60" s="147"/>
      <c r="H60" s="147"/>
      <c r="I60" s="147"/>
      <c r="J60" s="147"/>
      <c r="K60" s="147"/>
      <c r="L60" s="147"/>
      <c r="M60" s="147"/>
      <c r="N60" s="147"/>
      <c r="O60" s="147"/>
      <c r="P60" s="147"/>
      <c r="Q60" s="147"/>
      <c r="R60" s="147"/>
      <c r="S60" s="147"/>
      <c r="T60" s="147"/>
    </row>
    <row r="61" spans="1:20">
      <c r="A61" s="25" t="s">
        <v>1264</v>
      </c>
      <c r="B61" s="17" t="s">
        <v>1265</v>
      </c>
      <c r="C61" s="147"/>
      <c r="D61" s="147"/>
      <c r="E61" s="147"/>
      <c r="F61" s="147"/>
      <c r="G61" s="147"/>
      <c r="H61" s="147"/>
      <c r="I61" s="147"/>
      <c r="J61" s="147"/>
      <c r="K61" s="147"/>
      <c r="L61" s="147"/>
      <c r="M61" s="147"/>
      <c r="N61" s="147"/>
      <c r="O61" s="147"/>
      <c r="P61" s="147"/>
      <c r="Q61" s="147"/>
      <c r="R61" s="147"/>
      <c r="S61" s="147"/>
      <c r="T61" s="147"/>
    </row>
    <row r="62" spans="1:20">
      <c r="A62" s="25" t="s">
        <v>1266</v>
      </c>
      <c r="B62" s="17" t="s">
        <v>1267</v>
      </c>
      <c r="C62" s="147"/>
      <c r="D62" s="147"/>
      <c r="E62" s="147"/>
      <c r="F62" s="147"/>
      <c r="G62" s="147"/>
      <c r="H62" s="147"/>
      <c r="I62" s="147"/>
      <c r="J62" s="147"/>
      <c r="K62" s="147"/>
      <c r="L62" s="147"/>
      <c r="M62" s="147"/>
      <c r="N62" s="147"/>
      <c r="O62" s="147"/>
      <c r="P62" s="147"/>
      <c r="Q62" s="147"/>
      <c r="R62" s="147"/>
      <c r="S62" s="147"/>
      <c r="T62" s="147"/>
    </row>
    <row r="63" spans="1:20">
      <c r="A63" s="25" t="s">
        <v>1268</v>
      </c>
      <c r="B63" s="17" t="s">
        <v>1269</v>
      </c>
      <c r="C63" s="147"/>
      <c r="D63" s="147"/>
      <c r="E63" s="147"/>
      <c r="F63" s="147"/>
      <c r="G63" s="147"/>
      <c r="H63" s="147"/>
      <c r="I63" s="147"/>
      <c r="J63" s="147"/>
      <c r="K63" s="147"/>
      <c r="L63" s="147"/>
      <c r="M63" s="147"/>
      <c r="N63" s="147"/>
      <c r="O63" s="147"/>
      <c r="P63" s="147"/>
      <c r="Q63" s="147"/>
      <c r="R63" s="147"/>
      <c r="S63" s="147"/>
      <c r="T63" s="147"/>
    </row>
    <row r="64" spans="1:20">
      <c r="A64" s="25" t="s">
        <v>1270</v>
      </c>
      <c r="B64" s="17" t="s">
        <v>1271</v>
      </c>
      <c r="C64" s="147"/>
      <c r="D64" s="147"/>
      <c r="E64" s="147"/>
      <c r="F64" s="147"/>
      <c r="G64" s="147"/>
      <c r="H64" s="147"/>
      <c r="I64" s="147"/>
      <c r="J64" s="147"/>
      <c r="K64" s="147"/>
      <c r="L64" s="147"/>
      <c r="M64" s="147"/>
      <c r="N64" s="147"/>
      <c r="O64" s="147"/>
      <c r="P64" s="147"/>
      <c r="Q64" s="147"/>
      <c r="R64" s="147"/>
      <c r="S64" s="147"/>
      <c r="T64" s="147"/>
    </row>
    <row r="65" spans="1:20">
      <c r="A65" s="25" t="s">
        <v>1272</v>
      </c>
      <c r="B65" s="17" t="s">
        <v>1273</v>
      </c>
      <c r="C65" s="147"/>
      <c r="D65" s="147"/>
      <c r="E65" s="147"/>
      <c r="F65" s="147"/>
      <c r="G65" s="147"/>
      <c r="H65" s="147"/>
      <c r="I65" s="147"/>
      <c r="J65" s="147"/>
      <c r="K65" s="147"/>
      <c r="L65" s="147"/>
      <c r="M65" s="147"/>
      <c r="N65" s="147"/>
      <c r="O65" s="147"/>
      <c r="P65" s="147"/>
      <c r="Q65" s="147"/>
      <c r="R65" s="147"/>
      <c r="S65" s="147"/>
      <c r="T65" s="147"/>
    </row>
    <row r="66" spans="1:20">
      <c r="A66" s="21" t="s">
        <v>1274</v>
      </c>
      <c r="B66" s="17" t="s">
        <v>1275</v>
      </c>
      <c r="C66" s="147"/>
      <c r="D66" s="147"/>
      <c r="E66" s="147"/>
      <c r="F66" s="147"/>
      <c r="G66" s="147"/>
      <c r="H66" s="147"/>
      <c r="I66" s="147"/>
      <c r="J66" s="147"/>
      <c r="K66" s="147"/>
      <c r="L66" s="147"/>
      <c r="M66" s="147"/>
      <c r="N66" s="147"/>
      <c r="O66" s="147"/>
      <c r="P66" s="147"/>
      <c r="Q66" s="147"/>
      <c r="R66" s="147"/>
      <c r="S66" s="147"/>
      <c r="T66" s="147"/>
    </row>
    <row r="67" spans="1:20">
      <c r="A67" s="21" t="s">
        <v>1276</v>
      </c>
      <c r="B67" s="204" t="s">
        <v>1277</v>
      </c>
      <c r="C67" s="220"/>
      <c r="D67" s="199"/>
      <c r="E67" s="199"/>
      <c r="F67" s="199"/>
      <c r="G67" s="199"/>
      <c r="H67" s="199"/>
      <c r="I67" s="199"/>
      <c r="J67" s="199"/>
      <c r="K67" s="199"/>
      <c r="L67" s="199"/>
      <c r="M67" s="199"/>
      <c r="N67" s="199"/>
      <c r="O67" s="199"/>
      <c r="P67" s="199"/>
      <c r="Q67" s="199"/>
      <c r="R67" s="199"/>
      <c r="S67" s="199"/>
      <c r="T67" s="199"/>
    </row>
    <row r="68" spans="1:20">
      <c r="A68" s="21" t="s">
        <v>1278</v>
      </c>
      <c r="B68" s="204" t="s">
        <v>1279</v>
      </c>
      <c r="C68" s="147"/>
      <c r="D68" s="147"/>
      <c r="E68" s="147"/>
      <c r="F68" s="147"/>
      <c r="G68" s="147"/>
      <c r="H68" s="147"/>
      <c r="I68" s="147"/>
      <c r="J68" s="147"/>
      <c r="K68" s="147"/>
      <c r="L68" s="147"/>
      <c r="M68" s="147"/>
      <c r="N68" s="147"/>
      <c r="O68" s="147"/>
      <c r="P68" s="147"/>
      <c r="Q68" s="147"/>
      <c r="R68" s="147"/>
      <c r="S68" s="147"/>
      <c r="T68" s="147"/>
    </row>
    <row r="69" spans="1:20">
      <c r="A69" s="21" t="s">
        <v>1280</v>
      </c>
      <c r="B69" s="204" t="s">
        <v>1281</v>
      </c>
      <c r="C69" s="147"/>
      <c r="D69" s="147"/>
      <c r="E69" s="147"/>
      <c r="F69" s="147"/>
      <c r="G69" s="147"/>
      <c r="H69" s="147"/>
      <c r="I69" s="147"/>
      <c r="J69" s="147"/>
      <c r="K69" s="147"/>
      <c r="L69" s="147"/>
      <c r="M69" s="147"/>
      <c r="N69" s="147"/>
      <c r="O69" s="147"/>
      <c r="P69" s="147"/>
      <c r="Q69" s="147"/>
      <c r="R69" s="147"/>
      <c r="S69" s="147"/>
      <c r="T69" s="147"/>
    </row>
    <row r="70" spans="1:20">
      <c r="A70" s="21" t="s">
        <v>1274</v>
      </c>
      <c r="B70" s="201" t="s">
        <v>1282</v>
      </c>
      <c r="C70" s="207"/>
      <c r="D70" s="207"/>
      <c r="E70" s="207"/>
      <c r="F70" s="207"/>
      <c r="G70" s="207"/>
      <c r="H70" s="207"/>
      <c r="I70" s="207"/>
      <c r="J70" s="207"/>
      <c r="K70" s="207"/>
      <c r="L70" s="207"/>
      <c r="M70" s="207"/>
      <c r="N70" s="207"/>
      <c r="O70" s="207"/>
      <c r="P70" s="207"/>
      <c r="Q70" s="207"/>
      <c r="R70" s="207"/>
      <c r="S70" s="207"/>
      <c r="T70" s="207"/>
    </row>
    <row r="71" spans="1:20">
      <c r="A71" s="21" t="s">
        <v>1283</v>
      </c>
      <c r="B71" s="201" t="s">
        <v>1284</v>
      </c>
      <c r="C71" s="147"/>
      <c r="D71" s="147"/>
      <c r="E71" s="147"/>
      <c r="F71" s="147"/>
      <c r="G71" s="147"/>
      <c r="H71" s="147"/>
      <c r="I71" s="147"/>
      <c r="J71" s="147"/>
      <c r="K71" s="147"/>
      <c r="L71" s="147"/>
      <c r="M71" s="147"/>
      <c r="N71" s="147"/>
      <c r="O71" s="147"/>
      <c r="P71" s="147"/>
      <c r="Q71" s="147"/>
      <c r="R71" s="147"/>
      <c r="S71" s="147"/>
      <c r="T71" s="147"/>
    </row>
    <row r="72" spans="1:20">
      <c r="B72" s="201"/>
      <c r="C72" s="209"/>
    </row>
    <row r="73" spans="1:20">
      <c r="B73" s="73"/>
      <c r="C73" s="73"/>
    </row>
  </sheetData>
  <phoneticPr fontId="0" type="noConversion"/>
  <pageMargins left="0.75" right="0.75" top="1" bottom="1" header="0.5" footer="0.5"/>
  <pageSetup orientation="portrait" horizontalDpi="4294967292" verticalDpi="4294967292"/>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2:T110"/>
  <sheetViews>
    <sheetView showGridLines="0" topLeftCell="B1" workbookViewId="0">
      <selection activeCell="B6" sqref="B6"/>
    </sheetView>
  </sheetViews>
  <sheetFormatPr baseColWidth="10" defaultColWidth="37.5" defaultRowHeight="13"/>
  <cols>
    <col min="1" max="1" width="41.83203125" customWidth="1"/>
    <col min="2" max="2" width="40.5" customWidth="1"/>
    <col min="3" max="3" width="39.33203125" customWidth="1"/>
    <col min="257" max="257" width="41.83203125" customWidth="1"/>
    <col min="258" max="258" width="40.5" customWidth="1"/>
    <col min="259" max="259" width="39.33203125" customWidth="1"/>
    <col min="513" max="513" width="41.83203125" customWidth="1"/>
    <col min="514" max="514" width="40.5" customWidth="1"/>
    <col min="515" max="515" width="39.33203125" customWidth="1"/>
    <col min="769" max="769" width="41.83203125" customWidth="1"/>
    <col min="770" max="770" width="40.5" customWidth="1"/>
    <col min="771" max="771" width="39.33203125" customWidth="1"/>
    <col min="1025" max="1025" width="41.83203125" customWidth="1"/>
    <col min="1026" max="1026" width="40.5" customWidth="1"/>
    <col min="1027" max="1027" width="39.33203125" customWidth="1"/>
    <col min="1281" max="1281" width="41.83203125" customWidth="1"/>
    <col min="1282" max="1282" width="40.5" customWidth="1"/>
    <col min="1283" max="1283" width="39.33203125" customWidth="1"/>
    <col min="1537" max="1537" width="41.83203125" customWidth="1"/>
    <col min="1538" max="1538" width="40.5" customWidth="1"/>
    <col min="1539" max="1539" width="39.33203125" customWidth="1"/>
    <col min="1793" max="1793" width="41.83203125" customWidth="1"/>
    <col min="1794" max="1794" width="40.5" customWidth="1"/>
    <col min="1795" max="1795" width="39.33203125" customWidth="1"/>
    <col min="2049" max="2049" width="41.83203125" customWidth="1"/>
    <col min="2050" max="2050" width="40.5" customWidth="1"/>
    <col min="2051" max="2051" width="39.33203125" customWidth="1"/>
    <col min="2305" max="2305" width="41.83203125" customWidth="1"/>
    <col min="2306" max="2306" width="40.5" customWidth="1"/>
    <col min="2307" max="2307" width="39.33203125" customWidth="1"/>
    <col min="2561" max="2561" width="41.83203125" customWidth="1"/>
    <col min="2562" max="2562" width="40.5" customWidth="1"/>
    <col min="2563" max="2563" width="39.33203125" customWidth="1"/>
    <col min="2817" max="2817" width="41.83203125" customWidth="1"/>
    <col min="2818" max="2818" width="40.5" customWidth="1"/>
    <col min="2819" max="2819" width="39.33203125" customWidth="1"/>
    <col min="3073" max="3073" width="41.83203125" customWidth="1"/>
    <col min="3074" max="3074" width="40.5" customWidth="1"/>
    <col min="3075" max="3075" width="39.33203125" customWidth="1"/>
    <col min="3329" max="3329" width="41.83203125" customWidth="1"/>
    <col min="3330" max="3330" width="40.5" customWidth="1"/>
    <col min="3331" max="3331" width="39.33203125" customWidth="1"/>
    <col min="3585" max="3585" width="41.83203125" customWidth="1"/>
    <col min="3586" max="3586" width="40.5" customWidth="1"/>
    <col min="3587" max="3587" width="39.33203125" customWidth="1"/>
    <col min="3841" max="3841" width="41.83203125" customWidth="1"/>
    <col min="3842" max="3842" width="40.5" customWidth="1"/>
    <col min="3843" max="3843" width="39.33203125" customWidth="1"/>
    <col min="4097" max="4097" width="41.83203125" customWidth="1"/>
    <col min="4098" max="4098" width="40.5" customWidth="1"/>
    <col min="4099" max="4099" width="39.33203125" customWidth="1"/>
    <col min="4353" max="4353" width="41.83203125" customWidth="1"/>
    <col min="4354" max="4354" width="40.5" customWidth="1"/>
    <col min="4355" max="4355" width="39.33203125" customWidth="1"/>
    <col min="4609" max="4609" width="41.83203125" customWidth="1"/>
    <col min="4610" max="4610" width="40.5" customWidth="1"/>
    <col min="4611" max="4611" width="39.33203125" customWidth="1"/>
    <col min="4865" max="4865" width="41.83203125" customWidth="1"/>
    <col min="4866" max="4866" width="40.5" customWidth="1"/>
    <col min="4867" max="4867" width="39.33203125" customWidth="1"/>
    <col min="5121" max="5121" width="41.83203125" customWidth="1"/>
    <col min="5122" max="5122" width="40.5" customWidth="1"/>
    <col min="5123" max="5123" width="39.33203125" customWidth="1"/>
    <col min="5377" max="5377" width="41.83203125" customWidth="1"/>
    <col min="5378" max="5378" width="40.5" customWidth="1"/>
    <col min="5379" max="5379" width="39.33203125" customWidth="1"/>
    <col min="5633" max="5633" width="41.83203125" customWidth="1"/>
    <col min="5634" max="5634" width="40.5" customWidth="1"/>
    <col min="5635" max="5635" width="39.33203125" customWidth="1"/>
    <col min="5889" max="5889" width="41.83203125" customWidth="1"/>
    <col min="5890" max="5890" width="40.5" customWidth="1"/>
    <col min="5891" max="5891" width="39.33203125" customWidth="1"/>
    <col min="6145" max="6145" width="41.83203125" customWidth="1"/>
    <col min="6146" max="6146" width="40.5" customWidth="1"/>
    <col min="6147" max="6147" width="39.33203125" customWidth="1"/>
    <col min="6401" max="6401" width="41.83203125" customWidth="1"/>
    <col min="6402" max="6402" width="40.5" customWidth="1"/>
    <col min="6403" max="6403" width="39.33203125" customWidth="1"/>
    <col min="6657" max="6657" width="41.83203125" customWidth="1"/>
    <col min="6658" max="6658" width="40.5" customWidth="1"/>
    <col min="6659" max="6659" width="39.33203125" customWidth="1"/>
    <col min="6913" max="6913" width="41.83203125" customWidth="1"/>
    <col min="6914" max="6914" width="40.5" customWidth="1"/>
    <col min="6915" max="6915" width="39.33203125" customWidth="1"/>
    <col min="7169" max="7169" width="41.83203125" customWidth="1"/>
    <col min="7170" max="7170" width="40.5" customWidth="1"/>
    <col min="7171" max="7171" width="39.33203125" customWidth="1"/>
    <col min="7425" max="7425" width="41.83203125" customWidth="1"/>
    <col min="7426" max="7426" width="40.5" customWidth="1"/>
    <col min="7427" max="7427" width="39.33203125" customWidth="1"/>
    <col min="7681" max="7681" width="41.83203125" customWidth="1"/>
    <col min="7682" max="7682" width="40.5" customWidth="1"/>
    <col min="7683" max="7683" width="39.33203125" customWidth="1"/>
    <col min="7937" max="7937" width="41.83203125" customWidth="1"/>
    <col min="7938" max="7938" width="40.5" customWidth="1"/>
    <col min="7939" max="7939" width="39.33203125" customWidth="1"/>
    <col min="8193" max="8193" width="41.83203125" customWidth="1"/>
    <col min="8194" max="8194" width="40.5" customWidth="1"/>
    <col min="8195" max="8195" width="39.33203125" customWidth="1"/>
    <col min="8449" max="8449" width="41.83203125" customWidth="1"/>
    <col min="8450" max="8450" width="40.5" customWidth="1"/>
    <col min="8451" max="8451" width="39.33203125" customWidth="1"/>
    <col min="8705" max="8705" width="41.83203125" customWidth="1"/>
    <col min="8706" max="8706" width="40.5" customWidth="1"/>
    <col min="8707" max="8707" width="39.33203125" customWidth="1"/>
    <col min="8961" max="8961" width="41.83203125" customWidth="1"/>
    <col min="8962" max="8962" width="40.5" customWidth="1"/>
    <col min="8963" max="8963" width="39.33203125" customWidth="1"/>
    <col min="9217" max="9217" width="41.83203125" customWidth="1"/>
    <col min="9218" max="9218" width="40.5" customWidth="1"/>
    <col min="9219" max="9219" width="39.33203125" customWidth="1"/>
    <col min="9473" max="9473" width="41.83203125" customWidth="1"/>
    <col min="9474" max="9474" width="40.5" customWidth="1"/>
    <col min="9475" max="9475" width="39.33203125" customWidth="1"/>
    <col min="9729" max="9729" width="41.83203125" customWidth="1"/>
    <col min="9730" max="9730" width="40.5" customWidth="1"/>
    <col min="9731" max="9731" width="39.33203125" customWidth="1"/>
    <col min="9985" max="9985" width="41.83203125" customWidth="1"/>
    <col min="9986" max="9986" width="40.5" customWidth="1"/>
    <col min="9987" max="9987" width="39.33203125" customWidth="1"/>
    <col min="10241" max="10241" width="41.83203125" customWidth="1"/>
    <col min="10242" max="10242" width="40.5" customWidth="1"/>
    <col min="10243" max="10243" width="39.33203125" customWidth="1"/>
    <col min="10497" max="10497" width="41.83203125" customWidth="1"/>
    <col min="10498" max="10498" width="40.5" customWidth="1"/>
    <col min="10499" max="10499" width="39.33203125" customWidth="1"/>
    <col min="10753" max="10753" width="41.83203125" customWidth="1"/>
    <col min="10754" max="10754" width="40.5" customWidth="1"/>
    <col min="10755" max="10755" width="39.33203125" customWidth="1"/>
    <col min="11009" max="11009" width="41.83203125" customWidth="1"/>
    <col min="11010" max="11010" width="40.5" customWidth="1"/>
    <col min="11011" max="11011" width="39.33203125" customWidth="1"/>
    <col min="11265" max="11265" width="41.83203125" customWidth="1"/>
    <col min="11266" max="11266" width="40.5" customWidth="1"/>
    <col min="11267" max="11267" width="39.33203125" customWidth="1"/>
    <col min="11521" max="11521" width="41.83203125" customWidth="1"/>
    <col min="11522" max="11522" width="40.5" customWidth="1"/>
    <col min="11523" max="11523" width="39.33203125" customWidth="1"/>
    <col min="11777" max="11777" width="41.83203125" customWidth="1"/>
    <col min="11778" max="11778" width="40.5" customWidth="1"/>
    <col min="11779" max="11779" width="39.33203125" customWidth="1"/>
    <col min="12033" max="12033" width="41.83203125" customWidth="1"/>
    <col min="12034" max="12034" width="40.5" customWidth="1"/>
    <col min="12035" max="12035" width="39.33203125" customWidth="1"/>
    <col min="12289" max="12289" width="41.83203125" customWidth="1"/>
    <col min="12290" max="12290" width="40.5" customWidth="1"/>
    <col min="12291" max="12291" width="39.33203125" customWidth="1"/>
    <col min="12545" max="12545" width="41.83203125" customWidth="1"/>
    <col min="12546" max="12546" width="40.5" customWidth="1"/>
    <col min="12547" max="12547" width="39.33203125" customWidth="1"/>
    <col min="12801" max="12801" width="41.83203125" customWidth="1"/>
    <col min="12802" max="12802" width="40.5" customWidth="1"/>
    <col min="12803" max="12803" width="39.33203125" customWidth="1"/>
    <col min="13057" max="13057" width="41.83203125" customWidth="1"/>
    <col min="13058" max="13058" width="40.5" customWidth="1"/>
    <col min="13059" max="13059" width="39.33203125" customWidth="1"/>
    <col min="13313" max="13313" width="41.83203125" customWidth="1"/>
    <col min="13314" max="13314" width="40.5" customWidth="1"/>
    <col min="13315" max="13315" width="39.33203125" customWidth="1"/>
    <col min="13569" max="13569" width="41.83203125" customWidth="1"/>
    <col min="13570" max="13570" width="40.5" customWidth="1"/>
    <col min="13571" max="13571" width="39.33203125" customWidth="1"/>
    <col min="13825" max="13825" width="41.83203125" customWidth="1"/>
    <col min="13826" max="13826" width="40.5" customWidth="1"/>
    <col min="13827" max="13827" width="39.33203125" customWidth="1"/>
    <col min="14081" max="14081" width="41.83203125" customWidth="1"/>
    <col min="14082" max="14082" width="40.5" customWidth="1"/>
    <col min="14083" max="14083" width="39.33203125" customWidth="1"/>
    <col min="14337" max="14337" width="41.83203125" customWidth="1"/>
    <col min="14338" max="14338" width="40.5" customWidth="1"/>
    <col min="14339" max="14339" width="39.33203125" customWidth="1"/>
    <col min="14593" max="14593" width="41.83203125" customWidth="1"/>
    <col min="14594" max="14594" width="40.5" customWidth="1"/>
    <col min="14595" max="14595" width="39.33203125" customWidth="1"/>
    <col min="14849" max="14849" width="41.83203125" customWidth="1"/>
    <col min="14850" max="14850" width="40.5" customWidth="1"/>
    <col min="14851" max="14851" width="39.33203125" customWidth="1"/>
    <col min="15105" max="15105" width="41.83203125" customWidth="1"/>
    <col min="15106" max="15106" width="40.5" customWidth="1"/>
    <col min="15107" max="15107" width="39.33203125" customWidth="1"/>
    <col min="15361" max="15361" width="41.83203125" customWidth="1"/>
    <col min="15362" max="15362" width="40.5" customWidth="1"/>
    <col min="15363" max="15363" width="39.33203125" customWidth="1"/>
    <col min="15617" max="15617" width="41.83203125" customWidth="1"/>
    <col min="15618" max="15618" width="40.5" customWidth="1"/>
    <col min="15619" max="15619" width="39.33203125" customWidth="1"/>
    <col min="15873" max="15873" width="41.83203125" customWidth="1"/>
    <col min="15874" max="15874" width="40.5" customWidth="1"/>
    <col min="15875" max="15875" width="39.33203125" customWidth="1"/>
    <col min="16129" max="16129" width="41.83203125" customWidth="1"/>
    <col min="16130" max="16130" width="40.5" customWidth="1"/>
    <col min="16131" max="16131" width="39.33203125" customWidth="1"/>
  </cols>
  <sheetData>
    <row r="2" spans="1:20"/>
    <row r="3" spans="1:20">
      <c r="A3" s="90"/>
    </row>
    <row r="4" spans="1:20" ht="18">
      <c r="A4" s="27" t="s">
        <v>1085</v>
      </c>
    </row>
    <row r="5" spans="1:20">
      <c r="A5" s="25"/>
      <c r="B5" s="75" t="s">
        <v>109</v>
      </c>
      <c r="C5" s="79">
        <f>ROW(C5)</f>
        <v>5</v>
      </c>
    </row>
    <row r="6" spans="1:20">
      <c r="A6" s="25" t="s">
        <v>1089</v>
      </c>
      <c r="B6" s="19" t="s">
        <v>880</v>
      </c>
      <c r="C6" s="192">
        <v>1</v>
      </c>
      <c r="D6" s="193"/>
      <c r="E6" s="193"/>
      <c r="F6" s="193"/>
      <c r="G6" s="193"/>
      <c r="H6" s="193"/>
      <c r="I6" s="193"/>
      <c r="J6" s="193"/>
      <c r="K6" s="193"/>
      <c r="L6" s="193"/>
      <c r="M6" s="193"/>
      <c r="N6" s="193"/>
      <c r="O6" s="193"/>
      <c r="P6" s="193"/>
      <c r="Q6" s="193"/>
      <c r="R6" s="193"/>
      <c r="S6" s="193"/>
      <c r="T6" s="193"/>
    </row>
    <row r="7" spans="1:20" ht="42">
      <c r="A7" s="25" t="s">
        <v>1090</v>
      </c>
      <c r="B7" s="201" t="s">
        <v>881</v>
      </c>
      <c r="C7" s="199" t="s">
        <v>326</v>
      </c>
      <c r="D7" s="193"/>
      <c r="E7" s="193"/>
      <c r="F7" s="193"/>
      <c r="G7" s="193"/>
      <c r="H7" s="193"/>
      <c r="I7" s="193"/>
      <c r="J7" s="193"/>
      <c r="K7" s="193"/>
      <c r="L7" s="193"/>
      <c r="M7" s="193"/>
      <c r="N7" s="193"/>
      <c r="O7" s="193"/>
      <c r="P7" s="193"/>
      <c r="Q7" s="193"/>
      <c r="R7" s="193"/>
      <c r="S7" s="193"/>
      <c r="T7" s="193"/>
    </row>
    <row r="8" spans="1:20" ht="14">
      <c r="A8" s="25" t="s">
        <v>1091</v>
      </c>
      <c r="B8" s="202" t="s">
        <v>189</v>
      </c>
      <c r="C8" s="179" t="s">
        <v>1035</v>
      </c>
      <c r="D8" s="145" t="s">
        <v>70</v>
      </c>
      <c r="E8" s="145" t="s">
        <v>73</v>
      </c>
      <c r="F8" s="145" t="s">
        <v>83</v>
      </c>
      <c r="G8" s="145" t="s">
        <v>86</v>
      </c>
      <c r="H8" s="145"/>
      <c r="I8" s="145"/>
      <c r="J8" s="145"/>
      <c r="K8" s="145"/>
      <c r="L8" s="145"/>
      <c r="M8" s="145"/>
      <c r="N8" s="145"/>
      <c r="O8" s="145"/>
      <c r="P8" s="145"/>
      <c r="Q8" s="145"/>
      <c r="R8" s="145"/>
      <c r="S8" s="145"/>
      <c r="T8" s="145"/>
    </row>
    <row r="9" spans="1:20" ht="14">
      <c r="A9" s="25" t="s">
        <v>1092</v>
      </c>
      <c r="B9" s="202" t="s">
        <v>190</v>
      </c>
      <c r="C9" s="179" t="s">
        <v>1036</v>
      </c>
      <c r="D9" s="145" t="s">
        <v>71</v>
      </c>
      <c r="E9" s="145" t="s">
        <v>74</v>
      </c>
      <c r="F9" s="145" t="s">
        <v>84</v>
      </c>
      <c r="G9" s="145" t="s">
        <v>87</v>
      </c>
      <c r="H9" s="145"/>
      <c r="I9" s="145"/>
      <c r="J9" s="145"/>
      <c r="K9" s="145"/>
      <c r="L9" s="145"/>
      <c r="M9" s="145"/>
      <c r="N9" s="145"/>
      <c r="O9" s="145"/>
      <c r="P9" s="145"/>
      <c r="Q9" s="145"/>
      <c r="R9" s="145"/>
      <c r="S9" s="145"/>
      <c r="T9" s="145"/>
    </row>
    <row r="10" spans="1:20" ht="14">
      <c r="A10" s="25" t="s">
        <v>1093</v>
      </c>
      <c r="B10" s="202" t="s">
        <v>191</v>
      </c>
      <c r="C10" s="196" t="s">
        <v>1038</v>
      </c>
      <c r="D10" s="145" t="s">
        <v>72</v>
      </c>
      <c r="E10" s="145" t="s">
        <v>72</v>
      </c>
      <c r="F10" s="145" t="s">
        <v>72</v>
      </c>
      <c r="G10" s="145" t="s">
        <v>72</v>
      </c>
      <c r="H10" s="145"/>
      <c r="I10" s="145"/>
      <c r="J10" s="145"/>
      <c r="K10" s="145"/>
      <c r="L10" s="145"/>
      <c r="M10" s="145"/>
      <c r="N10" s="145"/>
      <c r="O10" s="145"/>
      <c r="P10" s="145"/>
      <c r="Q10" s="145"/>
      <c r="R10" s="145"/>
      <c r="S10" s="145"/>
      <c r="T10" s="145"/>
    </row>
    <row r="11" spans="1:20">
      <c r="A11" s="25" t="s">
        <v>1094</v>
      </c>
      <c r="B11" s="9" t="s">
        <v>192</v>
      </c>
      <c r="C11" s="196" t="s">
        <v>1037</v>
      </c>
      <c r="D11" s="196" t="s">
        <v>1037</v>
      </c>
      <c r="E11" s="196" t="s">
        <v>1037</v>
      </c>
      <c r="F11" s="196" t="s">
        <v>1037</v>
      </c>
      <c r="G11" s="196" t="s">
        <v>1037</v>
      </c>
      <c r="H11" s="145"/>
      <c r="I11" s="145"/>
      <c r="J11" s="145"/>
      <c r="K11" s="145"/>
      <c r="L11" s="145"/>
      <c r="M11" s="145"/>
      <c r="N11" s="145"/>
      <c r="O11" s="145"/>
      <c r="P11" s="145"/>
      <c r="Q11" s="145"/>
      <c r="R11" s="145"/>
      <c r="S11" s="145"/>
      <c r="T11" s="145"/>
    </row>
    <row r="12" spans="1:20">
      <c r="A12" s="25" t="s">
        <v>1095</v>
      </c>
      <c r="B12" s="9" t="s">
        <v>193</v>
      </c>
      <c r="C12" s="55"/>
      <c r="D12" s="55"/>
      <c r="E12" s="145"/>
      <c r="F12" s="145"/>
      <c r="G12" s="145"/>
      <c r="H12" s="145"/>
      <c r="I12" s="145"/>
      <c r="J12" s="145"/>
      <c r="K12" s="145"/>
      <c r="L12" s="145"/>
      <c r="M12" s="145"/>
      <c r="N12" s="145"/>
      <c r="O12" s="145"/>
      <c r="P12" s="145"/>
      <c r="Q12" s="145"/>
      <c r="R12" s="145"/>
      <c r="S12" s="145"/>
      <c r="T12" s="145"/>
    </row>
    <row r="13" spans="1:20" ht="42">
      <c r="A13" s="25" t="s">
        <v>1096</v>
      </c>
      <c r="B13" s="203" t="s">
        <v>194</v>
      </c>
      <c r="C13" s="145" t="s">
        <v>82</v>
      </c>
      <c r="D13" s="145" t="s">
        <v>81</v>
      </c>
      <c r="E13" s="145" t="s">
        <v>82</v>
      </c>
      <c r="F13" s="145" t="s">
        <v>85</v>
      </c>
      <c r="G13" s="145" t="s">
        <v>82</v>
      </c>
      <c r="H13" s="145"/>
      <c r="I13" s="145"/>
      <c r="J13" s="145"/>
      <c r="K13" s="145"/>
      <c r="L13" s="145"/>
      <c r="M13" s="145"/>
      <c r="N13" s="145"/>
      <c r="O13" s="145"/>
      <c r="P13" s="145"/>
      <c r="Q13" s="145"/>
      <c r="R13" s="145"/>
      <c r="S13" s="145"/>
      <c r="T13" s="145"/>
    </row>
    <row r="14" spans="1:20" ht="14">
      <c r="A14" s="25" t="s">
        <v>1097</v>
      </c>
      <c r="B14" s="202" t="s">
        <v>195</v>
      </c>
      <c r="C14" s="145" t="s">
        <v>793</v>
      </c>
      <c r="D14" s="145" t="s">
        <v>793</v>
      </c>
      <c r="E14" s="172" t="s">
        <v>793</v>
      </c>
      <c r="F14" s="172" t="s">
        <v>793</v>
      </c>
      <c r="G14" s="172" t="s">
        <v>793</v>
      </c>
      <c r="H14" s="172"/>
      <c r="I14" s="172"/>
      <c r="J14" s="172"/>
      <c r="K14" s="172"/>
      <c r="L14" s="172"/>
      <c r="M14" s="172"/>
      <c r="N14" s="172"/>
      <c r="O14" s="172"/>
      <c r="P14" s="172"/>
      <c r="Q14" s="172"/>
      <c r="R14" s="172"/>
      <c r="S14" s="172"/>
      <c r="T14" s="172"/>
    </row>
    <row r="15" spans="1:20" ht="14">
      <c r="A15" s="25" t="s">
        <v>1098</v>
      </c>
      <c r="B15" s="202" t="s">
        <v>196</v>
      </c>
      <c r="C15" s="145" t="s">
        <v>794</v>
      </c>
      <c r="D15" s="145" t="s">
        <v>794</v>
      </c>
      <c r="E15" s="145" t="s">
        <v>794</v>
      </c>
      <c r="F15" s="145" t="s">
        <v>794</v>
      </c>
      <c r="G15" s="145" t="s">
        <v>794</v>
      </c>
      <c r="H15" s="145"/>
      <c r="I15" s="145"/>
      <c r="J15" s="145"/>
      <c r="K15" s="145"/>
      <c r="L15" s="145"/>
      <c r="M15" s="145"/>
      <c r="N15" s="145"/>
      <c r="O15" s="145"/>
      <c r="P15" s="145"/>
      <c r="Q15" s="145"/>
      <c r="R15" s="145"/>
      <c r="S15" s="145"/>
      <c r="T15" s="145"/>
    </row>
    <row r="16" spans="1:20">
      <c r="A16" s="25" t="s">
        <v>1099</v>
      </c>
      <c r="B16" s="202" t="s">
        <v>197</v>
      </c>
      <c r="C16" s="145">
        <v>33199</v>
      </c>
      <c r="D16" s="145">
        <v>33199</v>
      </c>
      <c r="E16" s="145">
        <v>33199</v>
      </c>
      <c r="F16" s="145">
        <v>33199</v>
      </c>
      <c r="G16" s="145">
        <v>33199</v>
      </c>
      <c r="H16" s="145"/>
      <c r="I16" s="145"/>
      <c r="J16" s="145"/>
      <c r="K16" s="145"/>
      <c r="L16" s="145"/>
      <c r="M16" s="145"/>
      <c r="N16" s="145"/>
      <c r="O16" s="145"/>
      <c r="P16" s="145"/>
      <c r="Q16" s="145"/>
      <c r="R16" s="145"/>
      <c r="S16" s="145"/>
      <c r="T16" s="145"/>
    </row>
    <row r="17" spans="1:20" ht="14">
      <c r="A17" s="25" t="s">
        <v>1100</v>
      </c>
      <c r="B17" s="202" t="s">
        <v>638</v>
      </c>
      <c r="C17" s="145" t="s">
        <v>795</v>
      </c>
      <c r="D17" s="145" t="s">
        <v>795</v>
      </c>
      <c r="E17" s="145" t="s">
        <v>795</v>
      </c>
      <c r="F17" s="145" t="s">
        <v>795</v>
      </c>
      <c r="G17" s="145" t="s">
        <v>795</v>
      </c>
      <c r="H17" s="145"/>
      <c r="I17" s="145"/>
      <c r="J17" s="145"/>
      <c r="K17" s="145"/>
      <c r="L17" s="145"/>
      <c r="M17" s="145"/>
      <c r="N17" s="145"/>
      <c r="O17" s="145"/>
      <c r="P17" s="145"/>
      <c r="Q17" s="145"/>
      <c r="R17" s="145"/>
      <c r="S17" s="145"/>
      <c r="T17" s="145"/>
    </row>
    <row r="18" spans="1:20" ht="14">
      <c r="A18" s="25" t="s">
        <v>1101</v>
      </c>
      <c r="B18" s="202" t="s">
        <v>126</v>
      </c>
      <c r="C18" s="179" t="s">
        <v>796</v>
      </c>
      <c r="D18" s="179" t="s">
        <v>88</v>
      </c>
      <c r="E18" s="179" t="s">
        <v>89</v>
      </c>
      <c r="F18" s="179" t="s">
        <v>90</v>
      </c>
      <c r="G18" s="179" t="s">
        <v>91</v>
      </c>
      <c r="H18" s="179"/>
      <c r="I18" s="179"/>
      <c r="J18" s="179"/>
      <c r="K18" s="179"/>
      <c r="L18" s="179"/>
      <c r="M18" s="179"/>
      <c r="N18" s="179"/>
      <c r="O18" s="179"/>
      <c r="P18" s="179"/>
      <c r="Q18" s="179"/>
      <c r="R18" s="179"/>
      <c r="S18" s="179"/>
      <c r="T18" s="179"/>
    </row>
    <row r="19" spans="1:20" ht="14">
      <c r="A19" s="25" t="s">
        <v>1102</v>
      </c>
      <c r="B19" s="9" t="s">
        <v>125</v>
      </c>
      <c r="C19" s="172" t="s">
        <v>797</v>
      </c>
      <c r="D19" s="179" t="s">
        <v>93</v>
      </c>
      <c r="E19" s="179" t="s">
        <v>93</v>
      </c>
      <c r="F19" s="179" t="s">
        <v>93</v>
      </c>
      <c r="G19" s="179" t="s">
        <v>797</v>
      </c>
      <c r="H19" s="172"/>
      <c r="I19" s="172"/>
      <c r="J19" s="172"/>
      <c r="K19" s="172"/>
      <c r="L19" s="172"/>
      <c r="M19" s="172"/>
      <c r="N19" s="172"/>
      <c r="O19" s="172"/>
      <c r="P19" s="172"/>
      <c r="Q19" s="172"/>
      <c r="R19" s="172"/>
      <c r="S19" s="172"/>
      <c r="T19" s="172"/>
    </row>
    <row r="20" spans="1:20" ht="14">
      <c r="A20" s="25" t="s">
        <v>1104</v>
      </c>
      <c r="B20" s="202" t="s">
        <v>124</v>
      </c>
      <c r="C20" s="112" t="s">
        <v>798</v>
      </c>
      <c r="D20" s="56"/>
      <c r="E20" s="56"/>
      <c r="F20" s="56"/>
      <c r="G20" s="56"/>
      <c r="H20" s="56"/>
      <c r="I20" s="56"/>
      <c r="J20" s="56"/>
      <c r="K20" s="56"/>
      <c r="L20" s="56"/>
      <c r="M20" s="56"/>
      <c r="N20" s="56"/>
      <c r="O20" s="56"/>
      <c r="P20" s="56"/>
      <c r="Q20" s="56"/>
      <c r="R20" s="56"/>
      <c r="S20" s="56"/>
      <c r="T20" s="56"/>
    </row>
    <row r="21" spans="1:20" ht="14">
      <c r="A21" s="21" t="s">
        <v>1105</v>
      </c>
      <c r="B21" s="20" t="s">
        <v>882</v>
      </c>
      <c r="C21" s="113" t="s">
        <v>68</v>
      </c>
      <c r="D21" s="193"/>
      <c r="E21" s="193"/>
      <c r="F21" s="193"/>
      <c r="G21" s="193"/>
      <c r="H21" s="193"/>
      <c r="I21" s="193"/>
      <c r="J21" s="193"/>
      <c r="K21" s="193"/>
      <c r="L21" s="193"/>
      <c r="M21" s="193"/>
      <c r="N21" s="193"/>
      <c r="O21" s="193"/>
      <c r="P21" s="193"/>
      <c r="Q21" s="193"/>
      <c r="R21" s="193"/>
      <c r="S21" s="193"/>
      <c r="T21" s="193"/>
    </row>
    <row r="22" spans="1:20" ht="15.75" customHeight="1">
      <c r="A22" s="25" t="s">
        <v>1112</v>
      </c>
      <c r="B22" s="204" t="s">
        <v>883</v>
      </c>
      <c r="C22" s="199" t="s">
        <v>62</v>
      </c>
      <c r="D22" s="21"/>
      <c r="E22" s="21"/>
      <c r="F22" s="21"/>
      <c r="G22" s="21"/>
      <c r="H22" s="21"/>
      <c r="I22" s="21"/>
      <c r="J22" s="21"/>
      <c r="K22" s="21"/>
      <c r="L22" s="21"/>
      <c r="M22" s="21"/>
      <c r="N22" s="21"/>
      <c r="O22" s="21"/>
      <c r="P22" s="21"/>
      <c r="Q22" s="21"/>
      <c r="R22" s="21"/>
      <c r="S22" s="21"/>
      <c r="T22" s="21"/>
    </row>
    <row r="23" spans="1:20">
      <c r="A23" s="25" t="s">
        <v>1113</v>
      </c>
      <c r="B23" s="204" t="s">
        <v>884</v>
      </c>
      <c r="C23" s="214">
        <v>-81.077946229999995</v>
      </c>
      <c r="D23" s="21"/>
      <c r="E23" s="21"/>
      <c r="F23" s="21"/>
      <c r="G23" s="21"/>
      <c r="H23" s="21"/>
      <c r="I23" s="21"/>
      <c r="J23" s="21"/>
      <c r="K23" s="21"/>
      <c r="L23" s="21"/>
      <c r="M23" s="21"/>
      <c r="N23" s="21"/>
      <c r="O23" s="21"/>
      <c r="P23" s="21"/>
      <c r="Q23" s="21"/>
      <c r="R23" s="21"/>
      <c r="S23" s="21"/>
      <c r="T23" s="21"/>
    </row>
    <row r="24" spans="1:20">
      <c r="A24" s="25" t="s">
        <v>1114</v>
      </c>
      <c r="B24" s="204" t="s">
        <v>885</v>
      </c>
      <c r="C24" s="214">
        <v>-80.489782070000004</v>
      </c>
      <c r="D24" s="21"/>
      <c r="E24" s="21"/>
      <c r="F24" s="21"/>
      <c r="G24" s="21"/>
      <c r="H24" s="21"/>
      <c r="I24" s="21"/>
      <c r="J24" s="21"/>
      <c r="K24" s="21"/>
      <c r="L24" s="21"/>
      <c r="M24" s="21"/>
      <c r="N24" s="21"/>
      <c r="O24" s="21"/>
      <c r="P24" s="21"/>
      <c r="Q24" s="21"/>
      <c r="R24" s="21"/>
      <c r="S24" s="21"/>
      <c r="T24" s="21"/>
    </row>
    <row r="25" spans="1:20">
      <c r="A25" s="25" t="s">
        <v>1115</v>
      </c>
      <c r="B25" s="204" t="s">
        <v>886</v>
      </c>
      <c r="C25" s="214">
        <v>25.761451709999999</v>
      </c>
      <c r="D25" s="21"/>
      <c r="E25" s="21"/>
      <c r="F25" s="21"/>
      <c r="G25" s="21"/>
      <c r="H25" s="21"/>
      <c r="I25" s="21"/>
      <c r="J25" s="21"/>
      <c r="K25" s="21"/>
      <c r="L25" s="21"/>
      <c r="M25" s="21"/>
      <c r="N25" s="21"/>
      <c r="O25" s="21"/>
      <c r="P25" s="21"/>
      <c r="Q25" s="21"/>
      <c r="R25" s="21"/>
      <c r="S25" s="21"/>
      <c r="T25" s="21"/>
    </row>
    <row r="26" spans="1:20">
      <c r="A26" s="25" t="s">
        <v>1116</v>
      </c>
      <c r="B26" s="204" t="s">
        <v>887</v>
      </c>
      <c r="C26" s="214">
        <v>24.912934920000001</v>
      </c>
      <c r="D26" s="21"/>
      <c r="E26" s="21"/>
      <c r="F26" s="21"/>
      <c r="G26" s="21"/>
      <c r="H26" s="21"/>
      <c r="I26" s="21"/>
      <c r="J26" s="21"/>
      <c r="K26" s="21"/>
      <c r="L26" s="21"/>
      <c r="M26" s="21"/>
      <c r="N26" s="21"/>
      <c r="O26" s="21"/>
      <c r="P26" s="21"/>
      <c r="Q26" s="21"/>
      <c r="R26" s="21"/>
      <c r="S26" s="21"/>
      <c r="T26" s="21"/>
    </row>
    <row r="27" spans="1:20" ht="14">
      <c r="A27" s="21" t="s">
        <v>1088</v>
      </c>
      <c r="B27" s="204" t="s">
        <v>888</v>
      </c>
      <c r="C27" s="200" t="s">
        <v>92</v>
      </c>
      <c r="D27" s="21"/>
      <c r="E27" s="21"/>
      <c r="F27" s="21"/>
      <c r="G27" s="21"/>
      <c r="H27" s="21"/>
      <c r="I27" s="21"/>
      <c r="J27" s="21"/>
      <c r="K27" s="21"/>
      <c r="L27" s="21"/>
      <c r="M27" s="21"/>
      <c r="N27" s="21"/>
      <c r="O27" s="21"/>
      <c r="P27" s="21"/>
      <c r="Q27" s="21"/>
      <c r="R27" s="21"/>
      <c r="S27" s="21"/>
      <c r="T27" s="21"/>
    </row>
    <row r="28" spans="1:20" ht="13.5" customHeight="1">
      <c r="A28" s="21" t="s">
        <v>1117</v>
      </c>
      <c r="B28" s="202" t="s">
        <v>123</v>
      </c>
      <c r="C28" s="181" t="s">
        <v>95</v>
      </c>
      <c r="D28" s="195"/>
      <c r="E28" s="145"/>
      <c r="F28" s="145"/>
      <c r="G28" s="145"/>
      <c r="H28" s="145"/>
      <c r="I28" s="145"/>
      <c r="J28" s="145"/>
      <c r="K28" s="145"/>
      <c r="L28" s="145"/>
      <c r="M28" s="145"/>
      <c r="N28" s="145"/>
      <c r="O28" s="145"/>
      <c r="P28" s="145"/>
      <c r="Q28" s="145"/>
      <c r="R28" s="145"/>
      <c r="S28" s="145"/>
      <c r="T28" s="145"/>
    </row>
    <row r="29" spans="1:20">
      <c r="A29" s="21" t="s">
        <v>1118</v>
      </c>
      <c r="B29" s="201" t="s">
        <v>889</v>
      </c>
      <c r="C29" s="205" t="s">
        <v>94</v>
      </c>
      <c r="D29" s="193"/>
      <c r="E29" s="193"/>
      <c r="F29" s="193"/>
      <c r="G29" s="193"/>
      <c r="H29" s="193"/>
      <c r="I29" s="193"/>
      <c r="J29" s="193"/>
      <c r="K29" s="193"/>
      <c r="L29" s="193"/>
      <c r="M29" s="193"/>
      <c r="N29" s="193"/>
      <c r="O29" s="193"/>
      <c r="P29" s="193"/>
      <c r="Q29" s="193"/>
      <c r="R29" s="193"/>
      <c r="S29" s="193"/>
      <c r="T29" s="193"/>
    </row>
    <row r="30" spans="1:20" ht="13.5" customHeight="1">
      <c r="A30" s="201"/>
      <c r="B30" s="201"/>
      <c r="C30" s="215"/>
      <c r="D30" s="193"/>
      <c r="E30" s="193"/>
      <c r="F30" s="193"/>
      <c r="G30" s="193"/>
      <c r="H30" s="193"/>
      <c r="I30" s="193"/>
      <c r="J30" s="193"/>
      <c r="K30" s="193"/>
      <c r="L30" s="193"/>
      <c r="M30" s="193"/>
      <c r="N30" s="193"/>
      <c r="O30" s="193"/>
      <c r="P30" s="193"/>
      <c r="Q30" s="193"/>
      <c r="R30" s="193"/>
      <c r="S30" s="193"/>
      <c r="T30" s="193"/>
    </row>
    <row r="31" spans="1:20" ht="12" customHeight="1"/>
    <row r="32" spans="1:20" ht="14.25" customHeight="1">
      <c r="A32" s="75"/>
      <c r="B32" s="75" t="s">
        <v>109</v>
      </c>
      <c r="C32" s="79">
        <f>ROW(C32)</f>
        <v>32</v>
      </c>
    </row>
    <row r="33" spans="1:20" ht="14.25" customHeight="1">
      <c r="A33" s="25" t="s">
        <v>1142</v>
      </c>
      <c r="B33" s="19" t="s">
        <v>880</v>
      </c>
      <c r="C33" s="192">
        <v>26</v>
      </c>
      <c r="D33" s="193"/>
      <c r="E33" s="193"/>
      <c r="F33" s="193"/>
      <c r="G33" s="193"/>
      <c r="H33" s="193"/>
      <c r="I33" s="193"/>
      <c r="J33" s="193"/>
      <c r="K33" s="193"/>
      <c r="L33" s="193"/>
      <c r="M33" s="193"/>
      <c r="N33" s="193"/>
      <c r="O33" s="193"/>
      <c r="P33" s="193"/>
      <c r="Q33" s="193"/>
      <c r="R33" s="193"/>
      <c r="S33" s="193"/>
      <c r="T33" s="193"/>
    </row>
    <row r="34" spans="1:20" ht="14.25" customHeight="1">
      <c r="A34" s="25" t="s">
        <v>1119</v>
      </c>
      <c r="B34" s="201" t="s">
        <v>881</v>
      </c>
      <c r="C34" s="199" t="s">
        <v>2</v>
      </c>
      <c r="D34" s="193"/>
      <c r="E34" s="193"/>
      <c r="F34" s="193"/>
      <c r="G34" s="193"/>
      <c r="H34" s="193"/>
      <c r="I34" s="193"/>
      <c r="J34" s="193"/>
      <c r="K34" s="193"/>
      <c r="L34" s="193"/>
      <c r="M34" s="193"/>
      <c r="N34" s="193"/>
      <c r="O34" s="193"/>
      <c r="P34" s="193"/>
      <c r="Q34" s="193"/>
      <c r="R34" s="193"/>
      <c r="S34" s="193"/>
      <c r="T34" s="193"/>
    </row>
    <row r="35" spans="1:20" ht="14.25" customHeight="1">
      <c r="A35" s="25" t="s">
        <v>1120</v>
      </c>
      <c r="B35" s="202" t="s">
        <v>189</v>
      </c>
      <c r="C35" s="179" t="s">
        <v>3</v>
      </c>
      <c r="D35" s="195" t="s">
        <v>4</v>
      </c>
      <c r="E35" s="145" t="s">
        <v>83</v>
      </c>
      <c r="F35" s="145" t="s">
        <v>5</v>
      </c>
      <c r="G35" s="145"/>
      <c r="H35" s="145"/>
      <c r="I35" s="145"/>
      <c r="J35" s="145"/>
      <c r="K35" s="145"/>
      <c r="L35" s="145"/>
      <c r="M35" s="145"/>
      <c r="N35" s="145"/>
      <c r="O35" s="145"/>
      <c r="P35" s="145"/>
      <c r="Q35" s="145"/>
      <c r="R35" s="145"/>
      <c r="S35" s="145"/>
      <c r="T35" s="145"/>
    </row>
    <row r="36" spans="1:20" ht="14.25" customHeight="1">
      <c r="A36" s="25" t="s">
        <v>1121</v>
      </c>
      <c r="B36" s="202" t="s">
        <v>190</v>
      </c>
      <c r="C36" s="179" t="s">
        <v>6</v>
      </c>
      <c r="D36" s="195" t="s">
        <v>7</v>
      </c>
      <c r="E36" s="145" t="s">
        <v>84</v>
      </c>
      <c r="F36" s="145" t="s">
        <v>8</v>
      </c>
      <c r="G36" s="145"/>
      <c r="H36" s="145"/>
      <c r="I36" s="145"/>
      <c r="J36" s="145"/>
      <c r="K36" s="145"/>
      <c r="L36" s="145"/>
      <c r="M36" s="145"/>
      <c r="N36" s="145"/>
      <c r="O36" s="145"/>
      <c r="P36" s="145"/>
      <c r="Q36" s="145"/>
      <c r="R36" s="145"/>
      <c r="S36" s="145"/>
      <c r="T36" s="145"/>
    </row>
    <row r="37" spans="1:20" ht="14.25" customHeight="1">
      <c r="A37" s="25" t="s">
        <v>1122</v>
      </c>
      <c r="B37" s="202" t="s">
        <v>191</v>
      </c>
      <c r="C37" s="196" t="s">
        <v>1038</v>
      </c>
      <c r="D37" s="145" t="s">
        <v>72</v>
      </c>
      <c r="E37" s="145" t="s">
        <v>72</v>
      </c>
      <c r="F37" s="145" t="s">
        <v>72</v>
      </c>
      <c r="G37" s="145"/>
      <c r="H37" s="145"/>
      <c r="I37" s="145"/>
      <c r="J37" s="145"/>
      <c r="K37" s="145"/>
      <c r="L37" s="145"/>
      <c r="M37" s="145"/>
      <c r="N37" s="145"/>
      <c r="O37" s="145"/>
      <c r="P37" s="145"/>
      <c r="Q37" s="145"/>
      <c r="R37" s="145"/>
      <c r="S37" s="145"/>
      <c r="T37" s="145"/>
    </row>
    <row r="38" spans="1:20" ht="14.25" customHeight="1">
      <c r="A38" s="25" t="s">
        <v>1123</v>
      </c>
      <c r="B38" s="9" t="s">
        <v>192</v>
      </c>
      <c r="C38" s="196" t="s">
        <v>1037</v>
      </c>
      <c r="D38" s="196" t="s">
        <v>1037</v>
      </c>
      <c r="E38" s="196" t="s">
        <v>1037</v>
      </c>
      <c r="F38" s="196" t="s">
        <v>1037</v>
      </c>
      <c r="G38" s="196"/>
      <c r="H38" s="145"/>
      <c r="I38" s="145"/>
      <c r="J38" s="145"/>
      <c r="K38" s="145"/>
      <c r="L38" s="145"/>
      <c r="M38" s="145"/>
      <c r="N38" s="145"/>
      <c r="O38" s="145"/>
      <c r="P38" s="145"/>
      <c r="Q38" s="145"/>
      <c r="R38" s="145"/>
      <c r="S38" s="145"/>
      <c r="T38" s="145"/>
    </row>
    <row r="39" spans="1:20" ht="14.25" customHeight="1">
      <c r="A39" s="25" t="s">
        <v>1124</v>
      </c>
      <c r="B39" s="9" t="s">
        <v>193</v>
      </c>
      <c r="C39" s="55"/>
      <c r="D39" s="195"/>
      <c r="E39" s="145"/>
      <c r="F39" s="145"/>
      <c r="G39" s="145"/>
      <c r="H39" s="145"/>
      <c r="I39" s="145"/>
      <c r="J39" s="145"/>
      <c r="K39" s="145"/>
      <c r="L39" s="145"/>
      <c r="M39" s="145"/>
      <c r="N39" s="145"/>
      <c r="O39" s="145"/>
      <c r="P39" s="145"/>
      <c r="Q39" s="145"/>
      <c r="R39" s="145"/>
      <c r="S39" s="145"/>
      <c r="T39" s="145"/>
    </row>
    <row r="40" spans="1:20" ht="14.25" customHeight="1">
      <c r="A40" s="25" t="s">
        <v>1125</v>
      </c>
      <c r="B40" s="203" t="s">
        <v>194</v>
      </c>
      <c r="C40" s="145" t="s">
        <v>792</v>
      </c>
      <c r="D40" s="195" t="s">
        <v>9</v>
      </c>
      <c r="E40" s="145" t="s">
        <v>85</v>
      </c>
      <c r="F40" s="145" t="s">
        <v>10</v>
      </c>
      <c r="G40" s="145"/>
      <c r="H40" s="145"/>
      <c r="I40" s="145"/>
      <c r="J40" s="145"/>
      <c r="K40" s="145"/>
      <c r="L40" s="145"/>
      <c r="M40" s="145"/>
      <c r="N40" s="145"/>
      <c r="O40" s="145"/>
      <c r="P40" s="145"/>
      <c r="Q40" s="145"/>
      <c r="R40" s="145"/>
      <c r="S40" s="145"/>
      <c r="T40" s="145"/>
    </row>
    <row r="41" spans="1:20" ht="14.25" customHeight="1">
      <c r="A41" s="25" t="s">
        <v>1126</v>
      </c>
      <c r="B41" s="202" t="s">
        <v>195</v>
      </c>
      <c r="C41" s="145" t="s">
        <v>793</v>
      </c>
      <c r="D41" s="216" t="s">
        <v>793</v>
      </c>
      <c r="E41" s="172" t="s">
        <v>793</v>
      </c>
      <c r="F41" s="145" t="s">
        <v>793</v>
      </c>
      <c r="G41" s="172"/>
      <c r="H41" s="172"/>
      <c r="I41" s="172"/>
      <c r="J41" s="172"/>
      <c r="K41" s="172"/>
      <c r="L41" s="172"/>
      <c r="M41" s="172"/>
      <c r="N41" s="172"/>
      <c r="O41" s="172"/>
      <c r="P41" s="172"/>
      <c r="Q41" s="172"/>
      <c r="R41" s="172"/>
      <c r="S41" s="172"/>
      <c r="T41" s="172"/>
    </row>
    <row r="42" spans="1:20" ht="14.25" customHeight="1">
      <c r="A42" s="25" t="s">
        <v>1127</v>
      </c>
      <c r="B42" s="202" t="s">
        <v>196</v>
      </c>
      <c r="C42" s="145" t="s">
        <v>794</v>
      </c>
      <c r="D42" s="195" t="s">
        <v>11</v>
      </c>
      <c r="E42" s="145" t="s">
        <v>794</v>
      </c>
      <c r="F42" s="145" t="s">
        <v>794</v>
      </c>
      <c r="G42" s="145"/>
      <c r="H42" s="145"/>
      <c r="I42" s="145"/>
      <c r="J42" s="145"/>
      <c r="K42" s="145"/>
      <c r="L42" s="145"/>
      <c r="M42" s="145"/>
      <c r="N42" s="145"/>
      <c r="O42" s="145"/>
      <c r="P42" s="145"/>
      <c r="Q42" s="145"/>
      <c r="R42" s="145"/>
      <c r="S42" s="145"/>
      <c r="T42" s="145"/>
    </row>
    <row r="43" spans="1:20" ht="14.25" customHeight="1">
      <c r="A43" s="25" t="s">
        <v>1128</v>
      </c>
      <c r="B43" s="202" t="s">
        <v>197</v>
      </c>
      <c r="C43" s="145">
        <v>33199</v>
      </c>
      <c r="D43" s="195">
        <v>33181</v>
      </c>
      <c r="E43" s="145">
        <v>33199</v>
      </c>
      <c r="F43" s="145">
        <v>33199</v>
      </c>
      <c r="G43" s="145"/>
      <c r="H43" s="145"/>
      <c r="I43" s="145"/>
      <c r="J43" s="145"/>
      <c r="K43" s="145"/>
      <c r="L43" s="145"/>
      <c r="M43" s="145"/>
      <c r="N43" s="145"/>
      <c r="O43" s="145"/>
      <c r="P43" s="145"/>
      <c r="Q43" s="145"/>
      <c r="R43" s="145"/>
      <c r="S43" s="145"/>
      <c r="T43" s="145"/>
    </row>
    <row r="44" spans="1:20" ht="14.25" customHeight="1">
      <c r="A44" s="25" t="s">
        <v>1129</v>
      </c>
      <c r="B44" s="202" t="s">
        <v>638</v>
      </c>
      <c r="C44" s="145" t="s">
        <v>795</v>
      </c>
      <c r="D44" s="195" t="s">
        <v>795</v>
      </c>
      <c r="E44" s="145" t="s">
        <v>795</v>
      </c>
      <c r="F44" s="145" t="s">
        <v>795</v>
      </c>
      <c r="G44" s="145"/>
      <c r="H44" s="145"/>
      <c r="I44" s="145"/>
      <c r="J44" s="145"/>
      <c r="K44" s="145"/>
      <c r="L44" s="145"/>
      <c r="M44" s="145"/>
      <c r="N44" s="145"/>
      <c r="O44" s="145"/>
      <c r="P44" s="145"/>
      <c r="Q44" s="145"/>
      <c r="R44" s="145"/>
      <c r="S44" s="145"/>
      <c r="T44" s="145"/>
    </row>
    <row r="45" spans="1:20" ht="14.25" customHeight="1">
      <c r="A45" s="25" t="s">
        <v>1130</v>
      </c>
      <c r="B45" s="202" t="s">
        <v>126</v>
      </c>
      <c r="C45" s="172" t="s">
        <v>12</v>
      </c>
      <c r="D45" s="217" t="s">
        <v>13</v>
      </c>
      <c r="E45" s="179" t="s">
        <v>90</v>
      </c>
      <c r="F45" s="218" t="s">
        <v>14</v>
      </c>
      <c r="G45" s="179"/>
      <c r="H45" s="179"/>
      <c r="I45" s="179"/>
      <c r="J45" s="179"/>
      <c r="K45" s="179"/>
      <c r="L45" s="179"/>
      <c r="M45" s="179"/>
      <c r="N45" s="179"/>
      <c r="O45" s="179"/>
      <c r="P45" s="179"/>
      <c r="Q45" s="179"/>
      <c r="R45" s="179"/>
      <c r="S45" s="179"/>
      <c r="T45" s="179"/>
    </row>
    <row r="46" spans="1:20" ht="14.25" customHeight="1">
      <c r="A46" s="25" t="s">
        <v>1131</v>
      </c>
      <c r="B46" s="9" t="s">
        <v>125</v>
      </c>
      <c r="C46" s="145" t="s">
        <v>93</v>
      </c>
      <c r="D46" s="217" t="s">
        <v>15</v>
      </c>
      <c r="E46" s="179" t="s">
        <v>93</v>
      </c>
      <c r="F46" s="218" t="s">
        <v>16</v>
      </c>
      <c r="G46" s="172"/>
      <c r="H46" s="172"/>
      <c r="I46" s="172"/>
      <c r="J46" s="172"/>
      <c r="K46" s="172"/>
      <c r="L46" s="172"/>
      <c r="M46" s="172"/>
      <c r="N46" s="172"/>
      <c r="O46" s="172"/>
      <c r="P46" s="172"/>
      <c r="Q46" s="172"/>
      <c r="R46" s="172"/>
      <c r="S46" s="172"/>
      <c r="T46" s="172"/>
    </row>
    <row r="47" spans="1:20" ht="14.25" customHeight="1">
      <c r="A47" s="25" t="s">
        <v>1132</v>
      </c>
      <c r="B47" s="202" t="s">
        <v>124</v>
      </c>
      <c r="C47" s="133" t="s">
        <v>17</v>
      </c>
      <c r="D47" s="108" t="s">
        <v>18</v>
      </c>
      <c r="E47" s="56" t="s">
        <v>19</v>
      </c>
      <c r="F47" s="56" t="s">
        <v>20</v>
      </c>
      <c r="G47" s="56"/>
      <c r="H47" s="56"/>
      <c r="I47" s="56"/>
      <c r="J47" s="56"/>
      <c r="K47" s="56"/>
      <c r="L47" s="56"/>
      <c r="M47" s="56"/>
      <c r="N47" s="56"/>
      <c r="O47" s="56"/>
      <c r="P47" s="56"/>
      <c r="Q47" s="56"/>
      <c r="R47" s="56"/>
      <c r="S47" s="56"/>
      <c r="T47" s="56"/>
    </row>
    <row r="48" spans="1:20" ht="14.25" customHeight="1">
      <c r="A48" s="21" t="s">
        <v>1133</v>
      </c>
      <c r="B48" s="20" t="s">
        <v>882</v>
      </c>
      <c r="C48" s="113" t="s">
        <v>68</v>
      </c>
      <c r="D48" s="193"/>
      <c r="E48" s="193"/>
      <c r="F48" s="193"/>
      <c r="G48" s="193"/>
      <c r="H48" s="193"/>
      <c r="I48" s="193"/>
      <c r="J48" s="193"/>
      <c r="K48" s="193"/>
      <c r="L48" s="193"/>
      <c r="M48" s="193"/>
      <c r="N48" s="193"/>
      <c r="O48" s="193"/>
      <c r="P48" s="193"/>
      <c r="Q48" s="193"/>
      <c r="R48" s="193"/>
      <c r="S48" s="193"/>
      <c r="T48" s="193"/>
    </row>
    <row r="49" spans="1:20" ht="14.25" customHeight="1">
      <c r="A49" s="25" t="s">
        <v>1134</v>
      </c>
      <c r="B49" s="204" t="s">
        <v>883</v>
      </c>
      <c r="C49" s="199" t="s">
        <v>21</v>
      </c>
      <c r="D49" s="21"/>
      <c r="E49" s="21"/>
      <c r="F49" s="21"/>
      <c r="G49" s="21"/>
      <c r="H49" s="21"/>
      <c r="I49" s="21"/>
      <c r="J49" s="21"/>
      <c r="K49" s="21"/>
      <c r="L49" s="21"/>
      <c r="M49" s="21"/>
      <c r="N49" s="21"/>
      <c r="O49" s="21"/>
      <c r="P49" s="21"/>
      <c r="Q49" s="21"/>
      <c r="R49" s="21"/>
      <c r="S49" s="21"/>
      <c r="T49" s="21"/>
    </row>
    <row r="50" spans="1:20" ht="14.25" customHeight="1">
      <c r="A50" s="25" t="s">
        <v>1135</v>
      </c>
      <c r="B50" s="204" t="s">
        <v>884</v>
      </c>
      <c r="C50" s="214">
        <v>-81.077946229999995</v>
      </c>
      <c r="D50" s="21"/>
      <c r="E50" s="21"/>
      <c r="F50" s="21"/>
      <c r="G50" s="21"/>
      <c r="H50" s="21"/>
      <c r="I50" s="21"/>
      <c r="J50" s="21"/>
      <c r="K50" s="21"/>
      <c r="L50" s="21"/>
      <c r="M50" s="21"/>
      <c r="N50" s="21"/>
      <c r="O50" s="21"/>
      <c r="P50" s="21"/>
      <c r="Q50" s="21"/>
      <c r="R50" s="21"/>
      <c r="S50" s="21"/>
      <c r="T50" s="21"/>
    </row>
    <row r="51" spans="1:20" ht="14.25" customHeight="1">
      <c r="A51" s="25" t="s">
        <v>1136</v>
      </c>
      <c r="B51" s="204" t="s">
        <v>885</v>
      </c>
      <c r="C51" s="214">
        <v>-80.489782070000004</v>
      </c>
      <c r="D51" s="21"/>
      <c r="E51" s="21"/>
      <c r="F51" s="21"/>
      <c r="G51" s="21"/>
      <c r="H51" s="21"/>
      <c r="I51" s="21"/>
      <c r="J51" s="21"/>
      <c r="K51" s="21"/>
      <c r="L51" s="21"/>
      <c r="M51" s="21"/>
      <c r="N51" s="21"/>
      <c r="O51" s="21"/>
      <c r="P51" s="21"/>
      <c r="Q51" s="21"/>
      <c r="R51" s="21"/>
      <c r="S51" s="21"/>
      <c r="T51" s="21"/>
    </row>
    <row r="52" spans="1:20" ht="14.25" customHeight="1">
      <c r="A52" s="25" t="s">
        <v>1137</v>
      </c>
      <c r="B52" s="204" t="s">
        <v>886</v>
      </c>
      <c r="C52" s="214">
        <v>25.761451709999999</v>
      </c>
      <c r="D52" s="21"/>
      <c r="E52" s="21"/>
      <c r="F52" s="21"/>
      <c r="G52" s="21"/>
      <c r="H52" s="21"/>
      <c r="I52" s="21"/>
      <c r="J52" s="21"/>
      <c r="K52" s="21"/>
      <c r="L52" s="21"/>
      <c r="M52" s="21"/>
      <c r="N52" s="21"/>
      <c r="O52" s="21"/>
      <c r="P52" s="21"/>
      <c r="Q52" s="21"/>
      <c r="R52" s="21"/>
      <c r="S52" s="21"/>
      <c r="T52" s="21"/>
    </row>
    <row r="53" spans="1:20" ht="14.25" customHeight="1">
      <c r="A53" s="25" t="s">
        <v>1138</v>
      </c>
      <c r="B53" s="204" t="s">
        <v>887</v>
      </c>
      <c r="C53" s="214">
        <v>24.912934920000001</v>
      </c>
      <c r="D53" s="21"/>
      <c r="E53" s="21"/>
      <c r="F53" s="21"/>
      <c r="G53" s="21"/>
      <c r="H53" s="21"/>
      <c r="I53" s="21"/>
      <c r="J53" s="21"/>
      <c r="K53" s="21"/>
      <c r="L53" s="21"/>
      <c r="M53" s="21"/>
      <c r="N53" s="21"/>
      <c r="O53" s="21"/>
      <c r="P53" s="21"/>
      <c r="Q53" s="21"/>
      <c r="R53" s="21"/>
      <c r="S53" s="21"/>
      <c r="T53" s="21"/>
    </row>
    <row r="54" spans="1:20" ht="14.25" customHeight="1">
      <c r="A54" s="21" t="s">
        <v>1139</v>
      </c>
      <c r="B54" s="204" t="s">
        <v>888</v>
      </c>
      <c r="C54" s="200" t="s">
        <v>22</v>
      </c>
      <c r="D54" s="21"/>
      <c r="E54" s="21"/>
      <c r="F54" s="21"/>
      <c r="G54" s="21"/>
      <c r="H54" s="21"/>
      <c r="I54" s="21"/>
      <c r="J54" s="21"/>
      <c r="K54" s="21"/>
      <c r="L54" s="21"/>
      <c r="M54" s="21"/>
      <c r="N54" s="21"/>
      <c r="O54" s="21"/>
      <c r="P54" s="21"/>
      <c r="Q54" s="21"/>
      <c r="R54" s="21"/>
      <c r="S54" s="21"/>
      <c r="T54" s="21"/>
    </row>
    <row r="55" spans="1:20" ht="14.25" customHeight="1">
      <c r="A55" s="21" t="s">
        <v>1140</v>
      </c>
      <c r="B55" s="202" t="s">
        <v>123</v>
      </c>
      <c r="C55" s="181" t="s">
        <v>1</v>
      </c>
      <c r="D55" s="195"/>
      <c r="E55" s="145"/>
      <c r="F55" s="145"/>
      <c r="G55" s="145"/>
      <c r="H55" s="145"/>
      <c r="I55" s="145"/>
      <c r="J55" s="145"/>
      <c r="K55" s="145"/>
      <c r="L55" s="145"/>
      <c r="M55" s="145"/>
      <c r="N55" s="145"/>
      <c r="O55" s="145"/>
      <c r="P55" s="145"/>
      <c r="Q55" s="145"/>
      <c r="R55" s="145"/>
      <c r="S55" s="145"/>
      <c r="T55" s="145"/>
    </row>
    <row r="56" spans="1:20" ht="14.25" customHeight="1">
      <c r="A56" s="21" t="s">
        <v>1141</v>
      </c>
      <c r="B56" s="201" t="s">
        <v>889</v>
      </c>
      <c r="C56" s="205" t="s">
        <v>0</v>
      </c>
      <c r="D56" s="193"/>
      <c r="E56" s="193"/>
      <c r="F56" s="193"/>
      <c r="G56" s="193"/>
      <c r="H56" s="193"/>
      <c r="I56" s="193"/>
      <c r="J56" s="193"/>
      <c r="K56" s="193"/>
      <c r="L56" s="193"/>
      <c r="M56" s="193"/>
      <c r="N56" s="193"/>
      <c r="O56" s="193"/>
      <c r="P56" s="193"/>
      <c r="Q56" s="193"/>
      <c r="R56" s="193"/>
      <c r="S56" s="193"/>
      <c r="T56" s="193"/>
    </row>
    <row r="57" spans="1:20" ht="14.25" customHeight="1">
      <c r="A57" s="21"/>
      <c r="B57" s="201"/>
      <c r="C57" s="205"/>
      <c r="D57" s="193"/>
      <c r="E57" s="193"/>
      <c r="F57" s="193"/>
      <c r="G57" s="193"/>
      <c r="H57" s="193"/>
      <c r="I57" s="193"/>
      <c r="J57" s="193"/>
      <c r="K57" s="193"/>
      <c r="L57" s="193"/>
      <c r="M57" s="193"/>
      <c r="N57" s="193"/>
      <c r="O57" s="193"/>
      <c r="P57" s="193"/>
      <c r="Q57" s="193"/>
      <c r="R57" s="193"/>
      <c r="S57" s="193"/>
      <c r="T57" s="193"/>
    </row>
    <row r="58" spans="1:20" ht="14.25" customHeight="1">
      <c r="A58" s="21"/>
      <c r="B58" s="201"/>
      <c r="C58" s="205"/>
      <c r="D58" s="193"/>
      <c r="E58" s="193"/>
      <c r="F58" s="193"/>
      <c r="G58" s="193"/>
      <c r="H58" s="193"/>
      <c r="I58" s="193"/>
      <c r="J58" s="193"/>
      <c r="K58" s="193"/>
      <c r="L58" s="193"/>
      <c r="M58" s="193"/>
      <c r="N58" s="193"/>
      <c r="O58" s="193"/>
      <c r="P58" s="193"/>
      <c r="Q58" s="193"/>
      <c r="R58" s="193"/>
      <c r="S58" s="193"/>
      <c r="T58" s="193"/>
    </row>
    <row r="59" spans="1:20">
      <c r="A59" s="75"/>
      <c r="B59" s="75" t="s">
        <v>109</v>
      </c>
      <c r="C59" s="244">
        <f>ROW(C59)</f>
        <v>59</v>
      </c>
      <c r="D59" s="193"/>
      <c r="E59" s="193"/>
      <c r="F59" s="193"/>
      <c r="G59" s="193"/>
      <c r="H59" s="193"/>
      <c r="I59" s="193"/>
      <c r="J59" s="193"/>
      <c r="K59" s="193"/>
      <c r="L59" s="193"/>
      <c r="M59" s="193"/>
      <c r="N59" s="193"/>
      <c r="O59" s="193"/>
      <c r="P59" s="193"/>
      <c r="Q59" s="193"/>
      <c r="R59" s="193"/>
      <c r="S59" s="193"/>
      <c r="T59" s="193"/>
    </row>
    <row r="60" spans="1:20" ht="12.75" customHeight="1">
      <c r="A60" s="25" t="s">
        <v>1142</v>
      </c>
      <c r="B60" s="19" t="s">
        <v>880</v>
      </c>
      <c r="C60" s="245">
        <v>64</v>
      </c>
      <c r="D60" s="246"/>
      <c r="E60" s="246"/>
      <c r="F60" s="246"/>
      <c r="G60" s="246"/>
      <c r="H60" s="246"/>
      <c r="I60" s="246"/>
      <c r="J60" s="246"/>
      <c r="K60" s="246"/>
      <c r="L60" s="246"/>
      <c r="M60" s="246"/>
      <c r="N60" s="246"/>
      <c r="O60" s="246"/>
      <c r="P60" s="246"/>
      <c r="Q60" s="246"/>
      <c r="R60" s="246"/>
      <c r="S60" s="246"/>
      <c r="T60" s="246"/>
    </row>
    <row r="61" spans="1:20" ht="13.5" customHeight="1">
      <c r="A61" s="25" t="s">
        <v>1119</v>
      </c>
      <c r="B61" s="201" t="s">
        <v>881</v>
      </c>
      <c r="C61" s="187" t="s">
        <v>1405</v>
      </c>
      <c r="D61" s="193"/>
      <c r="E61" s="193"/>
      <c r="F61" s="193"/>
      <c r="G61" s="193"/>
      <c r="H61" s="193"/>
      <c r="I61" s="246"/>
      <c r="J61" s="246"/>
      <c r="K61" s="246"/>
      <c r="L61" s="246"/>
      <c r="M61" s="246"/>
      <c r="N61" s="246"/>
      <c r="O61" s="246"/>
      <c r="P61" s="246"/>
      <c r="Q61" s="246"/>
      <c r="R61" s="246"/>
      <c r="S61" s="246"/>
      <c r="T61" s="246"/>
    </row>
    <row r="62" spans="1:20" ht="14">
      <c r="A62" s="25" t="s">
        <v>1120</v>
      </c>
      <c r="B62" s="202" t="s">
        <v>189</v>
      </c>
      <c r="C62" s="179" t="s">
        <v>3</v>
      </c>
      <c r="D62" s="195" t="s">
        <v>4</v>
      </c>
      <c r="E62" s="145" t="s">
        <v>83</v>
      </c>
      <c r="F62" s="145" t="s">
        <v>5</v>
      </c>
      <c r="G62" s="229" t="s">
        <v>1406</v>
      </c>
      <c r="H62" s="145"/>
      <c r="I62" s="246"/>
      <c r="J62" s="246"/>
      <c r="K62" s="246"/>
      <c r="L62" s="246"/>
      <c r="M62" s="246"/>
      <c r="N62" s="246"/>
      <c r="O62" s="246"/>
      <c r="P62" s="246"/>
      <c r="Q62" s="246"/>
      <c r="R62" s="246"/>
      <c r="S62" s="246"/>
      <c r="T62" s="246"/>
    </row>
    <row r="63" spans="1:20" ht="14">
      <c r="A63" s="25" t="s">
        <v>1121</v>
      </c>
      <c r="B63" s="202" t="s">
        <v>190</v>
      </c>
      <c r="C63" s="179" t="s">
        <v>6</v>
      </c>
      <c r="D63" s="195" t="s">
        <v>7</v>
      </c>
      <c r="E63" s="145" t="s">
        <v>84</v>
      </c>
      <c r="F63" s="145" t="s">
        <v>8</v>
      </c>
      <c r="G63" s="229" t="s">
        <v>1407</v>
      </c>
      <c r="H63" s="145"/>
      <c r="I63" s="246"/>
      <c r="J63" s="246"/>
      <c r="K63" s="246"/>
      <c r="L63" s="246"/>
      <c r="M63" s="246"/>
      <c r="N63" s="246"/>
      <c r="O63" s="246"/>
      <c r="P63" s="246"/>
      <c r="Q63" s="246"/>
      <c r="R63" s="246"/>
      <c r="S63" s="246"/>
      <c r="T63" s="246"/>
    </row>
    <row r="64" spans="1:20" ht="14">
      <c r="A64" s="25" t="s">
        <v>1122</v>
      </c>
      <c r="B64" s="202" t="s">
        <v>191</v>
      </c>
      <c r="C64" s="196" t="s">
        <v>1038</v>
      </c>
      <c r="D64" s="145" t="s">
        <v>72</v>
      </c>
      <c r="E64" s="145" t="s">
        <v>72</v>
      </c>
      <c r="F64" s="145" t="s">
        <v>72</v>
      </c>
      <c r="G64" s="145" t="s">
        <v>72</v>
      </c>
      <c r="H64" s="145"/>
      <c r="I64" s="246"/>
      <c r="J64" s="246"/>
      <c r="K64" s="246"/>
      <c r="L64" s="246"/>
      <c r="M64" s="246"/>
      <c r="N64" s="246"/>
      <c r="O64" s="246"/>
      <c r="P64" s="246"/>
      <c r="Q64" s="246"/>
      <c r="R64" s="246"/>
      <c r="S64" s="246"/>
      <c r="T64" s="246"/>
    </row>
    <row r="65" spans="1:20">
      <c r="A65" s="25" t="s">
        <v>1123</v>
      </c>
      <c r="B65" s="9" t="s">
        <v>192</v>
      </c>
      <c r="C65" s="196" t="s">
        <v>1037</v>
      </c>
      <c r="D65" s="196" t="s">
        <v>1037</v>
      </c>
      <c r="E65" s="196" t="s">
        <v>1037</v>
      </c>
      <c r="F65" s="196" t="s">
        <v>1037</v>
      </c>
      <c r="G65" s="196" t="s">
        <v>1037</v>
      </c>
      <c r="H65" s="145"/>
      <c r="I65" s="246"/>
      <c r="J65" s="246"/>
      <c r="K65" s="246"/>
      <c r="L65" s="246"/>
      <c r="M65" s="246"/>
      <c r="N65" s="246"/>
      <c r="O65" s="246"/>
      <c r="P65" s="246"/>
      <c r="Q65" s="246"/>
      <c r="R65" s="246"/>
      <c r="S65" s="246"/>
      <c r="T65" s="246"/>
    </row>
    <row r="66" spans="1:20">
      <c r="A66" s="25" t="s">
        <v>1124</v>
      </c>
      <c r="B66" s="9" t="s">
        <v>193</v>
      </c>
      <c r="C66" s="55"/>
      <c r="D66" s="195"/>
      <c r="E66" s="145"/>
      <c r="F66" s="145"/>
      <c r="G66" s="145"/>
      <c r="H66" s="145"/>
      <c r="I66" s="246"/>
      <c r="J66" s="246"/>
      <c r="K66" s="246"/>
      <c r="L66" s="246"/>
      <c r="M66" s="246"/>
      <c r="N66" s="246"/>
      <c r="O66" s="246"/>
      <c r="P66" s="246"/>
      <c r="Q66" s="246"/>
      <c r="R66" s="246"/>
      <c r="S66" s="246"/>
      <c r="T66" s="246"/>
    </row>
    <row r="67" spans="1:20" ht="15" customHeight="1">
      <c r="A67" s="25" t="s">
        <v>1125</v>
      </c>
      <c r="B67" s="203" t="s">
        <v>194</v>
      </c>
      <c r="C67" s="145" t="s">
        <v>792</v>
      </c>
      <c r="D67" s="195" t="s">
        <v>9</v>
      </c>
      <c r="E67" s="145" t="s">
        <v>85</v>
      </c>
      <c r="F67" s="145" t="s">
        <v>10</v>
      </c>
      <c r="G67" s="229" t="s">
        <v>1408</v>
      </c>
      <c r="H67" s="145"/>
      <c r="I67" s="246"/>
      <c r="J67" s="246"/>
      <c r="K67" s="246"/>
      <c r="L67" s="246"/>
      <c r="M67" s="246"/>
      <c r="N67" s="246"/>
      <c r="O67" s="246"/>
      <c r="P67" s="246"/>
      <c r="Q67" s="246"/>
      <c r="R67" s="246"/>
      <c r="S67" s="246"/>
      <c r="T67" s="246"/>
    </row>
    <row r="68" spans="1:20" ht="14">
      <c r="A68" s="25" t="s">
        <v>1126</v>
      </c>
      <c r="B68" s="202" t="s">
        <v>195</v>
      </c>
      <c r="C68" s="145" t="s">
        <v>793</v>
      </c>
      <c r="D68" s="216" t="s">
        <v>793</v>
      </c>
      <c r="E68" s="172" t="s">
        <v>793</v>
      </c>
      <c r="F68" s="145" t="s">
        <v>793</v>
      </c>
      <c r="G68" s="145" t="s">
        <v>793</v>
      </c>
      <c r="H68" s="172"/>
      <c r="I68" s="246"/>
      <c r="J68" s="246"/>
      <c r="K68" s="246"/>
      <c r="L68" s="246"/>
      <c r="M68" s="246"/>
      <c r="N68" s="246"/>
      <c r="O68" s="246"/>
      <c r="P68" s="246"/>
      <c r="Q68" s="246"/>
      <c r="R68" s="246"/>
      <c r="S68" s="246"/>
      <c r="T68" s="246"/>
    </row>
    <row r="69" spans="1:20" ht="14">
      <c r="A69" s="25" t="s">
        <v>1127</v>
      </c>
      <c r="B69" s="202" t="s">
        <v>196</v>
      </c>
      <c r="C69" s="145" t="s">
        <v>794</v>
      </c>
      <c r="D69" s="195" t="s">
        <v>11</v>
      </c>
      <c r="E69" s="145" t="s">
        <v>794</v>
      </c>
      <c r="F69" s="145" t="s">
        <v>794</v>
      </c>
      <c r="G69" s="145" t="s">
        <v>794</v>
      </c>
      <c r="H69" s="145"/>
      <c r="I69" s="246"/>
      <c r="J69" s="246"/>
      <c r="K69" s="246"/>
      <c r="L69" s="246"/>
      <c r="M69" s="246"/>
      <c r="N69" s="246"/>
      <c r="O69" s="246"/>
      <c r="P69" s="246"/>
      <c r="Q69" s="246"/>
      <c r="R69" s="246"/>
      <c r="S69" s="246"/>
      <c r="T69" s="246"/>
    </row>
    <row r="70" spans="1:20">
      <c r="A70" s="25" t="s">
        <v>1128</v>
      </c>
      <c r="B70" s="202" t="s">
        <v>197</v>
      </c>
      <c r="C70" s="145">
        <v>33199</v>
      </c>
      <c r="D70" s="195">
        <v>33181</v>
      </c>
      <c r="E70" s="145">
        <v>33199</v>
      </c>
      <c r="F70" s="145">
        <v>33199</v>
      </c>
      <c r="G70" s="145">
        <v>33199</v>
      </c>
      <c r="H70" s="145"/>
      <c r="I70" s="246"/>
      <c r="J70" s="246"/>
      <c r="K70" s="246"/>
      <c r="L70" s="246"/>
      <c r="M70" s="246"/>
      <c r="N70" s="246"/>
      <c r="O70" s="246"/>
      <c r="P70" s="246"/>
      <c r="Q70" s="246"/>
      <c r="R70" s="246"/>
      <c r="S70" s="246"/>
      <c r="T70" s="246"/>
    </row>
    <row r="71" spans="1:20" ht="14">
      <c r="A71" s="25" t="s">
        <v>1129</v>
      </c>
      <c r="B71" s="202" t="s">
        <v>638</v>
      </c>
      <c r="C71" s="145" t="s">
        <v>795</v>
      </c>
      <c r="D71" s="195" t="s">
        <v>795</v>
      </c>
      <c r="E71" s="145" t="s">
        <v>795</v>
      </c>
      <c r="F71" s="145" t="s">
        <v>795</v>
      </c>
      <c r="G71" s="145" t="s">
        <v>795</v>
      </c>
      <c r="H71" s="145"/>
      <c r="I71" s="246"/>
      <c r="J71" s="246"/>
      <c r="K71" s="246"/>
      <c r="L71" s="246"/>
      <c r="M71" s="246"/>
      <c r="N71" s="246"/>
      <c r="O71" s="246"/>
      <c r="P71" s="246"/>
      <c r="Q71" s="246"/>
      <c r="R71" s="246"/>
      <c r="S71" s="246"/>
      <c r="T71" s="246"/>
    </row>
    <row r="72" spans="1:20" ht="14">
      <c r="A72" s="25" t="s">
        <v>1130</v>
      </c>
      <c r="B72" s="202" t="s">
        <v>126</v>
      </c>
      <c r="C72" s="172" t="s">
        <v>12</v>
      </c>
      <c r="D72" s="217" t="s">
        <v>13</v>
      </c>
      <c r="E72" s="179" t="s">
        <v>90</v>
      </c>
      <c r="F72" s="218" t="s">
        <v>14</v>
      </c>
      <c r="G72" s="247" t="s">
        <v>1409</v>
      </c>
      <c r="H72" s="179"/>
      <c r="I72" s="246"/>
      <c r="J72" s="246"/>
      <c r="K72" s="246"/>
      <c r="L72" s="246"/>
      <c r="M72" s="246"/>
      <c r="N72" s="246"/>
      <c r="O72" s="246"/>
      <c r="P72" s="246"/>
      <c r="Q72" s="246"/>
      <c r="R72" s="246"/>
      <c r="S72" s="246"/>
      <c r="T72" s="246"/>
    </row>
    <row r="73" spans="1:20" ht="14">
      <c r="A73" s="25" t="s">
        <v>1131</v>
      </c>
      <c r="B73" s="9" t="s">
        <v>125</v>
      </c>
      <c r="C73" s="145" t="s">
        <v>93</v>
      </c>
      <c r="D73" s="217" t="s">
        <v>15</v>
      </c>
      <c r="E73" s="179" t="s">
        <v>93</v>
      </c>
      <c r="F73" s="218" t="s">
        <v>16</v>
      </c>
      <c r="G73" s="248" t="s">
        <v>1410</v>
      </c>
      <c r="H73" s="172"/>
      <c r="I73" s="246"/>
      <c r="J73" s="246"/>
      <c r="K73" s="246"/>
      <c r="L73" s="246"/>
      <c r="M73" s="246"/>
      <c r="N73" s="246"/>
      <c r="O73" s="246"/>
      <c r="P73" s="246"/>
      <c r="Q73" s="246"/>
      <c r="R73" s="246"/>
      <c r="S73" s="246"/>
      <c r="T73" s="246"/>
    </row>
    <row r="74" spans="1:20" ht="14">
      <c r="A74" s="25" t="s">
        <v>1132</v>
      </c>
      <c r="B74" s="202" t="s">
        <v>124</v>
      </c>
      <c r="C74" s="133" t="s">
        <v>17</v>
      </c>
      <c r="D74" s="108" t="s">
        <v>18</v>
      </c>
      <c r="E74" s="56" t="s">
        <v>19</v>
      </c>
      <c r="F74" s="56" t="s">
        <v>20</v>
      </c>
      <c r="G74" s="56" t="s">
        <v>1411</v>
      </c>
      <c r="H74" s="56"/>
      <c r="I74" s="246"/>
      <c r="J74" s="246"/>
      <c r="K74" s="246"/>
      <c r="L74" s="246"/>
      <c r="M74" s="246"/>
      <c r="N74" s="246"/>
      <c r="O74" s="246"/>
      <c r="P74" s="246"/>
      <c r="Q74" s="246"/>
      <c r="R74" s="246"/>
      <c r="S74" s="246"/>
      <c r="T74" s="246"/>
    </row>
    <row r="75" spans="1:20" ht="14">
      <c r="A75" s="21" t="s">
        <v>1133</v>
      </c>
      <c r="B75" s="20" t="s">
        <v>882</v>
      </c>
      <c r="C75" s="113" t="s">
        <v>68</v>
      </c>
      <c r="D75" s="193"/>
      <c r="E75" s="193"/>
      <c r="F75" s="193"/>
      <c r="G75" s="193"/>
      <c r="H75" s="193"/>
    </row>
    <row r="76" spans="1:20" ht="13.5" customHeight="1">
      <c r="A76" s="25" t="s">
        <v>1134</v>
      </c>
      <c r="B76" s="204" t="s">
        <v>883</v>
      </c>
      <c r="C76" s="199" t="s">
        <v>21</v>
      </c>
      <c r="D76" s="21"/>
      <c r="E76" s="21"/>
      <c r="F76" s="21"/>
      <c r="G76" s="21"/>
      <c r="H76" s="21"/>
    </row>
    <row r="77" spans="1:20">
      <c r="A77" s="25" t="s">
        <v>1135</v>
      </c>
      <c r="B77" s="204" t="s">
        <v>884</v>
      </c>
      <c r="C77" s="214">
        <v>-81.077946229999995</v>
      </c>
      <c r="D77" s="21"/>
      <c r="E77" s="21"/>
      <c r="F77" s="21"/>
      <c r="G77" s="21"/>
      <c r="H77" s="21"/>
    </row>
    <row r="78" spans="1:20">
      <c r="A78" s="25" t="s">
        <v>1136</v>
      </c>
      <c r="B78" s="204" t="s">
        <v>885</v>
      </c>
      <c r="C78" s="214">
        <v>-80.489782070000004</v>
      </c>
      <c r="D78" s="21"/>
      <c r="E78" s="21"/>
      <c r="F78" s="21"/>
      <c r="G78" s="21"/>
      <c r="H78" s="21"/>
    </row>
    <row r="79" spans="1:20">
      <c r="A79" s="25" t="s">
        <v>1137</v>
      </c>
      <c r="B79" s="204" t="s">
        <v>886</v>
      </c>
      <c r="C79" s="214">
        <v>25.761451709999999</v>
      </c>
      <c r="D79" s="21"/>
      <c r="E79" s="21"/>
      <c r="F79" s="21"/>
      <c r="G79" s="21"/>
      <c r="H79" s="21"/>
    </row>
    <row r="80" spans="1:20">
      <c r="A80" s="25" t="s">
        <v>1138</v>
      </c>
      <c r="B80" s="204" t="s">
        <v>887</v>
      </c>
      <c r="C80" s="214">
        <v>24.912934920000001</v>
      </c>
      <c r="D80" s="21"/>
      <c r="E80" s="21"/>
      <c r="F80" s="21"/>
      <c r="G80" s="21"/>
      <c r="H80" s="21"/>
    </row>
    <row r="81" spans="1:20" ht="14">
      <c r="A81" s="21" t="s">
        <v>1139</v>
      </c>
      <c r="B81" s="204" t="s">
        <v>888</v>
      </c>
      <c r="C81" s="249" t="s">
        <v>1412</v>
      </c>
      <c r="D81" s="21"/>
      <c r="E81" s="21"/>
      <c r="F81" s="21"/>
      <c r="G81" s="21"/>
      <c r="H81" s="21"/>
    </row>
    <row r="82" spans="1:20" ht="13.5" customHeight="1">
      <c r="A82" s="21" t="s">
        <v>1140</v>
      </c>
      <c r="B82" s="202" t="s">
        <v>123</v>
      </c>
      <c r="C82" s="176" t="s">
        <v>1413</v>
      </c>
      <c r="D82" s="195"/>
      <c r="E82" s="145"/>
      <c r="F82" s="145"/>
      <c r="G82" s="145"/>
      <c r="H82" s="145"/>
    </row>
    <row r="83" spans="1:20">
      <c r="A83" s="21" t="s">
        <v>1141</v>
      </c>
      <c r="B83" s="201" t="s">
        <v>889</v>
      </c>
      <c r="C83" s="250" t="s">
        <v>1414</v>
      </c>
      <c r="D83" s="193"/>
      <c r="E83" s="193"/>
      <c r="F83" s="193"/>
      <c r="G83" s="193"/>
      <c r="H83" s="193"/>
      <c r="I83" s="246"/>
      <c r="J83" s="246"/>
      <c r="K83" s="246"/>
      <c r="L83" s="246"/>
      <c r="M83" s="246"/>
      <c r="N83" s="246"/>
      <c r="O83" s="246"/>
      <c r="P83" s="246"/>
      <c r="Q83" s="246"/>
      <c r="R83" s="246"/>
      <c r="S83" s="246"/>
      <c r="T83" s="246"/>
    </row>
    <row r="86" spans="1:20">
      <c r="A86" s="75"/>
      <c r="B86" s="75" t="s">
        <v>109</v>
      </c>
      <c r="C86" s="79">
        <f>ROW(C86)</f>
        <v>86</v>
      </c>
    </row>
    <row r="87" spans="1:20">
      <c r="A87" s="25" t="s">
        <v>1142</v>
      </c>
      <c r="B87" s="19" t="s">
        <v>880</v>
      </c>
      <c r="C87" s="192"/>
      <c r="D87" s="193"/>
      <c r="E87" s="193"/>
      <c r="F87" s="193"/>
      <c r="G87" s="193"/>
      <c r="H87" s="193"/>
      <c r="I87" s="193"/>
      <c r="J87" s="193"/>
      <c r="K87" s="193"/>
      <c r="L87" s="193"/>
      <c r="M87" s="193"/>
      <c r="N87" s="193"/>
      <c r="O87" s="193"/>
      <c r="P87" s="193"/>
      <c r="Q87" s="193"/>
      <c r="R87" s="193"/>
      <c r="S87" s="193"/>
      <c r="T87" s="193"/>
    </row>
    <row r="88" spans="1:20" ht="13.5" customHeight="1">
      <c r="A88" s="25" t="s">
        <v>1119</v>
      </c>
      <c r="B88" s="201" t="s">
        <v>881</v>
      </c>
      <c r="C88" s="194"/>
      <c r="D88" s="193"/>
      <c r="E88" s="193"/>
      <c r="F88" s="193"/>
      <c r="G88" s="193"/>
      <c r="H88" s="193"/>
      <c r="I88" s="193"/>
      <c r="J88" s="193"/>
      <c r="K88" s="193"/>
      <c r="L88" s="193"/>
      <c r="M88" s="193"/>
      <c r="N88" s="193"/>
      <c r="O88" s="193"/>
      <c r="P88" s="193"/>
      <c r="Q88" s="193"/>
      <c r="R88" s="193"/>
      <c r="S88" s="193"/>
      <c r="T88" s="193"/>
    </row>
    <row r="89" spans="1:20">
      <c r="A89" s="25" t="s">
        <v>1120</v>
      </c>
      <c r="B89" s="202" t="s">
        <v>189</v>
      </c>
      <c r="C89" s="179"/>
      <c r="D89" s="195"/>
      <c r="E89" s="145"/>
      <c r="F89" s="145"/>
      <c r="G89" s="145"/>
      <c r="H89" s="145"/>
      <c r="I89" s="145"/>
      <c r="J89" s="145"/>
      <c r="K89" s="145"/>
      <c r="L89" s="145"/>
      <c r="M89" s="145"/>
      <c r="N89" s="145"/>
      <c r="O89" s="145"/>
      <c r="P89" s="145"/>
      <c r="Q89" s="145"/>
      <c r="R89" s="145"/>
      <c r="S89" s="145"/>
      <c r="T89" s="145"/>
    </row>
    <row r="90" spans="1:20">
      <c r="A90" s="25" t="s">
        <v>1121</v>
      </c>
      <c r="B90" s="202" t="s">
        <v>190</v>
      </c>
      <c r="C90" s="179"/>
      <c r="D90" s="195"/>
      <c r="E90" s="145"/>
      <c r="F90" s="160"/>
      <c r="G90" s="145"/>
      <c r="H90" s="145"/>
      <c r="I90" s="145"/>
      <c r="J90" s="145"/>
      <c r="K90" s="145"/>
      <c r="L90" s="145"/>
      <c r="M90" s="145"/>
      <c r="N90" s="145"/>
      <c r="O90" s="145"/>
      <c r="P90" s="145"/>
      <c r="Q90" s="145"/>
      <c r="R90" s="145"/>
      <c r="S90" s="145"/>
      <c r="T90" s="145"/>
    </row>
    <row r="91" spans="1:20">
      <c r="A91" s="25" t="s">
        <v>1122</v>
      </c>
      <c r="B91" s="202" t="s">
        <v>191</v>
      </c>
      <c r="C91" s="196"/>
      <c r="D91" s="145"/>
      <c r="E91" s="145"/>
      <c r="F91" s="145"/>
      <c r="G91" s="145"/>
      <c r="H91" s="145"/>
      <c r="I91" s="145"/>
      <c r="J91" s="145"/>
      <c r="K91" s="145"/>
      <c r="L91" s="145"/>
      <c r="M91" s="145"/>
      <c r="N91" s="145"/>
      <c r="O91" s="145"/>
      <c r="P91" s="145"/>
      <c r="Q91" s="145"/>
      <c r="R91" s="145"/>
      <c r="S91" s="145"/>
      <c r="T91" s="145"/>
    </row>
    <row r="92" spans="1:20">
      <c r="A92" s="25" t="s">
        <v>1123</v>
      </c>
      <c r="B92" s="9" t="s">
        <v>192</v>
      </c>
      <c r="C92" s="196"/>
      <c r="D92" s="196"/>
      <c r="E92" s="196"/>
      <c r="F92" s="197"/>
      <c r="G92" s="145"/>
      <c r="H92" s="145"/>
      <c r="I92" s="145"/>
      <c r="J92" s="145"/>
      <c r="K92" s="145"/>
      <c r="L92" s="145"/>
      <c r="M92" s="145"/>
      <c r="N92" s="145"/>
      <c r="O92" s="145"/>
      <c r="P92" s="145"/>
      <c r="Q92" s="145"/>
      <c r="R92" s="145"/>
      <c r="S92" s="145"/>
      <c r="T92" s="145"/>
    </row>
    <row r="93" spans="1:20">
      <c r="A93" s="25" t="s">
        <v>1124</v>
      </c>
      <c r="B93" s="9" t="s">
        <v>193</v>
      </c>
      <c r="C93" s="55"/>
      <c r="D93" s="55"/>
      <c r="E93" s="145"/>
      <c r="F93" s="197"/>
      <c r="G93" s="145"/>
      <c r="H93" s="145"/>
      <c r="I93" s="145"/>
      <c r="J93" s="145"/>
      <c r="K93" s="145"/>
      <c r="L93" s="145"/>
      <c r="M93" s="145"/>
      <c r="N93" s="145"/>
      <c r="O93" s="145"/>
      <c r="P93" s="145"/>
      <c r="Q93" s="145"/>
      <c r="R93" s="145"/>
      <c r="S93" s="145"/>
      <c r="T93" s="145"/>
    </row>
    <row r="94" spans="1:20">
      <c r="A94" s="25" t="s">
        <v>1125</v>
      </c>
      <c r="B94" s="203" t="s">
        <v>194</v>
      </c>
      <c r="C94" s="145"/>
      <c r="D94" s="145"/>
      <c r="E94" s="145"/>
      <c r="F94" s="145"/>
      <c r="G94" s="145"/>
      <c r="H94" s="145"/>
      <c r="I94" s="145"/>
      <c r="J94" s="145"/>
      <c r="K94" s="145"/>
      <c r="L94" s="145"/>
      <c r="M94" s="145"/>
      <c r="N94" s="145"/>
      <c r="O94" s="145"/>
      <c r="P94" s="145"/>
      <c r="Q94" s="145"/>
      <c r="R94" s="145"/>
      <c r="S94" s="145"/>
      <c r="T94" s="145"/>
    </row>
    <row r="95" spans="1:20">
      <c r="A95" s="25" t="s">
        <v>1126</v>
      </c>
      <c r="B95" s="202" t="s">
        <v>195</v>
      </c>
      <c r="C95" s="145"/>
      <c r="D95" s="145"/>
      <c r="E95" s="172"/>
      <c r="F95" s="145"/>
      <c r="G95" s="172"/>
      <c r="H95" s="172"/>
      <c r="I95" s="172"/>
      <c r="J95" s="172"/>
      <c r="K95" s="172"/>
      <c r="L95" s="172"/>
      <c r="M95" s="172"/>
      <c r="N95" s="172"/>
      <c r="O95" s="172"/>
      <c r="P95" s="172"/>
      <c r="Q95" s="172"/>
      <c r="R95" s="172"/>
      <c r="S95" s="172"/>
      <c r="T95" s="172"/>
    </row>
    <row r="96" spans="1:20">
      <c r="A96" s="25" t="s">
        <v>1127</v>
      </c>
      <c r="B96" s="202" t="s">
        <v>196</v>
      </c>
      <c r="C96" s="145"/>
      <c r="D96" s="145"/>
      <c r="E96" s="145"/>
      <c r="F96" s="145"/>
      <c r="G96" s="145"/>
      <c r="H96" s="145"/>
      <c r="I96" s="145"/>
      <c r="J96" s="145"/>
      <c r="K96" s="145"/>
      <c r="L96" s="145"/>
      <c r="M96" s="145"/>
      <c r="N96" s="145"/>
      <c r="O96" s="145"/>
      <c r="P96" s="145"/>
      <c r="Q96" s="145"/>
      <c r="R96" s="145"/>
      <c r="S96" s="145"/>
      <c r="T96" s="145"/>
    </row>
    <row r="97" spans="1:20">
      <c r="A97" s="25" t="s">
        <v>1128</v>
      </c>
      <c r="B97" s="202" t="s">
        <v>197</v>
      </c>
      <c r="C97" s="145"/>
      <c r="D97" s="145"/>
      <c r="E97" s="145"/>
      <c r="F97" s="145"/>
      <c r="G97" s="145"/>
      <c r="H97" s="145"/>
      <c r="I97" s="145"/>
      <c r="J97" s="145"/>
      <c r="K97" s="145"/>
      <c r="L97" s="145"/>
      <c r="M97" s="145"/>
      <c r="N97" s="145"/>
      <c r="O97" s="145"/>
      <c r="P97" s="145"/>
      <c r="Q97" s="145"/>
      <c r="R97" s="145"/>
      <c r="S97" s="145"/>
      <c r="T97" s="145"/>
    </row>
    <row r="98" spans="1:20">
      <c r="A98" s="25" t="s">
        <v>1129</v>
      </c>
      <c r="B98" s="202" t="s">
        <v>638</v>
      </c>
      <c r="C98" s="145"/>
      <c r="D98" s="145"/>
      <c r="E98" s="145"/>
      <c r="F98" s="145"/>
      <c r="G98" s="145"/>
      <c r="H98" s="145"/>
      <c r="I98" s="145"/>
      <c r="J98" s="145"/>
      <c r="K98" s="145"/>
      <c r="L98" s="145"/>
      <c r="M98" s="145"/>
      <c r="N98" s="145"/>
      <c r="O98" s="145"/>
      <c r="P98" s="145"/>
      <c r="Q98" s="145"/>
      <c r="R98" s="145"/>
      <c r="S98" s="145"/>
      <c r="T98" s="145"/>
    </row>
    <row r="99" spans="1:20">
      <c r="A99" s="25" t="s">
        <v>1130</v>
      </c>
      <c r="B99" s="202" t="s">
        <v>126</v>
      </c>
      <c r="C99" s="172"/>
      <c r="D99" s="172"/>
      <c r="E99" s="179"/>
      <c r="F99" s="172"/>
      <c r="G99" s="179"/>
      <c r="H99" s="179"/>
      <c r="I99" s="179"/>
      <c r="J99" s="179"/>
      <c r="K99" s="179"/>
      <c r="L99" s="179"/>
      <c r="M99" s="179"/>
      <c r="N99" s="179"/>
      <c r="O99" s="179"/>
      <c r="P99" s="179"/>
      <c r="Q99" s="179"/>
      <c r="R99" s="179"/>
      <c r="S99" s="179"/>
      <c r="T99" s="179"/>
    </row>
    <row r="100" spans="1:20">
      <c r="A100" s="25" t="s">
        <v>1131</v>
      </c>
      <c r="B100" s="9" t="s">
        <v>125</v>
      </c>
      <c r="C100" s="145"/>
      <c r="D100" s="145"/>
      <c r="E100" s="179"/>
      <c r="F100" s="145"/>
      <c r="G100" s="172"/>
      <c r="H100" s="172"/>
      <c r="I100" s="172"/>
      <c r="J100" s="172"/>
      <c r="K100" s="172"/>
      <c r="L100" s="172"/>
      <c r="M100" s="172"/>
      <c r="N100" s="172"/>
      <c r="O100" s="172"/>
      <c r="P100" s="172"/>
      <c r="Q100" s="172"/>
      <c r="R100" s="172"/>
      <c r="S100" s="172"/>
      <c r="T100" s="172"/>
    </row>
    <row r="101" spans="1:20">
      <c r="A101" s="25" t="s">
        <v>1132</v>
      </c>
      <c r="B101" s="202" t="s">
        <v>124</v>
      </c>
      <c r="C101" s="133"/>
      <c r="D101" s="108"/>
      <c r="E101" s="56"/>
      <c r="F101" s="145"/>
      <c r="G101" s="56"/>
      <c r="H101" s="56"/>
      <c r="I101" s="56"/>
      <c r="J101" s="56"/>
      <c r="K101" s="56"/>
      <c r="L101" s="56"/>
      <c r="M101" s="56"/>
      <c r="N101" s="56"/>
      <c r="O101" s="56"/>
      <c r="P101" s="56"/>
      <c r="Q101" s="56"/>
      <c r="R101" s="56"/>
      <c r="S101" s="56"/>
      <c r="T101" s="56"/>
    </row>
    <row r="102" spans="1:20">
      <c r="A102" s="21" t="s">
        <v>1133</v>
      </c>
      <c r="B102" s="20" t="s">
        <v>882</v>
      </c>
      <c r="C102" s="198"/>
      <c r="D102" s="193"/>
      <c r="E102" s="193"/>
      <c r="F102" s="193"/>
      <c r="G102" s="193"/>
      <c r="H102" s="193"/>
      <c r="I102" s="193"/>
      <c r="J102" s="193"/>
      <c r="K102" s="193"/>
      <c r="L102" s="193"/>
      <c r="M102" s="193"/>
      <c r="N102" s="193"/>
      <c r="O102" s="193"/>
      <c r="P102" s="193"/>
      <c r="Q102" s="193"/>
      <c r="R102" s="193"/>
      <c r="S102" s="193"/>
      <c r="T102" s="193"/>
    </row>
    <row r="103" spans="1:20" ht="15" customHeight="1">
      <c r="A103" s="25" t="s">
        <v>1134</v>
      </c>
      <c r="B103" s="204" t="s">
        <v>883</v>
      </c>
      <c r="C103" s="199"/>
      <c r="D103" s="21"/>
      <c r="E103" s="21"/>
      <c r="F103" s="21"/>
      <c r="G103" s="21"/>
      <c r="H103" s="21"/>
      <c r="I103" s="21"/>
      <c r="J103" s="21"/>
      <c r="K103" s="21"/>
      <c r="L103" s="21"/>
      <c r="M103" s="21"/>
      <c r="N103" s="21"/>
      <c r="O103" s="21"/>
      <c r="P103" s="21"/>
      <c r="Q103" s="21"/>
      <c r="R103" s="21"/>
      <c r="S103" s="21"/>
      <c r="T103" s="21"/>
    </row>
    <row r="104" spans="1:20">
      <c r="A104" s="25" t="s">
        <v>1135</v>
      </c>
      <c r="B104" s="204" t="s">
        <v>884</v>
      </c>
      <c r="C104" s="159"/>
      <c r="D104" s="21"/>
      <c r="E104" s="21"/>
      <c r="F104" s="21"/>
      <c r="G104" s="21"/>
      <c r="H104" s="21"/>
      <c r="I104" s="21"/>
      <c r="J104" s="21"/>
      <c r="K104" s="21"/>
      <c r="L104" s="21"/>
      <c r="M104" s="21"/>
      <c r="N104" s="21"/>
      <c r="O104" s="21"/>
      <c r="P104" s="21"/>
      <c r="Q104" s="21"/>
      <c r="R104" s="21"/>
      <c r="S104" s="21"/>
      <c r="T104" s="21"/>
    </row>
    <row r="105" spans="1:20">
      <c r="A105" s="25" t="s">
        <v>1136</v>
      </c>
      <c r="B105" s="204" t="s">
        <v>885</v>
      </c>
      <c r="C105" s="159"/>
      <c r="D105" s="21"/>
      <c r="E105" s="21"/>
      <c r="F105" s="21"/>
      <c r="G105" s="21"/>
      <c r="H105" s="21"/>
      <c r="I105" s="21"/>
      <c r="J105" s="21"/>
      <c r="K105" s="21"/>
      <c r="L105" s="21"/>
      <c r="M105" s="21"/>
      <c r="N105" s="21"/>
      <c r="O105" s="21"/>
      <c r="P105" s="21"/>
      <c r="Q105" s="21"/>
      <c r="R105" s="21"/>
      <c r="S105" s="21"/>
      <c r="T105" s="21"/>
    </row>
    <row r="106" spans="1:20">
      <c r="A106" s="25" t="s">
        <v>1137</v>
      </c>
      <c r="B106" s="204" t="s">
        <v>886</v>
      </c>
      <c r="C106" s="159"/>
      <c r="D106" s="21"/>
      <c r="E106" s="21"/>
      <c r="F106" s="21"/>
      <c r="G106" s="21"/>
      <c r="H106" s="21"/>
      <c r="I106" s="21"/>
      <c r="J106" s="21"/>
      <c r="K106" s="21"/>
      <c r="L106" s="21"/>
      <c r="M106" s="21"/>
      <c r="N106" s="21"/>
      <c r="O106" s="21"/>
      <c r="P106" s="21"/>
      <c r="Q106" s="21"/>
      <c r="R106" s="21"/>
      <c r="S106" s="21"/>
      <c r="T106" s="21"/>
    </row>
    <row r="107" spans="1:20">
      <c r="A107" s="25" t="s">
        <v>1138</v>
      </c>
      <c r="B107" s="204" t="s">
        <v>887</v>
      </c>
      <c r="C107" s="159"/>
      <c r="D107" s="21"/>
      <c r="E107" s="21"/>
      <c r="F107" s="21"/>
      <c r="G107" s="21"/>
      <c r="H107" s="21"/>
      <c r="I107" s="21"/>
      <c r="J107" s="21"/>
      <c r="K107" s="21"/>
      <c r="L107" s="21"/>
      <c r="M107" s="21"/>
      <c r="N107" s="21"/>
      <c r="O107" s="21"/>
      <c r="P107" s="21"/>
      <c r="Q107" s="21"/>
      <c r="R107" s="21"/>
      <c r="S107" s="21"/>
      <c r="T107" s="21"/>
    </row>
    <row r="108" spans="1:20">
      <c r="A108" s="21" t="s">
        <v>1139</v>
      </c>
      <c r="B108" s="204" t="s">
        <v>888</v>
      </c>
      <c r="C108" s="200"/>
      <c r="D108" s="21"/>
      <c r="E108" s="21"/>
      <c r="F108" s="21"/>
      <c r="G108" s="21"/>
      <c r="H108" s="21"/>
      <c r="I108" s="21"/>
      <c r="J108" s="21"/>
      <c r="K108" s="21"/>
      <c r="L108" s="21"/>
      <c r="M108" s="21"/>
      <c r="N108" s="21"/>
      <c r="O108" s="21"/>
      <c r="P108" s="21"/>
      <c r="Q108" s="21"/>
      <c r="R108" s="21"/>
      <c r="S108" s="21"/>
      <c r="T108" s="21"/>
    </row>
    <row r="109" spans="1:20" ht="14.25" customHeight="1">
      <c r="A109" s="21" t="s">
        <v>1140</v>
      </c>
      <c r="B109" s="202" t="s">
        <v>123</v>
      </c>
      <c r="D109" s="195"/>
      <c r="E109" s="145"/>
      <c r="F109" s="145"/>
      <c r="G109" s="145"/>
      <c r="H109" s="145"/>
      <c r="I109" s="145"/>
      <c r="J109" s="145"/>
      <c r="K109" s="145"/>
      <c r="L109" s="145"/>
      <c r="M109" s="145"/>
      <c r="N109" s="145"/>
      <c r="O109" s="145"/>
      <c r="P109" s="145"/>
      <c r="Q109" s="145"/>
      <c r="R109" s="145"/>
      <c r="S109" s="145"/>
      <c r="T109" s="145"/>
    </row>
    <row r="110" spans="1:20">
      <c r="A110" s="21" t="s">
        <v>1141</v>
      </c>
      <c r="B110" s="201" t="s">
        <v>889</v>
      </c>
      <c r="C110" s="205"/>
      <c r="D110" s="193"/>
      <c r="E110" s="193"/>
      <c r="F110" s="193"/>
      <c r="G110" s="193"/>
      <c r="H110" s="193"/>
      <c r="I110" s="193"/>
      <c r="J110" s="193"/>
      <c r="K110" s="193"/>
      <c r="L110" s="193"/>
      <c r="M110" s="193"/>
      <c r="N110" s="193"/>
      <c r="O110" s="193"/>
      <c r="P110" s="193"/>
      <c r="Q110" s="193"/>
      <c r="R110" s="193"/>
      <c r="S110" s="193"/>
      <c r="T110" s="193"/>
    </row>
  </sheetData>
  <phoneticPr fontId="0" type="noConversion"/>
  <dataValidations count="3">
    <dataValidation type="custom" errorStyle="warning" allowBlank="1" showInputMessage="1" showErrorMessage="1" error="Cannot enter Research Project Personnel Last Name in this column if you have already entered a 1) Research Project Organization Name OR 2) a Research Project Position Name. Your EML document will NOT be valid." sqref="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45 IY65545 SU65545 ACQ65545 AMM65545 AWI65545 BGE65545 BQA65545 BZW65545 CJS65545 CTO65545 DDK65545 DNG65545 DXC65545 EGY65545 EQU65545 FAQ65545 FKM65545 FUI65545 GEE65545 GOA65545 GXW65545 HHS65545 HRO65545 IBK65545 ILG65545 IVC65545 JEY65545 JOU65545 JYQ65545 KIM65545 KSI65545 LCE65545 LMA65545 LVW65545 MFS65545 MPO65545 MZK65545 NJG65545 NTC65545 OCY65545 OMU65545 OWQ65545 PGM65545 PQI65545 QAE65545 QKA65545 QTW65545 RDS65545 RNO65545 RXK65545 SHG65545 SRC65545 TAY65545 TKU65545 TUQ65545 UEM65545 UOI65545 UYE65545 VIA65545 VRW65545 WBS65545 WLO65545 WVK65545 C131081 IY131081 SU131081 ACQ131081 AMM131081 AWI131081 BGE131081 BQA131081 BZW131081 CJS131081 CTO131081 DDK131081 DNG131081 DXC131081 EGY131081 EQU131081 FAQ131081 FKM131081 FUI131081 GEE131081 GOA131081 GXW131081 HHS131081 HRO131081 IBK131081 ILG131081 IVC131081 JEY131081 JOU131081 JYQ131081 KIM131081 KSI131081 LCE131081 LMA131081 LVW131081 MFS131081 MPO131081 MZK131081 NJG131081 NTC131081 OCY131081 OMU131081 OWQ131081 PGM131081 PQI131081 QAE131081 QKA131081 QTW131081 RDS131081 RNO131081 RXK131081 SHG131081 SRC131081 TAY131081 TKU131081 TUQ131081 UEM131081 UOI131081 UYE131081 VIA131081 VRW131081 WBS131081 WLO131081 WVK131081 C196617 IY196617 SU196617 ACQ196617 AMM196617 AWI196617 BGE196617 BQA196617 BZW196617 CJS196617 CTO196617 DDK196617 DNG196617 DXC196617 EGY196617 EQU196617 FAQ196617 FKM196617 FUI196617 GEE196617 GOA196617 GXW196617 HHS196617 HRO196617 IBK196617 ILG196617 IVC196617 JEY196617 JOU196617 JYQ196617 KIM196617 KSI196617 LCE196617 LMA196617 LVW196617 MFS196617 MPO196617 MZK196617 NJG196617 NTC196617 OCY196617 OMU196617 OWQ196617 PGM196617 PQI196617 QAE196617 QKA196617 QTW196617 RDS196617 RNO196617 RXK196617 SHG196617 SRC196617 TAY196617 TKU196617 TUQ196617 UEM196617 UOI196617 UYE196617 VIA196617 VRW196617 WBS196617 WLO196617 WVK196617 C262153 IY262153 SU262153 ACQ262153 AMM262153 AWI262153 BGE262153 BQA262153 BZW262153 CJS262153 CTO262153 DDK262153 DNG262153 DXC262153 EGY262153 EQU262153 FAQ262153 FKM262153 FUI262153 GEE262153 GOA262153 GXW262153 HHS262153 HRO262153 IBK262153 ILG262153 IVC262153 JEY262153 JOU262153 JYQ262153 KIM262153 KSI262153 LCE262153 LMA262153 LVW262153 MFS262153 MPO262153 MZK262153 NJG262153 NTC262153 OCY262153 OMU262153 OWQ262153 PGM262153 PQI262153 QAE262153 QKA262153 QTW262153 RDS262153 RNO262153 RXK262153 SHG262153 SRC262153 TAY262153 TKU262153 TUQ262153 UEM262153 UOI262153 UYE262153 VIA262153 VRW262153 WBS262153 WLO262153 WVK262153 C327689 IY327689 SU327689 ACQ327689 AMM327689 AWI327689 BGE327689 BQA327689 BZW327689 CJS327689 CTO327689 DDK327689 DNG327689 DXC327689 EGY327689 EQU327689 FAQ327689 FKM327689 FUI327689 GEE327689 GOA327689 GXW327689 HHS327689 HRO327689 IBK327689 ILG327689 IVC327689 JEY327689 JOU327689 JYQ327689 KIM327689 KSI327689 LCE327689 LMA327689 LVW327689 MFS327689 MPO327689 MZK327689 NJG327689 NTC327689 OCY327689 OMU327689 OWQ327689 PGM327689 PQI327689 QAE327689 QKA327689 QTW327689 RDS327689 RNO327689 RXK327689 SHG327689 SRC327689 TAY327689 TKU327689 TUQ327689 UEM327689 UOI327689 UYE327689 VIA327689 VRW327689 WBS327689 WLO327689 WVK327689 C393225 IY393225 SU393225 ACQ393225 AMM393225 AWI393225 BGE393225 BQA393225 BZW393225 CJS393225 CTO393225 DDK393225 DNG393225 DXC393225 EGY393225 EQU393225 FAQ393225 FKM393225 FUI393225 GEE393225 GOA393225 GXW393225 HHS393225 HRO393225 IBK393225 ILG393225 IVC393225 JEY393225 JOU393225 JYQ393225 KIM393225 KSI393225 LCE393225 LMA393225 LVW393225 MFS393225 MPO393225 MZK393225 NJG393225 NTC393225 OCY393225 OMU393225 OWQ393225 PGM393225 PQI393225 QAE393225 QKA393225 QTW393225 RDS393225 RNO393225 RXK393225 SHG393225 SRC393225 TAY393225 TKU393225 TUQ393225 UEM393225 UOI393225 UYE393225 VIA393225 VRW393225 WBS393225 WLO393225 WVK393225 C458761 IY458761 SU458761 ACQ458761 AMM458761 AWI458761 BGE458761 BQA458761 BZW458761 CJS458761 CTO458761 DDK458761 DNG458761 DXC458761 EGY458761 EQU458761 FAQ458761 FKM458761 FUI458761 GEE458761 GOA458761 GXW458761 HHS458761 HRO458761 IBK458761 ILG458761 IVC458761 JEY458761 JOU458761 JYQ458761 KIM458761 KSI458761 LCE458761 LMA458761 LVW458761 MFS458761 MPO458761 MZK458761 NJG458761 NTC458761 OCY458761 OMU458761 OWQ458761 PGM458761 PQI458761 QAE458761 QKA458761 QTW458761 RDS458761 RNO458761 RXK458761 SHG458761 SRC458761 TAY458761 TKU458761 TUQ458761 UEM458761 UOI458761 UYE458761 VIA458761 VRW458761 WBS458761 WLO458761 WVK458761 C524297 IY524297 SU524297 ACQ524297 AMM524297 AWI524297 BGE524297 BQA524297 BZW524297 CJS524297 CTO524297 DDK524297 DNG524297 DXC524297 EGY524297 EQU524297 FAQ524297 FKM524297 FUI524297 GEE524297 GOA524297 GXW524297 HHS524297 HRO524297 IBK524297 ILG524297 IVC524297 JEY524297 JOU524297 JYQ524297 KIM524297 KSI524297 LCE524297 LMA524297 LVW524297 MFS524297 MPO524297 MZK524297 NJG524297 NTC524297 OCY524297 OMU524297 OWQ524297 PGM524297 PQI524297 QAE524297 QKA524297 QTW524297 RDS524297 RNO524297 RXK524297 SHG524297 SRC524297 TAY524297 TKU524297 TUQ524297 UEM524297 UOI524297 UYE524297 VIA524297 VRW524297 WBS524297 WLO524297 WVK524297 C589833 IY589833 SU589833 ACQ589833 AMM589833 AWI589833 BGE589833 BQA589833 BZW589833 CJS589833 CTO589833 DDK589833 DNG589833 DXC589833 EGY589833 EQU589833 FAQ589833 FKM589833 FUI589833 GEE589833 GOA589833 GXW589833 HHS589833 HRO589833 IBK589833 ILG589833 IVC589833 JEY589833 JOU589833 JYQ589833 KIM589833 KSI589833 LCE589833 LMA589833 LVW589833 MFS589833 MPO589833 MZK589833 NJG589833 NTC589833 OCY589833 OMU589833 OWQ589833 PGM589833 PQI589833 QAE589833 QKA589833 QTW589833 RDS589833 RNO589833 RXK589833 SHG589833 SRC589833 TAY589833 TKU589833 TUQ589833 UEM589833 UOI589833 UYE589833 VIA589833 VRW589833 WBS589833 WLO589833 WVK589833 C655369 IY655369 SU655369 ACQ655369 AMM655369 AWI655369 BGE655369 BQA655369 BZW655369 CJS655369 CTO655369 DDK655369 DNG655369 DXC655369 EGY655369 EQU655369 FAQ655369 FKM655369 FUI655369 GEE655369 GOA655369 GXW655369 HHS655369 HRO655369 IBK655369 ILG655369 IVC655369 JEY655369 JOU655369 JYQ655369 KIM655369 KSI655369 LCE655369 LMA655369 LVW655369 MFS655369 MPO655369 MZK655369 NJG655369 NTC655369 OCY655369 OMU655369 OWQ655369 PGM655369 PQI655369 QAE655369 QKA655369 QTW655369 RDS655369 RNO655369 RXK655369 SHG655369 SRC655369 TAY655369 TKU655369 TUQ655369 UEM655369 UOI655369 UYE655369 VIA655369 VRW655369 WBS655369 WLO655369 WVK655369 C720905 IY720905 SU720905 ACQ720905 AMM720905 AWI720905 BGE720905 BQA720905 BZW720905 CJS720905 CTO720905 DDK720905 DNG720905 DXC720905 EGY720905 EQU720905 FAQ720905 FKM720905 FUI720905 GEE720905 GOA720905 GXW720905 HHS720905 HRO720905 IBK720905 ILG720905 IVC720905 JEY720905 JOU720905 JYQ720905 KIM720905 KSI720905 LCE720905 LMA720905 LVW720905 MFS720905 MPO720905 MZK720905 NJG720905 NTC720905 OCY720905 OMU720905 OWQ720905 PGM720905 PQI720905 QAE720905 QKA720905 QTW720905 RDS720905 RNO720905 RXK720905 SHG720905 SRC720905 TAY720905 TKU720905 TUQ720905 UEM720905 UOI720905 UYE720905 VIA720905 VRW720905 WBS720905 WLO720905 WVK720905 C786441 IY786441 SU786441 ACQ786441 AMM786441 AWI786441 BGE786441 BQA786441 BZW786441 CJS786441 CTO786441 DDK786441 DNG786441 DXC786441 EGY786441 EQU786441 FAQ786441 FKM786441 FUI786441 GEE786441 GOA786441 GXW786441 HHS786441 HRO786441 IBK786441 ILG786441 IVC786441 JEY786441 JOU786441 JYQ786441 KIM786441 KSI786441 LCE786441 LMA786441 LVW786441 MFS786441 MPO786441 MZK786441 NJG786441 NTC786441 OCY786441 OMU786441 OWQ786441 PGM786441 PQI786441 QAE786441 QKA786441 QTW786441 RDS786441 RNO786441 RXK786441 SHG786441 SRC786441 TAY786441 TKU786441 TUQ786441 UEM786441 UOI786441 UYE786441 VIA786441 VRW786441 WBS786441 WLO786441 WVK786441 C851977 IY851977 SU851977 ACQ851977 AMM851977 AWI851977 BGE851977 BQA851977 BZW851977 CJS851977 CTO851977 DDK851977 DNG851977 DXC851977 EGY851977 EQU851977 FAQ851977 FKM851977 FUI851977 GEE851977 GOA851977 GXW851977 HHS851977 HRO851977 IBK851977 ILG851977 IVC851977 JEY851977 JOU851977 JYQ851977 KIM851977 KSI851977 LCE851977 LMA851977 LVW851977 MFS851977 MPO851977 MZK851977 NJG851977 NTC851977 OCY851977 OMU851977 OWQ851977 PGM851977 PQI851977 QAE851977 QKA851977 QTW851977 RDS851977 RNO851977 RXK851977 SHG851977 SRC851977 TAY851977 TKU851977 TUQ851977 UEM851977 UOI851977 UYE851977 VIA851977 VRW851977 WBS851977 WLO851977 WVK851977 C917513 IY917513 SU917513 ACQ917513 AMM917513 AWI917513 BGE917513 BQA917513 BZW917513 CJS917513 CTO917513 DDK917513 DNG917513 DXC917513 EGY917513 EQU917513 FAQ917513 FKM917513 FUI917513 GEE917513 GOA917513 GXW917513 HHS917513 HRO917513 IBK917513 ILG917513 IVC917513 JEY917513 JOU917513 JYQ917513 KIM917513 KSI917513 LCE917513 LMA917513 LVW917513 MFS917513 MPO917513 MZK917513 NJG917513 NTC917513 OCY917513 OMU917513 OWQ917513 PGM917513 PQI917513 QAE917513 QKA917513 QTW917513 RDS917513 RNO917513 RXK917513 SHG917513 SRC917513 TAY917513 TKU917513 TUQ917513 UEM917513 UOI917513 UYE917513 VIA917513 VRW917513 WBS917513 WLO917513 WVK917513 C983049 IY983049 SU983049 ACQ983049 AMM983049 AWI983049 BGE983049 BQA983049 BZW983049 CJS983049 CTO983049 DDK983049 DNG983049 DXC983049 EGY983049 EQU983049 FAQ983049 FKM983049 FUI983049 GEE983049 GOA983049 GXW983049 HHS983049 HRO983049 IBK983049 ILG983049 IVC983049 JEY983049 JOU983049 JYQ983049 KIM983049 KSI983049 LCE983049 LMA983049 LVW983049 MFS983049 MPO983049 MZK983049 NJG983049 NTC983049 OCY983049 OMU983049 OWQ983049 PGM983049 PQI983049 QAE983049 QKA983049 QTW983049 RDS983049 RNO983049 RXK983049 SHG983049 SRC983049 TAY983049 TKU983049 TUQ983049 UEM983049 UOI983049 UYE983049 VIA983049 VRW983049 WBS983049 WLO983049 WVK983049 WVK983076 C983076 IY983076 SU983076 ACQ983076 AMM983076 AWI983076 BGE983076 BQA983076 BZW983076 CJS983076 CTO983076 DDK983076 DNG983076 DXC983076 EGY983076 EQU983076 FAQ983076 FKM983076 FUI983076 GEE983076 GOA983076 GXW983076 HHS983076 HRO983076 IBK983076 ILG983076 IVC983076 JEY983076 JOU983076 JYQ983076 KIM983076 KSI983076 LCE983076 LMA983076 LVW983076 MFS983076 MPO983076 MZK983076 NJG983076 NTC983076 OCY983076 OMU983076 OWQ983076 PGM983076 PQI983076 QAE983076 QKA983076 QTW983076 RDS983076 RNO983076 RXK983076 SHG983076 SRC983076 TAY983076 TKU983076 TUQ983076 UEM983076 UOI983076 UYE983076 VIA983076 VRW983076 WBS983076 WLO983076 C65599 IY65599 SU65599 ACQ65599 AMM65599 AWI65599 BGE65599 BQA65599 BZW65599 CJS65599 CTO65599 DDK65599 DNG65599 DXC65599 EGY65599 EQU65599 FAQ65599 FKM65599 FUI65599 GEE65599 GOA65599 GXW65599 HHS65599 HRO65599 IBK65599 ILG65599 IVC65599 JEY65599 JOU65599 JYQ65599 KIM65599 KSI65599 LCE65599 LMA65599 LVW65599 MFS65599 MPO65599 MZK65599 NJG65599 NTC65599 OCY65599 OMU65599 OWQ65599 PGM65599 PQI65599 QAE65599 QKA65599 QTW65599 RDS65599 RNO65599 RXK65599 SHG65599 SRC65599 TAY65599 TKU65599 TUQ65599 UEM65599 UOI65599 UYE65599 VIA65599 VRW65599 WBS65599 WLO65599 WVK65599 C131135 IY131135 SU131135 ACQ131135 AMM131135 AWI131135 BGE131135 BQA131135 BZW131135 CJS131135 CTO131135 DDK131135 DNG131135 DXC131135 EGY131135 EQU131135 FAQ131135 FKM131135 FUI131135 GEE131135 GOA131135 GXW131135 HHS131135 HRO131135 IBK131135 ILG131135 IVC131135 JEY131135 JOU131135 JYQ131135 KIM131135 KSI131135 LCE131135 LMA131135 LVW131135 MFS131135 MPO131135 MZK131135 NJG131135 NTC131135 OCY131135 OMU131135 OWQ131135 PGM131135 PQI131135 QAE131135 QKA131135 QTW131135 RDS131135 RNO131135 RXK131135 SHG131135 SRC131135 TAY131135 TKU131135 TUQ131135 UEM131135 UOI131135 UYE131135 VIA131135 VRW131135 WBS131135 WLO131135 WVK131135 C196671 IY196671 SU196671 ACQ196671 AMM196671 AWI196671 BGE196671 BQA196671 BZW196671 CJS196671 CTO196671 DDK196671 DNG196671 DXC196671 EGY196671 EQU196671 FAQ196671 FKM196671 FUI196671 GEE196671 GOA196671 GXW196671 HHS196671 HRO196671 IBK196671 ILG196671 IVC196671 JEY196671 JOU196671 JYQ196671 KIM196671 KSI196671 LCE196671 LMA196671 LVW196671 MFS196671 MPO196671 MZK196671 NJG196671 NTC196671 OCY196671 OMU196671 OWQ196671 PGM196671 PQI196671 QAE196671 QKA196671 QTW196671 RDS196671 RNO196671 RXK196671 SHG196671 SRC196671 TAY196671 TKU196671 TUQ196671 UEM196671 UOI196671 UYE196671 VIA196671 VRW196671 WBS196671 WLO196671 WVK196671 C262207 IY262207 SU262207 ACQ262207 AMM262207 AWI262207 BGE262207 BQA262207 BZW262207 CJS262207 CTO262207 DDK262207 DNG262207 DXC262207 EGY262207 EQU262207 FAQ262207 FKM262207 FUI262207 GEE262207 GOA262207 GXW262207 HHS262207 HRO262207 IBK262207 ILG262207 IVC262207 JEY262207 JOU262207 JYQ262207 KIM262207 KSI262207 LCE262207 LMA262207 LVW262207 MFS262207 MPO262207 MZK262207 NJG262207 NTC262207 OCY262207 OMU262207 OWQ262207 PGM262207 PQI262207 QAE262207 QKA262207 QTW262207 RDS262207 RNO262207 RXK262207 SHG262207 SRC262207 TAY262207 TKU262207 TUQ262207 UEM262207 UOI262207 UYE262207 VIA262207 VRW262207 WBS262207 WLO262207 WVK262207 C327743 IY327743 SU327743 ACQ327743 AMM327743 AWI327743 BGE327743 BQA327743 BZW327743 CJS327743 CTO327743 DDK327743 DNG327743 DXC327743 EGY327743 EQU327743 FAQ327743 FKM327743 FUI327743 GEE327743 GOA327743 GXW327743 HHS327743 HRO327743 IBK327743 ILG327743 IVC327743 JEY327743 JOU327743 JYQ327743 KIM327743 KSI327743 LCE327743 LMA327743 LVW327743 MFS327743 MPO327743 MZK327743 NJG327743 NTC327743 OCY327743 OMU327743 OWQ327743 PGM327743 PQI327743 QAE327743 QKA327743 QTW327743 RDS327743 RNO327743 RXK327743 SHG327743 SRC327743 TAY327743 TKU327743 TUQ327743 UEM327743 UOI327743 UYE327743 VIA327743 VRW327743 WBS327743 WLO327743 WVK327743 C393279 IY393279 SU393279 ACQ393279 AMM393279 AWI393279 BGE393279 BQA393279 BZW393279 CJS393279 CTO393279 DDK393279 DNG393279 DXC393279 EGY393279 EQU393279 FAQ393279 FKM393279 FUI393279 GEE393279 GOA393279 GXW393279 HHS393279 HRO393279 IBK393279 ILG393279 IVC393279 JEY393279 JOU393279 JYQ393279 KIM393279 KSI393279 LCE393279 LMA393279 LVW393279 MFS393279 MPO393279 MZK393279 NJG393279 NTC393279 OCY393279 OMU393279 OWQ393279 PGM393279 PQI393279 QAE393279 QKA393279 QTW393279 RDS393279 RNO393279 RXK393279 SHG393279 SRC393279 TAY393279 TKU393279 TUQ393279 UEM393279 UOI393279 UYE393279 VIA393279 VRW393279 WBS393279 WLO393279 WVK393279 C458815 IY458815 SU458815 ACQ458815 AMM458815 AWI458815 BGE458815 BQA458815 BZW458815 CJS458815 CTO458815 DDK458815 DNG458815 DXC458815 EGY458815 EQU458815 FAQ458815 FKM458815 FUI458815 GEE458815 GOA458815 GXW458815 HHS458815 HRO458815 IBK458815 ILG458815 IVC458815 JEY458815 JOU458815 JYQ458815 KIM458815 KSI458815 LCE458815 LMA458815 LVW458815 MFS458815 MPO458815 MZK458815 NJG458815 NTC458815 OCY458815 OMU458815 OWQ458815 PGM458815 PQI458815 QAE458815 QKA458815 QTW458815 RDS458815 RNO458815 RXK458815 SHG458815 SRC458815 TAY458815 TKU458815 TUQ458815 UEM458815 UOI458815 UYE458815 VIA458815 VRW458815 WBS458815 WLO458815 WVK458815 C524351 IY524351 SU524351 ACQ524351 AMM524351 AWI524351 BGE524351 BQA524351 BZW524351 CJS524351 CTO524351 DDK524351 DNG524351 DXC524351 EGY524351 EQU524351 FAQ524351 FKM524351 FUI524351 GEE524351 GOA524351 GXW524351 HHS524351 HRO524351 IBK524351 ILG524351 IVC524351 JEY524351 JOU524351 JYQ524351 KIM524351 KSI524351 LCE524351 LMA524351 LVW524351 MFS524351 MPO524351 MZK524351 NJG524351 NTC524351 OCY524351 OMU524351 OWQ524351 PGM524351 PQI524351 QAE524351 QKA524351 QTW524351 RDS524351 RNO524351 RXK524351 SHG524351 SRC524351 TAY524351 TKU524351 TUQ524351 UEM524351 UOI524351 UYE524351 VIA524351 VRW524351 WBS524351 WLO524351 WVK524351 C589887 IY589887 SU589887 ACQ589887 AMM589887 AWI589887 BGE589887 BQA589887 BZW589887 CJS589887 CTO589887 DDK589887 DNG589887 DXC589887 EGY589887 EQU589887 FAQ589887 FKM589887 FUI589887 GEE589887 GOA589887 GXW589887 HHS589887 HRO589887 IBK589887 ILG589887 IVC589887 JEY589887 JOU589887 JYQ589887 KIM589887 KSI589887 LCE589887 LMA589887 LVW589887 MFS589887 MPO589887 MZK589887 NJG589887 NTC589887 OCY589887 OMU589887 OWQ589887 PGM589887 PQI589887 QAE589887 QKA589887 QTW589887 RDS589887 RNO589887 RXK589887 SHG589887 SRC589887 TAY589887 TKU589887 TUQ589887 UEM589887 UOI589887 UYE589887 VIA589887 VRW589887 WBS589887 WLO589887 WVK589887 C655423 IY655423 SU655423 ACQ655423 AMM655423 AWI655423 BGE655423 BQA655423 BZW655423 CJS655423 CTO655423 DDK655423 DNG655423 DXC655423 EGY655423 EQU655423 FAQ655423 FKM655423 FUI655423 GEE655423 GOA655423 GXW655423 HHS655423 HRO655423 IBK655423 ILG655423 IVC655423 JEY655423 JOU655423 JYQ655423 KIM655423 KSI655423 LCE655423 LMA655423 LVW655423 MFS655423 MPO655423 MZK655423 NJG655423 NTC655423 OCY655423 OMU655423 OWQ655423 PGM655423 PQI655423 QAE655423 QKA655423 QTW655423 RDS655423 RNO655423 RXK655423 SHG655423 SRC655423 TAY655423 TKU655423 TUQ655423 UEM655423 UOI655423 UYE655423 VIA655423 VRW655423 WBS655423 WLO655423 WVK655423 C720959 IY720959 SU720959 ACQ720959 AMM720959 AWI720959 BGE720959 BQA720959 BZW720959 CJS720959 CTO720959 DDK720959 DNG720959 DXC720959 EGY720959 EQU720959 FAQ720959 FKM720959 FUI720959 GEE720959 GOA720959 GXW720959 HHS720959 HRO720959 IBK720959 ILG720959 IVC720959 JEY720959 JOU720959 JYQ720959 KIM720959 KSI720959 LCE720959 LMA720959 LVW720959 MFS720959 MPO720959 MZK720959 NJG720959 NTC720959 OCY720959 OMU720959 OWQ720959 PGM720959 PQI720959 QAE720959 QKA720959 QTW720959 RDS720959 RNO720959 RXK720959 SHG720959 SRC720959 TAY720959 TKU720959 TUQ720959 UEM720959 UOI720959 UYE720959 VIA720959 VRW720959 WBS720959 WLO720959 WVK720959 C786495 IY786495 SU786495 ACQ786495 AMM786495 AWI786495 BGE786495 BQA786495 BZW786495 CJS786495 CTO786495 DDK786495 DNG786495 DXC786495 EGY786495 EQU786495 FAQ786495 FKM786495 FUI786495 GEE786495 GOA786495 GXW786495 HHS786495 HRO786495 IBK786495 ILG786495 IVC786495 JEY786495 JOU786495 JYQ786495 KIM786495 KSI786495 LCE786495 LMA786495 LVW786495 MFS786495 MPO786495 MZK786495 NJG786495 NTC786495 OCY786495 OMU786495 OWQ786495 PGM786495 PQI786495 QAE786495 QKA786495 QTW786495 RDS786495 RNO786495 RXK786495 SHG786495 SRC786495 TAY786495 TKU786495 TUQ786495 UEM786495 UOI786495 UYE786495 VIA786495 VRW786495 WBS786495 WLO786495 WVK786495 C852031 IY852031 SU852031 ACQ852031 AMM852031 AWI852031 BGE852031 BQA852031 BZW852031 CJS852031 CTO852031 DDK852031 DNG852031 DXC852031 EGY852031 EQU852031 FAQ852031 FKM852031 FUI852031 GEE852031 GOA852031 GXW852031 HHS852031 HRO852031 IBK852031 ILG852031 IVC852031 JEY852031 JOU852031 JYQ852031 KIM852031 KSI852031 LCE852031 LMA852031 LVW852031 MFS852031 MPO852031 MZK852031 NJG852031 NTC852031 OCY852031 OMU852031 OWQ852031 PGM852031 PQI852031 QAE852031 QKA852031 QTW852031 RDS852031 RNO852031 RXK852031 SHG852031 SRC852031 TAY852031 TKU852031 TUQ852031 UEM852031 UOI852031 UYE852031 VIA852031 VRW852031 WBS852031 WLO852031 WVK852031 C917567 IY917567 SU917567 ACQ917567 AMM917567 AWI917567 BGE917567 BQA917567 BZW917567 CJS917567 CTO917567 DDK917567 DNG917567 DXC917567 EGY917567 EQU917567 FAQ917567 FKM917567 FUI917567 GEE917567 GOA917567 GXW917567 HHS917567 HRO917567 IBK917567 ILG917567 IVC917567 JEY917567 JOU917567 JYQ917567 KIM917567 KSI917567 LCE917567 LMA917567 LVW917567 MFS917567 MPO917567 MZK917567 NJG917567 NTC917567 OCY917567 OMU917567 OWQ917567 PGM917567 PQI917567 QAE917567 QKA917567 QTW917567 RDS917567 RNO917567 RXK917567 SHG917567 SRC917567 TAY917567 TKU917567 TUQ917567 UEM917567 UOI917567 UYE917567 VIA917567 VRW917567 WBS917567 WLO917567 WVK917567 C983103 IY983103 SU983103 ACQ983103 AMM983103 AWI983103 BGE983103 BQA983103 BZW983103 CJS983103 CTO983103 DDK983103 DNG983103 DXC983103 EGY983103 EQU983103 FAQ983103 FKM983103 FUI983103 GEE983103 GOA983103 GXW983103 HHS983103 HRO983103 IBK983103 ILG983103 IVC983103 JEY983103 JOU983103 JYQ983103 KIM983103 KSI983103 LCE983103 LMA983103 LVW983103 MFS983103 MPO983103 MZK983103 NJG983103 NTC983103 OCY983103 OMU983103 OWQ983103 PGM983103 PQI983103 QAE983103 QKA983103 QTW983103 RDS983103 RNO983103 RXK983103 SHG983103 SRC983103 TAY983103 TKU983103 TUQ983103 UEM983103 UOI983103 UYE983103 VIA983103 VRW983103 WBS983103 WLO983103 WVK983103 C90 IY90 SU90 ACQ90 AMM90 AWI90 BGE90 BQA90 BZW90 CJS90 CTO90 DDK90 DNG90 DXC90 EGY90 EQU90 FAQ90 FKM90 FUI90 GEE90 GOA90 GXW90 HHS90 HRO90 IBK90 ILG90 IVC90 JEY90 JOU90 JYQ90 KIM90 KSI90 LCE90 LMA90 LVW90 MFS90 MPO90 MZK90 NJG90 NTC90 OCY90 OMU90 OWQ90 PGM90 PQI90 QAE90 QKA90 QTW90 RDS90 RNO90 RXK90 SHG90 SRC90 TAY90 TKU90 TUQ90 UEM90 UOI90 UYE90 VIA90 VRW90 WBS90 WLO90 WVK90 C65626 IY65626 SU65626 ACQ65626 AMM65626 AWI65626 BGE65626 BQA65626 BZW65626 CJS65626 CTO65626 DDK65626 DNG65626 DXC65626 EGY65626 EQU65626 FAQ65626 FKM65626 FUI65626 GEE65626 GOA65626 GXW65626 HHS65626 HRO65626 IBK65626 ILG65626 IVC65626 JEY65626 JOU65626 JYQ65626 KIM65626 KSI65626 LCE65626 LMA65626 LVW65626 MFS65626 MPO65626 MZK65626 NJG65626 NTC65626 OCY65626 OMU65626 OWQ65626 PGM65626 PQI65626 QAE65626 QKA65626 QTW65626 RDS65626 RNO65626 RXK65626 SHG65626 SRC65626 TAY65626 TKU65626 TUQ65626 UEM65626 UOI65626 UYE65626 VIA65626 VRW65626 WBS65626 WLO65626 WVK65626 C131162 IY131162 SU131162 ACQ131162 AMM131162 AWI131162 BGE131162 BQA131162 BZW131162 CJS131162 CTO131162 DDK131162 DNG131162 DXC131162 EGY131162 EQU131162 FAQ131162 FKM131162 FUI131162 GEE131162 GOA131162 GXW131162 HHS131162 HRO131162 IBK131162 ILG131162 IVC131162 JEY131162 JOU131162 JYQ131162 KIM131162 KSI131162 LCE131162 LMA131162 LVW131162 MFS131162 MPO131162 MZK131162 NJG131162 NTC131162 OCY131162 OMU131162 OWQ131162 PGM131162 PQI131162 QAE131162 QKA131162 QTW131162 RDS131162 RNO131162 RXK131162 SHG131162 SRC131162 TAY131162 TKU131162 TUQ131162 UEM131162 UOI131162 UYE131162 VIA131162 VRW131162 WBS131162 WLO131162 WVK131162 C196698 IY196698 SU196698 ACQ196698 AMM196698 AWI196698 BGE196698 BQA196698 BZW196698 CJS196698 CTO196698 DDK196698 DNG196698 DXC196698 EGY196698 EQU196698 FAQ196698 FKM196698 FUI196698 GEE196698 GOA196698 GXW196698 HHS196698 HRO196698 IBK196698 ILG196698 IVC196698 JEY196698 JOU196698 JYQ196698 KIM196698 KSI196698 LCE196698 LMA196698 LVW196698 MFS196698 MPO196698 MZK196698 NJG196698 NTC196698 OCY196698 OMU196698 OWQ196698 PGM196698 PQI196698 QAE196698 QKA196698 QTW196698 RDS196698 RNO196698 RXK196698 SHG196698 SRC196698 TAY196698 TKU196698 TUQ196698 UEM196698 UOI196698 UYE196698 VIA196698 VRW196698 WBS196698 WLO196698 WVK196698 C262234 IY262234 SU262234 ACQ262234 AMM262234 AWI262234 BGE262234 BQA262234 BZW262234 CJS262234 CTO262234 DDK262234 DNG262234 DXC262234 EGY262234 EQU262234 FAQ262234 FKM262234 FUI262234 GEE262234 GOA262234 GXW262234 HHS262234 HRO262234 IBK262234 ILG262234 IVC262234 JEY262234 JOU262234 JYQ262234 KIM262234 KSI262234 LCE262234 LMA262234 LVW262234 MFS262234 MPO262234 MZK262234 NJG262234 NTC262234 OCY262234 OMU262234 OWQ262234 PGM262234 PQI262234 QAE262234 QKA262234 QTW262234 RDS262234 RNO262234 RXK262234 SHG262234 SRC262234 TAY262234 TKU262234 TUQ262234 UEM262234 UOI262234 UYE262234 VIA262234 VRW262234 WBS262234 WLO262234 WVK262234 C327770 IY327770 SU327770 ACQ327770 AMM327770 AWI327770 BGE327770 BQA327770 BZW327770 CJS327770 CTO327770 DDK327770 DNG327770 DXC327770 EGY327770 EQU327770 FAQ327770 FKM327770 FUI327770 GEE327770 GOA327770 GXW327770 HHS327770 HRO327770 IBK327770 ILG327770 IVC327770 JEY327770 JOU327770 JYQ327770 KIM327770 KSI327770 LCE327770 LMA327770 LVW327770 MFS327770 MPO327770 MZK327770 NJG327770 NTC327770 OCY327770 OMU327770 OWQ327770 PGM327770 PQI327770 QAE327770 QKA327770 QTW327770 RDS327770 RNO327770 RXK327770 SHG327770 SRC327770 TAY327770 TKU327770 TUQ327770 UEM327770 UOI327770 UYE327770 VIA327770 VRW327770 WBS327770 WLO327770 WVK327770 C393306 IY393306 SU393306 ACQ393306 AMM393306 AWI393306 BGE393306 BQA393306 BZW393306 CJS393306 CTO393306 DDK393306 DNG393306 DXC393306 EGY393306 EQU393306 FAQ393306 FKM393306 FUI393306 GEE393306 GOA393306 GXW393306 HHS393306 HRO393306 IBK393306 ILG393306 IVC393306 JEY393306 JOU393306 JYQ393306 KIM393306 KSI393306 LCE393306 LMA393306 LVW393306 MFS393306 MPO393306 MZK393306 NJG393306 NTC393306 OCY393306 OMU393306 OWQ393306 PGM393306 PQI393306 QAE393306 QKA393306 QTW393306 RDS393306 RNO393306 RXK393306 SHG393306 SRC393306 TAY393306 TKU393306 TUQ393306 UEM393306 UOI393306 UYE393306 VIA393306 VRW393306 WBS393306 WLO393306 WVK393306 C458842 IY458842 SU458842 ACQ458842 AMM458842 AWI458842 BGE458842 BQA458842 BZW458842 CJS458842 CTO458842 DDK458842 DNG458842 DXC458842 EGY458842 EQU458842 FAQ458842 FKM458842 FUI458842 GEE458842 GOA458842 GXW458842 HHS458842 HRO458842 IBK458842 ILG458842 IVC458842 JEY458842 JOU458842 JYQ458842 KIM458842 KSI458842 LCE458842 LMA458842 LVW458842 MFS458842 MPO458842 MZK458842 NJG458842 NTC458842 OCY458842 OMU458842 OWQ458842 PGM458842 PQI458842 QAE458842 QKA458842 QTW458842 RDS458842 RNO458842 RXK458842 SHG458842 SRC458842 TAY458842 TKU458842 TUQ458842 UEM458842 UOI458842 UYE458842 VIA458842 VRW458842 WBS458842 WLO458842 WVK458842 C524378 IY524378 SU524378 ACQ524378 AMM524378 AWI524378 BGE524378 BQA524378 BZW524378 CJS524378 CTO524378 DDK524378 DNG524378 DXC524378 EGY524378 EQU524378 FAQ524378 FKM524378 FUI524378 GEE524378 GOA524378 GXW524378 HHS524378 HRO524378 IBK524378 ILG524378 IVC524378 JEY524378 JOU524378 JYQ524378 KIM524378 KSI524378 LCE524378 LMA524378 LVW524378 MFS524378 MPO524378 MZK524378 NJG524378 NTC524378 OCY524378 OMU524378 OWQ524378 PGM524378 PQI524378 QAE524378 QKA524378 QTW524378 RDS524378 RNO524378 RXK524378 SHG524378 SRC524378 TAY524378 TKU524378 TUQ524378 UEM524378 UOI524378 UYE524378 VIA524378 VRW524378 WBS524378 WLO524378 WVK524378 C589914 IY589914 SU589914 ACQ589914 AMM589914 AWI589914 BGE589914 BQA589914 BZW589914 CJS589914 CTO589914 DDK589914 DNG589914 DXC589914 EGY589914 EQU589914 FAQ589914 FKM589914 FUI589914 GEE589914 GOA589914 GXW589914 HHS589914 HRO589914 IBK589914 ILG589914 IVC589914 JEY589914 JOU589914 JYQ589914 KIM589914 KSI589914 LCE589914 LMA589914 LVW589914 MFS589914 MPO589914 MZK589914 NJG589914 NTC589914 OCY589914 OMU589914 OWQ589914 PGM589914 PQI589914 QAE589914 QKA589914 QTW589914 RDS589914 RNO589914 RXK589914 SHG589914 SRC589914 TAY589914 TKU589914 TUQ589914 UEM589914 UOI589914 UYE589914 VIA589914 VRW589914 WBS589914 WLO589914 WVK589914 C655450 IY655450 SU655450 ACQ655450 AMM655450 AWI655450 BGE655450 BQA655450 BZW655450 CJS655450 CTO655450 DDK655450 DNG655450 DXC655450 EGY655450 EQU655450 FAQ655450 FKM655450 FUI655450 GEE655450 GOA655450 GXW655450 HHS655450 HRO655450 IBK655450 ILG655450 IVC655450 JEY655450 JOU655450 JYQ655450 KIM655450 KSI655450 LCE655450 LMA655450 LVW655450 MFS655450 MPO655450 MZK655450 NJG655450 NTC655450 OCY655450 OMU655450 OWQ655450 PGM655450 PQI655450 QAE655450 QKA655450 QTW655450 RDS655450 RNO655450 RXK655450 SHG655450 SRC655450 TAY655450 TKU655450 TUQ655450 UEM655450 UOI655450 UYE655450 VIA655450 VRW655450 WBS655450 WLO655450 WVK655450 C720986 IY720986 SU720986 ACQ720986 AMM720986 AWI720986 BGE720986 BQA720986 BZW720986 CJS720986 CTO720986 DDK720986 DNG720986 DXC720986 EGY720986 EQU720986 FAQ720986 FKM720986 FUI720986 GEE720986 GOA720986 GXW720986 HHS720986 HRO720986 IBK720986 ILG720986 IVC720986 JEY720986 JOU720986 JYQ720986 KIM720986 KSI720986 LCE720986 LMA720986 LVW720986 MFS720986 MPO720986 MZK720986 NJG720986 NTC720986 OCY720986 OMU720986 OWQ720986 PGM720986 PQI720986 QAE720986 QKA720986 QTW720986 RDS720986 RNO720986 RXK720986 SHG720986 SRC720986 TAY720986 TKU720986 TUQ720986 UEM720986 UOI720986 UYE720986 VIA720986 VRW720986 WBS720986 WLO720986 WVK720986 C786522 IY786522 SU786522 ACQ786522 AMM786522 AWI786522 BGE786522 BQA786522 BZW786522 CJS786522 CTO786522 DDK786522 DNG786522 DXC786522 EGY786522 EQU786522 FAQ786522 FKM786522 FUI786522 GEE786522 GOA786522 GXW786522 HHS786522 HRO786522 IBK786522 ILG786522 IVC786522 JEY786522 JOU786522 JYQ786522 KIM786522 KSI786522 LCE786522 LMA786522 LVW786522 MFS786522 MPO786522 MZK786522 NJG786522 NTC786522 OCY786522 OMU786522 OWQ786522 PGM786522 PQI786522 QAE786522 QKA786522 QTW786522 RDS786522 RNO786522 RXK786522 SHG786522 SRC786522 TAY786522 TKU786522 TUQ786522 UEM786522 UOI786522 UYE786522 VIA786522 VRW786522 WBS786522 WLO786522 WVK786522 C852058 IY852058 SU852058 ACQ852058 AMM852058 AWI852058 BGE852058 BQA852058 BZW852058 CJS852058 CTO852058 DDK852058 DNG852058 DXC852058 EGY852058 EQU852058 FAQ852058 FKM852058 FUI852058 GEE852058 GOA852058 GXW852058 HHS852058 HRO852058 IBK852058 ILG852058 IVC852058 JEY852058 JOU852058 JYQ852058 KIM852058 KSI852058 LCE852058 LMA852058 LVW852058 MFS852058 MPO852058 MZK852058 NJG852058 NTC852058 OCY852058 OMU852058 OWQ852058 PGM852058 PQI852058 QAE852058 QKA852058 QTW852058 RDS852058 RNO852058 RXK852058 SHG852058 SRC852058 TAY852058 TKU852058 TUQ852058 UEM852058 UOI852058 UYE852058 VIA852058 VRW852058 WBS852058 WLO852058 WVK852058 C917594 IY917594 SU917594 ACQ917594 AMM917594 AWI917594 BGE917594 BQA917594 BZW917594 CJS917594 CTO917594 DDK917594 DNG917594 DXC917594 EGY917594 EQU917594 FAQ917594 FKM917594 FUI917594 GEE917594 GOA917594 GXW917594 HHS917594 HRO917594 IBK917594 ILG917594 IVC917594 JEY917594 JOU917594 JYQ917594 KIM917594 KSI917594 LCE917594 LMA917594 LVW917594 MFS917594 MPO917594 MZK917594 NJG917594 NTC917594 OCY917594 OMU917594 OWQ917594 PGM917594 PQI917594 QAE917594 QKA917594 QTW917594 RDS917594 RNO917594 RXK917594 SHG917594 SRC917594 TAY917594 TKU917594 TUQ917594 UEM917594 UOI917594 UYE917594 VIA917594 VRW917594 WBS917594 WLO917594 WVK917594 C983130 IY983130 SU983130 ACQ983130 AMM983130 AWI983130 BGE983130 BQA983130 BZW983130 CJS983130 CTO983130 DDK983130 DNG983130 DXC983130 EGY983130 EQU983130 FAQ983130 FKM983130 FUI983130 GEE983130 GOA983130 GXW983130 HHS983130 HRO983130 IBK983130 ILG983130 IVC983130 JEY983130 JOU983130 JYQ983130 KIM983130 KSI983130 LCE983130 LMA983130 LVW983130 MFS983130 MPO983130 MZK983130 NJG983130 NTC983130 OCY983130 OMU983130 OWQ983130 PGM983130 PQI983130 QAE983130 QKA983130 QTW983130 RDS983130 RNO983130 RXK983130 SHG983130 SRC983130 TAY983130 TKU983130 TUQ983130 UEM983130 UOI983130 UYE983130 VIA983130 VRW983130 WBS983130 WLO983130 WVK983130 C36 IY36 SU36 ACQ36 AMM36 AWI36 BGE36 BQA36 BZW36 CJS36 CTO36 DDK36 DNG36 DXC36 EGY36 EQU36 FAQ36 FKM36 FUI36 GEE36 GOA36 GXW36 HHS36 HRO36 IBK36 ILG36 IVC36 JEY36 JOU36 JYQ36 KIM36 KSI36 LCE36 LMA36 LVW36 MFS36 MPO36 MZK36 NJG36 NTC36 OCY36 OMU36 OWQ36 PGM36 PQI36 QAE36 QKA36 QTW36 RDS36 RNO36 RXK36 SHG36 SRC36 TAY36 TKU36 TUQ36 UEM36 UOI36 UYE36 VIA36 VRW36 WBS36 WLO36 WVK36 C65572 IY65572 SU65572 ACQ65572 AMM65572 AWI65572 BGE65572 BQA65572 BZW65572 CJS65572 CTO65572 DDK65572 DNG65572 DXC65572 EGY65572 EQU65572 FAQ65572 FKM65572 FUI65572 GEE65572 GOA65572 GXW65572 HHS65572 HRO65572 IBK65572 ILG65572 IVC65572 JEY65572 JOU65572 JYQ65572 KIM65572 KSI65572 LCE65572 LMA65572 LVW65572 MFS65572 MPO65572 MZK65572 NJG65572 NTC65572 OCY65572 OMU65572 OWQ65572 PGM65572 PQI65572 QAE65572 QKA65572 QTW65572 RDS65572 RNO65572 RXK65572 SHG65572 SRC65572 TAY65572 TKU65572 TUQ65572 UEM65572 UOI65572 UYE65572 VIA65572 VRW65572 WBS65572 WLO65572 WVK65572 C131108 IY131108 SU131108 ACQ131108 AMM131108 AWI131108 BGE131108 BQA131108 BZW131108 CJS131108 CTO131108 DDK131108 DNG131108 DXC131108 EGY131108 EQU131108 FAQ131108 FKM131108 FUI131108 GEE131108 GOA131108 GXW131108 HHS131108 HRO131108 IBK131108 ILG131108 IVC131108 JEY131108 JOU131108 JYQ131108 KIM131108 KSI131108 LCE131108 LMA131108 LVW131108 MFS131108 MPO131108 MZK131108 NJG131108 NTC131108 OCY131108 OMU131108 OWQ131108 PGM131108 PQI131108 QAE131108 QKA131108 QTW131108 RDS131108 RNO131108 RXK131108 SHG131108 SRC131108 TAY131108 TKU131108 TUQ131108 UEM131108 UOI131108 UYE131108 VIA131108 VRW131108 WBS131108 WLO131108 WVK131108 C196644 IY196644 SU196644 ACQ196644 AMM196644 AWI196644 BGE196644 BQA196644 BZW196644 CJS196644 CTO196644 DDK196644 DNG196644 DXC196644 EGY196644 EQU196644 FAQ196644 FKM196644 FUI196644 GEE196644 GOA196644 GXW196644 HHS196644 HRO196644 IBK196644 ILG196644 IVC196644 JEY196644 JOU196644 JYQ196644 KIM196644 KSI196644 LCE196644 LMA196644 LVW196644 MFS196644 MPO196644 MZK196644 NJG196644 NTC196644 OCY196644 OMU196644 OWQ196644 PGM196644 PQI196644 QAE196644 QKA196644 QTW196644 RDS196644 RNO196644 RXK196644 SHG196644 SRC196644 TAY196644 TKU196644 TUQ196644 UEM196644 UOI196644 UYE196644 VIA196644 VRW196644 WBS196644 WLO196644 WVK196644 C262180 IY262180 SU262180 ACQ262180 AMM262180 AWI262180 BGE262180 BQA262180 BZW262180 CJS262180 CTO262180 DDK262180 DNG262180 DXC262180 EGY262180 EQU262180 FAQ262180 FKM262180 FUI262180 GEE262180 GOA262180 GXW262180 HHS262180 HRO262180 IBK262180 ILG262180 IVC262180 JEY262180 JOU262180 JYQ262180 KIM262180 KSI262180 LCE262180 LMA262180 LVW262180 MFS262180 MPO262180 MZK262180 NJG262180 NTC262180 OCY262180 OMU262180 OWQ262180 PGM262180 PQI262180 QAE262180 QKA262180 QTW262180 RDS262180 RNO262180 RXK262180 SHG262180 SRC262180 TAY262180 TKU262180 TUQ262180 UEM262180 UOI262180 UYE262180 VIA262180 VRW262180 WBS262180 WLO262180 WVK262180 C327716 IY327716 SU327716 ACQ327716 AMM327716 AWI327716 BGE327716 BQA327716 BZW327716 CJS327716 CTO327716 DDK327716 DNG327716 DXC327716 EGY327716 EQU327716 FAQ327716 FKM327716 FUI327716 GEE327716 GOA327716 GXW327716 HHS327716 HRO327716 IBK327716 ILG327716 IVC327716 JEY327716 JOU327716 JYQ327716 KIM327716 KSI327716 LCE327716 LMA327716 LVW327716 MFS327716 MPO327716 MZK327716 NJG327716 NTC327716 OCY327716 OMU327716 OWQ327716 PGM327716 PQI327716 QAE327716 QKA327716 QTW327716 RDS327716 RNO327716 RXK327716 SHG327716 SRC327716 TAY327716 TKU327716 TUQ327716 UEM327716 UOI327716 UYE327716 VIA327716 VRW327716 WBS327716 WLO327716 WVK327716 C393252 IY393252 SU393252 ACQ393252 AMM393252 AWI393252 BGE393252 BQA393252 BZW393252 CJS393252 CTO393252 DDK393252 DNG393252 DXC393252 EGY393252 EQU393252 FAQ393252 FKM393252 FUI393252 GEE393252 GOA393252 GXW393252 HHS393252 HRO393252 IBK393252 ILG393252 IVC393252 JEY393252 JOU393252 JYQ393252 KIM393252 KSI393252 LCE393252 LMA393252 LVW393252 MFS393252 MPO393252 MZK393252 NJG393252 NTC393252 OCY393252 OMU393252 OWQ393252 PGM393252 PQI393252 QAE393252 QKA393252 QTW393252 RDS393252 RNO393252 RXK393252 SHG393252 SRC393252 TAY393252 TKU393252 TUQ393252 UEM393252 UOI393252 UYE393252 VIA393252 VRW393252 WBS393252 WLO393252 WVK393252 C458788 IY458788 SU458788 ACQ458788 AMM458788 AWI458788 BGE458788 BQA458788 BZW458788 CJS458788 CTO458788 DDK458788 DNG458788 DXC458788 EGY458788 EQU458788 FAQ458788 FKM458788 FUI458788 GEE458788 GOA458788 GXW458788 HHS458788 HRO458788 IBK458788 ILG458788 IVC458788 JEY458788 JOU458788 JYQ458788 KIM458788 KSI458788 LCE458788 LMA458788 LVW458788 MFS458788 MPO458788 MZK458788 NJG458788 NTC458788 OCY458788 OMU458788 OWQ458788 PGM458788 PQI458788 QAE458788 QKA458788 QTW458788 RDS458788 RNO458788 RXK458788 SHG458788 SRC458788 TAY458788 TKU458788 TUQ458788 UEM458788 UOI458788 UYE458788 VIA458788 VRW458788 WBS458788 WLO458788 WVK458788 C524324 IY524324 SU524324 ACQ524324 AMM524324 AWI524324 BGE524324 BQA524324 BZW524324 CJS524324 CTO524324 DDK524324 DNG524324 DXC524324 EGY524324 EQU524324 FAQ524324 FKM524324 FUI524324 GEE524324 GOA524324 GXW524324 HHS524324 HRO524324 IBK524324 ILG524324 IVC524324 JEY524324 JOU524324 JYQ524324 KIM524324 KSI524324 LCE524324 LMA524324 LVW524324 MFS524324 MPO524324 MZK524324 NJG524324 NTC524324 OCY524324 OMU524324 OWQ524324 PGM524324 PQI524324 QAE524324 QKA524324 QTW524324 RDS524324 RNO524324 RXK524324 SHG524324 SRC524324 TAY524324 TKU524324 TUQ524324 UEM524324 UOI524324 UYE524324 VIA524324 VRW524324 WBS524324 WLO524324 WVK524324 C589860 IY589860 SU589860 ACQ589860 AMM589860 AWI589860 BGE589860 BQA589860 BZW589860 CJS589860 CTO589860 DDK589860 DNG589860 DXC589860 EGY589860 EQU589860 FAQ589860 FKM589860 FUI589860 GEE589860 GOA589860 GXW589860 HHS589860 HRO589860 IBK589860 ILG589860 IVC589860 JEY589860 JOU589860 JYQ589860 KIM589860 KSI589860 LCE589860 LMA589860 LVW589860 MFS589860 MPO589860 MZK589860 NJG589860 NTC589860 OCY589860 OMU589860 OWQ589860 PGM589860 PQI589860 QAE589860 QKA589860 QTW589860 RDS589860 RNO589860 RXK589860 SHG589860 SRC589860 TAY589860 TKU589860 TUQ589860 UEM589860 UOI589860 UYE589860 VIA589860 VRW589860 WBS589860 WLO589860 WVK589860 C655396 IY655396 SU655396 ACQ655396 AMM655396 AWI655396 BGE655396 BQA655396 BZW655396 CJS655396 CTO655396 DDK655396 DNG655396 DXC655396 EGY655396 EQU655396 FAQ655396 FKM655396 FUI655396 GEE655396 GOA655396 GXW655396 HHS655396 HRO655396 IBK655396 ILG655396 IVC655396 JEY655396 JOU655396 JYQ655396 KIM655396 KSI655396 LCE655396 LMA655396 LVW655396 MFS655396 MPO655396 MZK655396 NJG655396 NTC655396 OCY655396 OMU655396 OWQ655396 PGM655396 PQI655396 QAE655396 QKA655396 QTW655396 RDS655396 RNO655396 RXK655396 SHG655396 SRC655396 TAY655396 TKU655396 TUQ655396 UEM655396 UOI655396 UYE655396 VIA655396 VRW655396 WBS655396 WLO655396 WVK655396 C720932 IY720932 SU720932 ACQ720932 AMM720932 AWI720932 BGE720932 BQA720932 BZW720932 CJS720932 CTO720932 DDK720932 DNG720932 DXC720932 EGY720932 EQU720932 FAQ720932 FKM720932 FUI720932 GEE720932 GOA720932 GXW720932 HHS720932 HRO720932 IBK720932 ILG720932 IVC720932 JEY720932 JOU720932 JYQ720932 KIM720932 KSI720932 LCE720932 LMA720932 LVW720932 MFS720932 MPO720932 MZK720932 NJG720932 NTC720932 OCY720932 OMU720932 OWQ720932 PGM720932 PQI720932 QAE720932 QKA720932 QTW720932 RDS720932 RNO720932 RXK720932 SHG720932 SRC720932 TAY720932 TKU720932 TUQ720932 UEM720932 UOI720932 UYE720932 VIA720932 VRW720932 WBS720932 WLO720932 WVK720932 C786468 IY786468 SU786468 ACQ786468 AMM786468 AWI786468 BGE786468 BQA786468 BZW786468 CJS786468 CTO786468 DDK786468 DNG786468 DXC786468 EGY786468 EQU786468 FAQ786468 FKM786468 FUI786468 GEE786468 GOA786468 GXW786468 HHS786468 HRO786468 IBK786468 ILG786468 IVC786468 JEY786468 JOU786468 JYQ786468 KIM786468 KSI786468 LCE786468 LMA786468 LVW786468 MFS786468 MPO786468 MZK786468 NJG786468 NTC786468 OCY786468 OMU786468 OWQ786468 PGM786468 PQI786468 QAE786468 QKA786468 QTW786468 RDS786468 RNO786468 RXK786468 SHG786468 SRC786468 TAY786468 TKU786468 TUQ786468 UEM786468 UOI786468 UYE786468 VIA786468 VRW786468 WBS786468 WLO786468 WVK786468 C852004 IY852004 SU852004 ACQ852004 AMM852004 AWI852004 BGE852004 BQA852004 BZW852004 CJS852004 CTO852004 DDK852004 DNG852004 DXC852004 EGY852004 EQU852004 FAQ852004 FKM852004 FUI852004 GEE852004 GOA852004 GXW852004 HHS852004 HRO852004 IBK852004 ILG852004 IVC852004 JEY852004 JOU852004 JYQ852004 KIM852004 KSI852004 LCE852004 LMA852004 LVW852004 MFS852004 MPO852004 MZK852004 NJG852004 NTC852004 OCY852004 OMU852004 OWQ852004 PGM852004 PQI852004 QAE852004 QKA852004 QTW852004 RDS852004 RNO852004 RXK852004 SHG852004 SRC852004 TAY852004 TKU852004 TUQ852004 UEM852004 UOI852004 UYE852004 VIA852004 VRW852004 WBS852004 WLO852004 WVK852004 C917540 IY917540 SU917540 ACQ917540 AMM917540 AWI917540 BGE917540 BQA917540 BZW917540 CJS917540 CTO917540 DDK917540 DNG917540 DXC917540 EGY917540 EQU917540 FAQ917540 FKM917540 FUI917540 GEE917540 GOA917540 GXW917540 HHS917540 HRO917540 IBK917540 ILG917540 IVC917540 JEY917540 JOU917540 JYQ917540 KIM917540 KSI917540 LCE917540 LMA917540 LVW917540 MFS917540 MPO917540 MZK917540 NJG917540 NTC917540 OCY917540 OMU917540 OWQ917540 PGM917540 PQI917540 QAE917540 QKA917540 QTW917540 RDS917540 RNO917540 RXK917540 SHG917540 SRC917540 TAY917540 TKU917540 TUQ917540 UEM917540 UOI917540 UYE917540 VIA917540 VRW917540 WBS917540 WLO917540 WVK917540 C63" xr:uid="{00000000-0002-0000-0300-000000000000}">
      <formula1>"enter =IsText(c96) and IsText(c97)"</formula1>
    </dataValidation>
    <dataValidation type="custom" errorStyle="warning" allowBlank="1" showInputMessage="1" showErrorMessage="1" error="Cannot enter Research Project Organization Name in this column if you have already entered a 1) Research Project Personnel Last Name OR 2) a Research Project Position Name. Your EML document will NOT be valid." sqref="D11:G11 IZ11:JC11 SV11:SY11 ACR11:ACU11 AMN11:AMQ11 AWJ11:AWM11 BGF11:BGI11 BQB11:BQE11 BZX11:CAA11 CJT11:CJW11 CTP11:CTS11 DDL11:DDO11 DNH11:DNK11 DXD11:DXG11 EGZ11:EHC11 EQV11:EQY11 FAR11:FAU11 FKN11:FKQ11 FUJ11:FUM11 GEF11:GEI11 GOB11:GOE11 GXX11:GYA11 HHT11:HHW11 HRP11:HRS11 IBL11:IBO11 ILH11:ILK11 IVD11:IVG11 JEZ11:JFC11 JOV11:JOY11 JYR11:JYU11 KIN11:KIQ11 KSJ11:KSM11 LCF11:LCI11 LMB11:LME11 LVX11:LWA11 MFT11:MFW11 MPP11:MPS11 MZL11:MZO11 NJH11:NJK11 NTD11:NTG11 OCZ11:ODC11 OMV11:OMY11 OWR11:OWU11 PGN11:PGQ11 PQJ11:PQM11 QAF11:QAI11 QKB11:QKE11 QTX11:QUA11 RDT11:RDW11 RNP11:RNS11 RXL11:RXO11 SHH11:SHK11 SRD11:SRG11 TAZ11:TBC11 TKV11:TKY11 TUR11:TUU11 UEN11:UEQ11 UOJ11:UOM11 UYF11:UYI11 VIB11:VIE11 VRX11:VSA11 WBT11:WBW11 WLP11:WLS11 WVL11:WVO11 D65547:G65547 IZ65547:JC65547 SV65547:SY65547 ACR65547:ACU65547 AMN65547:AMQ65547 AWJ65547:AWM65547 BGF65547:BGI65547 BQB65547:BQE65547 BZX65547:CAA65547 CJT65547:CJW65547 CTP65547:CTS65547 DDL65547:DDO65547 DNH65547:DNK65547 DXD65547:DXG65547 EGZ65547:EHC65547 EQV65547:EQY65547 FAR65547:FAU65547 FKN65547:FKQ65547 FUJ65547:FUM65547 GEF65547:GEI65547 GOB65547:GOE65547 GXX65547:GYA65547 HHT65547:HHW65547 HRP65547:HRS65547 IBL65547:IBO65547 ILH65547:ILK65547 IVD65547:IVG65547 JEZ65547:JFC65547 JOV65547:JOY65547 JYR65547:JYU65547 KIN65547:KIQ65547 KSJ65547:KSM65547 LCF65547:LCI65547 LMB65547:LME65547 LVX65547:LWA65547 MFT65547:MFW65547 MPP65547:MPS65547 MZL65547:MZO65547 NJH65547:NJK65547 NTD65547:NTG65547 OCZ65547:ODC65547 OMV65547:OMY65547 OWR65547:OWU65547 PGN65547:PGQ65547 PQJ65547:PQM65547 QAF65547:QAI65547 QKB65547:QKE65547 QTX65547:QUA65547 RDT65547:RDW65547 RNP65547:RNS65547 RXL65547:RXO65547 SHH65547:SHK65547 SRD65547:SRG65547 TAZ65547:TBC65547 TKV65547:TKY65547 TUR65547:TUU65547 UEN65547:UEQ65547 UOJ65547:UOM65547 UYF65547:UYI65547 VIB65547:VIE65547 VRX65547:VSA65547 WBT65547:WBW65547 WLP65547:WLS65547 WVL65547:WVO65547 D131083:G131083 IZ131083:JC131083 SV131083:SY131083 ACR131083:ACU131083 AMN131083:AMQ131083 AWJ131083:AWM131083 BGF131083:BGI131083 BQB131083:BQE131083 BZX131083:CAA131083 CJT131083:CJW131083 CTP131083:CTS131083 DDL131083:DDO131083 DNH131083:DNK131083 DXD131083:DXG131083 EGZ131083:EHC131083 EQV131083:EQY131083 FAR131083:FAU131083 FKN131083:FKQ131083 FUJ131083:FUM131083 GEF131083:GEI131083 GOB131083:GOE131083 GXX131083:GYA131083 HHT131083:HHW131083 HRP131083:HRS131083 IBL131083:IBO131083 ILH131083:ILK131083 IVD131083:IVG131083 JEZ131083:JFC131083 JOV131083:JOY131083 JYR131083:JYU131083 KIN131083:KIQ131083 KSJ131083:KSM131083 LCF131083:LCI131083 LMB131083:LME131083 LVX131083:LWA131083 MFT131083:MFW131083 MPP131083:MPS131083 MZL131083:MZO131083 NJH131083:NJK131083 NTD131083:NTG131083 OCZ131083:ODC131083 OMV131083:OMY131083 OWR131083:OWU131083 PGN131083:PGQ131083 PQJ131083:PQM131083 QAF131083:QAI131083 QKB131083:QKE131083 QTX131083:QUA131083 RDT131083:RDW131083 RNP131083:RNS131083 RXL131083:RXO131083 SHH131083:SHK131083 SRD131083:SRG131083 TAZ131083:TBC131083 TKV131083:TKY131083 TUR131083:TUU131083 UEN131083:UEQ131083 UOJ131083:UOM131083 UYF131083:UYI131083 VIB131083:VIE131083 VRX131083:VSA131083 WBT131083:WBW131083 WLP131083:WLS131083 WVL131083:WVO131083 D196619:G196619 IZ196619:JC196619 SV196619:SY196619 ACR196619:ACU196619 AMN196619:AMQ196619 AWJ196619:AWM196619 BGF196619:BGI196619 BQB196619:BQE196619 BZX196619:CAA196619 CJT196619:CJW196619 CTP196619:CTS196619 DDL196619:DDO196619 DNH196619:DNK196619 DXD196619:DXG196619 EGZ196619:EHC196619 EQV196619:EQY196619 FAR196619:FAU196619 FKN196619:FKQ196619 FUJ196619:FUM196619 GEF196619:GEI196619 GOB196619:GOE196619 GXX196619:GYA196619 HHT196619:HHW196619 HRP196619:HRS196619 IBL196619:IBO196619 ILH196619:ILK196619 IVD196619:IVG196619 JEZ196619:JFC196619 JOV196619:JOY196619 JYR196619:JYU196619 KIN196619:KIQ196619 KSJ196619:KSM196619 LCF196619:LCI196619 LMB196619:LME196619 LVX196619:LWA196619 MFT196619:MFW196619 MPP196619:MPS196619 MZL196619:MZO196619 NJH196619:NJK196619 NTD196619:NTG196619 OCZ196619:ODC196619 OMV196619:OMY196619 OWR196619:OWU196619 PGN196619:PGQ196619 PQJ196619:PQM196619 QAF196619:QAI196619 QKB196619:QKE196619 QTX196619:QUA196619 RDT196619:RDW196619 RNP196619:RNS196619 RXL196619:RXO196619 SHH196619:SHK196619 SRD196619:SRG196619 TAZ196619:TBC196619 TKV196619:TKY196619 TUR196619:TUU196619 UEN196619:UEQ196619 UOJ196619:UOM196619 UYF196619:UYI196619 VIB196619:VIE196619 VRX196619:VSA196619 WBT196619:WBW196619 WLP196619:WLS196619 WVL196619:WVO196619 D262155:G262155 IZ262155:JC262155 SV262155:SY262155 ACR262155:ACU262155 AMN262155:AMQ262155 AWJ262155:AWM262155 BGF262155:BGI262155 BQB262155:BQE262155 BZX262155:CAA262155 CJT262155:CJW262155 CTP262155:CTS262155 DDL262155:DDO262155 DNH262155:DNK262155 DXD262155:DXG262155 EGZ262155:EHC262155 EQV262155:EQY262155 FAR262155:FAU262155 FKN262155:FKQ262155 FUJ262155:FUM262155 GEF262155:GEI262155 GOB262155:GOE262155 GXX262155:GYA262155 HHT262155:HHW262155 HRP262155:HRS262155 IBL262155:IBO262155 ILH262155:ILK262155 IVD262155:IVG262155 JEZ262155:JFC262155 JOV262155:JOY262155 JYR262155:JYU262155 KIN262155:KIQ262155 KSJ262155:KSM262155 LCF262155:LCI262155 LMB262155:LME262155 LVX262155:LWA262155 MFT262155:MFW262155 MPP262155:MPS262155 MZL262155:MZO262155 NJH262155:NJK262155 NTD262155:NTG262155 OCZ262155:ODC262155 OMV262155:OMY262155 OWR262155:OWU262155 PGN262155:PGQ262155 PQJ262155:PQM262155 QAF262155:QAI262155 QKB262155:QKE262155 QTX262155:QUA262155 RDT262155:RDW262155 RNP262155:RNS262155 RXL262155:RXO262155 SHH262155:SHK262155 SRD262155:SRG262155 TAZ262155:TBC262155 TKV262155:TKY262155 TUR262155:TUU262155 UEN262155:UEQ262155 UOJ262155:UOM262155 UYF262155:UYI262155 VIB262155:VIE262155 VRX262155:VSA262155 WBT262155:WBW262155 WLP262155:WLS262155 WVL262155:WVO262155 D327691:G327691 IZ327691:JC327691 SV327691:SY327691 ACR327691:ACU327691 AMN327691:AMQ327691 AWJ327691:AWM327691 BGF327691:BGI327691 BQB327691:BQE327691 BZX327691:CAA327691 CJT327691:CJW327691 CTP327691:CTS327691 DDL327691:DDO327691 DNH327691:DNK327691 DXD327691:DXG327691 EGZ327691:EHC327691 EQV327691:EQY327691 FAR327691:FAU327691 FKN327691:FKQ327691 FUJ327691:FUM327691 GEF327691:GEI327691 GOB327691:GOE327691 GXX327691:GYA327691 HHT327691:HHW327691 HRP327691:HRS327691 IBL327691:IBO327691 ILH327691:ILK327691 IVD327691:IVG327691 JEZ327691:JFC327691 JOV327691:JOY327691 JYR327691:JYU327691 KIN327691:KIQ327691 KSJ327691:KSM327691 LCF327691:LCI327691 LMB327691:LME327691 LVX327691:LWA327691 MFT327691:MFW327691 MPP327691:MPS327691 MZL327691:MZO327691 NJH327691:NJK327691 NTD327691:NTG327691 OCZ327691:ODC327691 OMV327691:OMY327691 OWR327691:OWU327691 PGN327691:PGQ327691 PQJ327691:PQM327691 QAF327691:QAI327691 QKB327691:QKE327691 QTX327691:QUA327691 RDT327691:RDW327691 RNP327691:RNS327691 RXL327691:RXO327691 SHH327691:SHK327691 SRD327691:SRG327691 TAZ327691:TBC327691 TKV327691:TKY327691 TUR327691:TUU327691 UEN327691:UEQ327691 UOJ327691:UOM327691 UYF327691:UYI327691 VIB327691:VIE327691 VRX327691:VSA327691 WBT327691:WBW327691 WLP327691:WLS327691 WVL327691:WVO327691 D393227:G393227 IZ393227:JC393227 SV393227:SY393227 ACR393227:ACU393227 AMN393227:AMQ393227 AWJ393227:AWM393227 BGF393227:BGI393227 BQB393227:BQE393227 BZX393227:CAA393227 CJT393227:CJW393227 CTP393227:CTS393227 DDL393227:DDO393227 DNH393227:DNK393227 DXD393227:DXG393227 EGZ393227:EHC393227 EQV393227:EQY393227 FAR393227:FAU393227 FKN393227:FKQ393227 FUJ393227:FUM393227 GEF393227:GEI393227 GOB393227:GOE393227 GXX393227:GYA393227 HHT393227:HHW393227 HRP393227:HRS393227 IBL393227:IBO393227 ILH393227:ILK393227 IVD393227:IVG393227 JEZ393227:JFC393227 JOV393227:JOY393227 JYR393227:JYU393227 KIN393227:KIQ393227 KSJ393227:KSM393227 LCF393227:LCI393227 LMB393227:LME393227 LVX393227:LWA393227 MFT393227:MFW393227 MPP393227:MPS393227 MZL393227:MZO393227 NJH393227:NJK393227 NTD393227:NTG393227 OCZ393227:ODC393227 OMV393227:OMY393227 OWR393227:OWU393227 PGN393227:PGQ393227 PQJ393227:PQM393227 QAF393227:QAI393227 QKB393227:QKE393227 QTX393227:QUA393227 RDT393227:RDW393227 RNP393227:RNS393227 RXL393227:RXO393227 SHH393227:SHK393227 SRD393227:SRG393227 TAZ393227:TBC393227 TKV393227:TKY393227 TUR393227:TUU393227 UEN393227:UEQ393227 UOJ393227:UOM393227 UYF393227:UYI393227 VIB393227:VIE393227 VRX393227:VSA393227 WBT393227:WBW393227 WLP393227:WLS393227 WVL393227:WVO393227 D458763:G458763 IZ458763:JC458763 SV458763:SY458763 ACR458763:ACU458763 AMN458763:AMQ458763 AWJ458763:AWM458763 BGF458763:BGI458763 BQB458763:BQE458763 BZX458763:CAA458763 CJT458763:CJW458763 CTP458763:CTS458763 DDL458763:DDO458763 DNH458763:DNK458763 DXD458763:DXG458763 EGZ458763:EHC458763 EQV458763:EQY458763 FAR458763:FAU458763 FKN458763:FKQ458763 FUJ458763:FUM458763 GEF458763:GEI458763 GOB458763:GOE458763 GXX458763:GYA458763 HHT458763:HHW458763 HRP458763:HRS458763 IBL458763:IBO458763 ILH458763:ILK458763 IVD458763:IVG458763 JEZ458763:JFC458763 JOV458763:JOY458763 JYR458763:JYU458763 KIN458763:KIQ458763 KSJ458763:KSM458763 LCF458763:LCI458763 LMB458763:LME458763 LVX458763:LWA458763 MFT458763:MFW458763 MPP458763:MPS458763 MZL458763:MZO458763 NJH458763:NJK458763 NTD458763:NTG458763 OCZ458763:ODC458763 OMV458763:OMY458763 OWR458763:OWU458763 PGN458763:PGQ458763 PQJ458763:PQM458763 QAF458763:QAI458763 QKB458763:QKE458763 QTX458763:QUA458763 RDT458763:RDW458763 RNP458763:RNS458763 RXL458763:RXO458763 SHH458763:SHK458763 SRD458763:SRG458763 TAZ458763:TBC458763 TKV458763:TKY458763 TUR458763:TUU458763 UEN458763:UEQ458763 UOJ458763:UOM458763 UYF458763:UYI458763 VIB458763:VIE458763 VRX458763:VSA458763 WBT458763:WBW458763 WLP458763:WLS458763 WVL458763:WVO458763 D524299:G524299 IZ524299:JC524299 SV524299:SY524299 ACR524299:ACU524299 AMN524299:AMQ524299 AWJ524299:AWM524299 BGF524299:BGI524299 BQB524299:BQE524299 BZX524299:CAA524299 CJT524299:CJW524299 CTP524299:CTS524299 DDL524299:DDO524299 DNH524299:DNK524299 DXD524299:DXG524299 EGZ524299:EHC524299 EQV524299:EQY524299 FAR524299:FAU524299 FKN524299:FKQ524299 FUJ524299:FUM524299 GEF524299:GEI524299 GOB524299:GOE524299 GXX524299:GYA524299 HHT524299:HHW524299 HRP524299:HRS524299 IBL524299:IBO524299 ILH524299:ILK524299 IVD524299:IVG524299 JEZ524299:JFC524299 JOV524299:JOY524299 JYR524299:JYU524299 KIN524299:KIQ524299 KSJ524299:KSM524299 LCF524299:LCI524299 LMB524299:LME524299 LVX524299:LWA524299 MFT524299:MFW524299 MPP524299:MPS524299 MZL524299:MZO524299 NJH524299:NJK524299 NTD524299:NTG524299 OCZ524299:ODC524299 OMV524299:OMY524299 OWR524299:OWU524299 PGN524299:PGQ524299 PQJ524299:PQM524299 QAF524299:QAI524299 QKB524299:QKE524299 QTX524299:QUA524299 RDT524299:RDW524299 RNP524299:RNS524299 RXL524299:RXO524299 SHH524299:SHK524299 SRD524299:SRG524299 TAZ524299:TBC524299 TKV524299:TKY524299 TUR524299:TUU524299 UEN524299:UEQ524299 UOJ524299:UOM524299 UYF524299:UYI524299 VIB524299:VIE524299 VRX524299:VSA524299 WBT524299:WBW524299 WLP524299:WLS524299 WVL524299:WVO524299 D589835:G589835 IZ589835:JC589835 SV589835:SY589835 ACR589835:ACU589835 AMN589835:AMQ589835 AWJ589835:AWM589835 BGF589835:BGI589835 BQB589835:BQE589835 BZX589835:CAA589835 CJT589835:CJW589835 CTP589835:CTS589835 DDL589835:DDO589835 DNH589835:DNK589835 DXD589835:DXG589835 EGZ589835:EHC589835 EQV589835:EQY589835 FAR589835:FAU589835 FKN589835:FKQ589835 FUJ589835:FUM589835 GEF589835:GEI589835 GOB589835:GOE589835 GXX589835:GYA589835 HHT589835:HHW589835 HRP589835:HRS589835 IBL589835:IBO589835 ILH589835:ILK589835 IVD589835:IVG589835 JEZ589835:JFC589835 JOV589835:JOY589835 JYR589835:JYU589835 KIN589835:KIQ589835 KSJ589835:KSM589835 LCF589835:LCI589835 LMB589835:LME589835 LVX589835:LWA589835 MFT589835:MFW589835 MPP589835:MPS589835 MZL589835:MZO589835 NJH589835:NJK589835 NTD589835:NTG589835 OCZ589835:ODC589835 OMV589835:OMY589835 OWR589835:OWU589835 PGN589835:PGQ589835 PQJ589835:PQM589835 QAF589835:QAI589835 QKB589835:QKE589835 QTX589835:QUA589835 RDT589835:RDW589835 RNP589835:RNS589835 RXL589835:RXO589835 SHH589835:SHK589835 SRD589835:SRG589835 TAZ589835:TBC589835 TKV589835:TKY589835 TUR589835:TUU589835 UEN589835:UEQ589835 UOJ589835:UOM589835 UYF589835:UYI589835 VIB589835:VIE589835 VRX589835:VSA589835 WBT589835:WBW589835 WLP589835:WLS589835 WVL589835:WVO589835 D655371:G655371 IZ655371:JC655371 SV655371:SY655371 ACR655371:ACU655371 AMN655371:AMQ655371 AWJ655371:AWM655371 BGF655371:BGI655371 BQB655371:BQE655371 BZX655371:CAA655371 CJT655371:CJW655371 CTP655371:CTS655371 DDL655371:DDO655371 DNH655371:DNK655371 DXD655371:DXG655371 EGZ655371:EHC655371 EQV655371:EQY655371 FAR655371:FAU655371 FKN655371:FKQ655371 FUJ655371:FUM655371 GEF655371:GEI655371 GOB655371:GOE655371 GXX655371:GYA655371 HHT655371:HHW655371 HRP655371:HRS655371 IBL655371:IBO655371 ILH655371:ILK655371 IVD655371:IVG655371 JEZ655371:JFC655371 JOV655371:JOY655371 JYR655371:JYU655371 KIN655371:KIQ655371 KSJ655371:KSM655371 LCF655371:LCI655371 LMB655371:LME655371 LVX655371:LWA655371 MFT655371:MFW655371 MPP655371:MPS655371 MZL655371:MZO655371 NJH655371:NJK655371 NTD655371:NTG655371 OCZ655371:ODC655371 OMV655371:OMY655371 OWR655371:OWU655371 PGN655371:PGQ655371 PQJ655371:PQM655371 QAF655371:QAI655371 QKB655371:QKE655371 QTX655371:QUA655371 RDT655371:RDW655371 RNP655371:RNS655371 RXL655371:RXO655371 SHH655371:SHK655371 SRD655371:SRG655371 TAZ655371:TBC655371 TKV655371:TKY655371 TUR655371:TUU655371 UEN655371:UEQ655371 UOJ655371:UOM655371 UYF655371:UYI655371 VIB655371:VIE655371 VRX655371:VSA655371 WBT655371:WBW655371 WLP655371:WLS655371 WVL655371:WVO655371 D720907:G720907 IZ720907:JC720907 SV720907:SY720907 ACR720907:ACU720907 AMN720907:AMQ720907 AWJ720907:AWM720907 BGF720907:BGI720907 BQB720907:BQE720907 BZX720907:CAA720907 CJT720907:CJW720907 CTP720907:CTS720907 DDL720907:DDO720907 DNH720907:DNK720907 DXD720907:DXG720907 EGZ720907:EHC720907 EQV720907:EQY720907 FAR720907:FAU720907 FKN720907:FKQ720907 FUJ720907:FUM720907 GEF720907:GEI720907 GOB720907:GOE720907 GXX720907:GYA720907 HHT720907:HHW720907 HRP720907:HRS720907 IBL720907:IBO720907 ILH720907:ILK720907 IVD720907:IVG720907 JEZ720907:JFC720907 JOV720907:JOY720907 JYR720907:JYU720907 KIN720907:KIQ720907 KSJ720907:KSM720907 LCF720907:LCI720907 LMB720907:LME720907 LVX720907:LWA720907 MFT720907:MFW720907 MPP720907:MPS720907 MZL720907:MZO720907 NJH720907:NJK720907 NTD720907:NTG720907 OCZ720907:ODC720907 OMV720907:OMY720907 OWR720907:OWU720907 PGN720907:PGQ720907 PQJ720907:PQM720907 QAF720907:QAI720907 QKB720907:QKE720907 QTX720907:QUA720907 RDT720907:RDW720907 RNP720907:RNS720907 RXL720907:RXO720907 SHH720907:SHK720907 SRD720907:SRG720907 TAZ720907:TBC720907 TKV720907:TKY720907 TUR720907:TUU720907 UEN720907:UEQ720907 UOJ720907:UOM720907 UYF720907:UYI720907 VIB720907:VIE720907 VRX720907:VSA720907 WBT720907:WBW720907 WLP720907:WLS720907 WVL720907:WVO720907 D786443:G786443 IZ786443:JC786443 SV786443:SY786443 ACR786443:ACU786443 AMN786443:AMQ786443 AWJ786443:AWM786443 BGF786443:BGI786443 BQB786443:BQE786443 BZX786443:CAA786443 CJT786443:CJW786443 CTP786443:CTS786443 DDL786443:DDO786443 DNH786443:DNK786443 DXD786443:DXG786443 EGZ786443:EHC786443 EQV786443:EQY786443 FAR786443:FAU786443 FKN786443:FKQ786443 FUJ786443:FUM786443 GEF786443:GEI786443 GOB786443:GOE786443 GXX786443:GYA786443 HHT786443:HHW786443 HRP786443:HRS786443 IBL786443:IBO786443 ILH786443:ILK786443 IVD786443:IVG786443 JEZ786443:JFC786443 JOV786443:JOY786443 JYR786443:JYU786443 KIN786443:KIQ786443 KSJ786443:KSM786443 LCF786443:LCI786443 LMB786443:LME786443 LVX786443:LWA786443 MFT786443:MFW786443 MPP786443:MPS786443 MZL786443:MZO786443 NJH786443:NJK786443 NTD786443:NTG786443 OCZ786443:ODC786443 OMV786443:OMY786443 OWR786443:OWU786443 PGN786443:PGQ786443 PQJ786443:PQM786443 QAF786443:QAI786443 QKB786443:QKE786443 QTX786443:QUA786443 RDT786443:RDW786443 RNP786443:RNS786443 RXL786443:RXO786443 SHH786443:SHK786443 SRD786443:SRG786443 TAZ786443:TBC786443 TKV786443:TKY786443 TUR786443:TUU786443 UEN786443:UEQ786443 UOJ786443:UOM786443 UYF786443:UYI786443 VIB786443:VIE786443 VRX786443:VSA786443 WBT786443:WBW786443 WLP786443:WLS786443 WVL786443:WVO786443 D851979:G851979 IZ851979:JC851979 SV851979:SY851979 ACR851979:ACU851979 AMN851979:AMQ851979 AWJ851979:AWM851979 BGF851979:BGI851979 BQB851979:BQE851979 BZX851979:CAA851979 CJT851979:CJW851979 CTP851979:CTS851979 DDL851979:DDO851979 DNH851979:DNK851979 DXD851979:DXG851979 EGZ851979:EHC851979 EQV851979:EQY851979 FAR851979:FAU851979 FKN851979:FKQ851979 FUJ851979:FUM851979 GEF851979:GEI851979 GOB851979:GOE851979 GXX851979:GYA851979 HHT851979:HHW851979 HRP851979:HRS851979 IBL851979:IBO851979 ILH851979:ILK851979 IVD851979:IVG851979 JEZ851979:JFC851979 JOV851979:JOY851979 JYR851979:JYU851979 KIN851979:KIQ851979 KSJ851979:KSM851979 LCF851979:LCI851979 LMB851979:LME851979 LVX851979:LWA851979 MFT851979:MFW851979 MPP851979:MPS851979 MZL851979:MZO851979 NJH851979:NJK851979 NTD851979:NTG851979 OCZ851979:ODC851979 OMV851979:OMY851979 OWR851979:OWU851979 PGN851979:PGQ851979 PQJ851979:PQM851979 QAF851979:QAI851979 QKB851979:QKE851979 QTX851979:QUA851979 RDT851979:RDW851979 RNP851979:RNS851979 RXL851979:RXO851979 SHH851979:SHK851979 SRD851979:SRG851979 TAZ851979:TBC851979 TKV851979:TKY851979 TUR851979:TUU851979 UEN851979:UEQ851979 UOJ851979:UOM851979 UYF851979:UYI851979 VIB851979:VIE851979 VRX851979:VSA851979 WBT851979:WBW851979 WLP851979:WLS851979 WVL851979:WVO851979 D917515:G917515 IZ917515:JC917515 SV917515:SY917515 ACR917515:ACU917515 AMN917515:AMQ917515 AWJ917515:AWM917515 BGF917515:BGI917515 BQB917515:BQE917515 BZX917515:CAA917515 CJT917515:CJW917515 CTP917515:CTS917515 DDL917515:DDO917515 DNH917515:DNK917515 DXD917515:DXG917515 EGZ917515:EHC917515 EQV917515:EQY917515 FAR917515:FAU917515 FKN917515:FKQ917515 FUJ917515:FUM917515 GEF917515:GEI917515 GOB917515:GOE917515 GXX917515:GYA917515 HHT917515:HHW917515 HRP917515:HRS917515 IBL917515:IBO917515 ILH917515:ILK917515 IVD917515:IVG917515 JEZ917515:JFC917515 JOV917515:JOY917515 JYR917515:JYU917515 KIN917515:KIQ917515 KSJ917515:KSM917515 LCF917515:LCI917515 LMB917515:LME917515 LVX917515:LWA917515 MFT917515:MFW917515 MPP917515:MPS917515 MZL917515:MZO917515 NJH917515:NJK917515 NTD917515:NTG917515 OCZ917515:ODC917515 OMV917515:OMY917515 OWR917515:OWU917515 PGN917515:PGQ917515 PQJ917515:PQM917515 QAF917515:QAI917515 QKB917515:QKE917515 QTX917515:QUA917515 RDT917515:RDW917515 RNP917515:RNS917515 RXL917515:RXO917515 SHH917515:SHK917515 SRD917515:SRG917515 TAZ917515:TBC917515 TKV917515:TKY917515 TUR917515:TUU917515 UEN917515:UEQ917515 UOJ917515:UOM917515 UYF917515:UYI917515 VIB917515:VIE917515 VRX917515:VSA917515 WBT917515:WBW917515 WLP917515:WLS917515 WVL917515:WVO917515 D983051:G983051 IZ983051:JC983051 SV983051:SY983051 ACR983051:ACU983051 AMN983051:AMQ983051 AWJ983051:AWM983051 BGF983051:BGI983051 BQB983051:BQE983051 BZX983051:CAA983051 CJT983051:CJW983051 CTP983051:CTS983051 DDL983051:DDO983051 DNH983051:DNK983051 DXD983051:DXG983051 EGZ983051:EHC983051 EQV983051:EQY983051 FAR983051:FAU983051 FKN983051:FKQ983051 FUJ983051:FUM983051 GEF983051:GEI983051 GOB983051:GOE983051 GXX983051:GYA983051 HHT983051:HHW983051 HRP983051:HRS983051 IBL983051:IBO983051 ILH983051:ILK983051 IVD983051:IVG983051 JEZ983051:JFC983051 JOV983051:JOY983051 JYR983051:JYU983051 KIN983051:KIQ983051 KSJ983051:KSM983051 LCF983051:LCI983051 LMB983051:LME983051 LVX983051:LWA983051 MFT983051:MFW983051 MPP983051:MPS983051 MZL983051:MZO983051 NJH983051:NJK983051 NTD983051:NTG983051 OCZ983051:ODC983051 OMV983051:OMY983051 OWR983051:OWU983051 PGN983051:PGQ983051 PQJ983051:PQM983051 QAF983051:QAI983051 QKB983051:QKE983051 QTX983051:QUA983051 RDT983051:RDW983051 RNP983051:RNS983051 RXL983051:RXO983051 SHH983051:SHK983051 SRD983051:SRG983051 TAZ983051:TBC983051 TKV983051:TKY983051 TUR983051:TUU983051 UEN983051:UEQ983051 UOJ983051:UOM983051 UYF983051:UYI983051 VIB983051:VIE983051 VRX983051:VSA983051 WBT983051:WBW983051 WLP983051:WLS983051 WVL983051:WVO983051 D38:G38 IZ38:JC38 SV38:SY38 ACR38:ACU38 AMN38:AMQ38 AWJ38:AWM38 BGF38:BGI38 BQB38:BQE38 BZX38:CAA38 CJT38:CJW38 CTP38:CTS38 DDL38:DDO38 DNH38:DNK38 DXD38:DXG38 EGZ38:EHC38 EQV38:EQY38 FAR38:FAU38 FKN38:FKQ38 FUJ38:FUM38 GEF38:GEI38 GOB38:GOE38 GXX38:GYA38 HHT38:HHW38 HRP38:HRS38 IBL38:IBO38 ILH38:ILK38 IVD38:IVG38 JEZ38:JFC38 JOV38:JOY38 JYR38:JYU38 KIN38:KIQ38 KSJ38:KSM38 LCF38:LCI38 LMB38:LME38 LVX38:LWA38 MFT38:MFW38 MPP38:MPS38 MZL38:MZO38 NJH38:NJK38 NTD38:NTG38 OCZ38:ODC38 OMV38:OMY38 OWR38:OWU38 PGN38:PGQ38 PQJ38:PQM38 QAF38:QAI38 QKB38:QKE38 QTX38:QUA38 RDT38:RDW38 RNP38:RNS38 RXL38:RXO38 SHH38:SHK38 SRD38:SRG38 TAZ38:TBC38 TKV38:TKY38 TUR38:TUU38 UEN38:UEQ38 UOJ38:UOM38 UYF38:UYI38 VIB38:VIE38 VRX38:VSA38 WBT38:WBW38 WLP38:WLS38 WVL38:WVO38 D65574:G65574 IZ65574:JC65574 SV65574:SY65574 ACR65574:ACU65574 AMN65574:AMQ65574 AWJ65574:AWM65574 BGF65574:BGI65574 BQB65574:BQE65574 BZX65574:CAA65574 CJT65574:CJW65574 CTP65574:CTS65574 DDL65574:DDO65574 DNH65574:DNK65574 DXD65574:DXG65574 EGZ65574:EHC65574 EQV65574:EQY65574 FAR65574:FAU65574 FKN65574:FKQ65574 FUJ65574:FUM65574 GEF65574:GEI65574 GOB65574:GOE65574 GXX65574:GYA65574 HHT65574:HHW65574 HRP65574:HRS65574 IBL65574:IBO65574 ILH65574:ILK65574 IVD65574:IVG65574 JEZ65574:JFC65574 JOV65574:JOY65574 JYR65574:JYU65574 KIN65574:KIQ65574 KSJ65574:KSM65574 LCF65574:LCI65574 LMB65574:LME65574 LVX65574:LWA65574 MFT65574:MFW65574 MPP65574:MPS65574 MZL65574:MZO65574 NJH65574:NJK65574 NTD65574:NTG65574 OCZ65574:ODC65574 OMV65574:OMY65574 OWR65574:OWU65574 PGN65574:PGQ65574 PQJ65574:PQM65574 QAF65574:QAI65574 QKB65574:QKE65574 QTX65574:QUA65574 RDT65574:RDW65574 RNP65574:RNS65574 RXL65574:RXO65574 SHH65574:SHK65574 SRD65574:SRG65574 TAZ65574:TBC65574 TKV65574:TKY65574 TUR65574:TUU65574 UEN65574:UEQ65574 UOJ65574:UOM65574 UYF65574:UYI65574 VIB65574:VIE65574 VRX65574:VSA65574 WBT65574:WBW65574 WLP65574:WLS65574 WVL65574:WVO65574 D131110:G131110 IZ131110:JC131110 SV131110:SY131110 ACR131110:ACU131110 AMN131110:AMQ131110 AWJ131110:AWM131110 BGF131110:BGI131110 BQB131110:BQE131110 BZX131110:CAA131110 CJT131110:CJW131110 CTP131110:CTS131110 DDL131110:DDO131110 DNH131110:DNK131110 DXD131110:DXG131110 EGZ131110:EHC131110 EQV131110:EQY131110 FAR131110:FAU131110 FKN131110:FKQ131110 FUJ131110:FUM131110 GEF131110:GEI131110 GOB131110:GOE131110 GXX131110:GYA131110 HHT131110:HHW131110 HRP131110:HRS131110 IBL131110:IBO131110 ILH131110:ILK131110 IVD131110:IVG131110 JEZ131110:JFC131110 JOV131110:JOY131110 JYR131110:JYU131110 KIN131110:KIQ131110 KSJ131110:KSM131110 LCF131110:LCI131110 LMB131110:LME131110 LVX131110:LWA131110 MFT131110:MFW131110 MPP131110:MPS131110 MZL131110:MZO131110 NJH131110:NJK131110 NTD131110:NTG131110 OCZ131110:ODC131110 OMV131110:OMY131110 OWR131110:OWU131110 PGN131110:PGQ131110 PQJ131110:PQM131110 QAF131110:QAI131110 QKB131110:QKE131110 QTX131110:QUA131110 RDT131110:RDW131110 RNP131110:RNS131110 RXL131110:RXO131110 SHH131110:SHK131110 SRD131110:SRG131110 TAZ131110:TBC131110 TKV131110:TKY131110 TUR131110:TUU131110 UEN131110:UEQ131110 UOJ131110:UOM131110 UYF131110:UYI131110 VIB131110:VIE131110 VRX131110:VSA131110 WBT131110:WBW131110 WLP131110:WLS131110 WVL131110:WVO131110 D196646:G196646 IZ196646:JC196646 SV196646:SY196646 ACR196646:ACU196646 AMN196646:AMQ196646 AWJ196646:AWM196646 BGF196646:BGI196646 BQB196646:BQE196646 BZX196646:CAA196646 CJT196646:CJW196646 CTP196646:CTS196646 DDL196646:DDO196646 DNH196646:DNK196646 DXD196646:DXG196646 EGZ196646:EHC196646 EQV196646:EQY196646 FAR196646:FAU196646 FKN196646:FKQ196646 FUJ196646:FUM196646 GEF196646:GEI196646 GOB196646:GOE196646 GXX196646:GYA196646 HHT196646:HHW196646 HRP196646:HRS196646 IBL196646:IBO196646 ILH196646:ILK196646 IVD196646:IVG196646 JEZ196646:JFC196646 JOV196646:JOY196646 JYR196646:JYU196646 KIN196646:KIQ196646 KSJ196646:KSM196646 LCF196646:LCI196646 LMB196646:LME196646 LVX196646:LWA196646 MFT196646:MFW196646 MPP196646:MPS196646 MZL196646:MZO196646 NJH196646:NJK196646 NTD196646:NTG196646 OCZ196646:ODC196646 OMV196646:OMY196646 OWR196646:OWU196646 PGN196646:PGQ196646 PQJ196646:PQM196646 QAF196646:QAI196646 QKB196646:QKE196646 QTX196646:QUA196646 RDT196646:RDW196646 RNP196646:RNS196646 RXL196646:RXO196646 SHH196646:SHK196646 SRD196646:SRG196646 TAZ196646:TBC196646 TKV196646:TKY196646 TUR196646:TUU196646 UEN196646:UEQ196646 UOJ196646:UOM196646 UYF196646:UYI196646 VIB196646:VIE196646 VRX196646:VSA196646 WBT196646:WBW196646 WLP196646:WLS196646 WVL196646:WVO196646 D262182:G262182 IZ262182:JC262182 SV262182:SY262182 ACR262182:ACU262182 AMN262182:AMQ262182 AWJ262182:AWM262182 BGF262182:BGI262182 BQB262182:BQE262182 BZX262182:CAA262182 CJT262182:CJW262182 CTP262182:CTS262182 DDL262182:DDO262182 DNH262182:DNK262182 DXD262182:DXG262182 EGZ262182:EHC262182 EQV262182:EQY262182 FAR262182:FAU262182 FKN262182:FKQ262182 FUJ262182:FUM262182 GEF262182:GEI262182 GOB262182:GOE262182 GXX262182:GYA262182 HHT262182:HHW262182 HRP262182:HRS262182 IBL262182:IBO262182 ILH262182:ILK262182 IVD262182:IVG262182 JEZ262182:JFC262182 JOV262182:JOY262182 JYR262182:JYU262182 KIN262182:KIQ262182 KSJ262182:KSM262182 LCF262182:LCI262182 LMB262182:LME262182 LVX262182:LWA262182 MFT262182:MFW262182 MPP262182:MPS262182 MZL262182:MZO262182 NJH262182:NJK262182 NTD262182:NTG262182 OCZ262182:ODC262182 OMV262182:OMY262182 OWR262182:OWU262182 PGN262182:PGQ262182 PQJ262182:PQM262182 QAF262182:QAI262182 QKB262182:QKE262182 QTX262182:QUA262182 RDT262182:RDW262182 RNP262182:RNS262182 RXL262182:RXO262182 SHH262182:SHK262182 SRD262182:SRG262182 TAZ262182:TBC262182 TKV262182:TKY262182 TUR262182:TUU262182 UEN262182:UEQ262182 UOJ262182:UOM262182 UYF262182:UYI262182 VIB262182:VIE262182 VRX262182:VSA262182 WBT262182:WBW262182 WLP262182:WLS262182 WVL262182:WVO262182 D327718:G327718 IZ327718:JC327718 SV327718:SY327718 ACR327718:ACU327718 AMN327718:AMQ327718 AWJ327718:AWM327718 BGF327718:BGI327718 BQB327718:BQE327718 BZX327718:CAA327718 CJT327718:CJW327718 CTP327718:CTS327718 DDL327718:DDO327718 DNH327718:DNK327718 DXD327718:DXG327718 EGZ327718:EHC327718 EQV327718:EQY327718 FAR327718:FAU327718 FKN327718:FKQ327718 FUJ327718:FUM327718 GEF327718:GEI327718 GOB327718:GOE327718 GXX327718:GYA327718 HHT327718:HHW327718 HRP327718:HRS327718 IBL327718:IBO327718 ILH327718:ILK327718 IVD327718:IVG327718 JEZ327718:JFC327718 JOV327718:JOY327718 JYR327718:JYU327718 KIN327718:KIQ327718 KSJ327718:KSM327718 LCF327718:LCI327718 LMB327718:LME327718 LVX327718:LWA327718 MFT327718:MFW327718 MPP327718:MPS327718 MZL327718:MZO327718 NJH327718:NJK327718 NTD327718:NTG327718 OCZ327718:ODC327718 OMV327718:OMY327718 OWR327718:OWU327718 PGN327718:PGQ327718 PQJ327718:PQM327718 QAF327718:QAI327718 QKB327718:QKE327718 QTX327718:QUA327718 RDT327718:RDW327718 RNP327718:RNS327718 RXL327718:RXO327718 SHH327718:SHK327718 SRD327718:SRG327718 TAZ327718:TBC327718 TKV327718:TKY327718 TUR327718:TUU327718 UEN327718:UEQ327718 UOJ327718:UOM327718 UYF327718:UYI327718 VIB327718:VIE327718 VRX327718:VSA327718 WBT327718:WBW327718 WLP327718:WLS327718 WVL327718:WVO327718 D393254:G393254 IZ393254:JC393254 SV393254:SY393254 ACR393254:ACU393254 AMN393254:AMQ393254 AWJ393254:AWM393254 BGF393254:BGI393254 BQB393254:BQE393254 BZX393254:CAA393254 CJT393254:CJW393254 CTP393254:CTS393254 DDL393254:DDO393254 DNH393254:DNK393254 DXD393254:DXG393254 EGZ393254:EHC393254 EQV393254:EQY393254 FAR393254:FAU393254 FKN393254:FKQ393254 FUJ393254:FUM393254 GEF393254:GEI393254 GOB393254:GOE393254 GXX393254:GYA393254 HHT393254:HHW393254 HRP393254:HRS393254 IBL393254:IBO393254 ILH393254:ILK393254 IVD393254:IVG393254 JEZ393254:JFC393254 JOV393254:JOY393254 JYR393254:JYU393254 KIN393254:KIQ393254 KSJ393254:KSM393254 LCF393254:LCI393254 LMB393254:LME393254 LVX393254:LWA393254 MFT393254:MFW393254 MPP393254:MPS393254 MZL393254:MZO393254 NJH393254:NJK393254 NTD393254:NTG393254 OCZ393254:ODC393254 OMV393254:OMY393254 OWR393254:OWU393254 PGN393254:PGQ393254 PQJ393254:PQM393254 QAF393254:QAI393254 QKB393254:QKE393254 QTX393254:QUA393254 RDT393254:RDW393254 RNP393254:RNS393254 RXL393254:RXO393254 SHH393254:SHK393254 SRD393254:SRG393254 TAZ393254:TBC393254 TKV393254:TKY393254 TUR393254:TUU393254 UEN393254:UEQ393254 UOJ393254:UOM393254 UYF393254:UYI393254 VIB393254:VIE393254 VRX393254:VSA393254 WBT393254:WBW393254 WLP393254:WLS393254 WVL393254:WVO393254 D458790:G458790 IZ458790:JC458790 SV458790:SY458790 ACR458790:ACU458790 AMN458790:AMQ458790 AWJ458790:AWM458790 BGF458790:BGI458790 BQB458790:BQE458790 BZX458790:CAA458790 CJT458790:CJW458790 CTP458790:CTS458790 DDL458790:DDO458790 DNH458790:DNK458790 DXD458790:DXG458790 EGZ458790:EHC458790 EQV458790:EQY458790 FAR458790:FAU458790 FKN458790:FKQ458790 FUJ458790:FUM458790 GEF458790:GEI458790 GOB458790:GOE458790 GXX458790:GYA458790 HHT458790:HHW458790 HRP458790:HRS458790 IBL458790:IBO458790 ILH458790:ILK458790 IVD458790:IVG458790 JEZ458790:JFC458790 JOV458790:JOY458790 JYR458790:JYU458790 KIN458790:KIQ458790 KSJ458790:KSM458790 LCF458790:LCI458790 LMB458790:LME458790 LVX458790:LWA458790 MFT458790:MFW458790 MPP458790:MPS458790 MZL458790:MZO458790 NJH458790:NJK458790 NTD458790:NTG458790 OCZ458790:ODC458790 OMV458790:OMY458790 OWR458790:OWU458790 PGN458790:PGQ458790 PQJ458790:PQM458790 QAF458790:QAI458790 QKB458790:QKE458790 QTX458790:QUA458790 RDT458790:RDW458790 RNP458790:RNS458790 RXL458790:RXO458790 SHH458790:SHK458790 SRD458790:SRG458790 TAZ458790:TBC458790 TKV458790:TKY458790 TUR458790:TUU458790 UEN458790:UEQ458790 UOJ458790:UOM458790 UYF458790:UYI458790 VIB458790:VIE458790 VRX458790:VSA458790 WBT458790:WBW458790 WLP458790:WLS458790 WVL458790:WVO458790 D524326:G524326 IZ524326:JC524326 SV524326:SY524326 ACR524326:ACU524326 AMN524326:AMQ524326 AWJ524326:AWM524326 BGF524326:BGI524326 BQB524326:BQE524326 BZX524326:CAA524326 CJT524326:CJW524326 CTP524326:CTS524326 DDL524326:DDO524326 DNH524326:DNK524326 DXD524326:DXG524326 EGZ524326:EHC524326 EQV524326:EQY524326 FAR524326:FAU524326 FKN524326:FKQ524326 FUJ524326:FUM524326 GEF524326:GEI524326 GOB524326:GOE524326 GXX524326:GYA524326 HHT524326:HHW524326 HRP524326:HRS524326 IBL524326:IBO524326 ILH524326:ILK524326 IVD524326:IVG524326 JEZ524326:JFC524326 JOV524326:JOY524326 JYR524326:JYU524326 KIN524326:KIQ524326 KSJ524326:KSM524326 LCF524326:LCI524326 LMB524326:LME524326 LVX524326:LWA524326 MFT524326:MFW524326 MPP524326:MPS524326 MZL524326:MZO524326 NJH524326:NJK524326 NTD524326:NTG524326 OCZ524326:ODC524326 OMV524326:OMY524326 OWR524326:OWU524326 PGN524326:PGQ524326 PQJ524326:PQM524326 QAF524326:QAI524326 QKB524326:QKE524326 QTX524326:QUA524326 RDT524326:RDW524326 RNP524326:RNS524326 RXL524326:RXO524326 SHH524326:SHK524326 SRD524326:SRG524326 TAZ524326:TBC524326 TKV524326:TKY524326 TUR524326:TUU524326 UEN524326:UEQ524326 UOJ524326:UOM524326 UYF524326:UYI524326 VIB524326:VIE524326 VRX524326:VSA524326 WBT524326:WBW524326 WLP524326:WLS524326 WVL524326:WVO524326 D589862:G589862 IZ589862:JC589862 SV589862:SY589862 ACR589862:ACU589862 AMN589862:AMQ589862 AWJ589862:AWM589862 BGF589862:BGI589862 BQB589862:BQE589862 BZX589862:CAA589862 CJT589862:CJW589862 CTP589862:CTS589862 DDL589862:DDO589862 DNH589862:DNK589862 DXD589862:DXG589862 EGZ589862:EHC589862 EQV589862:EQY589862 FAR589862:FAU589862 FKN589862:FKQ589862 FUJ589862:FUM589862 GEF589862:GEI589862 GOB589862:GOE589862 GXX589862:GYA589862 HHT589862:HHW589862 HRP589862:HRS589862 IBL589862:IBO589862 ILH589862:ILK589862 IVD589862:IVG589862 JEZ589862:JFC589862 JOV589862:JOY589862 JYR589862:JYU589862 KIN589862:KIQ589862 KSJ589862:KSM589862 LCF589862:LCI589862 LMB589862:LME589862 LVX589862:LWA589862 MFT589862:MFW589862 MPP589862:MPS589862 MZL589862:MZO589862 NJH589862:NJK589862 NTD589862:NTG589862 OCZ589862:ODC589862 OMV589862:OMY589862 OWR589862:OWU589862 PGN589862:PGQ589862 PQJ589862:PQM589862 QAF589862:QAI589862 QKB589862:QKE589862 QTX589862:QUA589862 RDT589862:RDW589862 RNP589862:RNS589862 RXL589862:RXO589862 SHH589862:SHK589862 SRD589862:SRG589862 TAZ589862:TBC589862 TKV589862:TKY589862 TUR589862:TUU589862 UEN589862:UEQ589862 UOJ589862:UOM589862 UYF589862:UYI589862 VIB589862:VIE589862 VRX589862:VSA589862 WBT589862:WBW589862 WLP589862:WLS589862 WVL589862:WVO589862 D655398:G655398 IZ655398:JC655398 SV655398:SY655398 ACR655398:ACU655398 AMN655398:AMQ655398 AWJ655398:AWM655398 BGF655398:BGI655398 BQB655398:BQE655398 BZX655398:CAA655398 CJT655398:CJW655398 CTP655398:CTS655398 DDL655398:DDO655398 DNH655398:DNK655398 DXD655398:DXG655398 EGZ655398:EHC655398 EQV655398:EQY655398 FAR655398:FAU655398 FKN655398:FKQ655398 FUJ655398:FUM655398 GEF655398:GEI655398 GOB655398:GOE655398 GXX655398:GYA655398 HHT655398:HHW655398 HRP655398:HRS655398 IBL655398:IBO655398 ILH655398:ILK655398 IVD655398:IVG655398 JEZ655398:JFC655398 JOV655398:JOY655398 JYR655398:JYU655398 KIN655398:KIQ655398 KSJ655398:KSM655398 LCF655398:LCI655398 LMB655398:LME655398 LVX655398:LWA655398 MFT655398:MFW655398 MPP655398:MPS655398 MZL655398:MZO655398 NJH655398:NJK655398 NTD655398:NTG655398 OCZ655398:ODC655398 OMV655398:OMY655398 OWR655398:OWU655398 PGN655398:PGQ655398 PQJ655398:PQM655398 QAF655398:QAI655398 QKB655398:QKE655398 QTX655398:QUA655398 RDT655398:RDW655398 RNP655398:RNS655398 RXL655398:RXO655398 SHH655398:SHK655398 SRD655398:SRG655398 TAZ655398:TBC655398 TKV655398:TKY655398 TUR655398:TUU655398 UEN655398:UEQ655398 UOJ655398:UOM655398 UYF655398:UYI655398 VIB655398:VIE655398 VRX655398:VSA655398 WBT655398:WBW655398 WLP655398:WLS655398 WVL655398:WVO655398 D720934:G720934 IZ720934:JC720934 SV720934:SY720934 ACR720934:ACU720934 AMN720934:AMQ720934 AWJ720934:AWM720934 BGF720934:BGI720934 BQB720934:BQE720934 BZX720934:CAA720934 CJT720934:CJW720934 CTP720934:CTS720934 DDL720934:DDO720934 DNH720934:DNK720934 DXD720934:DXG720934 EGZ720934:EHC720934 EQV720934:EQY720934 FAR720934:FAU720934 FKN720934:FKQ720934 FUJ720934:FUM720934 GEF720934:GEI720934 GOB720934:GOE720934 GXX720934:GYA720934 HHT720934:HHW720934 HRP720934:HRS720934 IBL720934:IBO720934 ILH720934:ILK720934 IVD720934:IVG720934 JEZ720934:JFC720934 JOV720934:JOY720934 JYR720934:JYU720934 KIN720934:KIQ720934 KSJ720934:KSM720934 LCF720934:LCI720934 LMB720934:LME720934 LVX720934:LWA720934 MFT720934:MFW720934 MPP720934:MPS720934 MZL720934:MZO720934 NJH720934:NJK720934 NTD720934:NTG720934 OCZ720934:ODC720934 OMV720934:OMY720934 OWR720934:OWU720934 PGN720934:PGQ720934 PQJ720934:PQM720934 QAF720934:QAI720934 QKB720934:QKE720934 QTX720934:QUA720934 RDT720934:RDW720934 RNP720934:RNS720934 RXL720934:RXO720934 SHH720934:SHK720934 SRD720934:SRG720934 TAZ720934:TBC720934 TKV720934:TKY720934 TUR720934:TUU720934 UEN720934:UEQ720934 UOJ720934:UOM720934 UYF720934:UYI720934 VIB720934:VIE720934 VRX720934:VSA720934 WBT720934:WBW720934 WLP720934:WLS720934 WVL720934:WVO720934 D786470:G786470 IZ786470:JC786470 SV786470:SY786470 ACR786470:ACU786470 AMN786470:AMQ786470 AWJ786470:AWM786470 BGF786470:BGI786470 BQB786470:BQE786470 BZX786470:CAA786470 CJT786470:CJW786470 CTP786470:CTS786470 DDL786470:DDO786470 DNH786470:DNK786470 DXD786470:DXG786470 EGZ786470:EHC786470 EQV786470:EQY786470 FAR786470:FAU786470 FKN786470:FKQ786470 FUJ786470:FUM786470 GEF786470:GEI786470 GOB786470:GOE786470 GXX786470:GYA786470 HHT786470:HHW786470 HRP786470:HRS786470 IBL786470:IBO786470 ILH786470:ILK786470 IVD786470:IVG786470 JEZ786470:JFC786470 JOV786470:JOY786470 JYR786470:JYU786470 KIN786470:KIQ786470 KSJ786470:KSM786470 LCF786470:LCI786470 LMB786470:LME786470 LVX786470:LWA786470 MFT786470:MFW786470 MPP786470:MPS786470 MZL786470:MZO786470 NJH786470:NJK786470 NTD786470:NTG786470 OCZ786470:ODC786470 OMV786470:OMY786470 OWR786470:OWU786470 PGN786470:PGQ786470 PQJ786470:PQM786470 QAF786470:QAI786470 QKB786470:QKE786470 QTX786470:QUA786470 RDT786470:RDW786470 RNP786470:RNS786470 RXL786470:RXO786470 SHH786470:SHK786470 SRD786470:SRG786470 TAZ786470:TBC786470 TKV786470:TKY786470 TUR786470:TUU786470 UEN786470:UEQ786470 UOJ786470:UOM786470 UYF786470:UYI786470 VIB786470:VIE786470 VRX786470:VSA786470 WBT786470:WBW786470 WLP786470:WLS786470 WVL786470:WVO786470 D852006:G852006 IZ852006:JC852006 SV852006:SY852006 ACR852006:ACU852006 AMN852006:AMQ852006 AWJ852006:AWM852006 BGF852006:BGI852006 BQB852006:BQE852006 BZX852006:CAA852006 CJT852006:CJW852006 CTP852006:CTS852006 DDL852006:DDO852006 DNH852006:DNK852006 DXD852006:DXG852006 EGZ852006:EHC852006 EQV852006:EQY852006 FAR852006:FAU852006 FKN852006:FKQ852006 FUJ852006:FUM852006 GEF852006:GEI852006 GOB852006:GOE852006 GXX852006:GYA852006 HHT852006:HHW852006 HRP852006:HRS852006 IBL852006:IBO852006 ILH852006:ILK852006 IVD852006:IVG852006 JEZ852006:JFC852006 JOV852006:JOY852006 JYR852006:JYU852006 KIN852006:KIQ852006 KSJ852006:KSM852006 LCF852006:LCI852006 LMB852006:LME852006 LVX852006:LWA852006 MFT852006:MFW852006 MPP852006:MPS852006 MZL852006:MZO852006 NJH852006:NJK852006 NTD852006:NTG852006 OCZ852006:ODC852006 OMV852006:OMY852006 OWR852006:OWU852006 PGN852006:PGQ852006 PQJ852006:PQM852006 QAF852006:QAI852006 QKB852006:QKE852006 QTX852006:QUA852006 RDT852006:RDW852006 RNP852006:RNS852006 RXL852006:RXO852006 SHH852006:SHK852006 SRD852006:SRG852006 TAZ852006:TBC852006 TKV852006:TKY852006 TUR852006:TUU852006 UEN852006:UEQ852006 UOJ852006:UOM852006 UYF852006:UYI852006 VIB852006:VIE852006 VRX852006:VSA852006 WBT852006:WBW852006 WLP852006:WLS852006 WVL852006:WVO852006 D917542:G917542 IZ917542:JC917542 SV917542:SY917542 ACR917542:ACU917542 AMN917542:AMQ917542 AWJ917542:AWM917542 BGF917542:BGI917542 BQB917542:BQE917542 BZX917542:CAA917542 CJT917542:CJW917542 CTP917542:CTS917542 DDL917542:DDO917542 DNH917542:DNK917542 DXD917542:DXG917542 EGZ917542:EHC917542 EQV917542:EQY917542 FAR917542:FAU917542 FKN917542:FKQ917542 FUJ917542:FUM917542 GEF917542:GEI917542 GOB917542:GOE917542 GXX917542:GYA917542 HHT917542:HHW917542 HRP917542:HRS917542 IBL917542:IBO917542 ILH917542:ILK917542 IVD917542:IVG917542 JEZ917542:JFC917542 JOV917542:JOY917542 JYR917542:JYU917542 KIN917542:KIQ917542 KSJ917542:KSM917542 LCF917542:LCI917542 LMB917542:LME917542 LVX917542:LWA917542 MFT917542:MFW917542 MPP917542:MPS917542 MZL917542:MZO917542 NJH917542:NJK917542 NTD917542:NTG917542 OCZ917542:ODC917542 OMV917542:OMY917542 OWR917542:OWU917542 PGN917542:PGQ917542 PQJ917542:PQM917542 QAF917542:QAI917542 QKB917542:QKE917542 QTX917542:QUA917542 RDT917542:RDW917542 RNP917542:RNS917542 RXL917542:RXO917542 SHH917542:SHK917542 SRD917542:SRG917542 TAZ917542:TBC917542 TKV917542:TKY917542 TUR917542:TUU917542 UEN917542:UEQ917542 UOJ917542:UOM917542 UYF917542:UYI917542 VIB917542:VIE917542 VRX917542:VSA917542 WBT917542:WBW917542 WLP917542:WLS917542 WVL917542:WVO917542 D983078:G983078 IZ983078:JC983078 SV983078:SY983078 ACR983078:ACU983078 AMN983078:AMQ983078 AWJ983078:AWM983078 BGF983078:BGI983078 BQB983078:BQE983078 BZX983078:CAA983078 CJT983078:CJW983078 CTP983078:CTS983078 DDL983078:DDO983078 DNH983078:DNK983078 DXD983078:DXG983078 EGZ983078:EHC983078 EQV983078:EQY983078 FAR983078:FAU983078 FKN983078:FKQ983078 FUJ983078:FUM983078 GEF983078:GEI983078 GOB983078:GOE983078 GXX983078:GYA983078 HHT983078:HHW983078 HRP983078:HRS983078 IBL983078:IBO983078 ILH983078:ILK983078 IVD983078:IVG983078 JEZ983078:JFC983078 JOV983078:JOY983078 JYR983078:JYU983078 KIN983078:KIQ983078 KSJ983078:KSM983078 LCF983078:LCI983078 LMB983078:LME983078 LVX983078:LWA983078 MFT983078:MFW983078 MPP983078:MPS983078 MZL983078:MZO983078 NJH983078:NJK983078 NTD983078:NTG983078 OCZ983078:ODC983078 OMV983078:OMY983078 OWR983078:OWU983078 PGN983078:PGQ983078 PQJ983078:PQM983078 QAF983078:QAI983078 QKB983078:QKE983078 QTX983078:QUA983078 RDT983078:RDW983078 RNP983078:RNS983078 RXL983078:RXO983078 SHH983078:SHK983078 SRD983078:SRG983078 TAZ983078:TBC983078 TKV983078:TKY983078 TUR983078:TUU983078 UEN983078:UEQ983078 UOJ983078:UOM983078 UYF983078:UYI983078 VIB983078:VIE983078 VRX983078:VSA983078 WBT983078:WBW983078 WLP983078:WLS983078 WVL983078:WVO983078 E92 D65:G65" xr:uid="{00000000-0002-0000-0300-000001000000}">
      <formula1>"enter =IsText(c94) and IsText(c97)"</formula1>
    </dataValidation>
    <dataValidation type="custom" errorStyle="warning" allowBlank="1" showInputMessage="1" showErrorMessage="1" error="Cannot enter Research Project Position Name in this column if you have already entered a 1) Research Project Personnel Last Name OR 2) a Research Project Organization Name. Your EML document will NOT be vali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xr:uid="{00000000-0002-0000-0300-000002000000}">
      <formula1>"enter =IsText(c94) and IsText(c96)"</formula1>
    </dataValidation>
  </dataValidations>
  <hyperlinks>
    <hyperlink ref="C20" r:id="rId1" xr:uid="{00000000-0004-0000-0300-000000000000}"/>
    <hyperlink ref="C21" r:id="rId2" xr:uid="{00000000-0004-0000-0300-000001000000}"/>
    <hyperlink ref="C42" r:id="rId3" display="gaisere@fiu.edu" xr:uid="{00000000-0004-0000-0300-000002000000}"/>
    <hyperlink ref="C47" r:id="rId4" xr:uid="{00000000-0004-0000-0300-000003000000}"/>
    <hyperlink ref="C48" r:id="rId5" xr:uid="{00000000-0004-0000-0300-000004000000}"/>
    <hyperlink ref="D47" r:id="rId6" xr:uid="{00000000-0004-0000-0300-000005000000}"/>
    <hyperlink ref="E47" r:id="rId7" xr:uid="{00000000-0004-0000-0300-000006000000}"/>
    <hyperlink ref="C69" r:id="rId8" display="gaisere@fiu.edu" xr:uid="{00000000-0004-0000-0300-000007000000}"/>
    <hyperlink ref="C74" r:id="rId9" xr:uid="{00000000-0004-0000-0300-000008000000}"/>
    <hyperlink ref="C75" r:id="rId10" xr:uid="{00000000-0004-0000-0300-000009000000}"/>
    <hyperlink ref="D74" r:id="rId11" xr:uid="{00000000-0004-0000-0300-00000A000000}"/>
    <hyperlink ref="E74" r:id="rId12" xr:uid="{00000000-0004-0000-0300-00000B000000}"/>
    <hyperlink ref="G74" r:id="rId13" xr:uid="{00000000-0004-0000-0300-00000C000000}"/>
  </hyperlinks>
  <pageMargins left="0.75" right="0.75" top="1" bottom="1" header="0.5" footer="0.5"/>
  <pageSetup orientation="portrait"/>
  <headerFooter alignWithMargins="0"/>
  <legacyDrawing r:id="rId1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Z121"/>
  <sheetViews>
    <sheetView workbookViewId="0">
      <selection activeCell="A11" sqref="A11:K11"/>
    </sheetView>
  </sheetViews>
  <sheetFormatPr baseColWidth="10" defaultColWidth="19.5" defaultRowHeight="13"/>
  <cols>
    <col min="1" max="1" width="28.5" style="44" customWidth="1"/>
    <col min="2" max="3" width="19.5" style="45" customWidth="1"/>
    <col min="4" max="4" width="19.5" style="120" customWidth="1"/>
    <col min="5" max="5" width="22" style="120" customWidth="1"/>
    <col min="6" max="6" width="19.5" style="120" customWidth="1"/>
    <col min="7" max="19" width="19.5" style="45" customWidth="1"/>
  </cols>
  <sheetData>
    <row r="1" spans="1:26" ht="16">
      <c r="A1" s="34" t="s">
        <v>943</v>
      </c>
      <c r="B1" s="35"/>
      <c r="C1" s="35"/>
      <c r="D1" s="114"/>
      <c r="E1" s="114"/>
      <c r="F1" s="114"/>
      <c r="G1" s="35"/>
      <c r="H1" s="35"/>
      <c r="I1" s="35"/>
      <c r="J1" s="35"/>
      <c r="K1" s="35"/>
      <c r="L1" s="35"/>
      <c r="M1" s="35"/>
      <c r="N1" s="35"/>
      <c r="O1" s="35"/>
      <c r="P1" s="35"/>
      <c r="Q1" s="35"/>
      <c r="R1" s="35"/>
      <c r="S1" s="35"/>
    </row>
    <row r="2" spans="1:26">
      <c r="A2" s="37" t="s">
        <v>924</v>
      </c>
      <c r="B2" s="35"/>
      <c r="C2" s="35"/>
      <c r="D2" s="114"/>
      <c r="E2" s="114"/>
      <c r="F2" s="114"/>
      <c r="G2" s="35"/>
      <c r="H2" s="35"/>
      <c r="I2" s="35"/>
      <c r="J2" s="35"/>
      <c r="K2" s="35"/>
      <c r="L2" s="35"/>
      <c r="M2" s="35"/>
      <c r="N2" s="35"/>
      <c r="O2" s="35"/>
      <c r="P2" s="35"/>
      <c r="Q2" s="35"/>
      <c r="R2" s="35"/>
      <c r="S2" s="35"/>
    </row>
    <row r="3" spans="1:26">
      <c r="A3" s="35"/>
      <c r="B3" s="35" t="s">
        <v>925</v>
      </c>
      <c r="C3" s="35"/>
      <c r="D3" s="114"/>
      <c r="E3" s="114"/>
      <c r="F3" s="114"/>
      <c r="G3" s="35"/>
      <c r="H3" s="35"/>
      <c r="I3" s="35"/>
      <c r="J3" s="35"/>
      <c r="K3" s="35"/>
      <c r="L3" s="35"/>
      <c r="M3" s="35"/>
      <c r="N3" s="35"/>
      <c r="O3" s="35"/>
      <c r="P3" s="35"/>
      <c r="Q3" s="35"/>
      <c r="R3" s="35"/>
      <c r="S3" s="35"/>
    </row>
    <row r="4" spans="1:26">
      <c r="A4" s="35"/>
      <c r="B4" s="35" t="s">
        <v>878</v>
      </c>
      <c r="C4" s="35"/>
      <c r="D4" s="114"/>
      <c r="E4" s="114"/>
      <c r="F4" s="114"/>
      <c r="G4" s="35"/>
      <c r="H4" s="35"/>
      <c r="I4" s="35"/>
      <c r="J4" s="35"/>
      <c r="K4" s="35"/>
      <c r="L4" s="35"/>
      <c r="M4" s="35"/>
      <c r="N4" s="35"/>
      <c r="O4" s="35"/>
      <c r="P4" s="35"/>
      <c r="Q4" s="35"/>
      <c r="R4" s="35"/>
      <c r="S4" s="35"/>
    </row>
    <row r="5" spans="1:26">
      <c r="A5" s="36"/>
      <c r="B5" s="35" t="s">
        <v>879</v>
      </c>
      <c r="C5" s="35"/>
      <c r="D5" s="114"/>
      <c r="E5" s="114"/>
      <c r="F5" s="114"/>
      <c r="G5" s="35"/>
      <c r="H5" s="35"/>
      <c r="I5" s="35"/>
      <c r="J5" s="35"/>
      <c r="K5" s="35"/>
      <c r="L5" s="35"/>
      <c r="M5" s="35"/>
      <c r="N5" s="35"/>
      <c r="O5" s="35"/>
      <c r="P5" s="35"/>
      <c r="Q5" s="35"/>
      <c r="R5" s="35"/>
      <c r="S5" s="35"/>
    </row>
    <row r="6" spans="1:26">
      <c r="A6" s="36"/>
      <c r="B6" s="35" t="s">
        <v>939</v>
      </c>
      <c r="C6" s="35"/>
      <c r="D6" s="114"/>
      <c r="E6" s="114"/>
      <c r="F6" s="114"/>
      <c r="G6" s="35"/>
      <c r="H6" s="35"/>
      <c r="I6" s="35"/>
      <c r="J6" s="35"/>
      <c r="K6" s="35"/>
      <c r="L6" s="35"/>
      <c r="M6" s="35"/>
      <c r="N6" s="35"/>
      <c r="O6" s="35"/>
      <c r="P6" s="35"/>
      <c r="Q6" s="35"/>
      <c r="R6" s="35"/>
      <c r="S6" s="35"/>
    </row>
    <row r="7" spans="1:26">
      <c r="A7" s="36"/>
      <c r="B7" s="35" t="s">
        <v>940</v>
      </c>
      <c r="C7" s="35"/>
      <c r="D7" s="114"/>
      <c r="E7" s="114"/>
      <c r="F7" s="114"/>
      <c r="G7" s="35"/>
      <c r="H7" s="35"/>
      <c r="I7" s="35"/>
      <c r="J7" s="35"/>
      <c r="K7" s="35"/>
      <c r="L7" s="35"/>
      <c r="M7" s="35"/>
      <c r="N7" s="35"/>
      <c r="O7" s="35"/>
      <c r="P7" s="35"/>
      <c r="Q7" s="35"/>
      <c r="R7" s="35"/>
      <c r="S7" s="35"/>
    </row>
    <row r="8" spans="1:26">
      <c r="A8" s="36"/>
      <c r="B8" s="35"/>
      <c r="C8" s="35"/>
      <c r="D8" s="114"/>
      <c r="E8" s="114"/>
      <c r="F8" s="114"/>
      <c r="G8" s="35"/>
      <c r="H8" s="35"/>
      <c r="I8" s="35"/>
      <c r="J8" s="35"/>
      <c r="K8" s="35"/>
      <c r="L8" s="35"/>
      <c r="M8" s="35"/>
      <c r="N8" s="35"/>
      <c r="O8" s="35"/>
      <c r="P8" s="35"/>
      <c r="Q8" s="35"/>
      <c r="R8" s="35"/>
      <c r="S8" s="35"/>
    </row>
    <row r="9" spans="1:26" hidden="1">
      <c r="A9" s="38" t="s">
        <v>941</v>
      </c>
      <c r="B9" s="39" t="e">
        <f>CONCATENATE(IF(#REF!&lt;&gt;"",CONCATENATE("x&lt;",#REF!,"='Q';"),""),IF(#REF!&lt;&gt;"",CONCATENATE("x&gt;",#REF!,"='Q';"),""),IF(#REF!&lt;&gt;"",CONCATENATE(#REF!,";"),""))</f>
        <v>#REF!</v>
      </c>
      <c r="C9" s="39" t="e">
        <f>CONCATENATE(IF(#REF!&lt;&gt;"",CONCATENATE("x&lt;",#REF!,"='Q';"),""),IF(#REF!&lt;&gt;"",CONCATENATE("x&gt;",#REF!,"='Q';"),""),IF(#REF!&lt;&gt;"",CONCATENATE(#REF!,";"),""))</f>
        <v>#REF!</v>
      </c>
      <c r="D9" s="115" t="e">
        <f>CONCATENATE(IF(#REF!&lt;&gt;"",CONCATENATE("x&lt;",#REF!,"='Q';"),""),IF(#REF!&lt;&gt;"",CONCATENATE("x&gt;",#REF!,"='Q';"),""),IF(#REF!&lt;&gt;"",CONCATENATE(#REF!,";"),""))</f>
        <v>#REF!</v>
      </c>
      <c r="E9" s="115" t="e">
        <f>CONCATENATE(IF(#REF!&lt;&gt;"",CONCATENATE("x&lt;",#REF!,"='Q';"),""),IF(#REF!&lt;&gt;"",CONCATENATE("x&gt;",#REF!,"='Q';"),""),IF(#REF!&lt;&gt;"",CONCATENATE(#REF!,";"),""))</f>
        <v>#REF!</v>
      </c>
      <c r="F9" s="115" t="e">
        <f>CONCATENATE(IF(#REF!&lt;&gt;"",CONCATENATE("x&lt;",#REF!,"='Q';"),""),IF(#REF!&lt;&gt;"",CONCATENATE("x&gt;",#REF!,"='Q';"),""),IF(#REF!&lt;&gt;"",CONCATENATE(#REF!,";"),""))</f>
        <v>#REF!</v>
      </c>
      <c r="G9" s="39" t="e">
        <f>CONCATENATE(IF(#REF!&lt;&gt;"",CONCATENATE("x&lt;",#REF!,"='Q';"),""),IF(#REF!&lt;&gt;"",CONCATENATE("x&gt;",#REF!,"='Q';"),""),IF(#REF!&lt;&gt;"",CONCATENATE(#REF!,";"),""))</f>
        <v>#REF!</v>
      </c>
      <c r="H9" s="39" t="e">
        <f>CONCATENATE(IF(#REF!&lt;&gt;"",CONCATENATE("x&lt;",#REF!,"='Q';"),""),IF(#REF!&lt;&gt;"",CONCATENATE("x&gt;",#REF!,"='Q';"),""),IF(#REF!&lt;&gt;"",CONCATENATE(#REF!,";"),""))</f>
        <v>#REF!</v>
      </c>
      <c r="I9" s="39" t="e">
        <f>CONCATENATE(IF(#REF!&lt;&gt;"",CONCATENATE("x&lt;",#REF!,"='Q';"),""),IF(#REF!&lt;&gt;"",CONCATENATE("x&gt;",#REF!,"='Q';"),""),IF(#REF!&lt;&gt;"",CONCATENATE(#REF!,";"),""))</f>
        <v>#REF!</v>
      </c>
      <c r="J9" s="39" t="e">
        <f>CONCATENATE(IF(#REF!&lt;&gt;"",CONCATENATE("x&lt;",#REF!,"='Q';"),""),IF(#REF!&lt;&gt;"",CONCATENATE("x&gt;",#REF!,"='Q';"),""),IF(#REF!&lt;&gt;"",CONCATENATE(#REF!,";"),""))</f>
        <v>#REF!</v>
      </c>
      <c r="K9" s="39" t="e">
        <f>CONCATENATE(IF(#REF!&lt;&gt;"",CONCATENATE("x&lt;",#REF!,"='Q';"),""),IF(#REF!&lt;&gt;"",CONCATENATE("x&gt;",#REF!,"='Q';"),""),IF(#REF!&lt;&gt;"",CONCATENATE(#REF!,";"),""))</f>
        <v>#REF!</v>
      </c>
      <c r="L9" s="39" t="e">
        <f>CONCATENATE(IF(#REF!&lt;&gt;"",CONCATENATE("x&lt;",#REF!,"='Q';"),""),IF(#REF!&lt;&gt;"",CONCATENATE("x&gt;",#REF!,"='Q';"),""),IF(#REF!&lt;&gt;"",CONCATENATE(#REF!,";"),""))</f>
        <v>#REF!</v>
      </c>
      <c r="M9" s="39" t="e">
        <f>CONCATENATE(IF(#REF!&lt;&gt;"",CONCATENATE("x&lt;",#REF!,"='Q';"),""),IF(#REF!&lt;&gt;"",CONCATENATE("x&gt;",#REF!,"='Q';"),""),IF(#REF!&lt;&gt;"",CONCATENATE(#REF!,";"),""))</f>
        <v>#REF!</v>
      </c>
      <c r="N9" s="39" t="e">
        <f>CONCATENATE(IF(#REF!&lt;&gt;"",CONCATENATE("x&lt;",#REF!,"='Q';"),""),IF(#REF!&lt;&gt;"",CONCATENATE("x&gt;",#REF!,"='Q';"),""),IF(#REF!&lt;&gt;"",CONCATENATE(#REF!,";"),""))</f>
        <v>#REF!</v>
      </c>
      <c r="O9" s="39" t="e">
        <f>CONCATENATE(IF(#REF!&lt;&gt;"",CONCATENATE("x&lt;",#REF!,"='Q';"),""),IF(#REF!&lt;&gt;"",CONCATENATE("x&gt;",#REF!,"='Q';"),""),IF(#REF!&lt;&gt;"",CONCATENATE(#REF!,";"),""))</f>
        <v>#REF!</v>
      </c>
      <c r="P9" s="39" t="e">
        <f>CONCATENATE(IF(#REF!&lt;&gt;"",CONCATENATE("x&lt;",#REF!,"='Q';"),""),IF(#REF!&lt;&gt;"",CONCATENATE("x&gt;",#REF!,"='Q';"),""),IF(#REF!&lt;&gt;"",CONCATENATE(#REF!,";"),""))</f>
        <v>#REF!</v>
      </c>
      <c r="Q9" s="39" t="e">
        <f>CONCATENATE(IF(#REF!&lt;&gt;"",CONCATENATE("x&lt;",#REF!,"='Q';"),""),IF(#REF!&lt;&gt;"",CONCATENATE("x&gt;",#REF!,"='Q';"),""),IF(#REF!&lt;&gt;"",CONCATENATE(#REF!,";"),""))</f>
        <v>#REF!</v>
      </c>
      <c r="R9" s="39" t="e">
        <f>CONCATENATE(IF(#REF!&lt;&gt;"",CONCATENATE("x&lt;",#REF!,"='Q';"),""),IF(#REF!&lt;&gt;"",CONCATENATE("x&gt;",#REF!,"='Q';"),""),IF(#REF!&lt;&gt;"",CONCATENATE(#REF!,";"),""))</f>
        <v>#REF!</v>
      </c>
      <c r="S9" s="39" t="e">
        <f>CONCATENATE(IF(#REF!&lt;&gt;"",CONCATENATE("x&lt;",#REF!,"='Q';"),""),IF(#REF!&lt;&gt;"",CONCATENATE("x&gt;",#REF!,"='Q';"),""),IF(#REF!&lt;&gt;"",CONCATENATE(#REF!,";"),""))</f>
        <v>#REF!</v>
      </c>
    </row>
    <row r="10" spans="1:26" ht="14" thickBot="1">
      <c r="A10" s="40"/>
      <c r="B10" s="41"/>
      <c r="C10" s="41"/>
      <c r="D10" s="116"/>
      <c r="E10" s="116"/>
      <c r="F10" s="116"/>
      <c r="G10" s="41"/>
      <c r="H10" s="41"/>
      <c r="I10" s="41"/>
      <c r="J10" s="41"/>
      <c r="K10" s="41"/>
      <c r="L10" s="41"/>
      <c r="M10" s="41"/>
      <c r="N10" s="41"/>
      <c r="O10" s="41"/>
      <c r="P10" s="41"/>
      <c r="Q10" s="41"/>
      <c r="R10" s="41"/>
      <c r="S10" s="41"/>
    </row>
    <row r="11" spans="1:26" ht="14" thickTop="1">
      <c r="A11" s="33" t="s">
        <v>903</v>
      </c>
      <c r="B11" s="236" t="s">
        <v>1334</v>
      </c>
      <c r="C11" s="236" t="s">
        <v>1335</v>
      </c>
      <c r="D11" s="236" t="s">
        <v>1240</v>
      </c>
      <c r="E11" s="236" t="s">
        <v>1385</v>
      </c>
      <c r="F11" s="236" t="s">
        <v>926</v>
      </c>
      <c r="G11" s="236" t="s">
        <v>1386</v>
      </c>
      <c r="H11" s="236" t="s">
        <v>1387</v>
      </c>
      <c r="I11" s="236" t="s">
        <v>1388</v>
      </c>
      <c r="J11" s="236" t="s">
        <v>1389</v>
      </c>
      <c r="K11" s="236" t="s">
        <v>1390</v>
      </c>
      <c r="L11" s="236"/>
      <c r="M11" s="236"/>
      <c r="N11" s="236"/>
      <c r="O11" s="236"/>
      <c r="P11" s="236"/>
      <c r="Q11" s="236"/>
      <c r="R11" s="236"/>
      <c r="S11" s="236"/>
      <c r="T11" s="236"/>
      <c r="U11" s="236"/>
      <c r="V11" s="236"/>
      <c r="W11" s="236"/>
      <c r="X11" s="236"/>
      <c r="Y11" s="211"/>
      <c r="Z11" s="211"/>
    </row>
    <row r="12" spans="1:26">
      <c r="A12" s="33" t="s">
        <v>904</v>
      </c>
      <c r="B12" s="236" t="s">
        <v>1336</v>
      </c>
      <c r="C12" s="236" t="s">
        <v>1337</v>
      </c>
      <c r="D12" s="236" t="s">
        <v>1339</v>
      </c>
      <c r="E12" s="236" t="s">
        <v>1338</v>
      </c>
      <c r="F12" s="236" t="s">
        <v>1340</v>
      </c>
      <c r="G12" s="236" t="s">
        <v>1379</v>
      </c>
      <c r="H12" s="236" t="s">
        <v>1391</v>
      </c>
      <c r="I12" s="236" t="s">
        <v>1380</v>
      </c>
      <c r="J12" s="236" t="s">
        <v>1389</v>
      </c>
      <c r="K12" s="236" t="s">
        <v>1390</v>
      </c>
      <c r="L12" s="236"/>
      <c r="M12" s="236"/>
      <c r="N12" s="236"/>
      <c r="O12" s="236"/>
      <c r="P12" s="236"/>
      <c r="Q12" s="236"/>
      <c r="R12" s="236"/>
      <c r="S12" s="236"/>
      <c r="T12" s="236"/>
      <c r="U12" s="236"/>
      <c r="V12" s="236"/>
      <c r="W12" s="236"/>
      <c r="X12" s="236"/>
      <c r="Y12" s="42"/>
      <c r="Z12" s="42"/>
    </row>
    <row r="13" spans="1:26">
      <c r="A13" s="33" t="s">
        <v>905</v>
      </c>
      <c r="B13" s="236" t="s">
        <v>1367</v>
      </c>
      <c r="C13" s="236" t="s">
        <v>1368</v>
      </c>
      <c r="D13" s="236" t="s">
        <v>1370</v>
      </c>
      <c r="E13" s="236" t="s">
        <v>1369</v>
      </c>
      <c r="F13" s="236" t="s">
        <v>1371</v>
      </c>
      <c r="G13" s="236" t="s">
        <v>1392</v>
      </c>
      <c r="H13" s="236" t="s">
        <v>1393</v>
      </c>
      <c r="I13" s="236" t="s">
        <v>1394</v>
      </c>
      <c r="J13" s="236" t="s">
        <v>1395</v>
      </c>
      <c r="K13" s="236" t="s">
        <v>1390</v>
      </c>
      <c r="L13" s="236"/>
      <c r="M13" s="236"/>
      <c r="N13" s="236"/>
      <c r="O13" s="236"/>
      <c r="P13" s="236"/>
      <c r="Q13" s="236"/>
      <c r="R13" s="236"/>
      <c r="S13" s="236"/>
      <c r="T13" s="236"/>
      <c r="U13" s="236"/>
      <c r="V13" s="236"/>
      <c r="W13" s="236"/>
      <c r="X13" s="236"/>
      <c r="Y13" s="211"/>
      <c r="Z13" s="211"/>
    </row>
    <row r="14" spans="1:26">
      <c r="A14" s="33" t="s">
        <v>906</v>
      </c>
      <c r="B14" s="236"/>
      <c r="C14" s="236"/>
      <c r="D14" s="236"/>
      <c r="E14" s="236"/>
      <c r="F14" s="236"/>
      <c r="G14" s="117" t="s">
        <v>1417</v>
      </c>
      <c r="H14" s="275" t="s">
        <v>1433</v>
      </c>
      <c r="I14" s="117" t="s">
        <v>1418</v>
      </c>
      <c r="J14" s="117" t="s">
        <v>1418</v>
      </c>
      <c r="K14" s="117" t="s">
        <v>1418</v>
      </c>
      <c r="L14" s="236"/>
      <c r="M14" s="236"/>
      <c r="N14" s="236"/>
      <c r="O14" s="236"/>
      <c r="P14" s="236"/>
      <c r="Q14" s="236"/>
      <c r="R14" s="236"/>
      <c r="S14" s="236"/>
      <c r="T14" s="236"/>
      <c r="U14" s="236"/>
      <c r="V14" s="236"/>
      <c r="W14" s="236"/>
      <c r="X14" s="236"/>
      <c r="Y14" s="117"/>
      <c r="Z14" s="117"/>
    </row>
    <row r="15" spans="1:26">
      <c r="A15" s="62" t="s">
        <v>608</v>
      </c>
      <c r="B15" s="236"/>
      <c r="C15" s="236"/>
      <c r="D15" s="236"/>
      <c r="E15" s="236"/>
      <c r="F15" s="236"/>
      <c r="G15" s="117" t="s">
        <v>1416</v>
      </c>
      <c r="H15" s="275" t="s">
        <v>1434</v>
      </c>
      <c r="I15" s="117" t="s">
        <v>1416</v>
      </c>
      <c r="J15" s="117" t="s">
        <v>1416</v>
      </c>
      <c r="K15" s="117" t="s">
        <v>1416</v>
      </c>
      <c r="L15" s="236"/>
      <c r="M15" s="236"/>
      <c r="N15" s="236"/>
      <c r="O15" s="236"/>
      <c r="P15" s="236"/>
      <c r="Q15" s="236"/>
      <c r="R15" s="236"/>
      <c r="S15" s="236"/>
      <c r="T15" s="236"/>
      <c r="U15" s="236"/>
      <c r="V15" s="236"/>
      <c r="W15" s="236"/>
      <c r="X15" s="236"/>
      <c r="Y15" s="117"/>
      <c r="Z15" s="117"/>
    </row>
    <row r="16" spans="1:26">
      <c r="A16" s="33" t="s">
        <v>907</v>
      </c>
      <c r="B16" s="236" t="s">
        <v>909</v>
      </c>
      <c r="C16" s="236" t="s">
        <v>909</v>
      </c>
      <c r="D16" s="236" t="s">
        <v>912</v>
      </c>
      <c r="E16" s="236" t="s">
        <v>909</v>
      </c>
      <c r="F16" s="236" t="s">
        <v>909</v>
      </c>
      <c r="G16" s="236" t="s">
        <v>911</v>
      </c>
      <c r="H16" s="236" t="s">
        <v>908</v>
      </c>
      <c r="I16" s="236" t="s">
        <v>911</v>
      </c>
      <c r="J16" s="236" t="s">
        <v>910</v>
      </c>
      <c r="K16" s="236" t="s">
        <v>911</v>
      </c>
      <c r="L16" s="236"/>
      <c r="M16" s="236"/>
      <c r="N16" s="236"/>
      <c r="O16" s="236"/>
      <c r="P16" s="236"/>
      <c r="Q16" s="236"/>
      <c r="R16" s="236"/>
      <c r="S16" s="236"/>
      <c r="T16" s="236"/>
      <c r="U16" s="236"/>
      <c r="V16" s="236"/>
      <c r="W16" s="236"/>
      <c r="X16" s="236"/>
      <c r="Y16" s="42"/>
      <c r="Z16" s="42"/>
    </row>
    <row r="17" spans="1:26">
      <c r="A17" s="33" t="s">
        <v>922</v>
      </c>
      <c r="B17" s="236"/>
      <c r="C17" s="236"/>
      <c r="D17" s="236"/>
      <c r="E17" s="236"/>
      <c r="F17" s="236"/>
      <c r="G17" s="236"/>
      <c r="H17" s="236"/>
      <c r="I17" s="236"/>
      <c r="J17" s="236"/>
      <c r="K17" s="236"/>
      <c r="L17" s="236"/>
      <c r="M17" s="236"/>
      <c r="N17" s="236"/>
      <c r="O17" s="236"/>
      <c r="P17" s="236"/>
      <c r="Q17" s="236"/>
      <c r="R17" s="236"/>
      <c r="S17" s="236"/>
      <c r="T17" s="236"/>
      <c r="U17" s="236"/>
      <c r="V17" s="236"/>
      <c r="W17" s="236"/>
      <c r="X17" s="236"/>
      <c r="Y17" s="42"/>
      <c r="Z17" s="42"/>
    </row>
    <row r="18" spans="1:26">
      <c r="A18" s="33" t="s">
        <v>918</v>
      </c>
      <c r="B18" s="236" t="s">
        <v>857</v>
      </c>
      <c r="C18" s="236" t="s">
        <v>857</v>
      </c>
      <c r="D18" s="236" t="s">
        <v>857</v>
      </c>
      <c r="E18" s="236" t="s">
        <v>857</v>
      </c>
      <c r="F18" s="236"/>
      <c r="G18" s="236" t="s">
        <v>916</v>
      </c>
      <c r="H18" s="236"/>
      <c r="I18" s="236" t="s">
        <v>917</v>
      </c>
      <c r="J18" s="236" t="s">
        <v>917</v>
      </c>
      <c r="K18" s="236" t="s">
        <v>917</v>
      </c>
      <c r="L18" s="236"/>
      <c r="M18" s="236"/>
      <c r="N18" s="236"/>
      <c r="O18" s="236"/>
      <c r="P18" s="236"/>
      <c r="Q18" s="236"/>
      <c r="R18" s="236"/>
      <c r="S18" s="236"/>
      <c r="T18" s="236"/>
      <c r="U18" s="236"/>
      <c r="V18" s="236"/>
      <c r="W18" s="236"/>
      <c r="X18" s="236"/>
      <c r="Y18" s="42"/>
      <c r="Z18" s="42"/>
    </row>
    <row r="19" spans="1:26">
      <c r="A19" s="46" t="s">
        <v>944</v>
      </c>
      <c r="B19" s="236"/>
      <c r="C19" s="236"/>
      <c r="D19" s="236"/>
      <c r="E19" s="236"/>
      <c r="F19" s="236"/>
      <c r="G19" s="236"/>
      <c r="H19" s="236"/>
      <c r="I19" s="236"/>
      <c r="J19" s="236"/>
      <c r="K19" s="236"/>
      <c r="L19" s="236"/>
      <c r="M19" s="236"/>
      <c r="N19" s="236"/>
      <c r="O19" s="236"/>
      <c r="P19" s="236"/>
      <c r="Q19" s="236"/>
      <c r="R19" s="236"/>
      <c r="S19" s="236"/>
      <c r="T19" s="236"/>
      <c r="U19" s="236"/>
      <c r="V19" s="236"/>
      <c r="W19" s="236"/>
      <c r="X19" s="236"/>
      <c r="Y19" s="42"/>
      <c r="Z19" s="42"/>
    </row>
    <row r="20" spans="1:26">
      <c r="A20" s="33" t="s">
        <v>921</v>
      </c>
      <c r="B20" s="236"/>
      <c r="C20" s="236"/>
      <c r="D20" s="236" t="s">
        <v>1241</v>
      </c>
      <c r="E20" s="236"/>
      <c r="F20" s="236" t="s">
        <v>1341</v>
      </c>
      <c r="G20" s="236"/>
      <c r="H20" s="236"/>
      <c r="I20" s="236"/>
      <c r="J20" s="236"/>
      <c r="K20" s="236"/>
      <c r="L20" s="236"/>
      <c r="M20" s="236"/>
      <c r="N20" s="236"/>
      <c r="O20" s="236"/>
      <c r="P20" s="236"/>
      <c r="Q20" s="236"/>
      <c r="R20" s="236"/>
      <c r="S20" s="236"/>
      <c r="T20" s="236"/>
      <c r="U20" s="236"/>
      <c r="V20" s="236"/>
      <c r="W20" s="236"/>
      <c r="X20" s="236"/>
      <c r="Y20" s="42"/>
      <c r="Z20" s="42"/>
    </row>
    <row r="21" spans="1:26" s="49" customFormat="1" ht="14">
      <c r="A21" s="48" t="s">
        <v>609</v>
      </c>
      <c r="B21" s="42"/>
      <c r="C21" s="42"/>
      <c r="D21" s="242" t="s">
        <v>1383</v>
      </c>
      <c r="E21" s="42"/>
      <c r="F21" s="42" t="s">
        <v>1397</v>
      </c>
      <c r="G21" s="42"/>
      <c r="H21" s="42"/>
      <c r="I21" s="42"/>
      <c r="J21" s="42"/>
      <c r="K21" s="42"/>
      <c r="L21" s="42"/>
      <c r="M21" s="42"/>
      <c r="N21" s="42"/>
      <c r="O21" s="42"/>
      <c r="P21" s="42"/>
      <c r="Q21" s="42"/>
      <c r="R21" s="42"/>
      <c r="S21" s="42"/>
      <c r="T21" s="42"/>
      <c r="U21" s="42"/>
      <c r="V21" s="42"/>
      <c r="W21" s="42"/>
      <c r="X21" s="42"/>
      <c r="Y21" s="42"/>
      <c r="Z21" s="42"/>
    </row>
    <row r="22" spans="1:26" s="49" customFormat="1" ht="14">
      <c r="A22" s="48" t="s">
        <v>610</v>
      </c>
      <c r="B22" s="42"/>
      <c r="C22" s="42"/>
      <c r="D22" s="256" t="s">
        <v>1426</v>
      </c>
      <c r="E22" s="42"/>
      <c r="F22" s="251">
        <v>2014.2799780981932</v>
      </c>
      <c r="G22" s="42"/>
      <c r="H22" s="42"/>
      <c r="I22" s="42"/>
      <c r="J22" s="42"/>
      <c r="K22" s="42"/>
      <c r="L22" s="42"/>
      <c r="M22" s="42"/>
      <c r="N22" s="42"/>
      <c r="O22" s="42"/>
      <c r="P22" s="42"/>
      <c r="Q22" s="42"/>
      <c r="R22" s="42"/>
      <c r="S22" s="42"/>
      <c r="T22" s="42"/>
      <c r="U22" s="42"/>
      <c r="V22" s="42"/>
      <c r="W22" s="42"/>
      <c r="X22" s="42"/>
      <c r="Y22" s="42"/>
      <c r="Z22" s="42"/>
    </row>
    <row r="23" spans="1:26">
      <c r="A23" s="33" t="s">
        <v>945</v>
      </c>
      <c r="B23" s="42" t="s">
        <v>1242</v>
      </c>
      <c r="C23" s="42" t="s">
        <v>1242</v>
      </c>
      <c r="D23" s="236" t="s">
        <v>1241</v>
      </c>
      <c r="E23" s="42" t="s">
        <v>1242</v>
      </c>
      <c r="F23" s="42" t="s">
        <v>1341</v>
      </c>
      <c r="G23" s="42" t="s">
        <v>1175</v>
      </c>
      <c r="H23" s="42" t="s">
        <v>1242</v>
      </c>
      <c r="I23" s="42" t="s">
        <v>1087</v>
      </c>
      <c r="J23" s="42" t="s">
        <v>1167</v>
      </c>
      <c r="K23" s="42" t="s">
        <v>898</v>
      </c>
      <c r="L23" s="42"/>
      <c r="M23" s="211"/>
      <c r="N23" s="42"/>
      <c r="O23" s="42"/>
      <c r="P23" s="211"/>
      <c r="Q23" s="211"/>
      <c r="R23" s="211"/>
      <c r="S23" s="42"/>
      <c r="T23" s="42"/>
      <c r="U23" s="42"/>
      <c r="V23" s="42"/>
      <c r="W23" s="42"/>
      <c r="X23" s="42"/>
      <c r="Y23" s="211"/>
      <c r="Z23" s="211"/>
    </row>
    <row r="24" spans="1:26">
      <c r="A24" s="23" t="s">
        <v>919</v>
      </c>
      <c r="B24" s="237" t="s">
        <v>857</v>
      </c>
      <c r="C24" s="237" t="s">
        <v>857</v>
      </c>
      <c r="D24" s="237" t="s">
        <v>857</v>
      </c>
      <c r="E24" s="237" t="s">
        <v>857</v>
      </c>
      <c r="F24" s="237" t="s">
        <v>926</v>
      </c>
      <c r="G24" s="237" t="s">
        <v>1174</v>
      </c>
      <c r="H24" s="237"/>
      <c r="I24" s="237" t="s">
        <v>1087</v>
      </c>
      <c r="J24" s="237" t="s">
        <v>1166</v>
      </c>
      <c r="K24" s="237" t="s">
        <v>898</v>
      </c>
      <c r="L24" s="42"/>
      <c r="M24" s="42"/>
      <c r="N24" s="42"/>
      <c r="O24" s="42"/>
      <c r="P24" s="42"/>
      <c r="Q24" s="42"/>
      <c r="R24" s="42"/>
      <c r="S24" s="42"/>
      <c r="T24" s="237"/>
      <c r="U24" s="237"/>
      <c r="V24" s="237"/>
      <c r="W24" s="237"/>
      <c r="X24" s="237"/>
      <c r="Y24" s="42"/>
      <c r="Z24" s="42"/>
    </row>
    <row r="25" spans="1:26">
      <c r="A25" s="125" t="s">
        <v>767</v>
      </c>
      <c r="B25" s="61" t="str">
        <f t="shared" ref="B25:C25" si="0">INDEX(unitCustom,MATCH(B24,unitName,0)*1,1)</f>
        <v/>
      </c>
      <c r="C25" s="61" t="str">
        <f t="shared" si="0"/>
        <v/>
      </c>
      <c r="D25" s="61" t="str">
        <f>INDEX(unitCustom,MATCH(D24,unitName,0)*1,1)</f>
        <v/>
      </c>
      <c r="E25" s="61" t="str">
        <f>INDEX(unitCustom,MATCH(E24,unitName,0)*1,1)</f>
        <v/>
      </c>
      <c r="F25" s="61" t="str">
        <f>INDEX(unitCustom,MATCH(F24,unitName,0)*1,1)</f>
        <v>CUSTOM</v>
      </c>
      <c r="G25" s="61" t="str">
        <f>INDEX(unitCustom,MATCH(G24,unitName,0)*1,1)</f>
        <v>EML</v>
      </c>
      <c r="H25" s="61"/>
      <c r="I25" s="61" t="str">
        <f>INDEX(unitCustom,MATCH(I24,unitName,0)*1,1)</f>
        <v>CUSTOM</v>
      </c>
      <c r="J25" s="61" t="str">
        <f>INDEX(unitCustom,MATCH(J24,unitName,0)*1,1)</f>
        <v>EML</v>
      </c>
      <c r="K25" s="61" t="str">
        <f>INDEX(unitCustom,MATCH(K24,unitName,0)*1,1)</f>
        <v>CUSTOM</v>
      </c>
      <c r="L25" s="61"/>
      <c r="M25" s="61"/>
      <c r="N25" s="61"/>
      <c r="O25" s="61"/>
      <c r="P25" s="61"/>
      <c r="Q25" s="61"/>
      <c r="R25" s="61"/>
      <c r="S25" s="61"/>
      <c r="T25" s="61"/>
      <c r="U25" s="61"/>
      <c r="V25" s="61"/>
      <c r="W25" s="61"/>
      <c r="X25" s="61"/>
      <c r="Y25" s="61"/>
      <c r="Z25" s="61"/>
    </row>
    <row r="26" spans="1:26">
      <c r="A26" s="125" t="s">
        <v>949</v>
      </c>
      <c r="B26" s="61" t="str">
        <f t="shared" ref="B26:C26" si="1">INDEX(unitType,MATCH(B24,unitID,0)*1,1)</f>
        <v/>
      </c>
      <c r="C26" s="61" t="str">
        <f t="shared" si="1"/>
        <v/>
      </c>
      <c r="D26" s="61" t="str">
        <f>INDEX(unitType,MATCH(D24,unitID,0)*1,1)</f>
        <v/>
      </c>
      <c r="E26" s="61" t="str">
        <f>INDEX(unitType,MATCH(E24,unitID,0)*1,1)</f>
        <v/>
      </c>
      <c r="F26" s="61" t="str">
        <f>INDEX(unitType,MATCH(F24,unitID,0)*1,1)</f>
        <v>time</v>
      </c>
      <c r="G26" s="61">
        <f>INDEX(unitType,MATCH(G24,unitID,0)*1,1)</f>
        <v>0</v>
      </c>
      <c r="H26" s="61"/>
      <c r="I26" s="61" t="str">
        <f>INDEX(unitType,MATCH(I24,unitID,0)*1,1)</f>
        <v>dimensionless</v>
      </c>
      <c r="J26" s="61">
        <f>INDEX(unitType,MATCH(J24,unitID,0)*1,1)</f>
        <v>0</v>
      </c>
      <c r="K26" s="61" t="str">
        <f>INDEX(unitType,MATCH(K24,unitID,0)*1,1)</f>
        <v>dimensionless</v>
      </c>
      <c r="L26" s="61"/>
      <c r="M26" s="61"/>
      <c r="N26" s="61"/>
      <c r="O26" s="61"/>
      <c r="P26" s="61"/>
      <c r="Q26" s="61"/>
      <c r="R26" s="61"/>
      <c r="S26" s="61"/>
      <c r="T26" s="61"/>
      <c r="U26" s="61"/>
      <c r="V26" s="61"/>
      <c r="W26" s="61"/>
      <c r="X26" s="61"/>
      <c r="Y26" s="61"/>
      <c r="Z26" s="61"/>
    </row>
    <row r="27" spans="1:26">
      <c r="A27" s="125" t="s">
        <v>951</v>
      </c>
      <c r="B27" s="61" t="str">
        <f t="shared" ref="B27:C27" si="2">INDEX(unitID,MATCH(B24,unitID,0)*1,1)</f>
        <v/>
      </c>
      <c r="C27" s="61" t="str">
        <f t="shared" si="2"/>
        <v/>
      </c>
      <c r="D27" s="61" t="str">
        <f>INDEX(unitID,MATCH(D24,unitID,0)*1,1)</f>
        <v/>
      </c>
      <c r="E27" s="61" t="str">
        <f>INDEX(unitID,MATCH(E24,unitID,0)*1,1)</f>
        <v/>
      </c>
      <c r="F27" s="61" t="str">
        <f>INDEX(unitID,MATCH(F24,unitID,0)*1,1)</f>
        <v>DecimalYear</v>
      </c>
      <c r="G27" s="61" t="str">
        <f>INDEX(unitID,MATCH(G24,unitID,0)*1,1)</f>
        <v>centimeter</v>
      </c>
      <c r="H27" s="61"/>
      <c r="I27" s="61" t="str">
        <f>INDEX(unitID,MATCH(I24,unitID,0)*1,1)</f>
        <v>NTU</v>
      </c>
      <c r="J27" s="61" t="str">
        <f>INDEX(unitID,MATCH(J24,unitID,0)*1,1)</f>
        <v>celsius</v>
      </c>
      <c r="K27" s="61" t="str">
        <f>INDEX(unitID,MATCH(K24,unitID,0)*1,1)</f>
        <v>PSU</v>
      </c>
      <c r="L27" s="61"/>
      <c r="M27" s="61"/>
      <c r="N27" s="61"/>
      <c r="O27" s="61"/>
      <c r="P27" s="61"/>
      <c r="Q27" s="61"/>
      <c r="R27" s="61"/>
      <c r="S27" s="61"/>
      <c r="T27" s="61"/>
      <c r="U27" s="61"/>
      <c r="V27" s="61"/>
      <c r="W27" s="61"/>
      <c r="X27" s="61"/>
      <c r="Y27" s="61"/>
      <c r="Z27" s="61"/>
    </row>
    <row r="28" spans="1:26">
      <c r="A28" s="125" t="s">
        <v>950</v>
      </c>
      <c r="B28" s="61" t="str">
        <f t="shared" ref="B28:C28" si="3">INDEX(unitParentSI,MATCH(B24,unitID,0)*1,1)</f>
        <v/>
      </c>
      <c r="C28" s="61" t="str">
        <f t="shared" si="3"/>
        <v/>
      </c>
      <c r="D28" s="61" t="str">
        <f>INDEX(unitParentSI,MATCH(D24,unitID,0)*1,1)</f>
        <v/>
      </c>
      <c r="E28" s="61" t="str">
        <f>INDEX(unitParentSI,MATCH(E24,unitID,0)*1,1)</f>
        <v/>
      </c>
      <c r="F28" s="61" t="str">
        <f>INDEX(unitParentSI,MATCH(F24,unitID,0)*1,1)</f>
        <v>second</v>
      </c>
      <c r="G28" s="61" t="str">
        <f>INDEX(unitParentSI,MATCH(G24,unitID,0)*1,1)</f>
        <v>meter</v>
      </c>
      <c r="H28" s="61"/>
      <c r="I28" s="61">
        <f>INDEX(unitParentSI,MATCH(I24,unitID,0)*1,1)</f>
        <v>0</v>
      </c>
      <c r="J28" s="61" t="str">
        <f>INDEX(unitParentSI,MATCH(J24,unitID,0)*1,1)</f>
        <v>kelvin</v>
      </c>
      <c r="K28" s="61" t="str">
        <f>INDEX(unitParentSI,MATCH(K24,unitID,0)*1,1)</f>
        <v/>
      </c>
      <c r="L28" s="61"/>
      <c r="M28" s="61"/>
      <c r="N28" s="61"/>
      <c r="O28" s="61"/>
      <c r="P28" s="61"/>
      <c r="Q28" s="61"/>
      <c r="R28" s="61"/>
      <c r="S28" s="61"/>
      <c r="T28" s="61"/>
      <c r="U28" s="61"/>
      <c r="V28" s="61"/>
      <c r="W28" s="61"/>
      <c r="X28" s="61"/>
      <c r="Y28" s="61"/>
      <c r="Z28" s="61"/>
    </row>
    <row r="29" spans="1:26">
      <c r="A29" s="125" t="s">
        <v>952</v>
      </c>
      <c r="B29" s="61" t="str">
        <f t="shared" ref="B29:C29" si="4">INDEX(unitMultiplierToSI,MATCH(B24,unitID,0)*1,1)</f>
        <v/>
      </c>
      <c r="C29" s="61" t="str">
        <f t="shared" si="4"/>
        <v/>
      </c>
      <c r="D29" s="61" t="str">
        <f>INDEX(unitMultiplierToSI,MATCH(D24,unitID,0)*1,1)</f>
        <v/>
      </c>
      <c r="E29" s="61" t="str">
        <f>INDEX(unitMultiplierToSI,MATCH(E24,unitID,0)*1,1)</f>
        <v/>
      </c>
      <c r="F29" s="61" t="str">
        <f>INDEX(unitMultiplierToSI,MATCH(F24,unitID,0)*1,1)</f>
        <v>31536000</v>
      </c>
      <c r="G29" s="61" t="str">
        <f>INDEX(unitMultiplierToSI,MATCH(G24,unitID,0)*1,1)</f>
        <v>0.01</v>
      </c>
      <c r="H29" s="61"/>
      <c r="I29" s="61">
        <f>INDEX(unitMultiplierToSI,MATCH(I24,unitID,0)*1,1)</f>
        <v>0</v>
      </c>
      <c r="J29" s="61" t="str">
        <f>INDEX(unitMultiplierToSI,MATCH(J24,unitID,0)*1,1)</f>
        <v>1</v>
      </c>
      <c r="K29" s="61" t="str">
        <f>INDEX(unitMultiplierToSI,MATCH(K24,unitID,0)*1,1)</f>
        <v/>
      </c>
      <c r="L29" s="61"/>
      <c r="M29" s="61"/>
      <c r="N29" s="61"/>
      <c r="O29" s="61"/>
      <c r="P29" s="61"/>
      <c r="Q29" s="61"/>
      <c r="R29" s="61"/>
      <c r="S29" s="61"/>
      <c r="T29" s="61"/>
      <c r="U29" s="61"/>
      <c r="V29" s="61"/>
      <c r="W29" s="61"/>
      <c r="X29" s="61"/>
      <c r="Y29" s="61"/>
      <c r="Z29" s="61"/>
    </row>
    <row r="30" spans="1:26">
      <c r="A30" s="125" t="s">
        <v>766</v>
      </c>
      <c r="B30" s="61" t="str">
        <f t="shared" ref="B30:C30" si="5">INDEX(unitAbbreviation,MATCH(B24,unitID,0)*1,1)</f>
        <v/>
      </c>
      <c r="C30" s="61" t="str">
        <f t="shared" si="5"/>
        <v/>
      </c>
      <c r="D30" s="61" t="str">
        <f>INDEX(unitAbbreviation,MATCH(D24,unitID,0)*1,1)</f>
        <v/>
      </c>
      <c r="E30" s="61" t="str">
        <f>INDEX(unitAbbreviation,MATCH(E24,unitID,0)*1,1)</f>
        <v/>
      </c>
      <c r="F30" s="61">
        <f>INDEX(unitAbbreviation,MATCH(F24,unitID,0)*1,1)</f>
        <v>0</v>
      </c>
      <c r="G30" s="61" t="str">
        <f>INDEX(unitAbbreviation,MATCH(G24,unitID,0)*1,1)</f>
        <v>cm</v>
      </c>
      <c r="H30" s="61"/>
      <c r="I30" s="61" t="str">
        <f>INDEX(unitAbbreviation,MATCH(I24,unitID,0)*1,1)</f>
        <v>NTU</v>
      </c>
      <c r="J30" s="61" t="str">
        <f>INDEX(unitAbbreviation,MATCH(J24,unitID,0)*1,1)</f>
        <v>C</v>
      </c>
      <c r="K30" s="61" t="str">
        <f>INDEX(unitAbbreviation,MATCH(K24,unitID,0)*1,1)</f>
        <v>PSU</v>
      </c>
      <c r="L30" s="61"/>
      <c r="M30" s="61"/>
      <c r="N30" s="61"/>
      <c r="O30" s="61"/>
      <c r="P30" s="61"/>
      <c r="Q30" s="61"/>
      <c r="R30" s="61"/>
      <c r="S30" s="61"/>
      <c r="T30" s="61"/>
      <c r="U30" s="61"/>
      <c r="V30" s="61"/>
      <c r="W30" s="61"/>
      <c r="X30" s="61"/>
      <c r="Y30" s="61"/>
      <c r="Z30" s="61"/>
    </row>
    <row r="31" spans="1:26">
      <c r="A31" s="125" t="s">
        <v>859</v>
      </c>
      <c r="B31" s="61" t="str">
        <f t="shared" ref="B31:C31" si="6">INDEX(unitDescription,MATCH(B24,unitID,0)*1,1)</f>
        <v/>
      </c>
      <c r="C31" s="61" t="str">
        <f t="shared" si="6"/>
        <v/>
      </c>
      <c r="D31" s="61" t="str">
        <f>INDEX(unitDescription,MATCH(D24,unitID,0)*1,1)</f>
        <v/>
      </c>
      <c r="E31" s="61" t="str">
        <f>INDEX(unitDescription,MATCH(E24,unitID,0)*1,1)</f>
        <v/>
      </c>
      <c r="F31" s="61" t="str">
        <f>INDEX(unitDescription,MATCH(F24,unitID,0)*1,1)</f>
        <v xml:space="preserve">one year excluding leap seconds and leap days, 31536000 seconds </v>
      </c>
      <c r="G31" s="61" t="str">
        <f>INDEX(unitDescription,MATCH(G24,unitID,0)*1,1)</f>
        <v xml:space="preserve">.01 meters </v>
      </c>
      <c r="H31" s="61"/>
      <c r="I31" s="61" t="str">
        <f>INDEX(unitDescription,MATCH(I24,unitID,0)*1,1)</f>
        <v xml:space="preserve">NephelometricTurbidityUnits </v>
      </c>
      <c r="J31" s="61" t="str">
        <f>INDEX(unitDescription,MATCH(J24,unitID,0)*1,1)</f>
        <v xml:space="preserve">A common unit of temperature </v>
      </c>
      <c r="K31" s="61" t="str">
        <f>INDEX(unitDescription,MATCH(K24,unitID,0)*1,1)</f>
        <v>practical salinity units</v>
      </c>
      <c r="L31" s="61"/>
      <c r="M31" s="61"/>
      <c r="N31" s="61"/>
      <c r="O31" s="61"/>
      <c r="P31" s="61"/>
      <c r="Q31" s="61"/>
      <c r="R31" s="61"/>
      <c r="S31" s="61"/>
      <c r="T31" s="61"/>
      <c r="U31" s="61"/>
      <c r="V31" s="61"/>
      <c r="W31" s="61"/>
      <c r="X31" s="61"/>
      <c r="Y31" s="61"/>
      <c r="Z31" s="61"/>
    </row>
    <row r="32" spans="1:26">
      <c r="A32" s="33" t="s">
        <v>920</v>
      </c>
      <c r="B32" s="42"/>
      <c r="C32" s="42"/>
      <c r="D32" s="42"/>
      <c r="E32" s="42" t="s">
        <v>947</v>
      </c>
      <c r="F32" s="42" t="s">
        <v>787</v>
      </c>
      <c r="G32" s="42" t="s">
        <v>947</v>
      </c>
      <c r="H32" s="42"/>
      <c r="I32" s="42" t="s">
        <v>789</v>
      </c>
      <c r="J32" s="42" t="s">
        <v>789</v>
      </c>
      <c r="K32" s="42" t="s">
        <v>789</v>
      </c>
      <c r="L32" s="42"/>
      <c r="M32" s="42"/>
      <c r="N32" s="42"/>
      <c r="O32" s="42"/>
      <c r="P32" s="42"/>
      <c r="Q32" s="42"/>
      <c r="R32" s="42"/>
      <c r="S32" s="42"/>
      <c r="T32" s="42"/>
      <c r="U32" s="42"/>
      <c r="V32" s="42"/>
      <c r="W32" s="42"/>
      <c r="X32" s="42"/>
      <c r="Y32" s="211"/>
      <c r="Z32" s="211"/>
    </row>
    <row r="33" spans="1:26" ht="14" thickBot="1">
      <c r="A33" s="212" t="s">
        <v>942</v>
      </c>
      <c r="B33" s="43"/>
      <c r="C33" s="43"/>
      <c r="D33" s="43"/>
      <c r="E33" s="43"/>
      <c r="F33" s="43"/>
      <c r="G33" s="43"/>
      <c r="H33" s="43"/>
      <c r="I33" s="43" t="s">
        <v>1396</v>
      </c>
      <c r="J33" s="43"/>
      <c r="K33" s="43"/>
      <c r="L33" s="43"/>
      <c r="M33" s="43"/>
      <c r="N33" s="43"/>
      <c r="O33" s="43"/>
      <c r="P33" s="43"/>
      <c r="Q33" s="43"/>
      <c r="R33" s="43"/>
      <c r="S33" s="43"/>
      <c r="T33" s="43"/>
      <c r="U33" s="43"/>
      <c r="V33" s="43"/>
      <c r="W33" s="43"/>
      <c r="X33" s="43"/>
      <c r="Y33" s="43"/>
      <c r="Z33" s="43"/>
    </row>
    <row r="34" spans="1:26" ht="14" thickTop="1">
      <c r="A34" s="47"/>
      <c r="B34"/>
      <c r="C34"/>
      <c r="D34" s="118"/>
      <c r="E34" s="119"/>
      <c r="F34" s="119"/>
      <c r="G34"/>
      <c r="H34"/>
      <c r="I34"/>
      <c r="J34"/>
      <c r="K34"/>
    </row>
    <row r="35" spans="1:26">
      <c r="B35"/>
      <c r="C35"/>
      <c r="D35" s="118"/>
      <c r="E35" s="119"/>
      <c r="F35" s="119"/>
      <c r="G35"/>
      <c r="H35"/>
      <c r="I35"/>
      <c r="J35"/>
      <c r="K35"/>
    </row>
    <row r="36" spans="1:26">
      <c r="B36"/>
      <c r="C36"/>
      <c r="D36" s="118"/>
      <c r="E36" s="119"/>
      <c r="F36" s="119"/>
      <c r="G36"/>
      <c r="H36"/>
      <c r="I36"/>
      <c r="J36"/>
      <c r="K36"/>
    </row>
    <row r="37" spans="1:26">
      <c r="B37"/>
      <c r="C37"/>
      <c r="D37" s="118"/>
      <c r="E37" s="119"/>
      <c r="F37" s="119"/>
      <c r="G37"/>
      <c r="H37"/>
      <c r="I37"/>
      <c r="J37"/>
      <c r="K37"/>
    </row>
    <row r="38" spans="1:26">
      <c r="B38"/>
      <c r="C38"/>
      <c r="D38" s="118"/>
      <c r="E38" s="119"/>
      <c r="F38" s="119"/>
      <c r="G38"/>
      <c r="H38"/>
      <c r="I38"/>
      <c r="J38"/>
      <c r="K38"/>
    </row>
    <row r="39" spans="1:26">
      <c r="B39"/>
      <c r="C39"/>
      <c r="D39" s="118"/>
      <c r="E39" s="119"/>
      <c r="F39" s="119"/>
      <c r="G39"/>
      <c r="H39"/>
      <c r="I39"/>
      <c r="J39"/>
      <c r="K39"/>
    </row>
    <row r="40" spans="1:26">
      <c r="B40"/>
      <c r="C40"/>
      <c r="D40" s="118"/>
      <c r="E40" s="119"/>
      <c r="F40" s="119"/>
      <c r="G40"/>
      <c r="H40"/>
      <c r="I40"/>
      <c r="J40"/>
      <c r="K40"/>
    </row>
    <row r="41" spans="1:26">
      <c r="B41"/>
      <c r="C41"/>
      <c r="D41" s="118"/>
      <c r="E41" s="119"/>
      <c r="F41" s="119"/>
      <c r="G41"/>
      <c r="H41"/>
      <c r="I41"/>
      <c r="J41"/>
      <c r="K41"/>
    </row>
    <row r="42" spans="1:26">
      <c r="B42"/>
      <c r="C42"/>
      <c r="D42" s="118"/>
      <c r="E42" s="119"/>
      <c r="F42" s="119"/>
      <c r="G42"/>
      <c r="H42"/>
      <c r="I42"/>
      <c r="J42"/>
      <c r="K42"/>
    </row>
    <row r="43" spans="1:26">
      <c r="B43"/>
      <c r="C43"/>
      <c r="D43" s="118"/>
      <c r="E43" s="119"/>
      <c r="F43" s="119"/>
      <c r="G43"/>
      <c r="H43"/>
      <c r="I43"/>
      <c r="J43"/>
      <c r="K43"/>
    </row>
    <row r="44" spans="1:26">
      <c r="B44"/>
      <c r="C44"/>
      <c r="D44" s="118"/>
      <c r="E44" s="119"/>
      <c r="F44" s="119"/>
      <c r="G44"/>
      <c r="H44"/>
      <c r="I44"/>
      <c r="J44"/>
      <c r="K44"/>
    </row>
    <row r="45" spans="1:26">
      <c r="B45"/>
      <c r="C45"/>
      <c r="D45" s="118"/>
      <c r="E45" s="119"/>
      <c r="F45" s="119"/>
      <c r="G45"/>
      <c r="H45"/>
      <c r="I45"/>
      <c r="J45"/>
      <c r="K45"/>
    </row>
    <row r="46" spans="1:26">
      <c r="B46"/>
      <c r="C46"/>
      <c r="D46" s="118"/>
      <c r="E46" s="119"/>
      <c r="F46" s="119"/>
      <c r="G46"/>
      <c r="H46"/>
      <c r="I46"/>
      <c r="J46"/>
      <c r="K46"/>
    </row>
    <row r="47" spans="1:26">
      <c r="B47"/>
      <c r="C47"/>
      <c r="D47" s="118"/>
      <c r="E47" s="119"/>
      <c r="F47" s="119"/>
      <c r="G47"/>
      <c r="H47"/>
      <c r="I47"/>
      <c r="J47"/>
      <c r="K47"/>
    </row>
    <row r="48" spans="1:26">
      <c r="B48"/>
      <c r="C48"/>
      <c r="D48" s="118"/>
      <c r="E48" s="119"/>
      <c r="F48" s="119"/>
      <c r="G48"/>
      <c r="H48"/>
      <c r="I48"/>
      <c r="J48"/>
      <c r="K48"/>
    </row>
    <row r="49" spans="2:11">
      <c r="B49"/>
      <c r="C49"/>
      <c r="D49" s="118"/>
      <c r="E49" s="119"/>
      <c r="F49" s="119"/>
      <c r="G49"/>
      <c r="H49"/>
      <c r="I49"/>
      <c r="J49"/>
      <c r="K49"/>
    </row>
    <row r="50" spans="2:11">
      <c r="B50"/>
      <c r="C50"/>
      <c r="D50" s="118"/>
      <c r="E50" s="119"/>
      <c r="F50" s="119"/>
      <c r="G50"/>
      <c r="H50"/>
      <c r="I50"/>
      <c r="J50"/>
      <c r="K50"/>
    </row>
    <row r="51" spans="2:11">
      <c r="B51"/>
      <c r="C51"/>
      <c r="D51" s="118"/>
      <c r="E51" s="119"/>
      <c r="F51" s="119"/>
      <c r="G51"/>
      <c r="H51"/>
      <c r="I51"/>
      <c r="J51"/>
      <c r="K51"/>
    </row>
    <row r="52" spans="2:11">
      <c r="B52"/>
      <c r="C52"/>
      <c r="D52" s="118"/>
      <c r="E52" s="119"/>
      <c r="F52" s="119"/>
      <c r="G52"/>
      <c r="H52"/>
      <c r="I52"/>
      <c r="J52"/>
      <c r="K52"/>
    </row>
    <row r="53" spans="2:11">
      <c r="B53"/>
      <c r="C53"/>
      <c r="D53" s="118"/>
      <c r="E53" s="119"/>
      <c r="F53" s="119"/>
      <c r="G53"/>
      <c r="H53"/>
      <c r="I53"/>
      <c r="J53"/>
      <c r="K53"/>
    </row>
    <row r="54" spans="2:11">
      <c r="B54"/>
      <c r="C54"/>
      <c r="D54" s="118"/>
      <c r="E54" s="119"/>
      <c r="F54" s="119"/>
      <c r="G54"/>
      <c r="H54"/>
      <c r="I54"/>
      <c r="J54"/>
      <c r="K54"/>
    </row>
    <row r="55" spans="2:11">
      <c r="B55"/>
      <c r="C55"/>
      <c r="D55" s="118"/>
      <c r="E55" s="119"/>
      <c r="F55" s="119"/>
      <c r="G55"/>
      <c r="H55"/>
      <c r="I55"/>
      <c r="J55"/>
      <c r="K55"/>
    </row>
    <row r="56" spans="2:11">
      <c r="B56"/>
      <c r="C56"/>
      <c r="D56" s="118"/>
      <c r="E56" s="119"/>
      <c r="F56" s="119"/>
      <c r="G56"/>
      <c r="H56"/>
      <c r="I56"/>
      <c r="J56"/>
      <c r="K56"/>
    </row>
    <row r="57" spans="2:11">
      <c r="B57"/>
      <c r="C57"/>
      <c r="D57" s="118"/>
      <c r="E57" s="119"/>
      <c r="F57" s="119"/>
      <c r="G57"/>
      <c r="H57"/>
      <c r="I57"/>
      <c r="J57"/>
      <c r="K57"/>
    </row>
    <row r="58" spans="2:11">
      <c r="B58"/>
      <c r="C58"/>
      <c r="D58" s="118"/>
      <c r="E58" s="119"/>
      <c r="F58" s="119"/>
      <c r="G58"/>
      <c r="H58"/>
      <c r="I58"/>
      <c r="J58"/>
      <c r="K58"/>
    </row>
    <row r="59" spans="2:11">
      <c r="B59"/>
      <c r="C59"/>
      <c r="D59" s="118"/>
      <c r="E59" s="119"/>
      <c r="F59" s="119"/>
      <c r="G59"/>
      <c r="H59"/>
      <c r="I59"/>
      <c r="J59"/>
      <c r="K59"/>
    </row>
    <row r="60" spans="2:11">
      <c r="B60"/>
      <c r="C60"/>
      <c r="D60" s="118"/>
      <c r="E60" s="119"/>
      <c r="F60" s="119"/>
      <c r="G60"/>
      <c r="H60"/>
      <c r="I60"/>
      <c r="J60"/>
      <c r="K60"/>
    </row>
    <row r="61" spans="2:11">
      <c r="B61"/>
      <c r="C61"/>
      <c r="D61" s="118"/>
      <c r="E61" s="119"/>
      <c r="F61" s="119"/>
      <c r="G61"/>
      <c r="H61"/>
      <c r="I61"/>
      <c r="J61"/>
      <c r="K61"/>
    </row>
    <row r="62" spans="2:11">
      <c r="B62"/>
      <c r="C62"/>
      <c r="D62" s="118"/>
      <c r="E62" s="119"/>
      <c r="F62" s="119"/>
      <c r="G62"/>
      <c r="H62"/>
      <c r="I62"/>
      <c r="J62"/>
      <c r="K62"/>
    </row>
    <row r="63" spans="2:11">
      <c r="B63"/>
      <c r="C63"/>
      <c r="D63" s="118"/>
      <c r="E63" s="119"/>
      <c r="F63" s="119"/>
      <c r="G63"/>
      <c r="H63"/>
      <c r="I63"/>
      <c r="J63"/>
      <c r="K63"/>
    </row>
    <row r="64" spans="2:11">
      <c r="B64"/>
      <c r="C64"/>
      <c r="D64" s="118"/>
      <c r="E64" s="119"/>
      <c r="F64" s="119"/>
      <c r="G64"/>
      <c r="H64"/>
      <c r="I64"/>
      <c r="J64"/>
      <c r="K64"/>
    </row>
    <row r="65" spans="2:11">
      <c r="B65"/>
      <c r="C65"/>
      <c r="D65" s="118"/>
      <c r="E65" s="119"/>
      <c r="F65" s="119"/>
      <c r="G65"/>
      <c r="H65"/>
      <c r="I65"/>
      <c r="J65"/>
      <c r="K65"/>
    </row>
    <row r="66" spans="2:11">
      <c r="B66"/>
      <c r="C66"/>
      <c r="D66" s="118"/>
      <c r="E66" s="119"/>
      <c r="F66" s="119"/>
      <c r="G66"/>
      <c r="H66"/>
      <c r="I66"/>
      <c r="J66"/>
      <c r="K66"/>
    </row>
    <row r="67" spans="2:11">
      <c r="B67"/>
      <c r="C67"/>
      <c r="D67" s="118"/>
      <c r="E67" s="119"/>
      <c r="F67" s="119"/>
      <c r="G67"/>
      <c r="H67"/>
      <c r="I67"/>
      <c r="J67"/>
      <c r="K67"/>
    </row>
    <row r="68" spans="2:11">
      <c r="B68"/>
      <c r="C68"/>
      <c r="D68" s="118"/>
      <c r="E68" s="119"/>
      <c r="F68" s="119"/>
      <c r="G68"/>
      <c r="H68"/>
      <c r="I68"/>
      <c r="J68"/>
      <c r="K68"/>
    </row>
    <row r="69" spans="2:11">
      <c r="B69"/>
      <c r="C69"/>
      <c r="D69" s="118"/>
      <c r="E69" s="119"/>
      <c r="F69" s="119"/>
      <c r="G69"/>
      <c r="H69"/>
      <c r="I69"/>
      <c r="J69"/>
      <c r="K69"/>
    </row>
    <row r="70" spans="2:11">
      <c r="B70"/>
      <c r="C70"/>
      <c r="D70" s="118"/>
      <c r="E70" s="119"/>
      <c r="F70" s="119"/>
      <c r="G70"/>
      <c r="H70"/>
      <c r="I70"/>
      <c r="J70"/>
      <c r="K70"/>
    </row>
    <row r="71" spans="2:11">
      <c r="B71"/>
      <c r="C71"/>
      <c r="D71" s="118"/>
      <c r="E71" s="119"/>
      <c r="F71" s="119"/>
      <c r="G71"/>
      <c r="H71"/>
      <c r="I71"/>
      <c r="J71"/>
      <c r="K71"/>
    </row>
    <row r="72" spans="2:11">
      <c r="B72"/>
      <c r="C72"/>
      <c r="D72" s="118"/>
      <c r="E72" s="119"/>
      <c r="F72" s="119"/>
      <c r="G72"/>
      <c r="H72"/>
      <c r="I72"/>
      <c r="J72"/>
      <c r="K72"/>
    </row>
    <row r="73" spans="2:11">
      <c r="B73"/>
      <c r="C73"/>
      <c r="D73" s="118"/>
      <c r="E73" s="119"/>
      <c r="F73" s="119"/>
      <c r="G73"/>
      <c r="H73"/>
      <c r="I73"/>
      <c r="J73"/>
      <c r="K73"/>
    </row>
    <row r="74" spans="2:11">
      <c r="B74"/>
      <c r="C74"/>
      <c r="D74" s="118"/>
      <c r="E74" s="119"/>
      <c r="F74" s="119"/>
      <c r="G74"/>
      <c r="H74"/>
      <c r="I74"/>
      <c r="J74"/>
      <c r="K74"/>
    </row>
    <row r="75" spans="2:11">
      <c r="B75"/>
      <c r="C75"/>
      <c r="D75" s="118"/>
      <c r="E75" s="119"/>
      <c r="F75" s="119"/>
      <c r="G75"/>
      <c r="H75"/>
      <c r="I75"/>
      <c r="J75"/>
      <c r="K75"/>
    </row>
    <row r="76" spans="2:11">
      <c r="B76"/>
      <c r="C76"/>
      <c r="D76" s="118"/>
      <c r="E76" s="119"/>
      <c r="F76" s="119"/>
      <c r="G76"/>
      <c r="H76"/>
      <c r="I76"/>
      <c r="J76"/>
      <c r="K76"/>
    </row>
    <row r="77" spans="2:11">
      <c r="B77"/>
      <c r="C77"/>
      <c r="D77" s="118"/>
      <c r="E77" s="119"/>
      <c r="F77" s="119"/>
      <c r="G77"/>
      <c r="H77"/>
      <c r="I77"/>
      <c r="J77"/>
      <c r="K77"/>
    </row>
    <row r="78" spans="2:11">
      <c r="B78"/>
      <c r="C78"/>
      <c r="D78" s="118"/>
      <c r="E78" s="119"/>
      <c r="F78" s="119"/>
      <c r="G78"/>
      <c r="H78"/>
      <c r="I78"/>
      <c r="J78"/>
      <c r="K78"/>
    </row>
    <row r="79" spans="2:11">
      <c r="B79"/>
      <c r="C79"/>
      <c r="D79" s="118"/>
      <c r="E79" s="119"/>
      <c r="F79" s="119"/>
      <c r="G79"/>
      <c r="H79"/>
      <c r="I79"/>
      <c r="J79"/>
      <c r="K79"/>
    </row>
    <row r="80" spans="2:11">
      <c r="B80"/>
      <c r="C80"/>
      <c r="D80" s="118"/>
      <c r="E80" s="119"/>
      <c r="F80" s="119"/>
      <c r="G80"/>
      <c r="H80"/>
      <c r="I80"/>
      <c r="J80"/>
      <c r="K80"/>
    </row>
    <row r="81" spans="2:11">
      <c r="B81"/>
      <c r="C81"/>
      <c r="D81" s="118"/>
      <c r="E81" s="119"/>
      <c r="F81" s="119"/>
      <c r="G81"/>
      <c r="H81"/>
      <c r="I81"/>
      <c r="J81"/>
      <c r="K81"/>
    </row>
    <row r="82" spans="2:11">
      <c r="B82"/>
      <c r="C82"/>
      <c r="D82" s="118"/>
      <c r="E82" s="119"/>
      <c r="F82" s="119"/>
      <c r="G82"/>
      <c r="H82"/>
      <c r="I82"/>
      <c r="J82"/>
      <c r="K82"/>
    </row>
    <row r="83" spans="2:11">
      <c r="B83"/>
      <c r="C83"/>
      <c r="D83" s="118"/>
      <c r="E83" s="119"/>
      <c r="F83" s="119"/>
      <c r="G83"/>
      <c r="H83"/>
      <c r="I83"/>
      <c r="J83"/>
      <c r="K83"/>
    </row>
    <row r="84" spans="2:11">
      <c r="B84"/>
      <c r="C84"/>
      <c r="D84" s="118"/>
      <c r="E84" s="119"/>
      <c r="F84" s="119"/>
      <c r="G84"/>
      <c r="H84"/>
      <c r="I84"/>
      <c r="J84"/>
      <c r="K84"/>
    </row>
    <row r="85" spans="2:11">
      <c r="B85"/>
      <c r="C85"/>
      <c r="D85" s="118"/>
      <c r="E85" s="119"/>
      <c r="F85" s="119"/>
      <c r="G85"/>
      <c r="H85"/>
      <c r="I85"/>
      <c r="J85"/>
      <c r="K85"/>
    </row>
    <row r="86" spans="2:11">
      <c r="B86"/>
      <c r="C86"/>
      <c r="D86" s="118"/>
      <c r="E86" s="119"/>
      <c r="F86" s="119"/>
      <c r="G86"/>
      <c r="H86"/>
      <c r="I86"/>
      <c r="J86"/>
      <c r="K86"/>
    </row>
    <row r="87" spans="2:11">
      <c r="B87"/>
      <c r="C87"/>
      <c r="D87" s="118"/>
      <c r="E87" s="119"/>
      <c r="F87" s="119"/>
      <c r="G87"/>
      <c r="H87"/>
      <c r="I87"/>
      <c r="J87"/>
      <c r="K87"/>
    </row>
    <row r="88" spans="2:11">
      <c r="B88"/>
      <c r="C88"/>
      <c r="D88" s="118"/>
      <c r="E88" s="119"/>
      <c r="F88" s="119"/>
      <c r="G88"/>
      <c r="H88"/>
      <c r="I88"/>
      <c r="J88"/>
      <c r="K88"/>
    </row>
    <row r="89" spans="2:11">
      <c r="B89"/>
      <c r="C89"/>
      <c r="D89" s="118"/>
      <c r="E89" s="119"/>
      <c r="F89" s="119"/>
      <c r="G89"/>
      <c r="H89"/>
      <c r="I89"/>
      <c r="J89"/>
      <c r="K89"/>
    </row>
    <row r="90" spans="2:11">
      <c r="B90"/>
      <c r="C90"/>
      <c r="D90" s="118"/>
      <c r="E90" s="119"/>
      <c r="F90" s="119"/>
      <c r="G90"/>
      <c r="H90"/>
      <c r="I90"/>
      <c r="J90"/>
      <c r="K90"/>
    </row>
    <row r="91" spans="2:11">
      <c r="B91"/>
      <c r="C91"/>
      <c r="D91" s="118"/>
      <c r="E91" s="119"/>
      <c r="F91" s="119"/>
      <c r="G91"/>
      <c r="H91"/>
      <c r="I91"/>
      <c r="J91"/>
      <c r="K91"/>
    </row>
    <row r="92" spans="2:11">
      <c r="B92"/>
      <c r="C92"/>
      <c r="D92" s="118"/>
      <c r="E92" s="119"/>
      <c r="F92" s="119"/>
      <c r="G92"/>
      <c r="H92"/>
      <c r="I92"/>
      <c r="J92"/>
      <c r="K92"/>
    </row>
    <row r="93" spans="2:11">
      <c r="B93"/>
      <c r="C93"/>
      <c r="D93" s="118"/>
      <c r="E93" s="119"/>
      <c r="F93" s="119"/>
      <c r="G93"/>
      <c r="H93"/>
      <c r="I93"/>
      <c r="J93"/>
      <c r="K93"/>
    </row>
    <row r="94" spans="2:11">
      <c r="B94"/>
      <c r="C94"/>
      <c r="D94" s="118"/>
      <c r="E94" s="119"/>
      <c r="F94" s="119"/>
      <c r="G94"/>
      <c r="H94"/>
      <c r="I94"/>
      <c r="J94"/>
      <c r="K94"/>
    </row>
    <row r="95" spans="2:11">
      <c r="B95"/>
      <c r="C95"/>
      <c r="D95" s="118"/>
      <c r="E95" s="119"/>
      <c r="F95" s="119"/>
      <c r="G95"/>
      <c r="H95"/>
      <c r="I95"/>
      <c r="J95"/>
      <c r="K95"/>
    </row>
    <row r="96" spans="2:11">
      <c r="B96"/>
      <c r="C96"/>
      <c r="D96" s="118"/>
      <c r="E96" s="119"/>
      <c r="F96" s="119"/>
      <c r="G96"/>
      <c r="H96"/>
      <c r="I96"/>
      <c r="J96"/>
      <c r="K96"/>
    </row>
    <row r="97" spans="2:11">
      <c r="B97"/>
      <c r="C97"/>
      <c r="D97" s="118"/>
      <c r="E97" s="119"/>
      <c r="F97" s="119"/>
      <c r="G97"/>
      <c r="H97"/>
      <c r="I97"/>
      <c r="J97"/>
      <c r="K97"/>
    </row>
    <row r="98" spans="2:11">
      <c r="B98"/>
      <c r="C98"/>
      <c r="D98" s="118"/>
      <c r="E98" s="119"/>
      <c r="F98" s="119"/>
      <c r="G98"/>
      <c r="H98"/>
      <c r="I98"/>
      <c r="J98"/>
      <c r="K98"/>
    </row>
    <row r="99" spans="2:11">
      <c r="B99"/>
      <c r="C99"/>
      <c r="D99" s="118"/>
      <c r="E99" s="119"/>
      <c r="F99" s="119"/>
      <c r="G99"/>
      <c r="H99"/>
      <c r="I99"/>
      <c r="J99"/>
      <c r="K99"/>
    </row>
    <row r="100" spans="2:11">
      <c r="B100"/>
      <c r="C100"/>
      <c r="D100" s="118"/>
      <c r="E100" s="119"/>
      <c r="F100" s="119"/>
      <c r="G100"/>
      <c r="H100"/>
      <c r="I100"/>
      <c r="J100"/>
      <c r="K100"/>
    </row>
    <row r="101" spans="2:11">
      <c r="B101"/>
      <c r="C101"/>
      <c r="D101" s="118"/>
      <c r="E101" s="119"/>
      <c r="F101" s="119"/>
      <c r="G101"/>
      <c r="H101"/>
      <c r="I101"/>
      <c r="J101"/>
      <c r="K101"/>
    </row>
    <row r="102" spans="2:11">
      <c r="B102"/>
      <c r="C102"/>
      <c r="D102" s="118"/>
      <c r="E102" s="119"/>
      <c r="F102" s="119"/>
      <c r="G102"/>
      <c r="H102"/>
      <c r="I102"/>
      <c r="J102"/>
      <c r="K102"/>
    </row>
    <row r="103" spans="2:11">
      <c r="B103"/>
      <c r="C103"/>
      <c r="D103" s="118"/>
      <c r="E103" s="119"/>
      <c r="F103" s="119"/>
      <c r="G103"/>
      <c r="H103"/>
      <c r="I103"/>
      <c r="J103"/>
      <c r="K103"/>
    </row>
    <row r="104" spans="2:11">
      <c r="B104"/>
      <c r="C104"/>
      <c r="D104" s="118"/>
      <c r="E104" s="119"/>
      <c r="F104" s="119"/>
      <c r="G104"/>
      <c r="H104"/>
      <c r="I104"/>
      <c r="J104"/>
      <c r="K104"/>
    </row>
    <row r="105" spans="2:11">
      <c r="B105"/>
      <c r="C105"/>
      <c r="D105" s="118"/>
      <c r="E105" s="119"/>
      <c r="F105" s="119"/>
      <c r="G105"/>
      <c r="H105"/>
      <c r="I105"/>
      <c r="J105"/>
      <c r="K105"/>
    </row>
    <row r="106" spans="2:11">
      <c r="B106"/>
      <c r="C106"/>
      <c r="D106" s="118"/>
      <c r="E106" s="119"/>
      <c r="F106" s="119"/>
      <c r="G106"/>
      <c r="H106"/>
      <c r="I106"/>
      <c r="J106"/>
      <c r="K106"/>
    </row>
    <row r="107" spans="2:11">
      <c r="B107"/>
      <c r="C107"/>
      <c r="D107" s="118"/>
      <c r="E107" s="119"/>
      <c r="F107" s="119"/>
      <c r="G107"/>
      <c r="H107"/>
      <c r="I107"/>
      <c r="J107"/>
      <c r="K107"/>
    </row>
    <row r="108" spans="2:11">
      <c r="B108"/>
      <c r="C108"/>
      <c r="D108" s="118"/>
      <c r="E108" s="119"/>
      <c r="F108" s="119"/>
      <c r="G108"/>
      <c r="H108"/>
      <c r="I108"/>
      <c r="J108"/>
      <c r="K108"/>
    </row>
    <row r="109" spans="2:11">
      <c r="B109"/>
      <c r="C109"/>
      <c r="D109" s="118"/>
      <c r="E109" s="119"/>
      <c r="F109" s="119"/>
      <c r="G109"/>
      <c r="H109"/>
      <c r="I109"/>
      <c r="J109"/>
      <c r="K109"/>
    </row>
    <row r="110" spans="2:11">
      <c r="B110"/>
      <c r="C110"/>
      <c r="D110" s="118"/>
      <c r="E110" s="119"/>
      <c r="F110" s="119"/>
      <c r="G110"/>
      <c r="H110"/>
      <c r="I110"/>
      <c r="J110"/>
      <c r="K110"/>
    </row>
    <row r="111" spans="2:11">
      <c r="B111"/>
      <c r="C111"/>
      <c r="D111" s="118"/>
      <c r="E111" s="119"/>
      <c r="F111" s="119"/>
      <c r="G111"/>
      <c r="H111"/>
      <c r="I111"/>
      <c r="J111"/>
      <c r="K111"/>
    </row>
    <row r="112" spans="2:11">
      <c r="B112"/>
      <c r="C112"/>
      <c r="D112" s="118"/>
      <c r="E112" s="119"/>
      <c r="F112" s="119"/>
      <c r="G112"/>
      <c r="H112"/>
      <c r="I112"/>
      <c r="J112"/>
      <c r="K112"/>
    </row>
    <row r="113" spans="2:11">
      <c r="B113"/>
      <c r="C113"/>
      <c r="D113" s="118"/>
      <c r="E113" s="119"/>
      <c r="F113" s="119"/>
      <c r="G113"/>
      <c r="H113"/>
      <c r="I113"/>
      <c r="J113"/>
      <c r="K113"/>
    </row>
    <row r="114" spans="2:11">
      <c r="B114"/>
      <c r="C114"/>
      <c r="D114" s="118"/>
      <c r="E114" s="119"/>
      <c r="F114" s="119"/>
      <c r="G114"/>
      <c r="H114"/>
      <c r="I114"/>
      <c r="J114"/>
      <c r="K114"/>
    </row>
    <row r="115" spans="2:11">
      <c r="B115"/>
      <c r="C115"/>
      <c r="D115" s="118"/>
      <c r="E115" s="119"/>
      <c r="F115" s="119"/>
      <c r="G115"/>
      <c r="H115"/>
      <c r="I115"/>
      <c r="J115"/>
      <c r="K115"/>
    </row>
    <row r="116" spans="2:11">
      <c r="B116"/>
      <c r="C116"/>
      <c r="D116" s="118"/>
      <c r="E116" s="119"/>
      <c r="F116" s="119"/>
      <c r="G116"/>
      <c r="H116"/>
      <c r="I116"/>
      <c r="J116"/>
      <c r="K116"/>
    </row>
    <row r="117" spans="2:11">
      <c r="B117"/>
      <c r="C117"/>
      <c r="D117" s="118"/>
      <c r="E117" s="119"/>
      <c r="F117" s="119"/>
      <c r="G117"/>
      <c r="H117"/>
      <c r="I117"/>
      <c r="J117"/>
      <c r="K117"/>
    </row>
    <row r="118" spans="2:11">
      <c r="B118"/>
      <c r="C118"/>
      <c r="D118" s="118"/>
      <c r="E118" s="119"/>
      <c r="F118" s="119"/>
      <c r="G118"/>
      <c r="H118"/>
      <c r="I118"/>
      <c r="J118"/>
      <c r="K118"/>
    </row>
    <row r="119" spans="2:11">
      <c r="B119"/>
      <c r="C119"/>
      <c r="D119" s="118"/>
      <c r="E119" s="119"/>
      <c r="F119" s="119"/>
      <c r="G119"/>
      <c r="H119"/>
      <c r="I119"/>
      <c r="J119"/>
      <c r="K119"/>
    </row>
    <row r="120" spans="2:11">
      <c r="B120"/>
      <c r="C120"/>
      <c r="D120" s="118"/>
      <c r="E120" s="119"/>
      <c r="F120" s="119"/>
      <c r="G120"/>
      <c r="H120"/>
      <c r="I120"/>
      <c r="J120"/>
      <c r="K120"/>
    </row>
    <row r="121" spans="2:11">
      <c r="B121"/>
      <c r="C121"/>
      <c r="D121" s="118"/>
      <c r="E121" s="119"/>
      <c r="F121" s="119"/>
      <c r="G121"/>
      <c r="H121"/>
      <c r="I121"/>
      <c r="J121"/>
      <c r="K121"/>
    </row>
  </sheetData>
  <phoneticPr fontId="0" type="noConversion"/>
  <dataValidations count="5">
    <dataValidation showDropDown="1" showInputMessage="1" showErrorMessage="1" sqref="A16" xr:uid="{00000000-0002-0000-0400-000000000000}"/>
    <dataValidation type="decimal" allowBlank="1" showInputMessage="1" showErrorMessage="1" sqref="A32" xr:uid="{00000000-0002-0000-0400-000001000000}">
      <formula1>0</formula1>
      <formula2>1</formula2>
    </dataValidation>
    <dataValidation type="list" showErrorMessage="1" prompt="Please select a unit from the menu." sqref="I24:Z24 B24:G24" xr:uid="{00000000-0002-0000-0400-000002000000}">
      <formula1>unitName</formula1>
    </dataValidation>
    <dataValidation type="list" showErrorMessage="1" prompt="Please select a unit from the menu." sqref="I18:Z18 B18:G18" xr:uid="{00000000-0002-0000-0400-000003000000}">
      <formula1>numberType</formula1>
    </dataValidation>
    <dataValidation type="list" showErrorMessage="1" prompt="Please select a unit from the menu." sqref="B16:Z16" xr:uid="{00000000-0002-0000-0400-000004000000}">
      <formula1>measurementScale</formula1>
    </dataValidation>
  </dataValidations>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A658A-185E-4A1A-A83F-E8DAB228081E}">
  <dimension ref="A1:K20"/>
  <sheetViews>
    <sheetView workbookViewId="0">
      <selection activeCell="B12" sqref="B12"/>
    </sheetView>
  </sheetViews>
  <sheetFormatPr baseColWidth="10" defaultColWidth="8.83203125" defaultRowHeight="13"/>
  <cols>
    <col min="1" max="1" width="25" customWidth="1"/>
    <col min="2" max="2" width="44.1640625" bestFit="1" customWidth="1"/>
    <col min="3" max="3" width="15.83203125" bestFit="1" customWidth="1"/>
    <col min="4" max="4" width="16.6640625" bestFit="1" customWidth="1"/>
    <col min="5" max="5" width="14.33203125" bestFit="1" customWidth="1"/>
    <col min="6" max="6" width="37.33203125" bestFit="1" customWidth="1"/>
    <col min="7" max="7" width="16.33203125" bestFit="1" customWidth="1"/>
    <col min="8" max="8" width="16.5" bestFit="1" customWidth="1"/>
    <col min="9" max="10" width="82" bestFit="1" customWidth="1"/>
    <col min="11" max="11" width="7.5" bestFit="1" customWidth="1"/>
  </cols>
  <sheetData>
    <row r="1" spans="1:11" ht="16" thickBot="1">
      <c r="A1" s="276" t="s">
        <v>1444</v>
      </c>
      <c r="B1" s="277"/>
      <c r="C1" s="277"/>
      <c r="D1" s="277"/>
      <c r="E1" s="277"/>
      <c r="F1" s="277"/>
      <c r="G1" s="277"/>
      <c r="H1" s="277"/>
      <c r="I1" s="277"/>
    </row>
    <row r="2" spans="1:11">
      <c r="A2" s="33" t="s">
        <v>903</v>
      </c>
      <c r="B2" s="236" t="s">
        <v>1334</v>
      </c>
      <c r="C2" s="236" t="s">
        <v>1335</v>
      </c>
      <c r="D2" s="236" t="s">
        <v>1240</v>
      </c>
      <c r="E2" s="236" t="s">
        <v>1385</v>
      </c>
      <c r="F2" s="236" t="s">
        <v>926</v>
      </c>
      <c r="G2" s="236" t="s">
        <v>1386</v>
      </c>
      <c r="H2" s="236" t="s">
        <v>1387</v>
      </c>
      <c r="I2" s="236" t="s">
        <v>1388</v>
      </c>
      <c r="J2" s="236" t="s">
        <v>1389</v>
      </c>
      <c r="K2" s="236" t="s">
        <v>1390</v>
      </c>
    </row>
    <row r="3" spans="1:11">
      <c r="A3" s="124" t="s">
        <v>904</v>
      </c>
      <c r="B3" s="236" t="s">
        <v>1336</v>
      </c>
      <c r="C3" s="236" t="s">
        <v>1337</v>
      </c>
      <c r="D3" s="236" t="s">
        <v>1339</v>
      </c>
      <c r="E3" s="236" t="s">
        <v>1338</v>
      </c>
      <c r="F3" s="236" t="s">
        <v>1340</v>
      </c>
      <c r="G3" s="236" t="s">
        <v>1379</v>
      </c>
      <c r="H3" s="236" t="s">
        <v>1391</v>
      </c>
      <c r="I3" s="236" t="s">
        <v>1380</v>
      </c>
      <c r="J3" s="236" t="s">
        <v>1389</v>
      </c>
      <c r="K3" s="236" t="s">
        <v>1390</v>
      </c>
    </row>
    <row r="4" spans="1:11">
      <c r="A4" s="124" t="s">
        <v>905</v>
      </c>
      <c r="B4" s="236" t="s">
        <v>1367</v>
      </c>
      <c r="C4" s="236" t="s">
        <v>1368</v>
      </c>
      <c r="D4" s="236" t="s">
        <v>1370</v>
      </c>
      <c r="E4" s="236" t="s">
        <v>1369</v>
      </c>
      <c r="F4" s="236" t="s">
        <v>1371</v>
      </c>
      <c r="G4" s="236" t="s">
        <v>1392</v>
      </c>
      <c r="H4" s="236" t="s">
        <v>1393</v>
      </c>
      <c r="I4" s="236" t="s">
        <v>1394</v>
      </c>
      <c r="J4" s="236" t="s">
        <v>1395</v>
      </c>
      <c r="K4" s="236" t="s">
        <v>1390</v>
      </c>
    </row>
    <row r="5" spans="1:11">
      <c r="A5" t="s">
        <v>1445</v>
      </c>
      <c r="I5" t="s">
        <v>1446</v>
      </c>
      <c r="J5" t="s">
        <v>1446</v>
      </c>
      <c r="K5" t="s">
        <v>1446</v>
      </c>
    </row>
    <row r="6" spans="1:11">
      <c r="A6" t="s">
        <v>1447</v>
      </c>
      <c r="I6" t="s">
        <v>1448</v>
      </c>
      <c r="J6" t="s">
        <v>1448</v>
      </c>
      <c r="K6" t="s">
        <v>1448</v>
      </c>
    </row>
    <row r="7" spans="1:11">
      <c r="A7" t="s">
        <v>1449</v>
      </c>
      <c r="I7" t="s">
        <v>1380</v>
      </c>
      <c r="J7" t="s">
        <v>1381</v>
      </c>
      <c r="K7" t="s">
        <v>1382</v>
      </c>
    </row>
    <row r="8" spans="1:11">
      <c r="A8" t="s">
        <v>1450</v>
      </c>
      <c r="I8" s="177" t="s">
        <v>1451</v>
      </c>
      <c r="J8" t="s">
        <v>1452</v>
      </c>
      <c r="K8" t="s">
        <v>1453</v>
      </c>
    </row>
    <row r="9" spans="1:11">
      <c r="I9" s="177"/>
    </row>
    <row r="16" spans="1:11" ht="15">
      <c r="A16" s="278" t="s">
        <v>1454</v>
      </c>
      <c r="B16" s="279"/>
      <c r="C16" s="279"/>
      <c r="D16" s="279"/>
      <c r="E16" s="279"/>
      <c r="F16" s="279"/>
      <c r="G16" s="279"/>
      <c r="H16" s="279"/>
      <c r="I16" s="279"/>
    </row>
    <row r="17" spans="1:3">
      <c r="A17" t="s">
        <v>1445</v>
      </c>
      <c r="B17" t="s">
        <v>1455</v>
      </c>
      <c r="C17" t="s">
        <v>1455</v>
      </c>
    </row>
    <row r="18" spans="1:3">
      <c r="A18" t="s">
        <v>1447</v>
      </c>
      <c r="B18" t="s">
        <v>1456</v>
      </c>
      <c r="C18" t="s">
        <v>1456</v>
      </c>
    </row>
    <row r="19" spans="1:3">
      <c r="A19" t="s">
        <v>1449</v>
      </c>
      <c r="B19" t="s">
        <v>1457</v>
      </c>
      <c r="C19" t="s">
        <v>1458</v>
      </c>
    </row>
    <row r="20" spans="1:3">
      <c r="A20" t="s">
        <v>1450</v>
      </c>
      <c r="B20" t="s">
        <v>1459</v>
      </c>
      <c r="C20" t="s">
        <v>1460</v>
      </c>
    </row>
  </sheetData>
  <hyperlinks>
    <hyperlink ref="I8" r:id="rId1" xr:uid="{BB4A3263-0F46-4CE4-A2A1-EB38ED010B8F}"/>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FB68-85E1-4FD8-8C04-6BF50004074B}">
  <dimension ref="A1:K22"/>
  <sheetViews>
    <sheetView workbookViewId="0">
      <selection activeCell="K16" sqref="K16"/>
    </sheetView>
  </sheetViews>
  <sheetFormatPr baseColWidth="10" defaultColWidth="8.83203125" defaultRowHeight="13"/>
  <cols>
    <col min="1" max="1" width="23.83203125" bestFit="1" customWidth="1"/>
  </cols>
  <sheetData>
    <row r="1" spans="1:11">
      <c r="A1" t="s">
        <v>109</v>
      </c>
      <c r="B1">
        <v>5</v>
      </c>
    </row>
    <row r="2" spans="1:11">
      <c r="A2" t="s">
        <v>1461</v>
      </c>
      <c r="B2" t="s">
        <v>1462</v>
      </c>
    </row>
    <row r="3" spans="1:11">
      <c r="A3" t="s">
        <v>1463</v>
      </c>
      <c r="B3" t="s">
        <v>1464</v>
      </c>
    </row>
    <row r="4" spans="1:11">
      <c r="A4" t="s">
        <v>1465</v>
      </c>
      <c r="B4">
        <v>9910514</v>
      </c>
    </row>
    <row r="5" spans="1:11">
      <c r="A5" t="s">
        <v>47</v>
      </c>
      <c r="B5" t="s">
        <v>326</v>
      </c>
    </row>
    <row r="6" spans="1:11">
      <c r="A6" t="s">
        <v>1466</v>
      </c>
      <c r="B6" t="s">
        <v>1467</v>
      </c>
    </row>
    <row r="9" spans="1:11">
      <c r="A9" t="s">
        <v>109</v>
      </c>
      <c r="B9">
        <v>32</v>
      </c>
    </row>
    <row r="10" spans="1:11">
      <c r="A10" t="s">
        <v>1461</v>
      </c>
      <c r="B10" t="s">
        <v>1462</v>
      </c>
    </row>
    <row r="11" spans="1:11">
      <c r="A11" t="s">
        <v>1463</v>
      </c>
      <c r="B11" t="s">
        <v>1464</v>
      </c>
    </row>
    <row r="12" spans="1:11">
      <c r="A12" t="s">
        <v>1465</v>
      </c>
      <c r="B12">
        <v>620409</v>
      </c>
    </row>
    <row r="13" spans="1:11">
      <c r="A13" t="s">
        <v>47</v>
      </c>
      <c r="B13" t="s">
        <v>2</v>
      </c>
    </row>
    <row r="14" spans="1:11">
      <c r="A14" t="s">
        <v>1466</v>
      </c>
      <c r="B14" s="177" t="s">
        <v>1468</v>
      </c>
    </row>
    <row r="16" spans="1:11">
      <c r="K16" s="124" t="s">
        <v>966</v>
      </c>
    </row>
    <row r="17" spans="1:2">
      <c r="A17" t="s">
        <v>109</v>
      </c>
      <c r="B17">
        <v>59</v>
      </c>
    </row>
    <row r="18" spans="1:2">
      <c r="A18" t="s">
        <v>1461</v>
      </c>
      <c r="B18" t="s">
        <v>1462</v>
      </c>
    </row>
    <row r="19" spans="1:2">
      <c r="A19" t="s">
        <v>1463</v>
      </c>
      <c r="B19" t="s">
        <v>1464</v>
      </c>
    </row>
    <row r="20" spans="1:2">
      <c r="A20" t="s">
        <v>1465</v>
      </c>
      <c r="B20">
        <v>1237517</v>
      </c>
    </row>
    <row r="21" spans="1:2">
      <c r="A21" t="s">
        <v>47</v>
      </c>
      <c r="B21" t="s">
        <v>1405</v>
      </c>
    </row>
    <row r="22" spans="1:2">
      <c r="A22" t="s">
        <v>1466</v>
      </c>
      <c r="B22" t="s">
        <v>1469</v>
      </c>
    </row>
  </sheetData>
  <hyperlinks>
    <hyperlink ref="B14" r:id="rId1" xr:uid="{941E389E-DDF8-4AA3-8F9C-876E8486EDD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B22"/>
  <sheetViews>
    <sheetView workbookViewId="0">
      <selection activeCell="I18" sqref="I18"/>
    </sheetView>
  </sheetViews>
  <sheetFormatPr baseColWidth="10" defaultColWidth="8.83203125" defaultRowHeight="13"/>
  <cols>
    <col min="1" max="1" width="23.83203125" bestFit="1" customWidth="1"/>
  </cols>
  <sheetData>
    <row r="1" spans="1:2">
      <c r="A1" t="s">
        <v>109</v>
      </c>
      <c r="B1">
        <v>5</v>
      </c>
    </row>
    <row r="2" spans="1:2">
      <c r="A2" t="s">
        <v>1461</v>
      </c>
      <c r="B2" t="s">
        <v>1462</v>
      </c>
    </row>
    <row r="3" spans="1:2">
      <c r="A3" t="s">
        <v>1463</v>
      </c>
      <c r="B3" t="s">
        <v>1464</v>
      </c>
    </row>
    <row r="4" spans="1:2">
      <c r="A4" t="s">
        <v>1465</v>
      </c>
      <c r="B4">
        <v>9910514</v>
      </c>
    </row>
    <row r="5" spans="1:2">
      <c r="A5" t="s">
        <v>47</v>
      </c>
      <c r="B5" t="s">
        <v>326</v>
      </c>
    </row>
    <row r="6" spans="1:2">
      <c r="A6" t="s">
        <v>1466</v>
      </c>
      <c r="B6" t="s">
        <v>1467</v>
      </c>
    </row>
    <row r="9" spans="1:2">
      <c r="A9" t="s">
        <v>109</v>
      </c>
      <c r="B9">
        <v>32</v>
      </c>
    </row>
    <row r="10" spans="1:2">
      <c r="A10" t="s">
        <v>1461</v>
      </c>
      <c r="B10" t="s">
        <v>1462</v>
      </c>
    </row>
    <row r="11" spans="1:2">
      <c r="A11" t="s">
        <v>1463</v>
      </c>
      <c r="B11" t="s">
        <v>1464</v>
      </c>
    </row>
    <row r="12" spans="1:2">
      <c r="A12" t="s">
        <v>1465</v>
      </c>
      <c r="B12">
        <v>620409</v>
      </c>
    </row>
    <row r="13" spans="1:2">
      <c r="A13" t="s">
        <v>47</v>
      </c>
      <c r="B13" t="s">
        <v>2</v>
      </c>
    </row>
    <row r="14" spans="1:2">
      <c r="A14" t="s">
        <v>1466</v>
      </c>
      <c r="B14" s="177" t="s">
        <v>1468</v>
      </c>
    </row>
    <row r="17" spans="1:2">
      <c r="A17" t="s">
        <v>109</v>
      </c>
      <c r="B17">
        <v>59</v>
      </c>
    </row>
    <row r="18" spans="1:2">
      <c r="A18" t="s">
        <v>1461</v>
      </c>
      <c r="B18" t="s">
        <v>1462</v>
      </c>
    </row>
    <row r="19" spans="1:2">
      <c r="A19" t="s">
        <v>1463</v>
      </c>
      <c r="B19" t="s">
        <v>1464</v>
      </c>
    </row>
    <row r="20" spans="1:2">
      <c r="A20" t="s">
        <v>1465</v>
      </c>
      <c r="B20">
        <v>1237517</v>
      </c>
    </row>
    <row r="21" spans="1:2">
      <c r="A21" t="s">
        <v>47</v>
      </c>
      <c r="B21" t="s">
        <v>1405</v>
      </c>
    </row>
    <row r="22" spans="1:2">
      <c r="A22" t="s">
        <v>1466</v>
      </c>
      <c r="B22" t="s">
        <v>1469</v>
      </c>
    </row>
  </sheetData>
  <phoneticPr fontId="0" type="noConversion"/>
  <hyperlinks>
    <hyperlink ref="B14" r:id="rId1" xr:uid="{9DD18F54-9043-410C-B636-78E52BCD5F1D}"/>
  </hyperlinks>
  <pageMargins left="0.75" right="0.75" top="1" bottom="1" header="0.5" footer="0.5"/>
  <pageSetup orientation="portrait"/>
  <headerFooter alignWithMargins="0"/>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26"/>
  <sheetViews>
    <sheetView showGridLines="0" workbookViewId="0"/>
  </sheetViews>
  <sheetFormatPr baseColWidth="10" defaultColWidth="8.83203125" defaultRowHeight="13"/>
  <cols>
    <col min="1" max="1" width="167.1640625" customWidth="1"/>
    <col min="2" max="2" width="55" customWidth="1"/>
  </cols>
  <sheetData>
    <row r="1" spans="1:1" ht="14.25" customHeight="1">
      <c r="A1" s="23" t="s">
        <v>1018</v>
      </c>
    </row>
    <row r="2" spans="1:1">
      <c r="A2" s="23" t="s">
        <v>907</v>
      </c>
    </row>
    <row r="4" spans="1:1">
      <c r="A4" t="s">
        <v>912</v>
      </c>
    </row>
    <row r="5" spans="1:1">
      <c r="A5" t="s">
        <v>910</v>
      </c>
    </row>
    <row r="6" spans="1:1">
      <c r="A6" t="s">
        <v>908</v>
      </c>
    </row>
    <row r="7" spans="1:1">
      <c r="A7" t="s">
        <v>909</v>
      </c>
    </row>
    <row r="8" spans="1:1">
      <c r="A8" t="s">
        <v>911</v>
      </c>
    </row>
    <row r="10" spans="1:1">
      <c r="A10" s="23" t="s">
        <v>913</v>
      </c>
    </row>
    <row r="12" spans="1:1">
      <c r="A12" t="s">
        <v>916</v>
      </c>
    </row>
    <row r="13" spans="1:1">
      <c r="A13" t="s">
        <v>914</v>
      </c>
    </row>
    <row r="14" spans="1:1">
      <c r="A14" t="s">
        <v>917</v>
      </c>
    </row>
    <row r="15" spans="1:1">
      <c r="A15" t="s">
        <v>915</v>
      </c>
    </row>
    <row r="18" spans="1:1">
      <c r="A18" s="23" t="s">
        <v>140</v>
      </c>
    </row>
    <row r="19" spans="1:1">
      <c r="A19" t="s">
        <v>1150</v>
      </c>
    </row>
    <row r="20" spans="1:1">
      <c r="A20" t="s">
        <v>48</v>
      </c>
    </row>
    <row r="21" spans="1:1">
      <c r="A21" t="s">
        <v>49</v>
      </c>
    </row>
    <row r="22" spans="1:1">
      <c r="A22" t="s">
        <v>50</v>
      </c>
    </row>
    <row r="23" spans="1:1">
      <c r="A23" t="s">
        <v>51</v>
      </c>
    </row>
    <row r="24" spans="1:1">
      <c r="A24" t="s">
        <v>52</v>
      </c>
    </row>
    <row r="25" spans="1:1">
      <c r="A25" t="s">
        <v>53</v>
      </c>
    </row>
    <row r="26" spans="1:1">
      <c r="A26" t="s">
        <v>54</v>
      </c>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General Metadata</vt:lpstr>
      <vt:lpstr>MethodsCitation</vt:lpstr>
      <vt:lpstr>MethodsProtocol</vt:lpstr>
      <vt:lpstr>ResearchProjects</vt:lpstr>
      <vt:lpstr>DataTable</vt:lpstr>
      <vt:lpstr>Annotations</vt:lpstr>
      <vt:lpstr>Awards</vt:lpstr>
      <vt:lpstr>References</vt:lpstr>
      <vt:lpstr>IM Use Only</vt:lpstr>
      <vt:lpstr>Units IM Use Only</vt:lpstr>
      <vt:lpstr>abbreviation</vt:lpstr>
      <vt:lpstr>citation</vt:lpstr>
      <vt:lpstr>interval</vt:lpstr>
      <vt:lpstr>measurementScale</vt:lpstr>
      <vt:lpstr>nominal</vt:lpstr>
      <vt:lpstr>numberType</vt:lpstr>
      <vt:lpstr>unitAbbreviation</vt:lpstr>
      <vt:lpstr>unitCustom</vt:lpstr>
      <vt:lpstr>unitDescription</vt:lpstr>
      <vt:lpstr>unitID</vt:lpstr>
      <vt:lpstr>unitMultiplierToSI</vt:lpstr>
      <vt:lpstr>unitName</vt:lpstr>
      <vt:lpstr>unitParentSI</vt:lpstr>
      <vt:lpstr>unitType</vt:lpstr>
    </vt:vector>
  </TitlesOfParts>
  <Company>Florida Coastal Everglades LTER Program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powell</dc:creator>
  <cp:lastModifiedBy>Mike Rugge</cp:lastModifiedBy>
  <dcterms:created xsi:type="dcterms:W3CDTF">2003-11-25T16:24:22Z</dcterms:created>
  <dcterms:modified xsi:type="dcterms:W3CDTF">2021-02-23T16:12:57Z</dcterms:modified>
</cp:coreProperties>
</file>