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edlutfiturkcan/hbbtv/"/>
    </mc:Choice>
  </mc:AlternateContent>
  <xr:revisionPtr revIDLastSave="0" documentId="13_ncr:1_{67AE5AED-4446-B24A-8023-4BD59718F48E}" xr6:coauthVersionLast="47" xr6:coauthVersionMax="47" xr10:uidLastSave="{00000000-0000-0000-0000-000000000000}"/>
  <bookViews>
    <workbookView xWindow="0" yWindow="500" windowWidth="35840" windowHeight="20200" activeTab="3" xr2:uid="{9B60B830-4793-044F-B689-8867955F7F02}"/>
  </bookViews>
  <sheets>
    <sheet name="test_prediction" sheetId="5" r:id="rId1"/>
    <sheet name="Sheet2" sheetId="10" r:id="rId2"/>
    <sheet name="euro_2024_predictions" sheetId="9" r:id="rId3"/>
    <sheet name="Sheet5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9" l="1"/>
  <c r="N12" i="9"/>
  <c r="N13" i="9"/>
  <c r="N14" i="9"/>
  <c r="N15" i="9"/>
  <c r="N16" i="9"/>
  <c r="N17" i="9"/>
  <c r="N18" i="9"/>
  <c r="N27" i="9"/>
  <c r="N29" i="9"/>
  <c r="N28" i="9"/>
  <c r="N30" i="9"/>
  <c r="N31" i="9"/>
  <c r="N33" i="9"/>
  <c r="N32" i="9"/>
  <c r="N34" i="9"/>
  <c r="L11" i="9"/>
  <c r="L12" i="9"/>
  <c r="L13" i="9"/>
  <c r="L14" i="9"/>
  <c r="L27" i="9"/>
  <c r="L29" i="9"/>
  <c r="L28" i="9"/>
  <c r="L30" i="9"/>
  <c r="L34" i="9"/>
  <c r="M3" i="9"/>
  <c r="N3" i="9" s="1"/>
  <c r="M4" i="9"/>
  <c r="N4" i="9" s="1"/>
  <c r="M5" i="9"/>
  <c r="L5" i="9" s="1"/>
  <c r="M6" i="9"/>
  <c r="N6" i="9" s="1"/>
  <c r="M7" i="9"/>
  <c r="L7" i="9" s="1"/>
  <c r="M8" i="9"/>
  <c r="N8" i="9" s="1"/>
  <c r="M9" i="9"/>
  <c r="N9" i="9" s="1"/>
  <c r="M10" i="9"/>
  <c r="L10" i="9" s="1"/>
  <c r="M11" i="9"/>
  <c r="M12" i="9"/>
  <c r="M13" i="9"/>
  <c r="M14" i="9"/>
  <c r="M15" i="9"/>
  <c r="L15" i="9" s="1"/>
  <c r="M16" i="9"/>
  <c r="L16" i="9" s="1"/>
  <c r="M17" i="9"/>
  <c r="L17" i="9" s="1"/>
  <c r="M18" i="9"/>
  <c r="L18" i="9" s="1"/>
  <c r="M19" i="9"/>
  <c r="N19" i="9" s="1"/>
  <c r="M20" i="9"/>
  <c r="L20" i="9" s="1"/>
  <c r="M21" i="9"/>
  <c r="N21" i="9" s="1"/>
  <c r="M22" i="9"/>
  <c r="N22" i="9" s="1"/>
  <c r="M23" i="9"/>
  <c r="L23" i="9" s="1"/>
  <c r="M24" i="9"/>
  <c r="L24" i="9" s="1"/>
  <c r="M25" i="9"/>
  <c r="N25" i="9" s="1"/>
  <c r="M26" i="9"/>
  <c r="N26" i="9" s="1"/>
  <c r="M27" i="9"/>
  <c r="M29" i="9"/>
  <c r="M28" i="9"/>
  <c r="M30" i="9"/>
  <c r="M31" i="9"/>
  <c r="L31" i="9" s="1"/>
  <c r="M33" i="9"/>
  <c r="L33" i="9" s="1"/>
  <c r="M32" i="9"/>
  <c r="L32" i="9" s="1"/>
  <c r="M34" i="9"/>
  <c r="M35" i="9"/>
  <c r="N35" i="9" s="1"/>
  <c r="M37" i="9"/>
  <c r="N37" i="9" s="1"/>
  <c r="M36" i="9"/>
  <c r="N36" i="9" s="1"/>
  <c r="M2" i="9"/>
  <c r="N2" i="9" s="1"/>
  <c r="N7" i="9" l="1"/>
  <c r="L9" i="9"/>
  <c r="L8" i="9"/>
  <c r="N10" i="9"/>
  <c r="N5" i="9"/>
  <c r="L22" i="9"/>
  <c r="L6" i="9"/>
  <c r="L36" i="9"/>
  <c r="L37" i="9"/>
  <c r="L4" i="9"/>
  <c r="N24" i="9"/>
  <c r="L19" i="9"/>
  <c r="N23" i="9"/>
  <c r="N20" i="9"/>
  <c r="L26" i="9"/>
  <c r="L25" i="9"/>
  <c r="L2" i="9"/>
  <c r="L21" i="9"/>
  <c r="L35" i="9"/>
  <c r="L3" i="9"/>
</calcChain>
</file>

<file path=xl/sharedStrings.xml><?xml version="1.0" encoding="utf-8"?>
<sst xmlns="http://schemas.openxmlformats.org/spreadsheetml/2006/main" count="397" uniqueCount="210">
  <si>
    <t>program_name</t>
  </si>
  <si>
    <t>match_stage</t>
  </si>
  <si>
    <t>channel_id_str</t>
  </si>
  <si>
    <t>rtg_percent</t>
  </si>
  <si>
    <t>datetime_minute</t>
  </si>
  <si>
    <t>total_rtg_percent</t>
  </si>
  <si>
    <t>normalized_score_3</t>
  </si>
  <si>
    <t>match_start_day</t>
  </si>
  <si>
    <t>pred_rtg_percent</t>
  </si>
  <si>
    <t>diff_</t>
  </si>
  <si>
    <t>diff_abs</t>
  </si>
  <si>
    <t>ratio</t>
  </si>
  <si>
    <t>GALLER-DANIMARKA UEFA EURO 2020 KARSILASMASI</t>
  </si>
  <si>
    <t>SON 16</t>
  </si>
  <si>
    <t>2021-06-26 19:52:38.880000000</t>
  </si>
  <si>
    <t>INGILTERE-HIRVATISTAN UEFA EURO 2020 KARSILASMASI</t>
  </si>
  <si>
    <t>GROUP STAGE MATCH 1</t>
  </si>
  <si>
    <t>2021-06-13 16:50:24.736841984</t>
  </si>
  <si>
    <t>HIRVATISTAN-CEKYA UEFA EURO 2020 KARSILASMASI</t>
  </si>
  <si>
    <t>GROUP STAGE MATCH 2</t>
  </si>
  <si>
    <t>2021-06-18 19:50:44.745762560</t>
  </si>
  <si>
    <t>PORTEKIZ-TURKIYE 2022 DUNYA KUPASI ELEMELERI KARSILASMASI</t>
  </si>
  <si>
    <t>ELEME GRUBU</t>
  </si>
  <si>
    <t>2022-03-24 23:39:34.210526464</t>
  </si>
  <si>
    <t>ARJANTIN-HIRVATISTAN FIFA 2022 DUNYA KUPASI KARSILASMASI</t>
  </si>
  <si>
    <t>YARI FINAL</t>
  </si>
  <si>
    <t>2022-12-13 22:57:23.000000000</t>
  </si>
  <si>
    <t>TURKIYE-HOLLANDA 2022 DUNYA KUPASI GRUP ELEME KARSILASMASI</t>
  </si>
  <si>
    <t>2021-03-24 20:54:03.025210112</t>
  </si>
  <si>
    <t>BELCIKA-KANADA FIFA 2022 DUNYA KUPASI KARSILASMASI</t>
  </si>
  <si>
    <t>2022-11-23 22:52:29.268292608</t>
  </si>
  <si>
    <t>JAPONYA-ISPANYA FIFA 2022 DUNYA KUPASI KARSILASMASI</t>
  </si>
  <si>
    <t>GROUP STAGE MATCH 3</t>
  </si>
  <si>
    <t>2022-12-01 22:52:34.137931008</t>
  </si>
  <si>
    <t>JAPONYA-KOSTA RIKA FIFA 2022 DUNYA KUPASI KARSILASMASI</t>
  </si>
  <si>
    <t>2022-11-27 13:53:07.118644224</t>
  </si>
  <si>
    <t>INGILTERE-ISKOCYA UEFA EURO 2020 KARSILASMASI</t>
  </si>
  <si>
    <t>2021-06-18 22:50:00.000000000</t>
  </si>
  <si>
    <t>BREZILYA-ISVICRE FIFA 2022 DUNYA KUPASI KARSILASMASI</t>
  </si>
  <si>
    <t>2022-11-28 19:52:39.327730944</t>
  </si>
  <si>
    <t>ITALYA-INGILTERE UEFA EURO 2020 KARSILASMASI</t>
  </si>
  <si>
    <t>FINAL</t>
  </si>
  <si>
    <t>2021-07-11 23:22:10.000000000</t>
  </si>
  <si>
    <t>GUNEY KORE-PORTEKIZ FIFA 2022 DUNYA KUPASI KARSILASMASI</t>
  </si>
  <si>
    <t>2022-12-02 19:00:10.992366592</t>
  </si>
  <si>
    <t>FAS-ISPANYA FIFA 2022 DUNYA KUPASI KARSILASMASI</t>
  </si>
  <si>
    <t>2022-12-06 19:23:58.604651008</t>
  </si>
  <si>
    <t>TURKIYE-GALLER UEFA EURO 2020 KARSILASMASI</t>
  </si>
  <si>
    <t>2021-06-16 19:52:39.152542464</t>
  </si>
  <si>
    <t>ARJANTIN-AVUSTRALYA FIFA 2022 DUNYA KUPASI KARSILASMASI</t>
  </si>
  <si>
    <t>2022-12-03 22:55:48.095238144</t>
  </si>
  <si>
    <t>FINLANDIYA-RUSYA UEFA EURO 2020 KARSILASMASI</t>
  </si>
  <si>
    <t>2021-06-16 16:54:55.500000000</t>
  </si>
  <si>
    <t>BREZILYA-SIRBISTAN FIFA 2022 DUNYA KUPASI KARSILASMASI</t>
  </si>
  <si>
    <t>2022-11-24 22:53:45.000000000</t>
  </si>
  <si>
    <t>ARJANTIN-MEKSIKA FIFA 2022 DUNYA KUPASI KARSILASMASI</t>
  </si>
  <si>
    <t>2022-11-26 22:54:04.390243840</t>
  </si>
  <si>
    <t>AVUSTRALYA-DANIMARKA FIFA 2022 DUNYA KUPASI KARSILASMASI</t>
  </si>
  <si>
    <t>2022-11-30 18:53:37.000000000</t>
  </si>
  <si>
    <t>BELCIKA-ITALYA UEFA EURO 2020 KARSILASMASI</t>
  </si>
  <si>
    <t>CEYREK FINAL</t>
  </si>
  <si>
    <t>2021-07-02 22:56:13.728813568</t>
  </si>
  <si>
    <t>FAS-PORTEKIZ FIFA 2022 DUNYA KUPASI KARSILASMASI</t>
  </si>
  <si>
    <t>2022-12-10 18:56:23.520000000</t>
  </si>
  <si>
    <t>FRANSA-ALMANYA UEFA EURO 2020 KARSILASMASI</t>
  </si>
  <si>
    <t>2021-06-15 22:55:21.500000000</t>
  </si>
  <si>
    <t>IRAN-ABD FIFA 2022 DUNYA KUPASI KARSILASMASI</t>
  </si>
  <si>
    <t>2022-11-29 22:59:46.615384832</t>
  </si>
  <si>
    <t>EKVADOR-SENEGAL FIFA 2022 DUNYA KUPASI KARSILASMASI</t>
  </si>
  <si>
    <t>2022-11-29 18:55:09.268292864</t>
  </si>
  <si>
    <t>GUNEY KORE-GANA FIFA 2022 DUNYA KUPASI KARSILASMASI</t>
  </si>
  <si>
    <t>2022-11-28 16:55:43.937007872</t>
  </si>
  <si>
    <t>KATAR-EKVADOR FIFA 2022 DUNYA KUPASI KARSILASMASI</t>
  </si>
  <si>
    <t>2022-11-20 19:55:38.400000000</t>
  </si>
  <si>
    <t>match_start_date</t>
  </si>
  <si>
    <t>concurrent_match_4</t>
  </si>
  <si>
    <t>score_total</t>
  </si>
  <si>
    <t>new_week_cat</t>
  </si>
  <si>
    <t>match_period</t>
  </si>
  <si>
    <t>tournament</t>
  </si>
  <si>
    <t>match_stage_8</t>
  </si>
  <si>
    <t>predictions_euro</t>
  </si>
  <si>
    <t>predictions_world_cup</t>
  </si>
  <si>
    <t>weighted_prediction</t>
  </si>
  <si>
    <t>ALMANYA - ISKOCYA Karsılasması</t>
  </si>
  <si>
    <t>weekday</t>
  </si>
  <si>
    <t>PT-2</t>
  </si>
  <si>
    <t>DUNYA KUPASI</t>
  </si>
  <si>
    <t>GROUP STAGE</t>
  </si>
  <si>
    <t>MACARISTAN - ISVICRE Karsılasması</t>
  </si>
  <si>
    <t>saturday</t>
  </si>
  <si>
    <t>OPT</t>
  </si>
  <si>
    <t>ISPANYA - HIRVATISTAN Karsılasması</t>
  </si>
  <si>
    <t>PT-1</t>
  </si>
  <si>
    <t>ITALYA - ARNAVUTLUK Karsılasması</t>
  </si>
  <si>
    <t>HOLLANDA - POLONYA Karsılasması</t>
  </si>
  <si>
    <t>sunday</t>
  </si>
  <si>
    <t>SLOVENYA - DANIMARKA Karsılasması</t>
  </si>
  <si>
    <t>SIRBISTAN - INGILTERE Karsılasması</t>
  </si>
  <si>
    <t>ROMANYA - UKRAYNA Karsılasması</t>
  </si>
  <si>
    <t>BELCIKA - SLOVAKYA Karsılasması</t>
  </si>
  <si>
    <t>AVUSTURYA - FRANSA Karsılasması</t>
  </si>
  <si>
    <t>Milli Match</t>
  </si>
  <si>
    <t>PORTEKIZ - CEKYA Karsılasması</t>
  </si>
  <si>
    <t>HIRVATISTAN - ARNAVUTLUK Karsılasması</t>
  </si>
  <si>
    <t>ALMANYA - MACARISTAN Karsılasması</t>
  </si>
  <si>
    <t>ISKOCYA - ISVICRE Karsılasması</t>
  </si>
  <si>
    <t>SLOVENYA - SIRBISTAN Karsılasması</t>
  </si>
  <si>
    <t>DANIMARKA - INGILTERE Karsılasması</t>
  </si>
  <si>
    <t>ISPANYA - ITALYA Karsılasması</t>
  </si>
  <si>
    <t>SLOVAKYA - UKRAYNA Karsılasması</t>
  </si>
  <si>
    <t>POLONYA - AVUSTURYA Karsılasması</t>
  </si>
  <si>
    <t>HOLLANDA - FRANSA Karsılasması</t>
  </si>
  <si>
    <t>TURKIYE - PORTEKIZ Karsılasması</t>
  </si>
  <si>
    <t>BELCIKA - ROMANYA Karsılasması</t>
  </si>
  <si>
    <t>ISKOCYA - MACARISTAN Karsılasması</t>
  </si>
  <si>
    <t>ISVICRE - ALMANYA Karsılasması</t>
  </si>
  <si>
    <t>HIRVATISTAN - ITALYA Karsılasması</t>
  </si>
  <si>
    <t>ARNAVUTLUK - ISPANYA Karsılasması</t>
  </si>
  <si>
    <t>HOLLANDA - AVUSTURYA Karsılasması</t>
  </si>
  <si>
    <t>FRANSA - POLONYA Karsılasması</t>
  </si>
  <si>
    <t>INGILTERE - SLOVENYA Karsılasması</t>
  </si>
  <si>
    <t>DANIMARKA - SIRBISTAN Karsılasması</t>
  </si>
  <si>
    <t>SLOVAKYA - ROMANYA Karsılasması</t>
  </si>
  <si>
    <t>UKRAYNA - BELCIKA Karsılasması</t>
  </si>
  <si>
    <t>CEKYA - TURKIYE Karsılasması</t>
  </si>
  <si>
    <t>max</t>
  </si>
  <si>
    <t>low</t>
  </si>
  <si>
    <t>Match Date</t>
  </si>
  <si>
    <t>Match Name</t>
  </si>
  <si>
    <t xml:space="preserve">Galler-Danimarka Euro 2020 </t>
  </si>
  <si>
    <t xml:space="preserve">Hirvatistan-Cekya Euro 2020 </t>
  </si>
  <si>
    <t xml:space="preserve">Ingiltere-Hirvatistan Euro 2020 </t>
  </si>
  <si>
    <t xml:space="preserve">Ingiltere-Iskocya Euro 2020 </t>
  </si>
  <si>
    <t xml:space="preserve">Finlandiya-Rusya Euro 2020 </t>
  </si>
  <si>
    <t xml:space="preserve">Italya-Ingiltere Euro 2020 </t>
  </si>
  <si>
    <t xml:space="preserve">Turkiye-Galler Euro 2020 </t>
  </si>
  <si>
    <t xml:space="preserve">Belcika-Italya Euro 2020 </t>
  </si>
  <si>
    <t xml:space="preserve">Fransa-Almanya Euro 2020 </t>
  </si>
  <si>
    <t>Japonya-Ispanya 2022 WC</t>
  </si>
  <si>
    <t>Arjantin-Hirvatistan 2022 WC</t>
  </si>
  <si>
    <t>Japonya-Kosta Rika 2022 WC</t>
  </si>
  <si>
    <t>Belcika-Kanada 2022 WC</t>
  </si>
  <si>
    <t>Arjantin-Avustralya 2022 WC</t>
  </si>
  <si>
    <t>Brezilya-Isvicre 2022 WC</t>
  </si>
  <si>
    <t>Guney Kore-Portekiz 2022 WC</t>
  </si>
  <si>
    <t>Fas-Ispanya 2022 WC</t>
  </si>
  <si>
    <t>Arjantin-Meksika 2022 WC</t>
  </si>
  <si>
    <t>Brezilya-Sirbistan 2022 WC</t>
  </si>
  <si>
    <t>Avustralya-Danimarka 2022 WC</t>
  </si>
  <si>
    <t>Ekvador-Senegal 2022 WC</t>
  </si>
  <si>
    <t>Iran-Abd 2022 WC</t>
  </si>
  <si>
    <t>Fas-Portekiz 2022 WC</t>
  </si>
  <si>
    <t>Guney Kore-Gana 2022 WC</t>
  </si>
  <si>
    <t>Katar-Ekvador 2022 WC</t>
  </si>
  <si>
    <t>Portekiz-Turkiye 2022 WC Eleme</t>
  </si>
  <si>
    <t>Ratio</t>
  </si>
  <si>
    <t>Actual</t>
  </si>
  <si>
    <t xml:space="preserve">Predicted </t>
  </si>
  <si>
    <t>Diff</t>
  </si>
  <si>
    <t xml:space="preserve">Almanya - Iskocya </t>
  </si>
  <si>
    <t xml:space="preserve">Macaristan - Isvicre </t>
  </si>
  <si>
    <t xml:space="preserve">Ispanya - Hirvatistan </t>
  </si>
  <si>
    <t xml:space="preserve">Italya - Arnavutluk </t>
  </si>
  <si>
    <t xml:space="preserve">Hollanda - Polonya </t>
  </si>
  <si>
    <t xml:space="preserve">Slovenya - Danimarka </t>
  </si>
  <si>
    <t xml:space="preserve">Sirbistan - Ingiltere </t>
  </si>
  <si>
    <t xml:space="preserve">Romanya - Ukrayna </t>
  </si>
  <si>
    <t xml:space="preserve">Belcika - Slovakya </t>
  </si>
  <si>
    <t xml:space="preserve">Avusturya - Fransa </t>
  </si>
  <si>
    <t xml:space="preserve">Portekiz - Cekya </t>
  </si>
  <si>
    <t xml:space="preserve">Hirvatistan - Arnavutluk </t>
  </si>
  <si>
    <t xml:space="preserve">Almanya - Macaristan </t>
  </si>
  <si>
    <t xml:space="preserve">Iskocya - Isvicre </t>
  </si>
  <si>
    <t xml:space="preserve">Slovenya - Sirbistan </t>
  </si>
  <si>
    <t xml:space="preserve">Danimarka - Ingiltere </t>
  </si>
  <si>
    <t xml:space="preserve">Ispanya - Italya </t>
  </si>
  <si>
    <t xml:space="preserve">Slovakya - Ukrayna </t>
  </si>
  <si>
    <t xml:space="preserve">Polonya - Avusturya </t>
  </si>
  <si>
    <t xml:space="preserve">Hollanda - Fransa </t>
  </si>
  <si>
    <t xml:space="preserve">Turkiye - Portekiz </t>
  </si>
  <si>
    <t xml:space="preserve">Belcika - Romanya </t>
  </si>
  <si>
    <t xml:space="preserve">Iskocya - Macaristan </t>
  </si>
  <si>
    <t xml:space="preserve">Isvicre - Almanya </t>
  </si>
  <si>
    <t xml:space="preserve">Hirvatistan - Italya </t>
  </si>
  <si>
    <t xml:space="preserve">Arnavutluk - Ispanya </t>
  </si>
  <si>
    <t xml:space="preserve">Hollanda - Avusturya </t>
  </si>
  <si>
    <t xml:space="preserve">Fransa - Polonya </t>
  </si>
  <si>
    <t xml:space="preserve">Ingiltere - Slovenya </t>
  </si>
  <si>
    <t xml:space="preserve">Danimarka - Sirbistan </t>
  </si>
  <si>
    <t xml:space="preserve">Slovakya - Romanya </t>
  </si>
  <si>
    <t xml:space="preserve">Ukrayna - Belcika </t>
  </si>
  <si>
    <t xml:space="preserve">Cekya - Turkiye </t>
  </si>
  <si>
    <t>Min Pred</t>
  </si>
  <si>
    <t>Expected Pred</t>
  </si>
  <si>
    <t>Max Pred</t>
  </si>
  <si>
    <t>group_name</t>
  </si>
  <si>
    <t>A</t>
  </si>
  <si>
    <t>B</t>
  </si>
  <si>
    <t>D</t>
  </si>
  <si>
    <t>C</t>
  </si>
  <si>
    <t>E</t>
  </si>
  <si>
    <t>F</t>
  </si>
  <si>
    <t>TURKIYE - GURCISTAN Karsılasması</t>
  </si>
  <si>
    <t>GURCISTAN - CEKYA Karsılasması</t>
  </si>
  <si>
    <t>GURCISTAN - PORTEKIZ Karsılasması</t>
  </si>
  <si>
    <t xml:space="preserve">Gurcistan - Portekiz </t>
  </si>
  <si>
    <t xml:space="preserve">Turkiye - Gurcistan </t>
  </si>
  <si>
    <t xml:space="preserve">Gurcistan - Cekya </t>
  </si>
  <si>
    <t>Turkiye-Hollanda 2022 WC Eleme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</si>
</sst>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22" fontId="0" fillId="0" borderId="1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DDA3-EB0D-D045-8147-83968BFC85D1}">
  <dimension ref="A1:L28"/>
  <sheetViews>
    <sheetView zoomScale="115" zoomScaleNormal="115" workbookViewId="0">
      <selection activeCell="L28" sqref="L28"/>
    </sheetView>
  </sheetViews>
  <sheetFormatPr baseColWidth="10" defaultRowHeight="16" x14ac:dyDescent="0.2"/>
  <cols>
    <col min="1" max="1" width="60.83203125" bestFit="1" customWidth="1"/>
    <col min="2" max="2" width="21.6640625" bestFit="1" customWidth="1"/>
    <col min="3" max="3" width="13.1640625" bestFit="1" customWidth="1"/>
    <col min="4" max="4" width="12.1640625" bestFit="1" customWidth="1"/>
    <col min="5" max="5" width="28" bestFit="1" customWidth="1"/>
    <col min="6" max="6" width="15.5" bestFit="1" customWidth="1"/>
    <col min="7" max="7" width="17.83203125" bestFit="1" customWidth="1"/>
    <col min="8" max="8" width="15" bestFit="1" customWidth="1"/>
    <col min="9" max="9" width="15.33203125" bestFit="1" customWidth="1"/>
    <col min="10" max="10" width="12.83203125" bestFit="1" customWidth="1"/>
    <col min="11" max="12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8</v>
      </c>
      <c r="D2">
        <v>1.78203122356</v>
      </c>
      <c r="E2" t="s">
        <v>14</v>
      </c>
      <c r="F2">
        <v>1.7735849530000001</v>
      </c>
      <c r="G2">
        <v>0.20242914979757001</v>
      </c>
      <c r="H2">
        <v>5</v>
      </c>
      <c r="I2">
        <v>2.7779630000000002</v>
      </c>
      <c r="J2">
        <v>0.99593169948992599</v>
      </c>
      <c r="K2">
        <v>0.99593169948992599</v>
      </c>
      <c r="L2">
        <v>1.5588744385187201</v>
      </c>
    </row>
    <row r="3" spans="1:12" x14ac:dyDescent="0.2">
      <c r="A3" t="s">
        <v>18</v>
      </c>
      <c r="B3" t="s">
        <v>19</v>
      </c>
      <c r="C3">
        <v>8</v>
      </c>
      <c r="D3">
        <v>1.9053359116355899</v>
      </c>
      <c r="E3" t="s">
        <v>20</v>
      </c>
      <c r="F3">
        <v>1.8674885649999999</v>
      </c>
      <c r="G3">
        <v>0.28340080971659898</v>
      </c>
      <c r="H3">
        <v>4</v>
      </c>
      <c r="I3">
        <v>2.2839860000000001</v>
      </c>
      <c r="J3">
        <v>0.37865017997817602</v>
      </c>
      <c r="K3">
        <v>0.37865017997817602</v>
      </c>
      <c r="L3">
        <v>1.1987314560471001</v>
      </c>
    </row>
    <row r="4" spans="1:12" x14ac:dyDescent="0.2">
      <c r="A4" t="s">
        <v>24</v>
      </c>
      <c r="B4" t="s">
        <v>25</v>
      </c>
      <c r="C4">
        <v>8</v>
      </c>
      <c r="D4">
        <v>9.3733842602999999</v>
      </c>
      <c r="E4" t="s">
        <v>26</v>
      </c>
      <c r="F4">
        <v>9.4840788640000007</v>
      </c>
      <c r="G4">
        <v>0.65182186234817796</v>
      </c>
      <c r="H4">
        <v>1</v>
      </c>
      <c r="I4">
        <v>10.350656000000001</v>
      </c>
      <c r="J4">
        <v>0.97727129542509505</v>
      </c>
      <c r="K4">
        <v>0.97727129542509505</v>
      </c>
      <c r="L4">
        <v>1.10426024030234</v>
      </c>
    </row>
    <row r="5" spans="1:12" x14ac:dyDescent="0.2">
      <c r="A5" t="s">
        <v>21</v>
      </c>
      <c r="B5" t="s">
        <v>22</v>
      </c>
      <c r="C5">
        <v>8</v>
      </c>
      <c r="D5">
        <v>11.734382710570101</v>
      </c>
      <c r="E5" t="s">
        <v>23</v>
      </c>
      <c r="F5">
        <v>11.811607159999999</v>
      </c>
      <c r="G5">
        <v>1</v>
      </c>
      <c r="H5">
        <v>3</v>
      </c>
      <c r="I5">
        <v>12.951062</v>
      </c>
      <c r="J5">
        <v>1.2166794918834301</v>
      </c>
      <c r="K5">
        <v>1.2166794918834301</v>
      </c>
      <c r="L5">
        <v>1.10368500175023</v>
      </c>
    </row>
    <row r="6" spans="1:12" x14ac:dyDescent="0.2">
      <c r="A6" t="s">
        <v>40</v>
      </c>
      <c r="B6" t="s">
        <v>41</v>
      </c>
      <c r="C6">
        <v>8</v>
      </c>
      <c r="D6">
        <v>8.8111631661222205</v>
      </c>
      <c r="E6" t="s">
        <v>42</v>
      </c>
      <c r="F6">
        <v>8.5898690070000008</v>
      </c>
      <c r="G6">
        <v>0.53441295546558698</v>
      </c>
      <c r="H6">
        <v>6</v>
      </c>
      <c r="I6">
        <v>9.6137090000000001</v>
      </c>
      <c r="J6">
        <v>0.80254628364584402</v>
      </c>
      <c r="K6">
        <v>0.80254628364584402</v>
      </c>
      <c r="L6">
        <v>1.0910828988766801</v>
      </c>
    </row>
    <row r="7" spans="1:12" x14ac:dyDescent="0.2">
      <c r="A7" t="s">
        <v>31</v>
      </c>
      <c r="B7" t="s">
        <v>32</v>
      </c>
      <c r="C7">
        <v>33</v>
      </c>
      <c r="D7">
        <v>1.3550041074482699</v>
      </c>
      <c r="E7" t="s">
        <v>33</v>
      </c>
      <c r="F7">
        <v>1.3583777909999999</v>
      </c>
      <c r="G7">
        <v>0.35627530364372401</v>
      </c>
      <c r="H7">
        <v>3</v>
      </c>
      <c r="I7">
        <v>1.4754476999999999</v>
      </c>
      <c r="J7">
        <v>0.120443547275845</v>
      </c>
      <c r="K7">
        <v>0.120443547275845</v>
      </c>
      <c r="L7">
        <v>1.0888879573233601</v>
      </c>
    </row>
    <row r="8" spans="1:12" x14ac:dyDescent="0.2">
      <c r="A8" t="s">
        <v>15</v>
      </c>
      <c r="B8" t="s">
        <v>16</v>
      </c>
      <c r="C8">
        <v>8</v>
      </c>
      <c r="D8">
        <v>2.2844800946491199</v>
      </c>
      <c r="E8" t="s">
        <v>17</v>
      </c>
      <c r="F8">
        <v>2.214337461</v>
      </c>
      <c r="G8">
        <v>0.48987854251012097</v>
      </c>
      <c r="H8">
        <v>6</v>
      </c>
      <c r="I8">
        <v>2.4653960000000001</v>
      </c>
      <c r="J8">
        <v>0.180915832780076</v>
      </c>
      <c r="K8">
        <v>0.180915832780076</v>
      </c>
      <c r="L8">
        <v>1.07919343801849</v>
      </c>
    </row>
    <row r="9" spans="1:12" x14ac:dyDescent="0.2">
      <c r="A9" t="s">
        <v>29</v>
      </c>
      <c r="B9" t="s">
        <v>16</v>
      </c>
      <c r="C9">
        <v>8</v>
      </c>
      <c r="D9">
        <v>4.2216707488129996</v>
      </c>
      <c r="E9" t="s">
        <v>30</v>
      </c>
      <c r="F9">
        <v>4.2822862170000002</v>
      </c>
      <c r="G9">
        <v>0.28340080971659898</v>
      </c>
      <c r="H9">
        <v>2</v>
      </c>
      <c r="I9">
        <v>4.3823055999999996</v>
      </c>
      <c r="J9">
        <v>0.160634873287821</v>
      </c>
      <c r="K9">
        <v>0.160634873287821</v>
      </c>
      <c r="L9">
        <v>1.0380500713687699</v>
      </c>
    </row>
    <row r="10" spans="1:12" x14ac:dyDescent="0.2">
      <c r="A10" t="s">
        <v>27</v>
      </c>
      <c r="B10" t="s">
        <v>22</v>
      </c>
      <c r="C10">
        <v>8</v>
      </c>
      <c r="D10">
        <v>11.955282098378101</v>
      </c>
      <c r="E10" t="s">
        <v>28</v>
      </c>
      <c r="F10">
        <v>12.026492932</v>
      </c>
      <c r="G10">
        <v>0.78947368421052599</v>
      </c>
      <c r="H10">
        <v>2</v>
      </c>
      <c r="I10">
        <v>12.1904</v>
      </c>
      <c r="J10">
        <v>0.23511802521804001</v>
      </c>
      <c r="K10">
        <v>0.23511802521804001</v>
      </c>
      <c r="L10">
        <v>1.0196664556539301</v>
      </c>
    </row>
    <row r="11" spans="1:12" x14ac:dyDescent="0.2">
      <c r="A11" t="s">
        <v>36</v>
      </c>
      <c r="B11" t="s">
        <v>19</v>
      </c>
      <c r="C11">
        <v>8</v>
      </c>
      <c r="D11">
        <v>3.1614580798318501</v>
      </c>
      <c r="E11" t="s">
        <v>37</v>
      </c>
      <c r="F11">
        <v>3.0991878549999998</v>
      </c>
      <c r="G11">
        <v>0.311740890688259</v>
      </c>
      <c r="H11">
        <v>4</v>
      </c>
      <c r="I11">
        <v>3.1892073000000001</v>
      </c>
      <c r="J11">
        <v>2.7749235613088102E-2</v>
      </c>
      <c r="K11">
        <v>2.7749235613088102E-2</v>
      </c>
      <c r="L11">
        <v>1.0087773536489699</v>
      </c>
    </row>
    <row r="12" spans="1:12" x14ac:dyDescent="0.2">
      <c r="A12" t="s">
        <v>34</v>
      </c>
      <c r="B12" t="s">
        <v>19</v>
      </c>
      <c r="C12">
        <v>8</v>
      </c>
      <c r="D12">
        <v>2.2688111371186399</v>
      </c>
      <c r="E12" t="s">
        <v>35</v>
      </c>
      <c r="F12">
        <v>2.2747943849999999</v>
      </c>
      <c r="G12">
        <v>0.145748987854251</v>
      </c>
      <c r="H12">
        <v>6</v>
      </c>
      <c r="I12">
        <v>2.2818269999999998</v>
      </c>
      <c r="J12">
        <v>1.3015835842781801E-2</v>
      </c>
      <c r="K12">
        <v>1.3015835842781801E-2</v>
      </c>
      <c r="L12">
        <v>1.00573685294021</v>
      </c>
    </row>
    <row r="13" spans="1:12" x14ac:dyDescent="0.2">
      <c r="A13" t="s">
        <v>49</v>
      </c>
      <c r="B13" t="s">
        <v>13</v>
      </c>
      <c r="C13">
        <v>8</v>
      </c>
      <c r="D13">
        <v>6.1851866821507899</v>
      </c>
      <c r="E13" t="s">
        <v>50</v>
      </c>
      <c r="F13">
        <v>6.2463204970000001</v>
      </c>
      <c r="G13">
        <v>0.46558704453441202</v>
      </c>
      <c r="H13">
        <v>5</v>
      </c>
      <c r="I13">
        <v>6.1372270000000002</v>
      </c>
      <c r="J13">
        <v>-4.79596237401489E-2</v>
      </c>
      <c r="K13">
        <v>4.79596237401489E-2</v>
      </c>
      <c r="L13">
        <v>0.99224605073302696</v>
      </c>
    </row>
    <row r="14" spans="1:12" x14ac:dyDescent="0.2">
      <c r="A14" t="s">
        <v>45</v>
      </c>
      <c r="B14" t="s">
        <v>13</v>
      </c>
      <c r="C14">
        <v>8</v>
      </c>
      <c r="D14">
        <v>6.1229818040813901</v>
      </c>
      <c r="E14" t="s">
        <v>46</v>
      </c>
      <c r="F14">
        <v>6.10396742</v>
      </c>
      <c r="G14">
        <v>0.44534412955465502</v>
      </c>
      <c r="H14">
        <v>1</v>
      </c>
      <c r="I14">
        <v>6.0373334999999999</v>
      </c>
      <c r="J14">
        <v>-8.5648315617040893E-2</v>
      </c>
      <c r="K14">
        <v>8.5648315617040893E-2</v>
      </c>
      <c r="L14">
        <v>0.98601199246420201</v>
      </c>
    </row>
    <row r="15" spans="1:12" x14ac:dyDescent="0.2">
      <c r="A15" t="s">
        <v>38</v>
      </c>
      <c r="B15" t="s">
        <v>19</v>
      </c>
      <c r="C15">
        <v>8</v>
      </c>
      <c r="D15">
        <v>5.9244243196722604</v>
      </c>
      <c r="E15" t="s">
        <v>39</v>
      </c>
      <c r="F15">
        <v>5.9657861319999999</v>
      </c>
      <c r="G15">
        <v>0.51214574898785403</v>
      </c>
      <c r="H15">
        <v>0</v>
      </c>
      <c r="I15">
        <v>5.8146357999999996</v>
      </c>
      <c r="J15">
        <v>-0.10978856604067699</v>
      </c>
      <c r="K15">
        <v>0.10978856604067699</v>
      </c>
      <c r="L15">
        <v>0.98146848366749795</v>
      </c>
    </row>
    <row r="16" spans="1:12" x14ac:dyDescent="0.2">
      <c r="A16" t="s">
        <v>55</v>
      </c>
      <c r="B16" t="s">
        <v>19</v>
      </c>
      <c r="C16">
        <v>8</v>
      </c>
      <c r="D16">
        <v>7.3804710697886096</v>
      </c>
      <c r="E16" t="s">
        <v>56</v>
      </c>
      <c r="F16">
        <v>7.430051433</v>
      </c>
      <c r="G16">
        <v>0.55870445344129505</v>
      </c>
      <c r="H16">
        <v>5</v>
      </c>
      <c r="I16">
        <v>7.0835179999999998</v>
      </c>
      <c r="J16">
        <v>-0.29695304152933999</v>
      </c>
      <c r="K16">
        <v>0.29695304152933999</v>
      </c>
      <c r="L16">
        <v>0.95976502871952196</v>
      </c>
    </row>
    <row r="17" spans="1:12" x14ac:dyDescent="0.2">
      <c r="A17" t="s">
        <v>47</v>
      </c>
      <c r="B17" t="s">
        <v>19</v>
      </c>
      <c r="C17">
        <v>8</v>
      </c>
      <c r="D17">
        <v>10.7578042981949</v>
      </c>
      <c r="E17" t="s">
        <v>48</v>
      </c>
      <c r="F17">
        <v>10.668805419</v>
      </c>
      <c r="G17">
        <v>0.68421052631578905</v>
      </c>
      <c r="H17">
        <v>2</v>
      </c>
      <c r="I17">
        <v>10.269007</v>
      </c>
      <c r="J17">
        <v>-0.48879756906893901</v>
      </c>
      <c r="K17">
        <v>0.48879756906893901</v>
      </c>
      <c r="L17">
        <v>0.95456344477739197</v>
      </c>
    </row>
    <row r="18" spans="1:12" x14ac:dyDescent="0.2">
      <c r="A18" t="s">
        <v>51</v>
      </c>
      <c r="B18" t="s">
        <v>19</v>
      </c>
      <c r="C18">
        <v>8</v>
      </c>
      <c r="D18">
        <v>0.90142664287499996</v>
      </c>
      <c r="E18" t="s">
        <v>52</v>
      </c>
      <c r="F18">
        <v>0.86486134400000003</v>
      </c>
      <c r="G18">
        <v>0.19433198380566799</v>
      </c>
      <c r="H18">
        <v>2</v>
      </c>
      <c r="I18">
        <v>0.85767853000000005</v>
      </c>
      <c r="J18">
        <v>-4.3748110274597102E-2</v>
      </c>
      <c r="K18">
        <v>4.3748110274597102E-2</v>
      </c>
      <c r="L18">
        <v>0.95146791963562605</v>
      </c>
    </row>
    <row r="19" spans="1:12" x14ac:dyDescent="0.2">
      <c r="A19" t="s">
        <v>53</v>
      </c>
      <c r="B19" t="s">
        <v>16</v>
      </c>
      <c r="C19">
        <v>8</v>
      </c>
      <c r="D19">
        <v>5.7807371089833302</v>
      </c>
      <c r="E19" t="s">
        <v>54</v>
      </c>
      <c r="F19">
        <v>5.8321348359999998</v>
      </c>
      <c r="G19">
        <v>0.46558704453441202</v>
      </c>
      <c r="H19">
        <v>3</v>
      </c>
      <c r="I19">
        <v>5.4890112999999996</v>
      </c>
      <c r="J19">
        <v>-0.291725821294123</v>
      </c>
      <c r="K19">
        <v>0.291725821294123</v>
      </c>
      <c r="L19">
        <v>0.94953484031633595</v>
      </c>
    </row>
    <row r="20" spans="1:12" x14ac:dyDescent="0.2">
      <c r="A20" t="s">
        <v>43</v>
      </c>
      <c r="B20" t="s">
        <v>32</v>
      </c>
      <c r="C20">
        <v>8</v>
      </c>
      <c r="D20">
        <v>3.5331897565725101</v>
      </c>
      <c r="E20" t="s">
        <v>44</v>
      </c>
      <c r="F20">
        <v>3.5641900099999999</v>
      </c>
      <c r="G20">
        <v>0.51214574898785403</v>
      </c>
      <c r="H20">
        <v>4</v>
      </c>
      <c r="I20">
        <v>3.3058624000000001</v>
      </c>
      <c r="J20">
        <v>-0.22732732981470599</v>
      </c>
      <c r="K20">
        <v>0.22732732981470599</v>
      </c>
      <c r="L20">
        <v>0.93565946199412897</v>
      </c>
    </row>
    <row r="21" spans="1:12" x14ac:dyDescent="0.2">
      <c r="A21" t="s">
        <v>57</v>
      </c>
      <c r="B21" t="s">
        <v>32</v>
      </c>
      <c r="C21">
        <v>8</v>
      </c>
      <c r="D21">
        <v>2.4845496911749998</v>
      </c>
      <c r="E21" t="s">
        <v>58</v>
      </c>
      <c r="F21">
        <v>2.4684108519999999</v>
      </c>
      <c r="G21">
        <v>0.16194331983805599</v>
      </c>
      <c r="H21">
        <v>2</v>
      </c>
      <c r="I21">
        <v>2.3136952000000002</v>
      </c>
      <c r="J21">
        <v>-0.170854498837963</v>
      </c>
      <c r="K21">
        <v>0.170854498837963</v>
      </c>
      <c r="L21">
        <v>0.93123321322780095</v>
      </c>
    </row>
    <row r="22" spans="1:12" x14ac:dyDescent="0.2">
      <c r="A22" t="s">
        <v>68</v>
      </c>
      <c r="B22" t="s">
        <v>32</v>
      </c>
      <c r="C22">
        <v>8</v>
      </c>
      <c r="D22">
        <v>3.5565853534065002</v>
      </c>
      <c r="E22" t="s">
        <v>69</v>
      </c>
      <c r="F22">
        <v>3.5583621519999999</v>
      </c>
      <c r="G22">
        <v>0.28340080971659898</v>
      </c>
      <c r="H22">
        <v>1</v>
      </c>
      <c r="I22">
        <v>3.2981322</v>
      </c>
      <c r="J22">
        <v>-0.25845317223890102</v>
      </c>
      <c r="K22">
        <v>0.25845317223890102</v>
      </c>
      <c r="L22">
        <v>0.92733109245041601</v>
      </c>
    </row>
    <row r="23" spans="1:12" x14ac:dyDescent="0.2">
      <c r="A23" t="s">
        <v>64</v>
      </c>
      <c r="B23" t="s">
        <v>16</v>
      </c>
      <c r="C23">
        <v>8</v>
      </c>
      <c r="D23">
        <v>5.9057845146416597</v>
      </c>
      <c r="E23" t="s">
        <v>65</v>
      </c>
      <c r="F23">
        <v>5.7833181969999998</v>
      </c>
      <c r="G23">
        <v>0.623481781376518</v>
      </c>
      <c r="H23">
        <v>1</v>
      </c>
      <c r="I23">
        <v>5.2055899999999999</v>
      </c>
      <c r="J23">
        <v>-0.70019474337091403</v>
      </c>
      <c r="K23">
        <v>0.70019474337091403</v>
      </c>
      <c r="L23">
        <v>0.88143916500255104</v>
      </c>
    </row>
    <row r="24" spans="1:12" x14ac:dyDescent="0.2">
      <c r="A24" t="s">
        <v>62</v>
      </c>
      <c r="B24" t="s">
        <v>60</v>
      </c>
      <c r="C24">
        <v>8</v>
      </c>
      <c r="D24">
        <v>7.8816941309760002</v>
      </c>
      <c r="E24" t="s">
        <v>63</v>
      </c>
      <c r="F24">
        <v>7.9397876719999996</v>
      </c>
      <c r="G24">
        <v>0.60526315789473595</v>
      </c>
      <c r="H24">
        <v>5</v>
      </c>
      <c r="I24">
        <v>6.8635200000000003</v>
      </c>
      <c r="J24">
        <v>-1.01817398555974</v>
      </c>
      <c r="K24">
        <v>1.01817398555974</v>
      </c>
      <c r="L24">
        <v>0.87081787638038399</v>
      </c>
    </row>
    <row r="25" spans="1:12" x14ac:dyDescent="0.2">
      <c r="A25" t="s">
        <v>70</v>
      </c>
      <c r="B25" t="s">
        <v>19</v>
      </c>
      <c r="C25">
        <v>8</v>
      </c>
      <c r="D25">
        <v>2.0473171117322799</v>
      </c>
      <c r="E25" t="s">
        <v>71</v>
      </c>
      <c r="F25">
        <v>2.0506352830000001</v>
      </c>
      <c r="G25">
        <v>0.145748987854251</v>
      </c>
      <c r="H25">
        <v>0</v>
      </c>
      <c r="I25">
        <v>1.722734</v>
      </c>
      <c r="J25">
        <v>-0.32458313727549598</v>
      </c>
      <c r="K25">
        <v>0.32458313727549598</v>
      </c>
      <c r="L25">
        <v>0.84145927593949499</v>
      </c>
    </row>
    <row r="26" spans="1:12" x14ac:dyDescent="0.2">
      <c r="A26" t="s">
        <v>59</v>
      </c>
      <c r="B26" t="s">
        <v>60</v>
      </c>
      <c r="C26">
        <v>8</v>
      </c>
      <c r="D26">
        <v>4.8085890621355896</v>
      </c>
      <c r="E26" t="s">
        <v>61</v>
      </c>
      <c r="F26">
        <v>4.8748664359999996</v>
      </c>
      <c r="G26">
        <v>0.48987854251012097</v>
      </c>
      <c r="H26">
        <v>4</v>
      </c>
      <c r="I26">
        <v>4.0051904</v>
      </c>
      <c r="J26">
        <v>-0.80339868966855199</v>
      </c>
      <c r="K26">
        <v>0.80339868966855199</v>
      </c>
      <c r="L26">
        <v>0.83292423634309298</v>
      </c>
    </row>
    <row r="27" spans="1:12" x14ac:dyDescent="0.2">
      <c r="A27" t="s">
        <v>66</v>
      </c>
      <c r="B27" t="s">
        <v>32</v>
      </c>
      <c r="C27">
        <v>33</v>
      </c>
      <c r="D27">
        <v>2.3675968868307602</v>
      </c>
      <c r="E27" t="s">
        <v>67</v>
      </c>
      <c r="F27">
        <v>2.403326845</v>
      </c>
      <c r="G27">
        <v>0.20242914979757001</v>
      </c>
      <c r="H27">
        <v>1</v>
      </c>
      <c r="I27">
        <v>1.9631152999999999</v>
      </c>
      <c r="J27">
        <v>-0.40448155231996502</v>
      </c>
      <c r="K27">
        <v>0.40448155231996502</v>
      </c>
      <c r="L27">
        <v>0.829159450846635</v>
      </c>
    </row>
    <row r="28" spans="1:12" x14ac:dyDescent="0.2">
      <c r="A28" t="s">
        <v>72</v>
      </c>
      <c r="B28" t="s">
        <v>16</v>
      </c>
      <c r="C28">
        <v>8</v>
      </c>
      <c r="D28">
        <v>7.3589637497520002</v>
      </c>
      <c r="E28" t="s">
        <v>73</v>
      </c>
      <c r="F28">
        <v>7.4443738509999999</v>
      </c>
      <c r="G28">
        <v>0.20242914979757001</v>
      </c>
      <c r="H28">
        <v>6</v>
      </c>
      <c r="I28">
        <v>5.2651824999999999</v>
      </c>
      <c r="J28">
        <v>-2.09378125463481</v>
      </c>
      <c r="K28">
        <v>2.09378125463481</v>
      </c>
      <c r="L28">
        <v>0.71547879214578602</v>
      </c>
    </row>
  </sheetData>
  <sortState xmlns:xlrd2="http://schemas.microsoft.com/office/spreadsheetml/2017/richdata2" ref="A2:L29">
    <sortCondition descending="1" ref="L1:L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C328-808F-B942-818C-EB74CD1B21ED}">
  <dimension ref="A1:E28"/>
  <sheetViews>
    <sheetView workbookViewId="0">
      <selection sqref="A1:E28"/>
    </sheetView>
  </sheetViews>
  <sheetFormatPr baseColWidth="10" defaultRowHeight="16" x14ac:dyDescent="0.2"/>
  <cols>
    <col min="1" max="1" width="28.83203125" bestFit="1" customWidth="1"/>
    <col min="2" max="2" width="6.33203125" bestFit="1" customWidth="1"/>
    <col min="3" max="3" width="9.33203125" bestFit="1" customWidth="1"/>
    <col min="4" max="4" width="4.6640625" bestFit="1" customWidth="1"/>
    <col min="5" max="5" width="5.5" bestFit="1" customWidth="1"/>
  </cols>
  <sheetData>
    <row r="1" spans="1:5" x14ac:dyDescent="0.2">
      <c r="A1" s="3" t="s">
        <v>129</v>
      </c>
      <c r="B1" s="3" t="s">
        <v>157</v>
      </c>
      <c r="C1" s="3" t="s">
        <v>158</v>
      </c>
      <c r="D1" s="3" t="s">
        <v>159</v>
      </c>
      <c r="E1" s="3" t="s">
        <v>156</v>
      </c>
    </row>
    <row r="2" spans="1:5" x14ac:dyDescent="0.2">
      <c r="A2" s="8" t="s">
        <v>130</v>
      </c>
      <c r="B2" s="2">
        <v>1.78203122356</v>
      </c>
      <c r="C2" s="2">
        <v>2.7779630000000002</v>
      </c>
      <c r="D2" s="2">
        <v>0.99593169948992599</v>
      </c>
      <c r="E2" s="2">
        <v>1.5588744385187201</v>
      </c>
    </row>
    <row r="3" spans="1:5" x14ac:dyDescent="0.2">
      <c r="A3" s="8" t="s">
        <v>131</v>
      </c>
      <c r="B3" s="2">
        <v>1.9053359116355899</v>
      </c>
      <c r="C3" s="2">
        <v>2.2839860000000001</v>
      </c>
      <c r="D3" s="2">
        <v>0.37865017997817602</v>
      </c>
      <c r="E3" s="2">
        <v>1.1987314560471001</v>
      </c>
    </row>
    <row r="4" spans="1:5" x14ac:dyDescent="0.2">
      <c r="A4" s="8" t="s">
        <v>140</v>
      </c>
      <c r="B4" s="2">
        <v>9.3733842602999999</v>
      </c>
      <c r="C4" s="2">
        <v>10.350656000000001</v>
      </c>
      <c r="D4" s="2">
        <v>0.97727129542509505</v>
      </c>
      <c r="E4" s="2">
        <v>1.10426024030234</v>
      </c>
    </row>
    <row r="5" spans="1:5" x14ac:dyDescent="0.2">
      <c r="A5" s="8" t="s">
        <v>155</v>
      </c>
      <c r="B5" s="2">
        <v>11.734382710570101</v>
      </c>
      <c r="C5" s="2">
        <v>12.951062</v>
      </c>
      <c r="D5" s="2">
        <v>1.2166794918834301</v>
      </c>
      <c r="E5" s="2">
        <v>1.10368500175023</v>
      </c>
    </row>
    <row r="6" spans="1:5" x14ac:dyDescent="0.2">
      <c r="A6" s="8" t="s">
        <v>135</v>
      </c>
      <c r="B6" s="2">
        <v>8.8111631661222205</v>
      </c>
      <c r="C6" s="2">
        <v>9.6137090000000001</v>
      </c>
      <c r="D6" s="2">
        <v>0.80254628364584402</v>
      </c>
      <c r="E6" s="2">
        <v>1.0910828988766801</v>
      </c>
    </row>
    <row r="7" spans="1:5" x14ac:dyDescent="0.2">
      <c r="A7" s="8" t="s">
        <v>139</v>
      </c>
      <c r="B7" s="2">
        <v>1.3550041074482699</v>
      </c>
      <c r="C7" s="2">
        <v>1.4754476999999999</v>
      </c>
      <c r="D7" s="2">
        <v>0.120443547275845</v>
      </c>
      <c r="E7" s="2">
        <v>1.0888879573233601</v>
      </c>
    </row>
    <row r="8" spans="1:5" x14ac:dyDescent="0.2">
      <c r="A8" s="8" t="s">
        <v>132</v>
      </c>
      <c r="B8" s="2">
        <v>2.2844800946491199</v>
      </c>
      <c r="C8" s="2">
        <v>2.4653960000000001</v>
      </c>
      <c r="D8" s="2">
        <v>0.180915832780076</v>
      </c>
      <c r="E8" s="2">
        <v>1.07919343801849</v>
      </c>
    </row>
    <row r="9" spans="1:5" x14ac:dyDescent="0.2">
      <c r="A9" s="8" t="s">
        <v>142</v>
      </c>
      <c r="B9" s="2">
        <v>4.2216707488129996</v>
      </c>
      <c r="C9" s="2">
        <v>4.3823055999999996</v>
      </c>
      <c r="D9" s="2">
        <v>0.160634873287821</v>
      </c>
      <c r="E9" s="2">
        <v>1.0380500713687699</v>
      </c>
    </row>
    <row r="10" spans="1:5" x14ac:dyDescent="0.2">
      <c r="A10" s="8" t="s">
        <v>209</v>
      </c>
      <c r="B10" s="2">
        <v>11.955282098378101</v>
      </c>
      <c r="C10" s="2">
        <v>12.1904</v>
      </c>
      <c r="D10" s="2">
        <v>0.23511802521804001</v>
      </c>
      <c r="E10" s="2">
        <v>1.0196664556539301</v>
      </c>
    </row>
    <row r="11" spans="1:5" x14ac:dyDescent="0.2">
      <c r="A11" s="8" t="s">
        <v>133</v>
      </c>
      <c r="B11" s="2">
        <v>3.1614580798318501</v>
      </c>
      <c r="C11" s="2">
        <v>3.1892073000000001</v>
      </c>
      <c r="D11" s="2">
        <v>2.7749235613088102E-2</v>
      </c>
      <c r="E11" s="2">
        <v>1.0087773536489699</v>
      </c>
    </row>
    <row r="12" spans="1:5" x14ac:dyDescent="0.2">
      <c r="A12" s="8" t="s">
        <v>141</v>
      </c>
      <c r="B12" s="2">
        <v>2.2688111371186399</v>
      </c>
      <c r="C12" s="2">
        <v>2.2818269999999998</v>
      </c>
      <c r="D12" s="2">
        <v>1.3015835842781801E-2</v>
      </c>
      <c r="E12" s="2">
        <v>1.00573685294021</v>
      </c>
    </row>
    <row r="13" spans="1:5" x14ac:dyDescent="0.2">
      <c r="A13" s="8" t="s">
        <v>143</v>
      </c>
      <c r="B13" s="2">
        <v>6.1851866821507899</v>
      </c>
      <c r="C13" s="2">
        <v>6.1372270000000002</v>
      </c>
      <c r="D13" s="2">
        <v>4.79596237401489E-2</v>
      </c>
      <c r="E13" s="2">
        <v>0.99224605073302696</v>
      </c>
    </row>
    <row r="14" spans="1:5" x14ac:dyDescent="0.2">
      <c r="A14" s="8" t="s">
        <v>146</v>
      </c>
      <c r="B14" s="2">
        <v>6.1229818040813901</v>
      </c>
      <c r="C14" s="2">
        <v>6.0373334999999999</v>
      </c>
      <c r="D14" s="2">
        <v>8.5648315617040893E-2</v>
      </c>
      <c r="E14" s="2">
        <v>0.98601199246420201</v>
      </c>
    </row>
    <row r="15" spans="1:5" x14ac:dyDescent="0.2">
      <c r="A15" s="8" t="s">
        <v>144</v>
      </c>
      <c r="B15" s="2">
        <v>5.9244243196722604</v>
      </c>
      <c r="C15" s="2">
        <v>5.8146357999999996</v>
      </c>
      <c r="D15" s="2">
        <v>0.10978856604067699</v>
      </c>
      <c r="E15" s="2">
        <v>0.98146848366749795</v>
      </c>
    </row>
    <row r="16" spans="1:5" x14ac:dyDescent="0.2">
      <c r="A16" s="8" t="s">
        <v>147</v>
      </c>
      <c r="B16" s="2">
        <v>7.3804710697886096</v>
      </c>
      <c r="C16" s="2">
        <v>7.0835179999999998</v>
      </c>
      <c r="D16" s="2">
        <v>0.29695304152933999</v>
      </c>
      <c r="E16" s="2">
        <v>0.95976502871952196</v>
      </c>
    </row>
    <row r="17" spans="1:5" x14ac:dyDescent="0.2">
      <c r="A17" s="8" t="s">
        <v>136</v>
      </c>
      <c r="B17" s="2">
        <v>10.7578042981949</v>
      </c>
      <c r="C17" s="2">
        <v>10.269007</v>
      </c>
      <c r="D17" s="2">
        <v>0.48879756906893901</v>
      </c>
      <c r="E17" s="2">
        <v>0.95456344477739197</v>
      </c>
    </row>
    <row r="18" spans="1:5" x14ac:dyDescent="0.2">
      <c r="A18" s="8" t="s">
        <v>134</v>
      </c>
      <c r="B18" s="2">
        <v>0.90142664287499996</v>
      </c>
      <c r="C18" s="2">
        <v>0.85767853000000005</v>
      </c>
      <c r="D18" s="2">
        <v>4.3748110274597102E-2</v>
      </c>
      <c r="E18" s="2">
        <v>0.95146791963562605</v>
      </c>
    </row>
    <row r="19" spans="1:5" x14ac:dyDescent="0.2">
      <c r="A19" s="8" t="s">
        <v>148</v>
      </c>
      <c r="B19" s="2">
        <v>5.7807371089833302</v>
      </c>
      <c r="C19" s="2">
        <v>5.4890112999999996</v>
      </c>
      <c r="D19" s="2">
        <v>0.291725821294123</v>
      </c>
      <c r="E19" s="2">
        <v>0.94953484031633595</v>
      </c>
    </row>
    <row r="20" spans="1:5" x14ac:dyDescent="0.2">
      <c r="A20" s="8" t="s">
        <v>145</v>
      </c>
      <c r="B20" s="2">
        <v>3.5331897565725101</v>
      </c>
      <c r="C20" s="2">
        <v>3.3058624000000001</v>
      </c>
      <c r="D20" s="2">
        <v>0.22732732981470599</v>
      </c>
      <c r="E20" s="2">
        <v>0.93565946199412897</v>
      </c>
    </row>
    <row r="21" spans="1:5" x14ac:dyDescent="0.2">
      <c r="A21" s="8" t="s">
        <v>149</v>
      </c>
      <c r="B21" s="2">
        <v>2.4845496911749998</v>
      </c>
      <c r="C21" s="2">
        <v>2.3136952000000002</v>
      </c>
      <c r="D21" s="2">
        <v>0.170854498837963</v>
      </c>
      <c r="E21" s="2">
        <v>0.93123321322780095</v>
      </c>
    </row>
    <row r="22" spans="1:5" x14ac:dyDescent="0.2">
      <c r="A22" s="8" t="s">
        <v>150</v>
      </c>
      <c r="B22" s="2">
        <v>3.5565853534065002</v>
      </c>
      <c r="C22" s="2">
        <v>3.2981322</v>
      </c>
      <c r="D22" s="2">
        <v>0.25845317223890102</v>
      </c>
      <c r="E22" s="2">
        <v>0.92733109245041601</v>
      </c>
    </row>
    <row r="23" spans="1:5" x14ac:dyDescent="0.2">
      <c r="A23" s="8" t="s">
        <v>138</v>
      </c>
      <c r="B23" s="2">
        <v>5.9057845146416597</v>
      </c>
      <c r="C23" s="2">
        <v>5.2055899999999999</v>
      </c>
      <c r="D23" s="2">
        <v>0.70019474337091403</v>
      </c>
      <c r="E23" s="2">
        <v>0.88143916500255104</v>
      </c>
    </row>
    <row r="24" spans="1:5" x14ac:dyDescent="0.2">
      <c r="A24" s="8" t="s">
        <v>152</v>
      </c>
      <c r="B24" s="2">
        <v>7.8816941309760002</v>
      </c>
      <c r="C24" s="2">
        <v>6.8635200000000003</v>
      </c>
      <c r="D24" s="2">
        <v>1.01817398555974</v>
      </c>
      <c r="E24" s="2">
        <v>0.87081787638038399</v>
      </c>
    </row>
    <row r="25" spans="1:5" x14ac:dyDescent="0.2">
      <c r="A25" s="8" t="s">
        <v>153</v>
      </c>
      <c r="B25" s="2">
        <v>2.0473171117322799</v>
      </c>
      <c r="C25" s="2">
        <v>1.722734</v>
      </c>
      <c r="D25" s="2">
        <v>0.32458313727549598</v>
      </c>
      <c r="E25" s="2">
        <v>0.84145927593949499</v>
      </c>
    </row>
    <row r="26" spans="1:5" x14ac:dyDescent="0.2">
      <c r="A26" s="8" t="s">
        <v>137</v>
      </c>
      <c r="B26" s="2">
        <v>4.8085890621355896</v>
      </c>
      <c r="C26" s="2">
        <v>4.0051904</v>
      </c>
      <c r="D26" s="2">
        <v>0.80339868966855199</v>
      </c>
      <c r="E26" s="2">
        <v>0.83292423634309298</v>
      </c>
    </row>
    <row r="27" spans="1:5" x14ac:dyDescent="0.2">
      <c r="A27" s="8" t="s">
        <v>151</v>
      </c>
      <c r="B27" s="2">
        <v>2.3675968868307602</v>
      </c>
      <c r="C27" s="2">
        <v>1.9631152999999999</v>
      </c>
      <c r="D27" s="2">
        <v>0.40448155231996502</v>
      </c>
      <c r="E27" s="2">
        <v>0.829159450846635</v>
      </c>
    </row>
    <row r="28" spans="1:5" x14ac:dyDescent="0.2">
      <c r="A28" s="8" t="s">
        <v>154</v>
      </c>
      <c r="B28" s="2">
        <v>7.3589637497520002</v>
      </c>
      <c r="C28" s="2">
        <v>5.2651824999999999</v>
      </c>
      <c r="D28" s="2">
        <v>2.09378125463481</v>
      </c>
      <c r="E28" s="2">
        <v>0.71547879214578602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7F76-6F94-3449-94FC-B17A4AB6C01B}">
  <dimension ref="A1:O37"/>
  <sheetViews>
    <sheetView workbookViewId="0">
      <selection activeCell="A23" sqref="A23:XFD23"/>
    </sheetView>
  </sheetViews>
  <sheetFormatPr baseColWidth="10" defaultRowHeight="16" x14ac:dyDescent="0.2"/>
  <cols>
    <col min="1" max="1" width="36" bestFit="1" customWidth="1"/>
    <col min="2" max="2" width="15.83203125" bestFit="1" customWidth="1"/>
    <col min="3" max="3" width="13.1640625" bestFit="1" customWidth="1"/>
    <col min="4" max="4" width="18.1640625" bestFit="1" customWidth="1"/>
    <col min="5" max="5" width="10.33203125" bestFit="1" customWidth="1"/>
    <col min="6" max="6" width="13.5" bestFit="1" customWidth="1"/>
    <col min="7" max="7" width="12.5" bestFit="1" customWidth="1"/>
    <col min="8" max="8" width="13.6640625" bestFit="1" customWidth="1"/>
    <col min="9" max="9" width="13.83203125" bestFit="1" customWidth="1"/>
    <col min="10" max="10" width="14.83203125" bestFit="1" customWidth="1"/>
    <col min="11" max="11" width="19.83203125" bestFit="1" customWidth="1"/>
  </cols>
  <sheetData>
    <row r="1" spans="1:15" x14ac:dyDescent="0.2">
      <c r="A1" t="s">
        <v>0</v>
      </c>
      <c r="B1" t="s">
        <v>74</v>
      </c>
      <c r="C1" t="s">
        <v>2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127</v>
      </c>
      <c r="M1" t="s">
        <v>83</v>
      </c>
      <c r="N1" t="s">
        <v>126</v>
      </c>
      <c r="O1" s="6" t="s">
        <v>196</v>
      </c>
    </row>
    <row r="2" spans="1:15" x14ac:dyDescent="0.2">
      <c r="A2" t="s">
        <v>84</v>
      </c>
      <c r="B2" s="1">
        <v>45457.916666666664</v>
      </c>
      <c r="C2">
        <v>8</v>
      </c>
      <c r="D2">
        <v>0</v>
      </c>
      <c r="E2">
        <v>3.5</v>
      </c>
      <c r="F2" t="s">
        <v>85</v>
      </c>
      <c r="G2" t="s">
        <v>86</v>
      </c>
      <c r="H2" t="s">
        <v>87</v>
      </c>
      <c r="I2" t="s">
        <v>88</v>
      </c>
      <c r="J2">
        <v>3.8834032999999999</v>
      </c>
      <c r="K2">
        <v>4.9668226000000004</v>
      </c>
      <c r="L2">
        <f>M2*0.8</f>
        <v>3.2367329560000004</v>
      </c>
      <c r="M2">
        <f>(J2*0.85)+(K2*0.15)</f>
        <v>4.0459161950000002</v>
      </c>
      <c r="N2">
        <f>M2*1.2</f>
        <v>4.8550994340000004</v>
      </c>
      <c r="O2" s="7" t="s">
        <v>197</v>
      </c>
    </row>
    <row r="3" spans="1:15" x14ac:dyDescent="0.2">
      <c r="A3" t="s">
        <v>89</v>
      </c>
      <c r="B3" s="1">
        <v>45458.666666666664</v>
      </c>
      <c r="C3">
        <v>8</v>
      </c>
      <c r="D3">
        <v>0</v>
      </c>
      <c r="E3">
        <v>2</v>
      </c>
      <c r="F3" t="s">
        <v>90</v>
      </c>
      <c r="G3" t="s">
        <v>91</v>
      </c>
      <c r="H3" t="s">
        <v>87</v>
      </c>
      <c r="I3" t="s">
        <v>88</v>
      </c>
      <c r="J3">
        <v>1.2913733999999999</v>
      </c>
      <c r="K3">
        <v>2.7476408000000001</v>
      </c>
      <c r="L3">
        <f>M3*0.8</f>
        <v>1.2078508079999999</v>
      </c>
      <c r="M3">
        <f>(J3*0.85)+(K3*0.15)</f>
        <v>1.5098135099999999</v>
      </c>
      <c r="N3">
        <f>M3*1.2</f>
        <v>1.8117762119999998</v>
      </c>
      <c r="O3" s="7" t="s">
        <v>197</v>
      </c>
    </row>
    <row r="4" spans="1:15" x14ac:dyDescent="0.2">
      <c r="A4" t="s">
        <v>92</v>
      </c>
      <c r="B4" s="1">
        <v>45458.791666666664</v>
      </c>
      <c r="C4">
        <v>8</v>
      </c>
      <c r="D4">
        <v>0</v>
      </c>
      <c r="E4">
        <v>5.5</v>
      </c>
      <c r="F4" t="s">
        <v>90</v>
      </c>
      <c r="G4" t="s">
        <v>93</v>
      </c>
      <c r="H4" t="s">
        <v>87</v>
      </c>
      <c r="I4" t="s">
        <v>88</v>
      </c>
      <c r="J4">
        <v>2.7927379999999999</v>
      </c>
      <c r="K4">
        <v>5.8401836999999999</v>
      </c>
      <c r="L4">
        <f>M4*0.8</f>
        <v>2.599883884</v>
      </c>
      <c r="M4">
        <f>(J4*0.85)+(K4*0.15)</f>
        <v>3.2498548549999997</v>
      </c>
      <c r="N4">
        <f>M4*1.2</f>
        <v>3.8998258259999994</v>
      </c>
      <c r="O4" s="7" t="s">
        <v>198</v>
      </c>
    </row>
    <row r="5" spans="1:15" x14ac:dyDescent="0.2">
      <c r="A5" t="s">
        <v>94</v>
      </c>
      <c r="B5" s="1">
        <v>45458.916666666664</v>
      </c>
      <c r="C5">
        <v>8</v>
      </c>
      <c r="D5">
        <v>0</v>
      </c>
      <c r="E5">
        <v>4</v>
      </c>
      <c r="F5" t="s">
        <v>90</v>
      </c>
      <c r="G5" t="s">
        <v>86</v>
      </c>
      <c r="H5" t="s">
        <v>87</v>
      </c>
      <c r="I5" t="s">
        <v>88</v>
      </c>
      <c r="J5">
        <v>3.0251712999999998</v>
      </c>
      <c r="K5">
        <v>4.7467765999999996</v>
      </c>
      <c r="L5">
        <f>M5*0.8</f>
        <v>2.6267296760000001</v>
      </c>
      <c r="M5">
        <f>(J5*0.85)+(K5*0.15)</f>
        <v>3.2834120949999996</v>
      </c>
      <c r="N5">
        <f>M5*1.2</f>
        <v>3.9400945139999992</v>
      </c>
      <c r="O5" s="7" t="s">
        <v>198</v>
      </c>
    </row>
    <row r="6" spans="1:15" x14ac:dyDescent="0.2">
      <c r="A6" t="s">
        <v>95</v>
      </c>
      <c r="B6" s="1">
        <v>45459.666666666664</v>
      </c>
      <c r="C6">
        <v>8</v>
      </c>
      <c r="D6">
        <v>0</v>
      </c>
      <c r="E6">
        <v>4.5</v>
      </c>
      <c r="F6" t="s">
        <v>96</v>
      </c>
      <c r="G6" t="s">
        <v>91</v>
      </c>
      <c r="H6" t="s">
        <v>87</v>
      </c>
      <c r="I6" t="s">
        <v>88</v>
      </c>
      <c r="J6">
        <v>2.3510249999999999</v>
      </c>
      <c r="K6">
        <v>3.6030376</v>
      </c>
      <c r="L6">
        <f>M6*0.8</f>
        <v>2.0310615120000004</v>
      </c>
      <c r="M6">
        <f>(J6*0.85)+(K6*0.15)</f>
        <v>2.5388268900000002</v>
      </c>
      <c r="N6">
        <f>M6*1.2</f>
        <v>3.0465922679999999</v>
      </c>
      <c r="O6" s="7" t="s">
        <v>199</v>
      </c>
    </row>
    <row r="7" spans="1:15" x14ac:dyDescent="0.2">
      <c r="A7" t="s">
        <v>97</v>
      </c>
      <c r="B7" s="1">
        <v>45459.791666666664</v>
      </c>
      <c r="C7">
        <v>8</v>
      </c>
      <c r="D7">
        <v>0</v>
      </c>
      <c r="E7">
        <v>2</v>
      </c>
      <c r="F7" t="s">
        <v>96</v>
      </c>
      <c r="G7" t="s">
        <v>93</v>
      </c>
      <c r="H7" t="s">
        <v>87</v>
      </c>
      <c r="I7" t="s">
        <v>88</v>
      </c>
      <c r="J7">
        <v>3.1361005</v>
      </c>
      <c r="K7">
        <v>5.2603299999999997</v>
      </c>
      <c r="L7">
        <f>M7*0.8</f>
        <v>2.7637879400000003</v>
      </c>
      <c r="M7">
        <f>(J7*0.85)+(K7*0.15)</f>
        <v>3.4547349249999999</v>
      </c>
      <c r="N7">
        <f>M7*1.2</f>
        <v>4.1456819099999995</v>
      </c>
      <c r="O7" s="7" t="s">
        <v>200</v>
      </c>
    </row>
    <row r="8" spans="1:15" x14ac:dyDescent="0.2">
      <c r="A8" t="s">
        <v>98</v>
      </c>
      <c r="B8" s="1">
        <v>45459.916666666664</v>
      </c>
      <c r="C8">
        <v>8</v>
      </c>
      <c r="D8">
        <v>0</v>
      </c>
      <c r="E8">
        <v>4</v>
      </c>
      <c r="F8" t="s">
        <v>96</v>
      </c>
      <c r="G8" t="s">
        <v>86</v>
      </c>
      <c r="H8" t="s">
        <v>87</v>
      </c>
      <c r="I8" t="s">
        <v>88</v>
      </c>
      <c r="J8">
        <v>4.2617197000000004</v>
      </c>
      <c r="K8">
        <v>5.4067755000000002</v>
      </c>
      <c r="L8">
        <f>M8*0.8</f>
        <v>3.5467824560000007</v>
      </c>
      <c r="M8">
        <f>(J8*0.85)+(K8*0.15)</f>
        <v>4.4334780700000005</v>
      </c>
      <c r="N8">
        <f>M8*1.2</f>
        <v>5.3201736840000002</v>
      </c>
      <c r="O8" s="7" t="s">
        <v>200</v>
      </c>
    </row>
    <row r="9" spans="1:15" x14ac:dyDescent="0.2">
      <c r="A9" t="s">
        <v>99</v>
      </c>
      <c r="B9" s="1">
        <v>45460.666666666664</v>
      </c>
      <c r="C9">
        <v>8</v>
      </c>
      <c r="D9">
        <v>0</v>
      </c>
      <c r="E9">
        <v>2</v>
      </c>
      <c r="F9" t="s">
        <v>85</v>
      </c>
      <c r="G9" t="s">
        <v>91</v>
      </c>
      <c r="H9" t="s">
        <v>87</v>
      </c>
      <c r="I9" t="s">
        <v>88</v>
      </c>
      <c r="J9">
        <v>0.82933027000000004</v>
      </c>
      <c r="K9">
        <v>1.7382424000000001</v>
      </c>
      <c r="L9">
        <f>M9*0.8</f>
        <v>0.77253367160000008</v>
      </c>
      <c r="M9">
        <f>(J9*0.85)+(K9*0.15)</f>
        <v>0.96566708950000002</v>
      </c>
      <c r="N9">
        <f>M9*1.2</f>
        <v>1.1588005074000001</v>
      </c>
      <c r="O9" s="7" t="s">
        <v>201</v>
      </c>
    </row>
    <row r="10" spans="1:15" x14ac:dyDescent="0.2">
      <c r="A10" t="s">
        <v>100</v>
      </c>
      <c r="B10" s="1">
        <v>45460.791666666664</v>
      </c>
      <c r="C10">
        <v>8</v>
      </c>
      <c r="D10">
        <v>0</v>
      </c>
      <c r="E10">
        <v>3</v>
      </c>
      <c r="F10" t="s">
        <v>85</v>
      </c>
      <c r="G10" t="s">
        <v>93</v>
      </c>
      <c r="H10" t="s">
        <v>87</v>
      </c>
      <c r="I10" t="s">
        <v>88</v>
      </c>
      <c r="J10">
        <v>2.1737072</v>
      </c>
      <c r="K10">
        <v>4.1685590000000001</v>
      </c>
      <c r="L10">
        <f>M10*0.8</f>
        <v>1.978347976</v>
      </c>
      <c r="M10">
        <f>(J10*0.85)+(K10*0.15)</f>
        <v>2.4729349699999998</v>
      </c>
      <c r="N10">
        <f>M10*1.2</f>
        <v>2.9675219639999999</v>
      </c>
      <c r="O10" s="7" t="s">
        <v>201</v>
      </c>
    </row>
    <row r="11" spans="1:15" x14ac:dyDescent="0.2">
      <c r="A11" t="s">
        <v>101</v>
      </c>
      <c r="B11" s="1">
        <v>45460.916666666664</v>
      </c>
      <c r="C11">
        <v>8</v>
      </c>
      <c r="D11">
        <v>0</v>
      </c>
      <c r="E11">
        <v>5</v>
      </c>
      <c r="F11" t="s">
        <v>85</v>
      </c>
      <c r="G11" t="s">
        <v>86</v>
      </c>
      <c r="H11" t="s">
        <v>87</v>
      </c>
      <c r="I11" t="s">
        <v>88</v>
      </c>
      <c r="J11">
        <v>4.7551394</v>
      </c>
      <c r="K11">
        <v>5.7437053000000002</v>
      </c>
      <c r="L11">
        <f>M11*0.8</f>
        <v>3.9227394279999999</v>
      </c>
      <c r="M11">
        <f>(J11*0.85)+(K11*0.15)</f>
        <v>4.9034242849999998</v>
      </c>
      <c r="N11">
        <f>M11*1.2</f>
        <v>5.8841091419999998</v>
      </c>
      <c r="O11" s="7" t="s">
        <v>199</v>
      </c>
    </row>
    <row r="12" spans="1:15" x14ac:dyDescent="0.2">
      <c r="A12" t="s">
        <v>203</v>
      </c>
      <c r="B12" s="1">
        <v>45461.791666666664</v>
      </c>
      <c r="C12">
        <v>8</v>
      </c>
      <c r="D12">
        <v>0</v>
      </c>
      <c r="E12">
        <v>5.5</v>
      </c>
      <c r="F12" t="s">
        <v>85</v>
      </c>
      <c r="G12" t="s">
        <v>93</v>
      </c>
      <c r="H12" t="s">
        <v>102</v>
      </c>
      <c r="I12" t="s">
        <v>102</v>
      </c>
      <c r="J12">
        <v>10.670711000000001</v>
      </c>
      <c r="K12">
        <v>10.670711000000001</v>
      </c>
      <c r="L12">
        <f>M12*0.8</f>
        <v>8.5365688000000013</v>
      </c>
      <c r="M12">
        <f>(J12*0.85)+(K12*0.15)</f>
        <v>10.670711000000001</v>
      </c>
      <c r="N12">
        <f>M12*1.2</f>
        <v>12.8048532</v>
      </c>
      <c r="O12" s="7" t="s">
        <v>202</v>
      </c>
    </row>
    <row r="13" spans="1:15" x14ac:dyDescent="0.2">
      <c r="A13" t="s">
        <v>103</v>
      </c>
      <c r="B13" s="1">
        <v>45461.916666666664</v>
      </c>
      <c r="C13">
        <v>8</v>
      </c>
      <c r="D13">
        <v>0</v>
      </c>
      <c r="E13">
        <v>5.5</v>
      </c>
      <c r="F13" t="s">
        <v>85</v>
      </c>
      <c r="G13" t="s">
        <v>86</v>
      </c>
      <c r="H13" t="s">
        <v>87</v>
      </c>
      <c r="I13" t="s">
        <v>88</v>
      </c>
      <c r="J13">
        <v>4.7613029999999998</v>
      </c>
      <c r="K13">
        <v>5.677816</v>
      </c>
      <c r="L13">
        <f>M13*0.8</f>
        <v>3.9190239600000001</v>
      </c>
      <c r="M13">
        <f>(J13*0.85)+(K13*0.15)</f>
        <v>4.8987799499999998</v>
      </c>
      <c r="N13">
        <f>M13*1.2</f>
        <v>5.8785359399999999</v>
      </c>
      <c r="O13" s="7" t="s">
        <v>202</v>
      </c>
    </row>
    <row r="14" spans="1:15" x14ac:dyDescent="0.2">
      <c r="A14" t="s">
        <v>104</v>
      </c>
      <c r="B14" s="1">
        <v>45462.666666666664</v>
      </c>
      <c r="C14">
        <v>8</v>
      </c>
      <c r="D14">
        <v>0</v>
      </c>
      <c r="E14">
        <v>3.5</v>
      </c>
      <c r="F14" t="s">
        <v>85</v>
      </c>
      <c r="G14" t="s">
        <v>91</v>
      </c>
      <c r="H14" t="s">
        <v>87</v>
      </c>
      <c r="I14" t="s">
        <v>88</v>
      </c>
      <c r="J14">
        <v>0.96942830000000002</v>
      </c>
      <c r="K14">
        <v>2.1309629999999999</v>
      </c>
      <c r="L14">
        <f>M14*0.8</f>
        <v>0.91492680399999993</v>
      </c>
      <c r="M14">
        <f>(J14*0.85)+(K14*0.15)</f>
        <v>1.1436585049999999</v>
      </c>
      <c r="N14">
        <f>M14*1.2</f>
        <v>1.3723902059999997</v>
      </c>
      <c r="O14" s="7" t="s">
        <v>198</v>
      </c>
    </row>
    <row r="15" spans="1:15" x14ac:dyDescent="0.2">
      <c r="A15" t="s">
        <v>105</v>
      </c>
      <c r="B15" s="1">
        <v>45462.791666666664</v>
      </c>
      <c r="C15">
        <v>8</v>
      </c>
      <c r="D15">
        <v>0</v>
      </c>
      <c r="E15">
        <v>3.5</v>
      </c>
      <c r="F15" t="s">
        <v>85</v>
      </c>
      <c r="G15" t="s">
        <v>93</v>
      </c>
      <c r="H15" t="s">
        <v>87</v>
      </c>
      <c r="I15" t="s">
        <v>88</v>
      </c>
      <c r="J15">
        <v>2.0389127999999999</v>
      </c>
      <c r="K15">
        <v>4.2183723000000004</v>
      </c>
      <c r="L15">
        <f>M15*0.8</f>
        <v>1.8926653800000002</v>
      </c>
      <c r="M15">
        <f>(J15*0.85)+(K15*0.15)</f>
        <v>2.3658317250000001</v>
      </c>
      <c r="N15">
        <f>M15*1.2</f>
        <v>2.8389980700000002</v>
      </c>
      <c r="O15" s="7" t="s">
        <v>197</v>
      </c>
    </row>
    <row r="16" spans="1:15" x14ac:dyDescent="0.2">
      <c r="A16" t="s">
        <v>106</v>
      </c>
      <c r="B16" s="1">
        <v>45462.916666666664</v>
      </c>
      <c r="C16">
        <v>8</v>
      </c>
      <c r="D16">
        <v>0</v>
      </c>
      <c r="E16">
        <v>2</v>
      </c>
      <c r="F16" t="s">
        <v>85</v>
      </c>
      <c r="G16" t="s">
        <v>86</v>
      </c>
      <c r="H16" t="s">
        <v>87</v>
      </c>
      <c r="I16" t="s">
        <v>88</v>
      </c>
      <c r="J16">
        <v>2.8637838000000002</v>
      </c>
      <c r="K16">
        <v>3.7752373000000001</v>
      </c>
      <c r="L16">
        <f>M16*0.8</f>
        <v>2.4004014600000003</v>
      </c>
      <c r="M16">
        <f>(J16*0.85)+(K16*0.15)</f>
        <v>3.0005018250000002</v>
      </c>
      <c r="N16">
        <f>M16*1.2</f>
        <v>3.60060219</v>
      </c>
      <c r="O16" s="7" t="s">
        <v>197</v>
      </c>
    </row>
    <row r="17" spans="1:15" x14ac:dyDescent="0.2">
      <c r="A17" t="s">
        <v>107</v>
      </c>
      <c r="B17" s="1">
        <v>45463.666666666664</v>
      </c>
      <c r="C17">
        <v>8</v>
      </c>
      <c r="D17">
        <v>0</v>
      </c>
      <c r="E17">
        <v>1.5</v>
      </c>
      <c r="F17" t="s">
        <v>85</v>
      </c>
      <c r="G17" t="s">
        <v>91</v>
      </c>
      <c r="H17" t="s">
        <v>87</v>
      </c>
      <c r="I17" t="s">
        <v>88</v>
      </c>
      <c r="J17">
        <v>0.83841270000000001</v>
      </c>
      <c r="K17">
        <v>1.9690974000000001</v>
      </c>
      <c r="L17">
        <f>M17*0.8</f>
        <v>0.80641232400000007</v>
      </c>
      <c r="M17">
        <f>(J17*0.85)+(K17*0.15)</f>
        <v>1.0080154050000001</v>
      </c>
      <c r="N17">
        <f>M17*1.2</f>
        <v>1.2096184860000001</v>
      </c>
      <c r="O17" s="7" t="s">
        <v>200</v>
      </c>
    </row>
    <row r="18" spans="1:15" x14ac:dyDescent="0.2">
      <c r="A18" t="s">
        <v>108</v>
      </c>
      <c r="B18" s="1">
        <v>45463.791666666664</v>
      </c>
      <c r="C18">
        <v>8</v>
      </c>
      <c r="D18">
        <v>0</v>
      </c>
      <c r="E18">
        <v>4.5</v>
      </c>
      <c r="F18" t="s">
        <v>85</v>
      </c>
      <c r="G18" t="s">
        <v>93</v>
      </c>
      <c r="H18" t="s">
        <v>87</v>
      </c>
      <c r="I18" t="s">
        <v>88</v>
      </c>
      <c r="J18">
        <v>2.537709</v>
      </c>
      <c r="K18">
        <v>4.9513619999999996</v>
      </c>
      <c r="L18">
        <f>M18*0.8</f>
        <v>2.3198055599999998</v>
      </c>
      <c r="M18">
        <f>(J18*0.85)+(K18*0.15)</f>
        <v>2.8997569499999996</v>
      </c>
      <c r="N18">
        <f>M18*1.2</f>
        <v>3.4797083399999993</v>
      </c>
      <c r="O18" s="7" t="s">
        <v>200</v>
      </c>
    </row>
    <row r="19" spans="1:15" x14ac:dyDescent="0.2">
      <c r="A19" t="s">
        <v>109</v>
      </c>
      <c r="B19" s="1">
        <v>45463.916666666664</v>
      </c>
      <c r="C19">
        <v>8</v>
      </c>
      <c r="D19">
        <v>0</v>
      </c>
      <c r="E19">
        <v>6</v>
      </c>
      <c r="F19" t="s">
        <v>85</v>
      </c>
      <c r="G19" t="s">
        <v>86</v>
      </c>
      <c r="H19" t="s">
        <v>87</v>
      </c>
      <c r="I19" t="s">
        <v>88</v>
      </c>
      <c r="J19">
        <v>4.7331120000000002</v>
      </c>
      <c r="K19">
        <v>6.2711350000000001</v>
      </c>
      <c r="L19">
        <f>M19*0.8</f>
        <v>3.9710523600000003</v>
      </c>
      <c r="M19">
        <f>(J19*0.85)+(K19*0.15)</f>
        <v>4.9638154500000002</v>
      </c>
      <c r="N19">
        <f>M19*1.2</f>
        <v>5.9565785399999998</v>
      </c>
      <c r="O19" s="7" t="s">
        <v>198</v>
      </c>
    </row>
    <row r="20" spans="1:15" x14ac:dyDescent="0.2">
      <c r="A20" t="s">
        <v>110</v>
      </c>
      <c r="B20" s="1">
        <v>45464.666666666664</v>
      </c>
      <c r="C20">
        <v>8</v>
      </c>
      <c r="D20">
        <v>0</v>
      </c>
      <c r="E20">
        <v>1.5</v>
      </c>
      <c r="F20" t="s">
        <v>85</v>
      </c>
      <c r="G20" t="s">
        <v>91</v>
      </c>
      <c r="H20" t="s">
        <v>87</v>
      </c>
      <c r="I20" t="s">
        <v>88</v>
      </c>
      <c r="J20">
        <v>0.83841270000000001</v>
      </c>
      <c r="K20">
        <v>1.9690974000000001</v>
      </c>
      <c r="L20">
        <f>M20*0.8</f>
        <v>0.80641232400000007</v>
      </c>
      <c r="M20">
        <f>(J20*0.85)+(K20*0.15)</f>
        <v>1.0080154050000001</v>
      </c>
      <c r="N20">
        <f>M20*1.2</f>
        <v>1.2096184860000001</v>
      </c>
      <c r="O20" s="7" t="s">
        <v>201</v>
      </c>
    </row>
    <row r="21" spans="1:15" x14ac:dyDescent="0.2">
      <c r="A21" t="s">
        <v>111</v>
      </c>
      <c r="B21" s="1">
        <v>45464.791666666664</v>
      </c>
      <c r="C21">
        <v>8</v>
      </c>
      <c r="D21">
        <v>0</v>
      </c>
      <c r="E21">
        <v>3</v>
      </c>
      <c r="F21" t="s">
        <v>85</v>
      </c>
      <c r="G21" t="s">
        <v>93</v>
      </c>
      <c r="H21" t="s">
        <v>87</v>
      </c>
      <c r="I21" t="s">
        <v>88</v>
      </c>
      <c r="J21">
        <v>2.1737072</v>
      </c>
      <c r="K21">
        <v>4.1685590000000001</v>
      </c>
      <c r="L21">
        <f>M21*0.8</f>
        <v>1.978347976</v>
      </c>
      <c r="M21">
        <f>(J21*0.85)+(K21*0.15)</f>
        <v>2.4729349699999998</v>
      </c>
      <c r="N21">
        <f>M21*1.2</f>
        <v>2.9675219639999999</v>
      </c>
      <c r="O21" s="7" t="s">
        <v>199</v>
      </c>
    </row>
    <row r="22" spans="1:15" x14ac:dyDescent="0.2">
      <c r="A22" t="s">
        <v>112</v>
      </c>
      <c r="B22" s="1">
        <v>45464.916666666664</v>
      </c>
      <c r="C22">
        <v>8</v>
      </c>
      <c r="D22">
        <v>0</v>
      </c>
      <c r="E22">
        <v>6.5</v>
      </c>
      <c r="F22" t="s">
        <v>85</v>
      </c>
      <c r="G22" t="s">
        <v>86</v>
      </c>
      <c r="H22" t="s">
        <v>87</v>
      </c>
      <c r="I22" t="s">
        <v>88</v>
      </c>
      <c r="J22">
        <v>5.861891</v>
      </c>
      <c r="K22">
        <v>7.197012</v>
      </c>
      <c r="L22">
        <f>M22*0.8</f>
        <v>4.8497273199999995</v>
      </c>
      <c r="M22">
        <f>(J22*0.85)+(K22*0.15)</f>
        <v>6.0621591499999994</v>
      </c>
      <c r="N22">
        <f>M22*1.2</f>
        <v>7.2745909799999993</v>
      </c>
      <c r="O22" s="7" t="s">
        <v>199</v>
      </c>
    </row>
    <row r="23" spans="1:15" x14ac:dyDescent="0.2">
      <c r="A23" t="s">
        <v>204</v>
      </c>
      <c r="B23" s="1">
        <v>45465.666666666664</v>
      </c>
      <c r="C23">
        <v>8</v>
      </c>
      <c r="D23">
        <v>0</v>
      </c>
      <c r="E23">
        <v>1.5</v>
      </c>
      <c r="F23" t="s">
        <v>90</v>
      </c>
      <c r="G23" t="s">
        <v>91</v>
      </c>
      <c r="H23" t="s">
        <v>87</v>
      </c>
      <c r="I23" t="s">
        <v>88</v>
      </c>
      <c r="J23">
        <v>1.2905321000000001</v>
      </c>
      <c r="K23">
        <v>2.9254264999999999</v>
      </c>
      <c r="L23">
        <f>M23*0.8</f>
        <v>1.228613008</v>
      </c>
      <c r="M23">
        <f>(J23*0.85)+(K23*0.15)</f>
        <v>1.5357662599999999</v>
      </c>
      <c r="N23">
        <f>M23*1.2</f>
        <v>1.8429195119999999</v>
      </c>
      <c r="O23" s="7" t="s">
        <v>202</v>
      </c>
    </row>
    <row r="24" spans="1:15" x14ac:dyDescent="0.2">
      <c r="A24" t="s">
        <v>113</v>
      </c>
      <c r="B24" s="1">
        <v>45465.791666666664</v>
      </c>
      <c r="C24">
        <v>8</v>
      </c>
      <c r="D24">
        <v>0</v>
      </c>
      <c r="E24">
        <v>9.5</v>
      </c>
      <c r="F24" t="s">
        <v>90</v>
      </c>
      <c r="G24" t="s">
        <v>93</v>
      </c>
      <c r="H24" t="s">
        <v>102</v>
      </c>
      <c r="I24" t="s">
        <v>102</v>
      </c>
      <c r="J24">
        <v>12.778860999999999</v>
      </c>
      <c r="K24">
        <v>12.778860999999999</v>
      </c>
      <c r="L24">
        <f>M24*0.8</f>
        <v>10.223088799999999</v>
      </c>
      <c r="M24">
        <f>(J24*0.85)+(K24*0.15)</f>
        <v>12.778860999999999</v>
      </c>
      <c r="N24">
        <f>M24*1.2</f>
        <v>15.334633199999999</v>
      </c>
      <c r="O24" s="7" t="s">
        <v>202</v>
      </c>
    </row>
    <row r="25" spans="1:15" x14ac:dyDescent="0.2">
      <c r="A25" t="s">
        <v>114</v>
      </c>
      <c r="B25" s="1">
        <v>45465.916666666664</v>
      </c>
      <c r="C25">
        <v>8</v>
      </c>
      <c r="D25">
        <v>0</v>
      </c>
      <c r="E25">
        <v>3.5</v>
      </c>
      <c r="F25" t="s">
        <v>90</v>
      </c>
      <c r="G25" t="s">
        <v>86</v>
      </c>
      <c r="H25" t="s">
        <v>87</v>
      </c>
      <c r="I25" t="s">
        <v>88</v>
      </c>
      <c r="J25">
        <v>2.7513524999999999</v>
      </c>
      <c r="K25">
        <v>4.5365219999999997</v>
      </c>
      <c r="L25">
        <f>M25*0.8</f>
        <v>2.4153023400000002</v>
      </c>
      <c r="M25">
        <f>(J25*0.85)+(K25*0.15)</f>
        <v>3.0191279249999998</v>
      </c>
      <c r="N25">
        <f>M25*1.2</f>
        <v>3.6229535099999994</v>
      </c>
      <c r="O25" s="7" t="s">
        <v>201</v>
      </c>
    </row>
    <row r="26" spans="1:15" x14ac:dyDescent="0.2">
      <c r="A26" t="s">
        <v>115</v>
      </c>
      <c r="B26" s="1">
        <v>45466.916666666664</v>
      </c>
      <c r="C26">
        <v>33</v>
      </c>
      <c r="D26">
        <v>1</v>
      </c>
      <c r="E26">
        <v>1</v>
      </c>
      <c r="F26" t="s">
        <v>96</v>
      </c>
      <c r="G26" t="s">
        <v>86</v>
      </c>
      <c r="H26" t="s">
        <v>87</v>
      </c>
      <c r="I26" t="s">
        <v>88</v>
      </c>
      <c r="J26">
        <v>1.9298036000000001</v>
      </c>
      <c r="K26">
        <v>2.4375486</v>
      </c>
      <c r="L26">
        <f>M26*0.8</f>
        <v>1.6047722800000004</v>
      </c>
      <c r="M26">
        <f>(J26*0.85)+(K26*0.15)</f>
        <v>2.0059653500000003</v>
      </c>
      <c r="N26">
        <f>M26*1.2</f>
        <v>2.4071584200000005</v>
      </c>
      <c r="O26" s="7" t="s">
        <v>197</v>
      </c>
    </row>
    <row r="27" spans="1:15" x14ac:dyDescent="0.2">
      <c r="A27" t="s">
        <v>116</v>
      </c>
      <c r="B27" s="1">
        <v>45466.916666666664</v>
      </c>
      <c r="C27">
        <v>8</v>
      </c>
      <c r="D27">
        <v>1</v>
      </c>
      <c r="E27">
        <v>4.5</v>
      </c>
      <c r="F27" t="s">
        <v>96</v>
      </c>
      <c r="G27" t="s">
        <v>86</v>
      </c>
      <c r="H27" t="s">
        <v>87</v>
      </c>
      <c r="I27" t="s">
        <v>88</v>
      </c>
      <c r="J27">
        <v>3.4672963999999999</v>
      </c>
      <c r="K27">
        <v>4.852373</v>
      </c>
      <c r="L27">
        <f>M27*0.8</f>
        <v>2.9400463119999998</v>
      </c>
      <c r="M27">
        <f>(J27*0.85)+(K27*0.15)</f>
        <v>3.6750578899999997</v>
      </c>
      <c r="N27">
        <f>M27*1.2</f>
        <v>4.4100694679999997</v>
      </c>
      <c r="O27" s="7" t="s">
        <v>197</v>
      </c>
    </row>
    <row r="28" spans="1:15" x14ac:dyDescent="0.2">
      <c r="A28" t="s">
        <v>118</v>
      </c>
      <c r="B28" s="1">
        <v>45467.916666666664</v>
      </c>
      <c r="C28">
        <v>33</v>
      </c>
      <c r="D28">
        <v>1</v>
      </c>
      <c r="E28">
        <v>4</v>
      </c>
      <c r="F28" t="s">
        <v>85</v>
      </c>
      <c r="G28" t="s">
        <v>86</v>
      </c>
      <c r="H28" t="s">
        <v>87</v>
      </c>
      <c r="I28" t="s">
        <v>88</v>
      </c>
      <c r="J28">
        <v>1.2057935</v>
      </c>
      <c r="K28">
        <v>1.3585626</v>
      </c>
      <c r="L28">
        <f>M28*0.8</f>
        <v>0.98296709199999999</v>
      </c>
      <c r="M28">
        <f>(J28*0.85)+(K28*0.15)</f>
        <v>1.228708865</v>
      </c>
      <c r="N28">
        <f>M28*1.2</f>
        <v>1.474450638</v>
      </c>
      <c r="O28" s="7" t="s">
        <v>198</v>
      </c>
    </row>
    <row r="29" spans="1:15" x14ac:dyDescent="0.2">
      <c r="A29" t="s">
        <v>117</v>
      </c>
      <c r="B29" s="1">
        <v>45467.916666666664</v>
      </c>
      <c r="C29">
        <v>8</v>
      </c>
      <c r="D29">
        <v>1</v>
      </c>
      <c r="E29">
        <v>5.5</v>
      </c>
      <c r="F29" t="s">
        <v>85</v>
      </c>
      <c r="G29" t="s">
        <v>86</v>
      </c>
      <c r="H29" t="s">
        <v>87</v>
      </c>
      <c r="I29" t="s">
        <v>88</v>
      </c>
      <c r="J29">
        <v>2.7934405999999998</v>
      </c>
      <c r="K29">
        <v>3.6054539999999999</v>
      </c>
      <c r="L29">
        <f>M29*0.8</f>
        <v>2.3321940880000001</v>
      </c>
      <c r="M29">
        <f>(J29*0.85)+(K29*0.15)</f>
        <v>2.91524261</v>
      </c>
      <c r="N29">
        <f>M29*1.2</f>
        <v>3.4982911319999999</v>
      </c>
      <c r="O29" s="7" t="s">
        <v>198</v>
      </c>
    </row>
    <row r="30" spans="1:15" x14ac:dyDescent="0.2">
      <c r="A30" t="s">
        <v>120</v>
      </c>
      <c r="B30" s="1">
        <v>45468.791666666664</v>
      </c>
      <c r="C30">
        <v>8</v>
      </c>
      <c r="D30">
        <v>1</v>
      </c>
      <c r="E30">
        <v>6</v>
      </c>
      <c r="F30" t="s">
        <v>85</v>
      </c>
      <c r="G30" t="s">
        <v>93</v>
      </c>
      <c r="H30" t="s">
        <v>87</v>
      </c>
      <c r="I30" t="s">
        <v>88</v>
      </c>
      <c r="J30">
        <v>3.2896230000000002</v>
      </c>
      <c r="K30">
        <v>5.5601099999999999</v>
      </c>
      <c r="L30">
        <f>M30*0.8</f>
        <v>2.9041568400000006</v>
      </c>
      <c r="M30">
        <f>(J30*0.85)+(K30*0.15)</f>
        <v>3.6301960500000003</v>
      </c>
      <c r="N30">
        <f>M30*1.2</f>
        <v>4.3562352600000001</v>
      </c>
      <c r="O30" s="7" t="s">
        <v>199</v>
      </c>
    </row>
    <row r="31" spans="1:15" x14ac:dyDescent="0.2">
      <c r="A31" t="s">
        <v>119</v>
      </c>
      <c r="B31" s="1">
        <v>45468.791666666664</v>
      </c>
      <c r="C31">
        <v>33</v>
      </c>
      <c r="D31">
        <v>1</v>
      </c>
      <c r="E31">
        <v>3.5</v>
      </c>
      <c r="F31" t="s">
        <v>85</v>
      </c>
      <c r="G31" t="s">
        <v>93</v>
      </c>
      <c r="H31" t="s">
        <v>87</v>
      </c>
      <c r="I31" t="s">
        <v>88</v>
      </c>
      <c r="J31">
        <v>0.29746224999999998</v>
      </c>
      <c r="K31">
        <v>1.1300566999999999</v>
      </c>
      <c r="L31">
        <f>M31*0.8</f>
        <v>0.33788113399999997</v>
      </c>
      <c r="M31">
        <f>(J31*0.85)+(K31*0.15)</f>
        <v>0.42235141749999994</v>
      </c>
      <c r="N31">
        <f>M31*1.2</f>
        <v>0.5068217009999999</v>
      </c>
      <c r="O31" s="7" t="s">
        <v>199</v>
      </c>
    </row>
    <row r="32" spans="1:15" x14ac:dyDescent="0.2">
      <c r="A32" t="s">
        <v>122</v>
      </c>
      <c r="B32" s="1">
        <v>45468.916666666664</v>
      </c>
      <c r="C32">
        <v>33</v>
      </c>
      <c r="D32">
        <v>1</v>
      </c>
      <c r="E32">
        <v>2.5</v>
      </c>
      <c r="F32" t="s">
        <v>85</v>
      </c>
      <c r="G32" t="s">
        <v>86</v>
      </c>
      <c r="H32" t="s">
        <v>87</v>
      </c>
      <c r="I32" t="s">
        <v>88</v>
      </c>
      <c r="J32">
        <v>1.2802585</v>
      </c>
      <c r="K32">
        <v>1.4298040000000001</v>
      </c>
      <c r="L32">
        <f>M32*0.8</f>
        <v>1.0421522599999999</v>
      </c>
      <c r="M32">
        <f>(J32*0.85)+(K32*0.15)</f>
        <v>1.3026903249999999</v>
      </c>
      <c r="N32">
        <f>M32*1.2</f>
        <v>1.5632283899999999</v>
      </c>
      <c r="O32" s="7" t="s">
        <v>200</v>
      </c>
    </row>
    <row r="33" spans="1:15" x14ac:dyDescent="0.2">
      <c r="A33" t="s">
        <v>121</v>
      </c>
      <c r="B33" s="1">
        <v>45468.916666666664</v>
      </c>
      <c r="C33">
        <v>8</v>
      </c>
      <c r="D33">
        <v>1</v>
      </c>
      <c r="E33">
        <v>3.5</v>
      </c>
      <c r="F33" t="s">
        <v>85</v>
      </c>
      <c r="G33" t="s">
        <v>86</v>
      </c>
      <c r="H33" t="s">
        <v>87</v>
      </c>
      <c r="I33" t="s">
        <v>88</v>
      </c>
      <c r="J33">
        <v>2.2547722000000001</v>
      </c>
      <c r="K33">
        <v>4.1039139999999996</v>
      </c>
      <c r="L33">
        <f>M33*0.8</f>
        <v>2.0257147760000005</v>
      </c>
      <c r="M33">
        <f>(J33*0.85)+(K33*0.15)</f>
        <v>2.5321434700000003</v>
      </c>
      <c r="N33">
        <f>M33*1.2</f>
        <v>3.0385721640000001</v>
      </c>
      <c r="O33" s="7" t="s">
        <v>200</v>
      </c>
    </row>
    <row r="34" spans="1:15" x14ac:dyDescent="0.2">
      <c r="A34" t="s">
        <v>123</v>
      </c>
      <c r="B34" s="1">
        <v>45469.791666666664</v>
      </c>
      <c r="C34">
        <v>33</v>
      </c>
      <c r="D34">
        <v>1</v>
      </c>
      <c r="E34">
        <v>1.5</v>
      </c>
      <c r="F34" t="s">
        <v>85</v>
      </c>
      <c r="G34" t="s">
        <v>93</v>
      </c>
      <c r="H34" t="s">
        <v>87</v>
      </c>
      <c r="I34" t="s">
        <v>88</v>
      </c>
      <c r="J34">
        <v>0.44434652000000002</v>
      </c>
      <c r="K34">
        <v>0.87593049999999995</v>
      </c>
      <c r="L34">
        <f>M34*0.8</f>
        <v>0.40726729360000002</v>
      </c>
      <c r="M34">
        <f>(J34*0.85)+(K34*0.15)</f>
        <v>0.509084117</v>
      </c>
      <c r="N34">
        <f>M34*1.2</f>
        <v>0.61090094039999998</v>
      </c>
      <c r="O34" s="7" t="s">
        <v>201</v>
      </c>
    </row>
    <row r="35" spans="1:15" x14ac:dyDescent="0.2">
      <c r="A35" t="s">
        <v>124</v>
      </c>
      <c r="B35" s="1">
        <v>45469.791666666664</v>
      </c>
      <c r="C35">
        <v>8</v>
      </c>
      <c r="D35">
        <v>1</v>
      </c>
      <c r="E35">
        <v>3.5</v>
      </c>
      <c r="F35" t="s">
        <v>85</v>
      </c>
      <c r="G35" t="s">
        <v>93</v>
      </c>
      <c r="H35" t="s">
        <v>87</v>
      </c>
      <c r="I35" t="s">
        <v>88</v>
      </c>
      <c r="J35">
        <v>1.2441818</v>
      </c>
      <c r="K35">
        <v>3.7463169999999999</v>
      </c>
      <c r="L35">
        <f>M35*0.8</f>
        <v>1.2956016640000001</v>
      </c>
      <c r="M35">
        <f>(J35*0.85)+(K35*0.15)</f>
        <v>1.61950208</v>
      </c>
      <c r="N35">
        <f>M35*1.2</f>
        <v>1.9434024959999998</v>
      </c>
      <c r="O35" s="7" t="s">
        <v>201</v>
      </c>
    </row>
    <row r="36" spans="1:15" x14ac:dyDescent="0.2">
      <c r="A36" t="s">
        <v>125</v>
      </c>
      <c r="B36" s="1">
        <v>45469.916666666664</v>
      </c>
      <c r="C36">
        <v>8</v>
      </c>
      <c r="D36">
        <v>0</v>
      </c>
      <c r="E36">
        <v>6</v>
      </c>
      <c r="F36" t="s">
        <v>85</v>
      </c>
      <c r="G36" t="s">
        <v>86</v>
      </c>
      <c r="H36" t="s">
        <v>102</v>
      </c>
      <c r="I36" t="s">
        <v>102</v>
      </c>
      <c r="J36">
        <v>10.700315</v>
      </c>
      <c r="K36">
        <v>10.700315</v>
      </c>
      <c r="L36">
        <f>M36*0.8</f>
        <v>8.5602520000000002</v>
      </c>
      <c r="M36">
        <f>(J36*0.85)+(K36*0.15)</f>
        <v>10.700315</v>
      </c>
      <c r="N36">
        <f>M36*1.2</f>
        <v>12.840377999999999</v>
      </c>
      <c r="O36" s="7" t="s">
        <v>202</v>
      </c>
    </row>
    <row r="37" spans="1:15" x14ac:dyDescent="0.2">
      <c r="A37" t="s">
        <v>205</v>
      </c>
      <c r="B37" s="1">
        <v>45469.916666666664</v>
      </c>
      <c r="C37">
        <v>33</v>
      </c>
      <c r="D37">
        <v>1</v>
      </c>
      <c r="E37">
        <v>5</v>
      </c>
      <c r="F37" t="s">
        <v>85</v>
      </c>
      <c r="G37" t="s">
        <v>86</v>
      </c>
      <c r="H37" t="s">
        <v>87</v>
      </c>
      <c r="I37" t="s">
        <v>88</v>
      </c>
      <c r="J37">
        <v>1.9652514000000001</v>
      </c>
      <c r="K37">
        <v>1.8229318999999999</v>
      </c>
      <c r="L37">
        <f>M37*0.8</f>
        <v>1.55512278</v>
      </c>
      <c r="M37">
        <f>(J37*0.85)+(K37*0.15)</f>
        <v>1.9439034749999999</v>
      </c>
      <c r="N37">
        <f>M37*1.2</f>
        <v>2.3326841699999998</v>
      </c>
      <c r="O37" s="7" t="s">
        <v>202</v>
      </c>
    </row>
  </sheetData>
  <sortState xmlns:xlrd2="http://schemas.microsoft.com/office/spreadsheetml/2017/richdata2" ref="A2:O37">
    <sortCondition ref="B2:B37"/>
    <sortCondition ref="A2:A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5D36-0C7F-5A44-9F41-51B4E7F5BF4C}">
  <dimension ref="A1:E37"/>
  <sheetViews>
    <sheetView tabSelected="1" workbookViewId="0">
      <selection activeCell="H20" sqref="H20"/>
    </sheetView>
  </sheetViews>
  <sheetFormatPr baseColWidth="10" defaultRowHeight="16" x14ac:dyDescent="0.2"/>
  <cols>
    <col min="1" max="1" width="21" bestFit="1" customWidth="1"/>
    <col min="2" max="2" width="15.1640625" bestFit="1" customWidth="1"/>
    <col min="3" max="3" width="8.5" bestFit="1" customWidth="1"/>
    <col min="4" max="4" width="12.83203125" bestFit="1" customWidth="1"/>
    <col min="5" max="5" width="9" bestFit="1" customWidth="1"/>
  </cols>
  <sheetData>
    <row r="1" spans="1:5" x14ac:dyDescent="0.2">
      <c r="A1" s="3" t="s">
        <v>129</v>
      </c>
      <c r="B1" s="3" t="s">
        <v>128</v>
      </c>
      <c r="C1" s="3" t="s">
        <v>193</v>
      </c>
      <c r="D1" s="3" t="s">
        <v>194</v>
      </c>
      <c r="E1" s="3" t="s">
        <v>195</v>
      </c>
    </row>
    <row r="2" spans="1:5" x14ac:dyDescent="0.2">
      <c r="A2" s="4" t="s">
        <v>160</v>
      </c>
      <c r="B2" s="5">
        <v>45457.916666666664</v>
      </c>
      <c r="C2" s="9">
        <v>3.2367329560000004</v>
      </c>
      <c r="D2" s="9">
        <v>4.0459161950000002</v>
      </c>
      <c r="E2" s="9">
        <v>4.8550994340000004</v>
      </c>
    </row>
    <row r="3" spans="1:5" x14ac:dyDescent="0.2">
      <c r="A3" s="4" t="s">
        <v>161</v>
      </c>
      <c r="B3" s="5">
        <v>45458.666666666664</v>
      </c>
      <c r="C3" s="9">
        <v>1.2078508079999999</v>
      </c>
      <c r="D3" s="9">
        <v>1.5098135099999999</v>
      </c>
      <c r="E3" s="9">
        <v>1.8117762119999998</v>
      </c>
    </row>
    <row r="4" spans="1:5" x14ac:dyDescent="0.2">
      <c r="A4" s="4" t="s">
        <v>162</v>
      </c>
      <c r="B4" s="5">
        <v>45458.791666666664</v>
      </c>
      <c r="C4" s="9">
        <v>2.599883884</v>
      </c>
      <c r="D4" s="9">
        <v>3.2498548549999997</v>
      </c>
      <c r="E4" s="9">
        <v>3.8998258259999994</v>
      </c>
    </row>
    <row r="5" spans="1:5" x14ac:dyDescent="0.2">
      <c r="A5" s="4" t="s">
        <v>163</v>
      </c>
      <c r="B5" s="5">
        <v>45458.916666666664</v>
      </c>
      <c r="C5" s="9">
        <v>2.6267296760000001</v>
      </c>
      <c r="D5" s="9">
        <v>3.2834120949999996</v>
      </c>
      <c r="E5" s="9">
        <v>3.9400945139999992</v>
      </c>
    </row>
    <row r="6" spans="1:5" x14ac:dyDescent="0.2">
      <c r="A6" s="4" t="s">
        <v>164</v>
      </c>
      <c r="B6" s="5">
        <v>45459.666666666664</v>
      </c>
      <c r="C6" s="9">
        <v>2.0310615120000004</v>
      </c>
      <c r="D6" s="9">
        <v>2.5388268900000002</v>
      </c>
      <c r="E6" s="9">
        <v>3.0465922679999999</v>
      </c>
    </row>
    <row r="7" spans="1:5" x14ac:dyDescent="0.2">
      <c r="A7" s="4" t="s">
        <v>165</v>
      </c>
      <c r="B7" s="5">
        <v>45459.791666666664</v>
      </c>
      <c r="C7" s="9">
        <v>2.7637879400000003</v>
      </c>
      <c r="D7" s="9">
        <v>3.4547349249999999</v>
      </c>
      <c r="E7" s="9">
        <v>4.1456819099999995</v>
      </c>
    </row>
    <row r="8" spans="1:5" x14ac:dyDescent="0.2">
      <c r="A8" s="4" t="s">
        <v>166</v>
      </c>
      <c r="B8" s="5">
        <v>45459.916666666664</v>
      </c>
      <c r="C8" s="9">
        <v>3.5467824560000007</v>
      </c>
      <c r="D8" s="9">
        <v>4.4334780700000005</v>
      </c>
      <c r="E8" s="9">
        <v>5.3201736840000002</v>
      </c>
    </row>
    <row r="9" spans="1:5" x14ac:dyDescent="0.2">
      <c r="A9" s="4" t="s">
        <v>167</v>
      </c>
      <c r="B9" s="5">
        <v>45460.666666666664</v>
      </c>
      <c r="C9" s="9">
        <v>0.77253367160000008</v>
      </c>
      <c r="D9" s="9">
        <v>0.96566708950000002</v>
      </c>
      <c r="E9" s="9">
        <v>1.1588005074000001</v>
      </c>
    </row>
    <row r="10" spans="1:5" x14ac:dyDescent="0.2">
      <c r="A10" s="4" t="s">
        <v>168</v>
      </c>
      <c r="B10" s="5">
        <v>45460.791666666664</v>
      </c>
      <c r="C10" s="9">
        <v>1.978347976</v>
      </c>
      <c r="D10" s="9">
        <v>2.4729349699999998</v>
      </c>
      <c r="E10" s="9">
        <v>2.9675219639999999</v>
      </c>
    </row>
    <row r="11" spans="1:5" x14ac:dyDescent="0.2">
      <c r="A11" s="4" t="s">
        <v>169</v>
      </c>
      <c r="B11" s="5">
        <v>45460.916666666664</v>
      </c>
      <c r="C11" s="9">
        <v>3.9227394279999999</v>
      </c>
      <c r="D11" s="9">
        <v>4.9034242849999998</v>
      </c>
      <c r="E11" s="9">
        <v>5.8841091419999998</v>
      </c>
    </row>
    <row r="12" spans="1:5" x14ac:dyDescent="0.2">
      <c r="A12" s="4" t="s">
        <v>207</v>
      </c>
      <c r="B12" s="5">
        <v>45461.791666666664</v>
      </c>
      <c r="C12" s="9">
        <v>8.5365688000000013</v>
      </c>
      <c r="D12" s="9">
        <v>10.670711000000001</v>
      </c>
      <c r="E12" s="9">
        <v>12.8048532</v>
      </c>
    </row>
    <row r="13" spans="1:5" x14ac:dyDescent="0.2">
      <c r="A13" s="4" t="s">
        <v>170</v>
      </c>
      <c r="B13" s="5">
        <v>45461.916666666664</v>
      </c>
      <c r="C13" s="9">
        <v>3.9190239600000001</v>
      </c>
      <c r="D13" s="9">
        <v>4.8987799499999998</v>
      </c>
      <c r="E13" s="9">
        <v>5.8785359399999999</v>
      </c>
    </row>
    <row r="14" spans="1:5" x14ac:dyDescent="0.2">
      <c r="A14" s="4" t="s">
        <v>171</v>
      </c>
      <c r="B14" s="5">
        <v>45462.666666666664</v>
      </c>
      <c r="C14" s="9">
        <v>0.91492680399999993</v>
      </c>
      <c r="D14" s="9">
        <v>1.1436585049999999</v>
      </c>
      <c r="E14" s="9">
        <v>1.3723902059999997</v>
      </c>
    </row>
    <row r="15" spans="1:5" x14ac:dyDescent="0.2">
      <c r="A15" s="4" t="s">
        <v>172</v>
      </c>
      <c r="B15" s="5">
        <v>45462.791666666664</v>
      </c>
      <c r="C15" s="9">
        <v>1.8926653800000002</v>
      </c>
      <c r="D15" s="9">
        <v>2.3658317250000001</v>
      </c>
      <c r="E15" s="9">
        <v>2.8389980700000002</v>
      </c>
    </row>
    <row r="16" spans="1:5" x14ac:dyDescent="0.2">
      <c r="A16" s="4" t="s">
        <v>173</v>
      </c>
      <c r="B16" s="5">
        <v>45462.916666666664</v>
      </c>
      <c r="C16" s="9">
        <v>2.4004014600000003</v>
      </c>
      <c r="D16" s="9">
        <v>3.0005018250000002</v>
      </c>
      <c r="E16" s="9">
        <v>3.60060219</v>
      </c>
    </row>
    <row r="17" spans="1:5" x14ac:dyDescent="0.2">
      <c r="A17" s="4" t="s">
        <v>174</v>
      </c>
      <c r="B17" s="5">
        <v>45463.666666666664</v>
      </c>
      <c r="C17" s="9">
        <v>0.80641232400000007</v>
      </c>
      <c r="D17" s="9">
        <v>1.0080154050000001</v>
      </c>
      <c r="E17" s="9">
        <v>1.2096184860000001</v>
      </c>
    </row>
    <row r="18" spans="1:5" x14ac:dyDescent="0.2">
      <c r="A18" s="4" t="s">
        <v>175</v>
      </c>
      <c r="B18" s="5">
        <v>45463.791666666664</v>
      </c>
      <c r="C18" s="9">
        <v>2.3198055599999998</v>
      </c>
      <c r="D18" s="9">
        <v>2.8997569499999996</v>
      </c>
      <c r="E18" s="9">
        <v>3.4797083399999993</v>
      </c>
    </row>
    <row r="19" spans="1:5" x14ac:dyDescent="0.2">
      <c r="A19" s="4" t="s">
        <v>176</v>
      </c>
      <c r="B19" s="5">
        <v>45463.916666666664</v>
      </c>
      <c r="C19" s="9">
        <v>3.9710523600000003</v>
      </c>
      <c r="D19" s="9">
        <v>4.9638154500000002</v>
      </c>
      <c r="E19" s="9">
        <v>5.9565785399999998</v>
      </c>
    </row>
    <row r="20" spans="1:5" x14ac:dyDescent="0.2">
      <c r="A20" s="4" t="s">
        <v>177</v>
      </c>
      <c r="B20" s="5">
        <v>45464.666666666664</v>
      </c>
      <c r="C20" s="9">
        <v>0.80641232400000007</v>
      </c>
      <c r="D20" s="9">
        <v>1.0080154050000001</v>
      </c>
      <c r="E20" s="9">
        <v>1.2096184860000001</v>
      </c>
    </row>
    <row r="21" spans="1:5" x14ac:dyDescent="0.2">
      <c r="A21" s="4" t="s">
        <v>178</v>
      </c>
      <c r="B21" s="5">
        <v>45464.791666666664</v>
      </c>
      <c r="C21" s="9">
        <v>1.978347976</v>
      </c>
      <c r="D21" s="9">
        <v>2.4729349699999998</v>
      </c>
      <c r="E21" s="9">
        <v>2.9675219639999999</v>
      </c>
    </row>
    <row r="22" spans="1:5" x14ac:dyDescent="0.2">
      <c r="A22" s="4" t="s">
        <v>179</v>
      </c>
      <c r="B22" s="5">
        <v>45464.916666666664</v>
      </c>
      <c r="C22" s="9">
        <v>4.8497273199999995</v>
      </c>
      <c r="D22" s="9">
        <v>6.0621591499999994</v>
      </c>
      <c r="E22" s="9">
        <v>7.2745909799999993</v>
      </c>
    </row>
    <row r="23" spans="1:5" x14ac:dyDescent="0.2">
      <c r="A23" s="4" t="s">
        <v>208</v>
      </c>
      <c r="B23" s="5">
        <v>45465.666666666664</v>
      </c>
      <c r="C23" s="9">
        <v>1.228613008</v>
      </c>
      <c r="D23" s="9">
        <v>1.5357662599999999</v>
      </c>
      <c r="E23" s="9">
        <v>1.8429195119999999</v>
      </c>
    </row>
    <row r="24" spans="1:5" x14ac:dyDescent="0.2">
      <c r="A24" s="4" t="s">
        <v>180</v>
      </c>
      <c r="B24" s="5">
        <v>45465.791666666664</v>
      </c>
      <c r="C24" s="9">
        <v>10.223088799999999</v>
      </c>
      <c r="D24" s="9">
        <v>12.778860999999999</v>
      </c>
      <c r="E24" s="9">
        <v>15.334633199999999</v>
      </c>
    </row>
    <row r="25" spans="1:5" x14ac:dyDescent="0.2">
      <c r="A25" s="4" t="s">
        <v>181</v>
      </c>
      <c r="B25" s="5">
        <v>45465.916666666664</v>
      </c>
      <c r="C25" s="9">
        <v>2.4153023400000002</v>
      </c>
      <c r="D25" s="9">
        <v>3.0191279249999998</v>
      </c>
      <c r="E25" s="9">
        <v>3.6229535099999994</v>
      </c>
    </row>
    <row r="26" spans="1:5" x14ac:dyDescent="0.2">
      <c r="A26" s="4" t="s">
        <v>182</v>
      </c>
      <c r="B26" s="5">
        <v>45466.916666666664</v>
      </c>
      <c r="C26" s="9">
        <v>1.6047722800000004</v>
      </c>
      <c r="D26" s="9">
        <v>2.0059653500000003</v>
      </c>
      <c r="E26" s="9">
        <v>2.4071584200000005</v>
      </c>
    </row>
    <row r="27" spans="1:5" x14ac:dyDescent="0.2">
      <c r="A27" s="4" t="s">
        <v>183</v>
      </c>
      <c r="B27" s="5">
        <v>45466.916666666664</v>
      </c>
      <c r="C27" s="9">
        <v>2.9400463119999998</v>
      </c>
      <c r="D27" s="9">
        <v>3.6750578899999997</v>
      </c>
      <c r="E27" s="9">
        <v>4.4100694679999997</v>
      </c>
    </row>
    <row r="28" spans="1:5" x14ac:dyDescent="0.2">
      <c r="A28" s="4" t="s">
        <v>185</v>
      </c>
      <c r="B28" s="5">
        <v>45467.916666666664</v>
      </c>
      <c r="C28" s="9">
        <v>0.98296709199999999</v>
      </c>
      <c r="D28" s="9">
        <v>1.228708865</v>
      </c>
      <c r="E28" s="9">
        <v>1.474450638</v>
      </c>
    </row>
    <row r="29" spans="1:5" x14ac:dyDescent="0.2">
      <c r="A29" s="4" t="s">
        <v>184</v>
      </c>
      <c r="B29" s="5">
        <v>45467.916666666664</v>
      </c>
      <c r="C29" s="9">
        <v>2.3321940880000001</v>
      </c>
      <c r="D29" s="9">
        <v>2.91524261</v>
      </c>
      <c r="E29" s="9">
        <v>3.4982911319999999</v>
      </c>
    </row>
    <row r="30" spans="1:5" x14ac:dyDescent="0.2">
      <c r="A30" s="4" t="s">
        <v>187</v>
      </c>
      <c r="B30" s="5">
        <v>45468.791666666664</v>
      </c>
      <c r="C30" s="9">
        <v>2.9041568400000006</v>
      </c>
      <c r="D30" s="9">
        <v>3.6301960500000003</v>
      </c>
      <c r="E30" s="9">
        <v>4.3562352600000001</v>
      </c>
    </row>
    <row r="31" spans="1:5" x14ac:dyDescent="0.2">
      <c r="A31" s="4" t="s">
        <v>186</v>
      </c>
      <c r="B31" s="5">
        <v>45468.791666666664</v>
      </c>
      <c r="C31" s="9">
        <v>0.33788113399999997</v>
      </c>
      <c r="D31" s="9">
        <v>0.42235141749999994</v>
      </c>
      <c r="E31" s="9">
        <v>0.5068217009999999</v>
      </c>
    </row>
    <row r="32" spans="1:5" x14ac:dyDescent="0.2">
      <c r="A32" s="4" t="s">
        <v>189</v>
      </c>
      <c r="B32" s="5">
        <v>45468.916666666664</v>
      </c>
      <c r="C32" s="9">
        <v>1.0421522599999999</v>
      </c>
      <c r="D32" s="9">
        <v>1.3026903249999999</v>
      </c>
      <c r="E32" s="9">
        <v>1.5632283899999999</v>
      </c>
    </row>
    <row r="33" spans="1:5" x14ac:dyDescent="0.2">
      <c r="A33" s="4" t="s">
        <v>188</v>
      </c>
      <c r="B33" s="5">
        <v>45468.916666666664</v>
      </c>
      <c r="C33" s="9">
        <v>2.0257147760000005</v>
      </c>
      <c r="D33" s="9">
        <v>2.5321434700000003</v>
      </c>
      <c r="E33" s="9">
        <v>3.0385721640000001</v>
      </c>
    </row>
    <row r="34" spans="1:5" x14ac:dyDescent="0.2">
      <c r="A34" s="4" t="s">
        <v>190</v>
      </c>
      <c r="B34" s="5">
        <v>45469.791666666664</v>
      </c>
      <c r="C34" s="9">
        <v>0.40726729360000002</v>
      </c>
      <c r="D34" s="9">
        <v>0.509084117</v>
      </c>
      <c r="E34" s="9">
        <v>0.61090094039999998</v>
      </c>
    </row>
    <row r="35" spans="1:5" x14ac:dyDescent="0.2">
      <c r="A35" s="4" t="s">
        <v>191</v>
      </c>
      <c r="B35" s="5">
        <v>45469.791666666664</v>
      </c>
      <c r="C35" s="9">
        <v>1.2956016640000001</v>
      </c>
      <c r="D35" s="9">
        <v>1.61950208</v>
      </c>
      <c r="E35" s="9">
        <v>1.9434024959999998</v>
      </c>
    </row>
    <row r="36" spans="1:5" x14ac:dyDescent="0.2">
      <c r="A36" s="4" t="s">
        <v>192</v>
      </c>
      <c r="B36" s="5">
        <v>45469.916666666664</v>
      </c>
      <c r="C36" s="9">
        <v>8.5602520000000002</v>
      </c>
      <c r="D36" s="9">
        <v>10.700315</v>
      </c>
      <c r="E36" s="9">
        <v>12.840377999999999</v>
      </c>
    </row>
    <row r="37" spans="1:5" x14ac:dyDescent="0.2">
      <c r="A37" s="4" t="s">
        <v>206</v>
      </c>
      <c r="B37" s="5">
        <v>45469.916666666664</v>
      </c>
      <c r="C37" s="9">
        <v>1.55512278</v>
      </c>
      <c r="D37" s="9">
        <v>1.9439034749999999</v>
      </c>
      <c r="E37" s="9">
        <v>2.3326841699999998</v>
      </c>
    </row>
  </sheetData>
  <sortState xmlns:xlrd2="http://schemas.microsoft.com/office/spreadsheetml/2017/richdata2" ref="A2:E37">
    <sortCondition ref="B2:B37"/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test_prediction</vt:lpstr>
      <vt:lpstr>Sheet2</vt:lpstr>
      <vt:lpstr>euro_2024_predictions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LUTFI TURKCAN</dc:creator>
  <cp:lastModifiedBy>MUHAMMED LUTFI TURKCAN</cp:lastModifiedBy>
  <dcterms:created xsi:type="dcterms:W3CDTF">2024-02-09T11:32:11Z</dcterms:created>
  <dcterms:modified xsi:type="dcterms:W3CDTF">2024-04-16T14:55:01Z</dcterms:modified>
</cp:coreProperties>
</file>