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>
    <mc:Choice Requires="x15">
      <x15ac:absPath xmlns:x15ac="http://schemas.microsoft.com/office/spreadsheetml/2010/11/ac" url="D:\Documents\Personal\mailout\mailout\"/>
    </mc:Choice>
  </mc:AlternateContent>
  <xr:revisionPtr revIDLastSave="0" documentId="8_{E2C0E7CC-AF76-4B3A-AC87-111EBF5706C5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Sheet1!$A$1:$T$1</definedName>
    <definedName name="Z_1EBB3E1E_8969_44A1_8507_75593D680DDF_.wvu.FilterData" localSheetId="0" hidden="1">Sheet1!$A$1:$T$1</definedName>
    <definedName name="Z_41D1DBA5_9E1F_41CB_982D_A41571380175_.wvu.FilterData" localSheetId="0" hidden="1">Sheet1!$A$1:$T$1</definedName>
    <definedName name="Z_FC8A8EEF_AA1A_4C32_A1B7_16C06299367C_.wvu.FilterData" localSheetId="0" hidden="1">Sheet1!$A$1:$T$1</definedName>
  </definedNames>
  <calcPr calcId="191029"/>
  <customWorkbookViews>
    <customWorkbookView name="Ryan Fortune - Personal View" guid="{FC8A8EEF-AA1A-4C32-A1B7-16C06299367C}" mergeInterval="0" personalView="1" maximized="1" xWindow="1912" yWindow="-8" windowWidth="1936" windowHeight="1056" activeSheetId="1"/>
    <customWorkbookView name="Lachlan Moody - Personal View" guid="{1EBB3E1E-8969-44A1-8507-75593D680DDF}" mergeInterval="0" personalView="1" maximized="1" xWindow="1912" yWindow="-8" windowWidth="1936" windowHeight="1056" activeSheetId="1"/>
  </customWorkbookView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Q2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W3" i="1" l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W160" i="1"/>
  <c r="X160" i="1"/>
  <c r="Y160" i="1"/>
  <c r="Z160" i="1"/>
  <c r="AA160" i="1"/>
  <c r="AB160" i="1"/>
  <c r="W161" i="1"/>
  <c r="X161" i="1"/>
  <c r="Y161" i="1"/>
  <c r="Z161" i="1"/>
  <c r="AA161" i="1"/>
  <c r="AB161" i="1"/>
  <c r="W162" i="1"/>
  <c r="X162" i="1"/>
  <c r="Y162" i="1"/>
  <c r="Z162" i="1"/>
  <c r="AA162" i="1"/>
  <c r="AB162" i="1"/>
  <c r="W163" i="1"/>
  <c r="X163" i="1"/>
  <c r="Y163" i="1"/>
  <c r="Z163" i="1"/>
  <c r="AA163" i="1"/>
  <c r="AB163" i="1"/>
  <c r="W164" i="1"/>
  <c r="X164" i="1"/>
  <c r="Y164" i="1"/>
  <c r="Z164" i="1"/>
  <c r="AA164" i="1"/>
  <c r="AB164" i="1"/>
  <c r="W165" i="1"/>
  <c r="X165" i="1"/>
  <c r="Y165" i="1"/>
  <c r="Z165" i="1"/>
  <c r="AA165" i="1"/>
  <c r="AB165" i="1"/>
  <c r="W166" i="1"/>
  <c r="X166" i="1"/>
  <c r="Y166" i="1"/>
  <c r="Z166" i="1"/>
  <c r="AA166" i="1"/>
  <c r="AB166" i="1"/>
  <c r="W167" i="1"/>
  <c r="X167" i="1"/>
  <c r="Y167" i="1"/>
  <c r="Z167" i="1"/>
  <c r="AA167" i="1"/>
  <c r="AB167" i="1"/>
  <c r="W168" i="1"/>
  <c r="X168" i="1"/>
  <c r="Y168" i="1"/>
  <c r="Z168" i="1"/>
  <c r="AA168" i="1"/>
  <c r="AB168" i="1"/>
  <c r="W169" i="1"/>
  <c r="X169" i="1"/>
  <c r="Y169" i="1"/>
  <c r="Z169" i="1"/>
  <c r="AA169" i="1"/>
  <c r="AB169" i="1"/>
  <c r="W170" i="1"/>
  <c r="X170" i="1"/>
  <c r="Y170" i="1"/>
  <c r="Z170" i="1"/>
  <c r="AA170" i="1"/>
  <c r="AB170" i="1"/>
  <c r="W171" i="1"/>
  <c r="X171" i="1"/>
  <c r="Y171" i="1"/>
  <c r="Z171" i="1"/>
  <c r="AA171" i="1"/>
  <c r="AB171" i="1"/>
  <c r="W172" i="1"/>
  <c r="X172" i="1"/>
  <c r="Y172" i="1"/>
  <c r="Z172" i="1"/>
  <c r="AA172" i="1"/>
  <c r="AB172" i="1"/>
  <c r="W173" i="1"/>
  <c r="X173" i="1"/>
  <c r="Y173" i="1"/>
  <c r="Z173" i="1"/>
  <c r="AA173" i="1"/>
  <c r="AB173" i="1"/>
  <c r="W174" i="1"/>
  <c r="X174" i="1"/>
  <c r="Y174" i="1"/>
  <c r="Z174" i="1"/>
  <c r="AA174" i="1"/>
  <c r="AB174" i="1"/>
  <c r="W175" i="1"/>
  <c r="X175" i="1"/>
  <c r="Y175" i="1"/>
  <c r="Z175" i="1"/>
  <c r="AA175" i="1"/>
  <c r="AB175" i="1"/>
  <c r="W176" i="1"/>
  <c r="X176" i="1"/>
  <c r="Y176" i="1"/>
  <c r="Z176" i="1"/>
  <c r="AA176" i="1"/>
  <c r="AB176" i="1"/>
  <c r="W177" i="1"/>
  <c r="X177" i="1"/>
  <c r="Y177" i="1"/>
  <c r="Z177" i="1"/>
  <c r="AA177" i="1"/>
  <c r="AB177" i="1"/>
  <c r="W178" i="1"/>
  <c r="X178" i="1"/>
  <c r="Y178" i="1"/>
  <c r="Z178" i="1"/>
  <c r="AA178" i="1"/>
  <c r="AB178" i="1"/>
  <c r="W179" i="1"/>
  <c r="X179" i="1"/>
  <c r="Y179" i="1"/>
  <c r="Z179" i="1"/>
  <c r="AA179" i="1"/>
  <c r="AB179" i="1"/>
  <c r="W180" i="1"/>
  <c r="X180" i="1"/>
  <c r="Y180" i="1"/>
  <c r="Z180" i="1"/>
  <c r="AA180" i="1"/>
  <c r="AB180" i="1"/>
  <c r="W181" i="1"/>
  <c r="X181" i="1"/>
  <c r="Y181" i="1"/>
  <c r="Z181" i="1"/>
  <c r="AA181" i="1"/>
  <c r="AB181" i="1"/>
  <c r="W182" i="1"/>
  <c r="X182" i="1"/>
  <c r="Y182" i="1"/>
  <c r="Z182" i="1"/>
  <c r="AA182" i="1"/>
  <c r="AB182" i="1"/>
  <c r="W183" i="1"/>
  <c r="X183" i="1"/>
  <c r="Y183" i="1"/>
  <c r="Z183" i="1"/>
  <c r="AA183" i="1"/>
  <c r="AB183" i="1"/>
  <c r="W184" i="1"/>
  <c r="X184" i="1"/>
  <c r="Y184" i="1"/>
  <c r="Z184" i="1"/>
  <c r="AA184" i="1"/>
  <c r="AB184" i="1"/>
  <c r="W185" i="1"/>
  <c r="X185" i="1"/>
  <c r="Y185" i="1"/>
  <c r="Z185" i="1"/>
  <c r="AA185" i="1"/>
  <c r="AB185" i="1"/>
  <c r="W186" i="1"/>
  <c r="X186" i="1"/>
  <c r="Y186" i="1"/>
  <c r="Z186" i="1"/>
  <c r="AA186" i="1"/>
  <c r="AB186" i="1"/>
  <c r="W187" i="1"/>
  <c r="X187" i="1"/>
  <c r="Y187" i="1"/>
  <c r="Z187" i="1"/>
  <c r="AA187" i="1"/>
  <c r="AB187" i="1"/>
  <c r="W188" i="1"/>
  <c r="X188" i="1"/>
  <c r="Y188" i="1"/>
  <c r="Z188" i="1"/>
  <c r="AA188" i="1"/>
  <c r="AB188" i="1"/>
  <c r="W189" i="1"/>
  <c r="X189" i="1"/>
  <c r="Y189" i="1"/>
  <c r="Z189" i="1"/>
  <c r="AA189" i="1"/>
  <c r="AB189" i="1"/>
  <c r="W190" i="1"/>
  <c r="X190" i="1"/>
  <c r="Y190" i="1"/>
  <c r="Z190" i="1"/>
  <c r="AA190" i="1"/>
  <c r="AB190" i="1"/>
  <c r="W191" i="1"/>
  <c r="X191" i="1"/>
  <c r="Y191" i="1"/>
  <c r="Z191" i="1"/>
  <c r="AA191" i="1"/>
  <c r="AB191" i="1"/>
  <c r="W192" i="1"/>
  <c r="X192" i="1"/>
  <c r="Y192" i="1"/>
  <c r="Z192" i="1"/>
  <c r="AA192" i="1"/>
  <c r="AB192" i="1"/>
  <c r="W193" i="1"/>
  <c r="X193" i="1"/>
  <c r="Y193" i="1"/>
  <c r="Z193" i="1"/>
  <c r="AA193" i="1"/>
  <c r="AB193" i="1"/>
  <c r="W194" i="1"/>
  <c r="X194" i="1"/>
  <c r="Y194" i="1"/>
  <c r="Z194" i="1"/>
  <c r="AA194" i="1"/>
  <c r="AB194" i="1"/>
  <c r="W195" i="1"/>
  <c r="X195" i="1"/>
  <c r="Y195" i="1"/>
  <c r="Z195" i="1"/>
  <c r="AA195" i="1"/>
  <c r="AB195" i="1"/>
  <c r="W196" i="1"/>
  <c r="X196" i="1"/>
  <c r="Y196" i="1"/>
  <c r="Z196" i="1"/>
  <c r="AA196" i="1"/>
  <c r="AB196" i="1"/>
  <c r="W197" i="1"/>
  <c r="X197" i="1"/>
  <c r="Y197" i="1"/>
  <c r="Z197" i="1"/>
  <c r="AA197" i="1"/>
  <c r="AB197" i="1"/>
  <c r="W198" i="1"/>
  <c r="X198" i="1"/>
  <c r="Y198" i="1"/>
  <c r="Z198" i="1"/>
  <c r="AA198" i="1"/>
  <c r="AB198" i="1"/>
  <c r="W199" i="1"/>
  <c r="X199" i="1"/>
  <c r="Y199" i="1"/>
  <c r="Z199" i="1"/>
  <c r="AA199" i="1"/>
  <c r="AB199" i="1"/>
  <c r="W200" i="1"/>
  <c r="X200" i="1"/>
  <c r="Y200" i="1"/>
  <c r="Z200" i="1"/>
  <c r="AA200" i="1"/>
  <c r="AB200" i="1"/>
  <c r="AB2" i="1"/>
  <c r="AA2" i="1"/>
  <c r="Z2" i="1"/>
  <c r="Y2" i="1"/>
  <c r="X2" i="1"/>
  <c r="W2" i="1"/>
  <c r="U5" i="1"/>
  <c r="U8" i="1"/>
  <c r="U11" i="1"/>
  <c r="U14" i="1"/>
  <c r="U17" i="1"/>
  <c r="U20" i="1"/>
  <c r="U23" i="1"/>
  <c r="U26" i="1"/>
  <c r="U29" i="1"/>
  <c r="U32" i="1"/>
  <c r="U35" i="1"/>
  <c r="U38" i="1"/>
  <c r="U41" i="1"/>
  <c r="U44" i="1"/>
  <c r="U47" i="1"/>
  <c r="U50" i="1"/>
  <c r="U53" i="1"/>
  <c r="U56" i="1"/>
  <c r="U59" i="1"/>
  <c r="U62" i="1"/>
  <c r="U65" i="1"/>
  <c r="U68" i="1"/>
  <c r="U71" i="1"/>
  <c r="U74" i="1"/>
  <c r="U77" i="1"/>
  <c r="U80" i="1"/>
  <c r="U83" i="1"/>
  <c r="U86" i="1"/>
  <c r="U89" i="1"/>
  <c r="U92" i="1"/>
  <c r="U95" i="1"/>
  <c r="U98" i="1"/>
  <c r="U101" i="1"/>
  <c r="U104" i="1"/>
  <c r="U107" i="1"/>
  <c r="U110" i="1"/>
  <c r="U113" i="1"/>
  <c r="U116" i="1"/>
  <c r="U119" i="1"/>
  <c r="U122" i="1"/>
  <c r="U125" i="1"/>
  <c r="U128" i="1"/>
  <c r="U131" i="1"/>
  <c r="U134" i="1"/>
  <c r="U137" i="1"/>
  <c r="U140" i="1"/>
  <c r="U143" i="1"/>
  <c r="U146" i="1"/>
  <c r="U149" i="1"/>
  <c r="U152" i="1"/>
  <c r="U155" i="1"/>
  <c r="U158" i="1"/>
  <c r="U161" i="1"/>
  <c r="U164" i="1"/>
  <c r="U167" i="1"/>
  <c r="U170" i="1"/>
  <c r="U173" i="1"/>
  <c r="U176" i="1"/>
  <c r="U179" i="1"/>
  <c r="U182" i="1"/>
  <c r="U185" i="1"/>
  <c r="U188" i="1"/>
  <c r="U191" i="1"/>
  <c r="U194" i="1"/>
  <c r="U197" i="1"/>
  <c r="U200" i="1"/>
  <c r="U6" i="1"/>
  <c r="U12" i="1"/>
  <c r="U15" i="1"/>
  <c r="U21" i="1"/>
  <c r="U27" i="1"/>
  <c r="U33" i="1"/>
  <c r="U39" i="1"/>
  <c r="U45" i="1"/>
  <c r="U51" i="1"/>
  <c r="U57" i="1"/>
  <c r="U63" i="1"/>
  <c r="U69" i="1"/>
  <c r="U75" i="1"/>
  <c r="U78" i="1"/>
  <c r="U84" i="1"/>
  <c r="U90" i="1"/>
  <c r="U96" i="1"/>
  <c r="U99" i="1"/>
  <c r="U105" i="1"/>
  <c r="U111" i="1"/>
  <c r="U117" i="1"/>
  <c r="U123" i="1"/>
  <c r="U129" i="1"/>
  <c r="U135" i="1"/>
  <c r="U141" i="1"/>
  <c r="U147" i="1"/>
  <c r="U153" i="1"/>
  <c r="U159" i="1"/>
  <c r="U165" i="1"/>
  <c r="U171" i="1"/>
  <c r="U177" i="1"/>
  <c r="U183" i="1"/>
  <c r="U9" i="1"/>
  <c r="U18" i="1"/>
  <c r="U24" i="1"/>
  <c r="U30" i="1"/>
  <c r="U36" i="1"/>
  <c r="U42" i="1"/>
  <c r="U48" i="1"/>
  <c r="U54" i="1"/>
  <c r="U60" i="1"/>
  <c r="U66" i="1"/>
  <c r="U72" i="1"/>
  <c r="U81" i="1"/>
  <c r="U87" i="1"/>
  <c r="U93" i="1"/>
  <c r="U102" i="1"/>
  <c r="U108" i="1"/>
  <c r="U114" i="1"/>
  <c r="U120" i="1"/>
  <c r="U126" i="1"/>
  <c r="U132" i="1"/>
  <c r="U138" i="1"/>
  <c r="U144" i="1"/>
  <c r="U150" i="1"/>
  <c r="U156" i="1"/>
  <c r="U162" i="1"/>
  <c r="U168" i="1"/>
  <c r="U174" i="1"/>
  <c r="U4" i="1"/>
  <c r="U10" i="1"/>
  <c r="U16" i="1"/>
  <c r="U22" i="1"/>
  <c r="U28" i="1"/>
  <c r="U34" i="1"/>
  <c r="U40" i="1"/>
  <c r="U46" i="1"/>
  <c r="U52" i="1"/>
  <c r="U58" i="1"/>
  <c r="U64" i="1"/>
  <c r="U70" i="1"/>
  <c r="U76" i="1"/>
  <c r="U82" i="1"/>
  <c r="U88" i="1"/>
  <c r="U94" i="1"/>
  <c r="U100" i="1"/>
  <c r="U106" i="1"/>
  <c r="U112" i="1"/>
  <c r="U118" i="1"/>
  <c r="U124" i="1"/>
  <c r="U130" i="1"/>
  <c r="U136" i="1"/>
  <c r="U142" i="1"/>
  <c r="U148" i="1"/>
  <c r="U154" i="1"/>
  <c r="U160" i="1"/>
  <c r="U166" i="1"/>
  <c r="U172" i="1"/>
  <c r="U178" i="1"/>
  <c r="U180" i="1"/>
  <c r="U7" i="1"/>
  <c r="U19" i="1"/>
  <c r="U31" i="1"/>
  <c r="U43" i="1"/>
  <c r="U61" i="1"/>
  <c r="U73" i="1"/>
  <c r="U85" i="1"/>
  <c r="U97" i="1"/>
  <c r="U109" i="1"/>
  <c r="U121" i="1"/>
  <c r="U127" i="1"/>
  <c r="U139" i="1"/>
  <c r="U151" i="1"/>
  <c r="U163" i="1"/>
  <c r="U175" i="1"/>
  <c r="U186" i="1"/>
  <c r="U195" i="1"/>
  <c r="U184" i="1"/>
  <c r="U189" i="1"/>
  <c r="U193" i="1"/>
  <c r="U198" i="1"/>
  <c r="U13" i="1"/>
  <c r="U25" i="1"/>
  <c r="U37" i="1"/>
  <c r="U49" i="1"/>
  <c r="U55" i="1"/>
  <c r="U67" i="1"/>
  <c r="U79" i="1"/>
  <c r="U91" i="1"/>
  <c r="U103" i="1"/>
  <c r="U115" i="1"/>
  <c r="U133" i="1"/>
  <c r="U145" i="1"/>
  <c r="U157" i="1"/>
  <c r="U169" i="1"/>
  <c r="U190" i="1"/>
  <c r="U199" i="1"/>
  <c r="U181" i="1"/>
  <c r="U187" i="1"/>
  <c r="U192" i="1"/>
  <c r="U196" i="1"/>
  <c r="U3" i="1"/>
  <c r="U2" i="1"/>
  <c r="V196" i="1" l="1"/>
  <c r="V192" i="1"/>
  <c r="V187" i="1"/>
  <c r="V181" i="1"/>
  <c r="V199" i="1"/>
  <c r="V190" i="1"/>
  <c r="V169" i="1"/>
  <c r="V157" i="1"/>
  <c r="V145" i="1"/>
  <c r="V133" i="1"/>
  <c r="V115" i="1"/>
  <c r="V103" i="1"/>
  <c r="V91" i="1"/>
  <c r="V79" i="1"/>
  <c r="V67" i="1"/>
  <c r="V55" i="1"/>
  <c r="V49" i="1"/>
  <c r="V37" i="1"/>
  <c r="V25" i="1"/>
  <c r="V13" i="1"/>
  <c r="V198" i="1"/>
  <c r="V193" i="1"/>
  <c r="V189" i="1"/>
  <c r="V184" i="1"/>
  <c r="V195" i="1"/>
  <c r="V186" i="1"/>
  <c r="V175" i="1"/>
  <c r="V163" i="1"/>
  <c r="V151" i="1"/>
  <c r="V139" i="1"/>
  <c r="V127" i="1"/>
  <c r="V121" i="1"/>
  <c r="V109" i="1"/>
  <c r="V97" i="1"/>
  <c r="V85" i="1"/>
  <c r="V73" i="1"/>
  <c r="V61" i="1"/>
  <c r="V43" i="1"/>
  <c r="V31" i="1"/>
  <c r="V19" i="1"/>
  <c r="V7" i="1"/>
  <c r="V180" i="1"/>
  <c r="V178" i="1"/>
  <c r="V172" i="1"/>
  <c r="V166" i="1"/>
  <c r="V160" i="1"/>
  <c r="V154" i="1"/>
  <c r="V148" i="1"/>
  <c r="V142" i="1"/>
  <c r="V136" i="1"/>
  <c r="V130" i="1"/>
  <c r="V124" i="1"/>
  <c r="V118" i="1"/>
  <c r="V112" i="1"/>
  <c r="V106" i="1"/>
  <c r="V100" i="1"/>
  <c r="V94" i="1"/>
  <c r="V88" i="1"/>
  <c r="V82" i="1"/>
  <c r="V76" i="1"/>
  <c r="V70" i="1"/>
  <c r="V64" i="1"/>
  <c r="V58" i="1"/>
  <c r="V52" i="1"/>
  <c r="V46" i="1"/>
  <c r="V40" i="1"/>
  <c r="V34" i="1"/>
  <c r="V28" i="1"/>
  <c r="V22" i="1"/>
  <c r="V16" i="1"/>
  <c r="V10" i="1"/>
  <c r="V4" i="1"/>
  <c r="V174" i="1"/>
  <c r="V168" i="1"/>
  <c r="V162" i="1"/>
  <c r="V156" i="1"/>
  <c r="V150" i="1"/>
  <c r="V144" i="1"/>
  <c r="V138" i="1"/>
  <c r="V132" i="1"/>
  <c r="V126" i="1"/>
  <c r="V120" i="1"/>
  <c r="V114" i="1"/>
  <c r="V108" i="1"/>
  <c r="V102" i="1"/>
  <c r="V93" i="1"/>
  <c r="V87" i="1"/>
  <c r="V81" i="1"/>
  <c r="V72" i="1"/>
  <c r="V66" i="1"/>
  <c r="V60" i="1"/>
  <c r="V54" i="1"/>
  <c r="V48" i="1"/>
  <c r="V42" i="1"/>
  <c r="V36" i="1"/>
  <c r="V30" i="1"/>
  <c r="V24" i="1"/>
  <c r="V18" i="1"/>
  <c r="V9" i="1"/>
  <c r="V3" i="1"/>
  <c r="V183" i="1"/>
  <c r="V177" i="1"/>
  <c r="V171" i="1"/>
  <c r="V165" i="1"/>
  <c r="V159" i="1"/>
  <c r="V153" i="1"/>
  <c r="V147" i="1"/>
  <c r="V141" i="1"/>
  <c r="V135" i="1"/>
  <c r="V129" i="1"/>
  <c r="V123" i="1"/>
  <c r="V117" i="1"/>
  <c r="V111" i="1"/>
  <c r="V105" i="1"/>
  <c r="V99" i="1"/>
  <c r="V96" i="1"/>
  <c r="V90" i="1"/>
  <c r="V84" i="1"/>
  <c r="V78" i="1"/>
  <c r="V75" i="1"/>
  <c r="V69" i="1"/>
  <c r="V63" i="1"/>
  <c r="V57" i="1"/>
  <c r="V51" i="1"/>
  <c r="V45" i="1"/>
  <c r="V39" i="1"/>
  <c r="V33" i="1"/>
  <c r="V27" i="1"/>
  <c r="V21" i="1"/>
  <c r="V15" i="1"/>
  <c r="V12" i="1"/>
  <c r="V6" i="1"/>
  <c r="V200" i="1"/>
  <c r="V197" i="1"/>
  <c r="V194" i="1"/>
  <c r="V191" i="1"/>
  <c r="V188" i="1"/>
  <c r="V185" i="1"/>
  <c r="V182" i="1"/>
  <c r="V179" i="1"/>
  <c r="V176" i="1"/>
  <c r="V173" i="1"/>
  <c r="V170" i="1"/>
  <c r="V167" i="1"/>
  <c r="V164" i="1"/>
  <c r="V161" i="1"/>
  <c r="V158" i="1"/>
  <c r="V155" i="1"/>
  <c r="V152" i="1"/>
  <c r="V149" i="1"/>
  <c r="V146" i="1"/>
  <c r="V143" i="1"/>
  <c r="V140" i="1"/>
  <c r="V137" i="1"/>
  <c r="V134" i="1"/>
  <c r="V131" i="1"/>
  <c r="V128" i="1"/>
  <c r="V125" i="1"/>
  <c r="V122" i="1"/>
  <c r="V119" i="1"/>
  <c r="V116" i="1"/>
  <c r="V113" i="1"/>
  <c r="V110" i="1"/>
  <c r="V107" i="1"/>
  <c r="V104" i="1"/>
  <c r="V101" i="1"/>
  <c r="V98" i="1"/>
  <c r="V95" i="1"/>
  <c r="V92" i="1"/>
  <c r="V89" i="1"/>
  <c r="V86" i="1"/>
  <c r="V83" i="1"/>
  <c r="V80" i="1"/>
  <c r="V77" i="1"/>
  <c r="V74" i="1"/>
  <c r="V71" i="1"/>
  <c r="V68" i="1"/>
  <c r="V65" i="1"/>
  <c r="V62" i="1"/>
  <c r="V59" i="1"/>
  <c r="V56" i="1"/>
  <c r="V53" i="1"/>
  <c r="V50" i="1"/>
  <c r="V47" i="1"/>
  <c r="V44" i="1"/>
  <c r="V41" i="1"/>
  <c r="V38" i="1"/>
  <c r="V35" i="1"/>
  <c r="V32" i="1"/>
  <c r="V29" i="1"/>
  <c r="V26" i="1"/>
  <c r="V23" i="1"/>
  <c r="V20" i="1"/>
  <c r="V17" i="1"/>
  <c r="V14" i="1"/>
  <c r="V11" i="1"/>
  <c r="V8" i="1"/>
  <c r="V5" i="1"/>
  <c r="V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S3" i="1" l="1"/>
  <c r="T3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T25" i="1" s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" i="1"/>
  <c r="T2" i="1" s="1"/>
</calcChain>
</file>

<file path=xl/sharedStrings.xml><?xml version="1.0" encoding="utf-8"?>
<sst xmlns="http://schemas.openxmlformats.org/spreadsheetml/2006/main" count="286" uniqueCount="249">
  <si>
    <t>Info Returned</t>
  </si>
  <si>
    <t>Follow Up</t>
  </si>
  <si>
    <t>Mailout Link</t>
  </si>
  <si>
    <t>Email Address</t>
  </si>
  <si>
    <t>Agent</t>
  </si>
  <si>
    <t>Email Date</t>
  </si>
  <si>
    <t>Mobile</t>
  </si>
  <si>
    <t>Office</t>
  </si>
  <si>
    <t>First Name</t>
  </si>
  <si>
    <t>Last Name</t>
  </si>
  <si>
    <t>Notes</t>
  </si>
  <si>
    <t>Agency</t>
  </si>
  <si>
    <t>Total Leased</t>
  </si>
  <si>
    <t>Melbourne</t>
  </si>
  <si>
    <t>Yarra</t>
  </si>
  <si>
    <t>Darebin</t>
  </si>
  <si>
    <t>Maribyrnong</t>
  </si>
  <si>
    <t>Knox</t>
  </si>
  <si>
    <t>Monash</t>
  </si>
  <si>
    <t>File Path</t>
  </si>
  <si>
    <t>Municipalities</t>
  </si>
  <si>
    <t>VG Yarra</t>
  </si>
  <si>
    <t>VG Melbourne</t>
  </si>
  <si>
    <t>VG Darebin</t>
  </si>
  <si>
    <t>VG Maribyrnong</t>
  </si>
  <si>
    <t>VG VG Knox</t>
  </si>
  <si>
    <t>VG Monash</t>
  </si>
  <si>
    <t>Allard Shelton</t>
  </si>
  <si>
    <t>Aston Commercial</t>
  </si>
  <si>
    <t>Axis Property</t>
  </si>
  <si>
    <t>BH Estate Agents</t>
  </si>
  <si>
    <t>Cameron - Head Office</t>
  </si>
  <si>
    <t>CAN Estate Agents</t>
  </si>
  <si>
    <t>Carter Humphries</t>
  </si>
  <si>
    <t>CBRE</t>
  </si>
  <si>
    <t>CRS Property</t>
  </si>
  <si>
    <t>Dgi Properties</t>
  </si>
  <si>
    <t>Gorman Commercial</t>
  </si>
  <si>
    <t>Gorman Kelly - Hawthorn</t>
  </si>
  <si>
    <t>Gray</t>
  </si>
  <si>
    <t>Gray Johnson</t>
  </si>
  <si>
    <t>Gray Johnson - Melbourne</t>
  </si>
  <si>
    <t>Hewett Commercial</t>
  </si>
  <si>
    <t>Inner Real Estate Next RE</t>
  </si>
  <si>
    <t>Instant Offices - Sydney</t>
  </si>
  <si>
    <t>Jones Real Estate</t>
  </si>
  <si>
    <t>Josteph Louis Realty</t>
  </si>
  <si>
    <t>Killen Thomas</t>
  </si>
  <si>
    <t>Knight Frank</t>
  </si>
  <si>
    <t>Lemon Baxter</t>
  </si>
  <si>
    <t>Lucas</t>
  </si>
  <si>
    <t>Lucas - Melbourne &amp; Docklands</t>
  </si>
  <si>
    <t>MASPIA</t>
  </si>
  <si>
    <t>MCO</t>
  </si>
  <si>
    <t>Melbourne Commercial Group</t>
  </si>
  <si>
    <t>Melbourne Commercial Group - Melbourne</t>
  </si>
  <si>
    <t>Melbourne Commercial Real Estate Agents -</t>
  </si>
  <si>
    <t>Melbourne Real Estate</t>
  </si>
  <si>
    <t>MMJ Real Estate (Melbourne)</t>
  </si>
  <si>
    <t>Morley Commercial</t>
  </si>
  <si>
    <t>Nelson Alexander</t>
  </si>
  <si>
    <t>Nelson Alexander Commercial</t>
  </si>
  <si>
    <t>Nicholson Real Estate</t>
  </si>
  <si>
    <t>Nicholson Real Estate - Brunswick East</t>
  </si>
  <si>
    <t>O'Brien Real Estate - Chelsea</t>
  </si>
  <si>
    <t>Peter Markovic</t>
  </si>
  <si>
    <t>Preview Property</t>
  </si>
  <si>
    <t>Sutherland Family</t>
  </si>
  <si>
    <t>Tci</t>
  </si>
  <si>
    <t>TCI Property Consultants</t>
  </si>
  <si>
    <t>Teska Carson</t>
  </si>
  <si>
    <t>The Hopkins Group</t>
  </si>
  <si>
    <t>TT Global</t>
  </si>
  <si>
    <t>Vision Real Estate</t>
  </si>
  <si>
    <t>WB Simpson &amp; Son</t>
  </si>
  <si>
    <t>WB Simpsons &amp; Son</t>
  </si>
  <si>
    <t>Woodards</t>
  </si>
  <si>
    <t>Karen O-Sullivan</t>
  </si>
  <si>
    <t>Lucy Kuhne</t>
  </si>
  <si>
    <t>Daniel Liberman</t>
  </si>
  <si>
    <t>Blair Main</t>
  </si>
  <si>
    <t>Ed Cooper</t>
  </si>
  <si>
    <t>Sam Zhou</t>
  </si>
  <si>
    <t>Nick Carter</t>
  </si>
  <si>
    <t>Jason Orenbuch</t>
  </si>
  <si>
    <t>Tom Ayfantis</t>
  </si>
  <si>
    <t>David Gargaro</t>
  </si>
  <si>
    <t>D'Andra Rao</t>
  </si>
  <si>
    <t>Nathan May</t>
  </si>
  <si>
    <t>Manny Gelanos</t>
  </si>
  <si>
    <t>Johnson</t>
  </si>
  <si>
    <t>Brett Simpson</t>
  </si>
  <si>
    <t>Stephen Buchan</t>
  </si>
  <si>
    <t>Andrew Hewett</t>
  </si>
  <si>
    <t>Sandra Cimino</t>
  </si>
  <si>
    <t>Michelle Street</t>
  </si>
  <si>
    <t>Luke Peric</t>
  </si>
  <si>
    <t>Adam Caruso</t>
  </si>
  <si>
    <t>John Camilleri</t>
  </si>
  <si>
    <t>Ben Veale</t>
  </si>
  <si>
    <t>Gary Loo</t>
  </si>
  <si>
    <t>Jay Pavey</t>
  </si>
  <si>
    <t>Head Office</t>
  </si>
  <si>
    <t>Julian Lebdeh</t>
  </si>
  <si>
    <t>Michael</t>
  </si>
  <si>
    <t>Melbourne Commercial Office Sales &amp; Leasing</t>
  </si>
  <si>
    <t>Mario Ruberto</t>
  </si>
  <si>
    <t>Domenic Dastoli</t>
  </si>
  <si>
    <t>Daniel Mills</t>
  </si>
  <si>
    <t>Mike Drover</t>
  </si>
  <si>
    <t>Joel Wald</t>
  </si>
  <si>
    <t>Josh McMullin</t>
  </si>
  <si>
    <t>Tom Larwill</t>
  </si>
  <si>
    <t>Damien Theisz</t>
  </si>
  <si>
    <t>Peter Smyth</t>
  </si>
  <si>
    <t>Ethan Wong</t>
  </si>
  <si>
    <t>Kristian Lunardi</t>
  </si>
  <si>
    <t>Alex Djorgonoski</t>
  </si>
  <si>
    <t>Gabriel Mercuri</t>
  </si>
  <si>
    <t>Jim Pillios</t>
  </si>
  <si>
    <t>Robert Eirweis</t>
  </si>
  <si>
    <t>Carl Carrubba</t>
  </si>
  <si>
    <t>John Cetiner</t>
  </si>
  <si>
    <t>Harley Field</t>
  </si>
  <si>
    <t>Alex Teneketzis</t>
  </si>
  <si>
    <t>Jack Teneketzis</t>
  </si>
  <si>
    <t>Luke Bisset</t>
  </si>
  <si>
    <t>Matthew Feld</t>
  </si>
  <si>
    <t>Michael Taylor</t>
  </si>
  <si>
    <t>Reece Israel</t>
  </si>
  <si>
    <t>Sam O'Connell</t>
  </si>
  <si>
    <t>Travis Keenan</t>
  </si>
  <si>
    <t>James Hickey</t>
  </si>
  <si>
    <t>Tony Tai</t>
  </si>
  <si>
    <t>James Doherty</t>
  </si>
  <si>
    <t>Sam Barson</t>
  </si>
  <si>
    <t>Deborah Adams</t>
  </si>
  <si>
    <t>Richard Simpson</t>
  </si>
  <si>
    <t>Fabian Secatore</t>
  </si>
  <si>
    <t>Pierina Barone</t>
  </si>
  <si>
    <t>Karen</t>
  </si>
  <si>
    <t>Lucy</t>
  </si>
  <si>
    <t>Daniel</t>
  </si>
  <si>
    <t>Blair</t>
  </si>
  <si>
    <t>Ed</t>
  </si>
  <si>
    <t>Sam</t>
  </si>
  <si>
    <t>Nick</t>
  </si>
  <si>
    <t>Jason</t>
  </si>
  <si>
    <t>Tom</t>
  </si>
  <si>
    <t>David</t>
  </si>
  <si>
    <t>D'Andra</t>
  </si>
  <si>
    <t>Nathan</t>
  </si>
  <si>
    <t>Manny</t>
  </si>
  <si>
    <t>Brett</t>
  </si>
  <si>
    <t>Stephen</t>
  </si>
  <si>
    <t>Andrew</t>
  </si>
  <si>
    <t>Sandra</t>
  </si>
  <si>
    <t>Michelle</t>
  </si>
  <si>
    <t>Luke</t>
  </si>
  <si>
    <t>Adam</t>
  </si>
  <si>
    <t>John</t>
  </si>
  <si>
    <t>Ben</t>
  </si>
  <si>
    <t>Gary</t>
  </si>
  <si>
    <t>Jay</t>
  </si>
  <si>
    <t>Head</t>
  </si>
  <si>
    <t>Julian</t>
  </si>
  <si>
    <t>Mario</t>
  </si>
  <si>
    <t>Domenic</t>
  </si>
  <si>
    <t>Mike</t>
  </si>
  <si>
    <t>Joel</t>
  </si>
  <si>
    <t>Josh</t>
  </si>
  <si>
    <t>Damien</t>
  </si>
  <si>
    <t>Peter</t>
  </si>
  <si>
    <t>Ethan</t>
  </si>
  <si>
    <t>Kristian</t>
  </si>
  <si>
    <t>Alex</t>
  </si>
  <si>
    <t>Gabriel</t>
  </si>
  <si>
    <t>Jim</t>
  </si>
  <si>
    <t>Robert</t>
  </si>
  <si>
    <t>Carl</t>
  </si>
  <si>
    <t>Harley</t>
  </si>
  <si>
    <t>Jack</t>
  </si>
  <si>
    <t>Matthew</t>
  </si>
  <si>
    <t>Reece</t>
  </si>
  <si>
    <t>Travis</t>
  </si>
  <si>
    <t>James</t>
  </si>
  <si>
    <t>Tony</t>
  </si>
  <si>
    <t>Deborah</t>
  </si>
  <si>
    <t>Richard</t>
  </si>
  <si>
    <t>Fabian</t>
  </si>
  <si>
    <t>Pierina</t>
  </si>
  <si>
    <t>O-Sullivan</t>
  </si>
  <si>
    <t>Kuhne</t>
  </si>
  <si>
    <t>Liberman</t>
  </si>
  <si>
    <t>Main</t>
  </si>
  <si>
    <t>Cooper</t>
  </si>
  <si>
    <t>Zhou</t>
  </si>
  <si>
    <t>Carter</t>
  </si>
  <si>
    <t>Orenbuch</t>
  </si>
  <si>
    <t>Ayfantis</t>
  </si>
  <si>
    <t>Gargaro</t>
  </si>
  <si>
    <t>Rao</t>
  </si>
  <si>
    <t>May</t>
  </si>
  <si>
    <t>Gelanos</t>
  </si>
  <si>
    <t>Simpson</t>
  </si>
  <si>
    <t>Buchan</t>
  </si>
  <si>
    <t>Hewett</t>
  </si>
  <si>
    <t>Cimino</t>
  </si>
  <si>
    <t>Street</t>
  </si>
  <si>
    <t>Peric</t>
  </si>
  <si>
    <t>Caruso</t>
  </si>
  <si>
    <t>Camilleri</t>
  </si>
  <si>
    <t>Veale</t>
  </si>
  <si>
    <t>Loo</t>
  </si>
  <si>
    <t>Pavey</t>
  </si>
  <si>
    <t>Lebdeh</t>
  </si>
  <si>
    <t>Commercial</t>
  </si>
  <si>
    <t>Ruberto</t>
  </si>
  <si>
    <t>Dastoli</t>
  </si>
  <si>
    <t>Mills</t>
  </si>
  <si>
    <t>Drover</t>
  </si>
  <si>
    <t>Wald</t>
  </si>
  <si>
    <t>McMullin</t>
  </si>
  <si>
    <t>Larwill</t>
  </si>
  <si>
    <t>Theisz</t>
  </si>
  <si>
    <t>Smyth</t>
  </si>
  <si>
    <t>Wong</t>
  </si>
  <si>
    <t>Lunardi</t>
  </si>
  <si>
    <t>Djorgonoski</t>
  </si>
  <si>
    <t>Mercuri</t>
  </si>
  <si>
    <t>Pillios</t>
  </si>
  <si>
    <t>Eirweis</t>
  </si>
  <si>
    <t>Carrubba</t>
  </si>
  <si>
    <t>Cetiner</t>
  </si>
  <si>
    <t>Field</t>
  </si>
  <si>
    <t>Teneketzis</t>
  </si>
  <si>
    <t>Bisset</t>
  </si>
  <si>
    <t>Feld</t>
  </si>
  <si>
    <t>Taylor</t>
  </si>
  <si>
    <t>Israel</t>
  </si>
  <si>
    <t>O'Connell</t>
  </si>
  <si>
    <t>Keenan</t>
  </si>
  <si>
    <t>Hickey</t>
  </si>
  <si>
    <t>Tai</t>
  </si>
  <si>
    <t>Doherty</t>
  </si>
  <si>
    <t>Barson</t>
  </si>
  <si>
    <t>Adams</t>
  </si>
  <si>
    <t>Secatore</t>
  </si>
  <si>
    <t>Barone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</si>
</sst>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mm/dd/yyyy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16">
    <xf numFmtId="0" fontId="0" fillId="0" borderId="0" xfId="0"/>
    <xf numFmtId="0" fontId="3" fillId="0" borderId="1" xfId="1" applyFont="1" applyBorder="1"/>
    <xf numFmtId="0" fontId="3" fillId="0" borderId="1" xfId="1" applyFont="1" applyBorder="1" applyAlignment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0" xfId="0" applyAlignment="1">
      <alignment horizontal="right"/>
    </xf>
    <xf numFmtId="0" fontId="3" fillId="0" borderId="1" xfId="1" applyFont="1" applyBorder="1" applyAlignment="1">
      <alignment horizontal="left" vertical="top"/>
    </xf>
    <xf numFmtId="0" fontId="3" fillId="0" borderId="1" xfId="1" applyFont="1" applyFill="1" applyBorder="1"/>
    <xf numFmtId="0" fontId="0" fillId="0" borderId="0" xfId="0" applyAlignment="1">
      <alignment wrapText="1"/>
    </xf>
    <xf numFmtId="0" fontId="0" fillId="3" borderId="0" xfId="13"/>
    <xf numFmtId="0" fontId="0" fillId="0" borderId="0" xfId="14"/>
    <xf numFmtId="0" fontId="0" fillId="0" borderId="0" xfId="15"/>
    <xf numFmtId="0" fontId="0" fillId="0" borderId="0" xfId="16"/>
    <xf numFmtId="164" fontId="0" fillId="0" borderId="0" xfId="17"/>
  </cellXfs>
  <cellStyles count="18">
    <cellStyle name="Currency 16 2" xfId="12" xr:uid="{00000000-0005-0000-0000-000000000000}"/>
    <cellStyle name="Currency 2" xfId="3" xr:uid="{00000000-0005-0000-0000-000001000000}"/>
    <cellStyle name="Currency 2 2" xfId="5" xr:uid="{00000000-0005-0000-0000-000002000000}"/>
    <cellStyle name="Currency 2 3" xfId="7" xr:uid="{00000000-0005-0000-0000-000003000000}"/>
    <cellStyle name="Currency 2 4" xfId="9" xr:uid="{00000000-0005-0000-0000-000004000000}"/>
    <cellStyle name="Currency 2 5" xfId="11" xr:uid="{00000000-0005-0000-0000-000005000000}"/>
    <cellStyle name="Currency 3" xfId="2" xr:uid="{00000000-0005-0000-0000-000006000000}"/>
    <cellStyle name="Currency 4" xfId="4" xr:uid="{00000000-0005-0000-0000-000007000000}"/>
    <cellStyle name="Currency 5" xfId="6" xr:uid="{00000000-0005-0000-0000-000008000000}"/>
    <cellStyle name="Currency 6" xfId="8" xr:uid="{00000000-0005-0000-0000-000009000000}"/>
    <cellStyle name="Currency 7" xfId="10" xr:uid="{00000000-0005-0000-0000-00000A000000}"/>
    <cellStyle name="Heading 1" xfId="1" builtinId="16"/>
    <cellStyle name="Normal" xfId="0" builtinId="0"/>
    <cellStyle name="XLConnect.Header" xfId="13"/>
    <cellStyle name="XLConnect.String" xfId="14"/>
    <cellStyle name="XLConnect.Numeric" xfId="15"/>
    <cellStyle name="XLConnect.Boolean" xfId="16"/>
    <cellStyle name="XLConnect.DateTime" xfId="17"/>
  </cellStyles>
  <dxfs count="1"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file:///M:/Newer%20Docs/Databases/Mailout/Master%20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2">
          <cell r="B2" t="str">
            <v>Dannie Tran</v>
          </cell>
          <cell r="C2" t="str">
            <v>dannietran@atrealty.com.au</v>
          </cell>
          <cell r="G2" t="str">
            <v>0413 778 119</v>
          </cell>
          <cell r="H2" t="str">
            <v>1300 299 377</v>
          </cell>
        </row>
        <row r="3">
          <cell r="B3" t="str">
            <v>Jing Wang</v>
          </cell>
          <cell r="C3" t="str">
            <v>property@swangco.com</v>
          </cell>
          <cell r="G3" t="str">
            <v>0402 685 898</v>
          </cell>
          <cell r="H3" t="str">
            <v>9620 1599</v>
          </cell>
        </row>
        <row r="4">
          <cell r="B4" t="str">
            <v>Alex Puglia</v>
          </cell>
          <cell r="C4" t="str">
            <v>alex@alexkarbon.com.au</v>
          </cell>
          <cell r="G4" t="str">
            <v>0458 393 162</v>
          </cell>
          <cell r="H4" t="str">
            <v>9326 8883</v>
          </cell>
        </row>
        <row r="5">
          <cell r="B5" t="str">
            <v>Charles Bongiovanni</v>
          </cell>
          <cell r="C5" t="str">
            <v>charles@alexkarbon.com.au</v>
          </cell>
          <cell r="G5" t="str">
            <v>0414 339 644</v>
          </cell>
          <cell r="H5" t="str">
            <v>9326 8883</v>
          </cell>
        </row>
        <row r="6">
          <cell r="B6" t="str">
            <v>Gianni Fazzari</v>
          </cell>
          <cell r="C6" t="str">
            <v>gianni@alexkarbon.com.au</v>
          </cell>
          <cell r="G6" t="str">
            <v>0488 442 388</v>
          </cell>
          <cell r="H6" t="str">
            <v>9326 8883</v>
          </cell>
        </row>
        <row r="7">
          <cell r="B7" t="str">
            <v>Hus Yalcin</v>
          </cell>
          <cell r="C7" t="str">
            <v>hus@alexkarbon.com.au</v>
          </cell>
          <cell r="G7" t="str">
            <v>0447 332 006</v>
          </cell>
          <cell r="H7" t="str">
            <v>9326 8883</v>
          </cell>
        </row>
        <row r="8">
          <cell r="B8" t="str">
            <v>Joshua Colosimo</v>
          </cell>
          <cell r="C8" t="str">
            <v>joshuacolosimo@allardshelton.com.au</v>
          </cell>
        </row>
        <row r="9">
          <cell r="B9" t="str">
            <v>Izzi Goldman</v>
          </cell>
          <cell r="C9" t="str">
            <v>izzigoldman@allardshelton.com.au</v>
          </cell>
          <cell r="G9" t="str">
            <v>0434 869 538</v>
          </cell>
          <cell r="H9" t="str">
            <v>9654 3222</v>
          </cell>
        </row>
        <row r="10">
          <cell r="B10" t="str">
            <v>James Gregson</v>
          </cell>
          <cell r="C10" t="str">
            <v>jamesgregson@allardshelton.com.au</v>
          </cell>
          <cell r="G10" t="str">
            <v>0421 516 480</v>
          </cell>
          <cell r="H10" t="str">
            <v>9654 3222</v>
          </cell>
        </row>
        <row r="11">
          <cell r="B11" t="str">
            <v>Jarrod Nankin</v>
          </cell>
          <cell r="C11" t="str">
            <v>jarrodnankin@allardshelton.com.au</v>
          </cell>
          <cell r="G11" t="str">
            <v>0422 800 228</v>
          </cell>
          <cell r="H11" t="str">
            <v>9654 3222</v>
          </cell>
        </row>
        <row r="12">
          <cell r="B12" t="str">
            <v>Jessia Horan</v>
          </cell>
          <cell r="C12" t="str">
            <v>JessicaHoran@allardshelton.com.au</v>
          </cell>
          <cell r="G12" t="str">
            <v>0413 001 315</v>
          </cell>
          <cell r="H12" t="str">
            <v>9654 3222</v>
          </cell>
        </row>
        <row r="13">
          <cell r="B13" t="str">
            <v>Joseph Walton</v>
          </cell>
          <cell r="C13" t="str">
            <v>joewalton@allardshelton.com.au</v>
          </cell>
          <cell r="G13" t="str">
            <v>0417 309 347</v>
          </cell>
          <cell r="H13" t="str">
            <v>9654 3222</v>
          </cell>
        </row>
        <row r="14">
          <cell r="B14" t="str">
            <v>Martin Huang</v>
          </cell>
          <cell r="C14" t="str">
            <v>martinhuang@allardshelton.com.au</v>
          </cell>
          <cell r="G14" t="str">
            <v>0416 161 166</v>
          </cell>
          <cell r="H14" t="str">
            <v>9654 3222</v>
          </cell>
        </row>
        <row r="15">
          <cell r="B15" t="str">
            <v>Michael Ryan</v>
          </cell>
          <cell r="C15" t="str">
            <v>michaelryan@allardshelton.com.au</v>
          </cell>
          <cell r="G15" t="str">
            <v>0433 180 199</v>
          </cell>
          <cell r="H15" t="str">
            <v>9654 3222</v>
          </cell>
        </row>
        <row r="16">
          <cell r="B16" t="str">
            <v>Patrick Barnes</v>
          </cell>
          <cell r="C16" t="str">
            <v>patbarnes@allardshelton.com.au</v>
          </cell>
          <cell r="G16" t="str">
            <v>0417 555 190</v>
          </cell>
          <cell r="H16" t="str">
            <v>9654 3222</v>
          </cell>
        </row>
        <row r="17">
          <cell r="B17" t="str">
            <v>Annie Zhu</v>
          </cell>
          <cell r="C17" t="str">
            <v>NO EMAIL</v>
          </cell>
          <cell r="G17" t="str">
            <v>0423 372 936</v>
          </cell>
          <cell r="H17" t="str">
            <v>9988 3288</v>
          </cell>
        </row>
        <row r="18">
          <cell r="B18" t="str">
            <v>Andrew Hill</v>
          </cell>
          <cell r="C18" t="str">
            <v>andrew@appleby.com.au</v>
          </cell>
          <cell r="G18" t="str">
            <v>0421 904 271</v>
          </cell>
        </row>
        <row r="19">
          <cell r="B19" t="str">
            <v>Nick Draffin</v>
          </cell>
          <cell r="C19" t="str">
            <v>nick@appleby.com.au</v>
          </cell>
          <cell r="G19" t="str">
            <v>0407 058 223</v>
          </cell>
        </row>
        <row r="20">
          <cell r="B20" t="str">
            <v>Philip Leeson</v>
          </cell>
          <cell r="C20" t="str">
            <v> phil@appleby.com.au</v>
          </cell>
          <cell r="G20" t="str">
            <v>0417 389 514</v>
          </cell>
        </row>
        <row r="21">
          <cell r="B21" t="str">
            <v>Jason Hill</v>
          </cell>
          <cell r="C21" t="str">
            <v>info@aristonproperty.com.au</v>
          </cell>
          <cell r="G21" t="str">
            <v>0435 340 308</v>
          </cell>
          <cell r="H21" t="str">
            <v>9642 3202</v>
          </cell>
        </row>
        <row r="22">
          <cell r="B22" t="str">
            <v>ARPBS Commercial Real Estate</v>
          </cell>
          <cell r="C22" t="str">
            <v>george.m@arpbs.com</v>
          </cell>
          <cell r="G22" t="str">
            <v>0418 315 936</v>
          </cell>
        </row>
        <row r="23">
          <cell r="B23" t="str">
            <v>Jerry Tsiligiannis</v>
          </cell>
          <cell r="C23" t="str">
            <v>jerry@arviscollins.com.au</v>
          </cell>
          <cell r="G23" t="str">
            <v>0418 840 800</v>
          </cell>
          <cell r="H23" t="str">
            <v>9427 9455</v>
          </cell>
        </row>
        <row r="24">
          <cell r="B24" t="str">
            <v>Andrew Manos</v>
          </cell>
          <cell r="C24" t="str">
            <v>enquiries@asmp.com.au</v>
          </cell>
          <cell r="G24" t="str">
            <v>0425 721 222</v>
          </cell>
          <cell r="H24" t="str">
            <v>9510 3366</v>
          </cell>
        </row>
        <row r="25">
          <cell r="B25" t="str">
            <v>Lan Nguyen</v>
          </cell>
          <cell r="C25" t="str">
            <v>lan@asmp.com.au</v>
          </cell>
          <cell r="G25" t="str">
            <v>0431 688 339</v>
          </cell>
          <cell r="H25" t="str">
            <v>9510 3366</v>
          </cell>
        </row>
        <row r="26">
          <cell r="B26" t="str">
            <v>Brendan Burmistrow</v>
          </cell>
          <cell r="C26" t="str">
            <v>brendan@astoncommercial.com.au</v>
          </cell>
          <cell r="G26" t="str">
            <v>0414 288 229</v>
          </cell>
          <cell r="H26" t="str">
            <v>8532 2223</v>
          </cell>
        </row>
        <row r="27">
          <cell r="B27" t="str">
            <v>Fred Nucara</v>
          </cell>
          <cell r="C27" t="str">
            <v>fred@astoncommercial.com.au</v>
          </cell>
          <cell r="G27" t="str">
            <v>0418 567 560</v>
          </cell>
          <cell r="H27" t="str">
            <v>8532 2222</v>
          </cell>
        </row>
        <row r="28">
          <cell r="B28" t="str">
            <v>Josh Burne</v>
          </cell>
          <cell r="C28" t="str">
            <v>josh@astoncommercial.com.au</v>
          </cell>
          <cell r="G28" t="str">
            <v>0430 338 202</v>
          </cell>
          <cell r="H28" t="str">
            <v>8532 2288</v>
          </cell>
        </row>
        <row r="29">
          <cell r="B29" t="str">
            <v>Max Warren</v>
          </cell>
          <cell r="C29" t="str">
            <v>max@astoncommercial.com.au</v>
          </cell>
          <cell r="G29" t="str">
            <v>0488 296 892</v>
          </cell>
          <cell r="H29" t="str">
            <v>8532 2232</v>
          </cell>
        </row>
        <row r="30">
          <cell r="B30" t="str">
            <v>Daniel Liberman</v>
          </cell>
          <cell r="C30" t="str">
            <v>daniel@axisproperty.com.au</v>
          </cell>
          <cell r="G30" t="str">
            <v>0438 333 666</v>
          </cell>
          <cell r="H30" t="str">
            <v>9523 7888</v>
          </cell>
        </row>
        <row r="31">
          <cell r="B31" t="str">
            <v>Saul Akoka</v>
          </cell>
          <cell r="C31" t="str">
            <v>saul@axisproperty.com.au</v>
          </cell>
          <cell r="G31" t="str">
            <v>0488 777 919</v>
          </cell>
          <cell r="H31" t="str">
            <v>9523 7888</v>
          </cell>
        </row>
        <row r="32">
          <cell r="B32" t="str">
            <v>George Metax</v>
          </cell>
          <cell r="C32" t="str">
            <v>gmetax@barryplant.com.au</v>
          </cell>
          <cell r="G32" t="str">
            <v>0407 661 615</v>
          </cell>
          <cell r="H32" t="str">
            <v>9482 6688</v>
          </cell>
        </row>
        <row r="33">
          <cell r="B33" t="str">
            <v>Steven Heaven</v>
          </cell>
          <cell r="C33" t="str">
            <v>sheaven@barryplant.com.au</v>
          </cell>
          <cell r="G33" t="str">
            <v>0413 999 979</v>
          </cell>
          <cell r="H33" t="str">
            <v>9936 9999</v>
          </cell>
        </row>
        <row r="34">
          <cell r="B34" t="str">
            <v>Daniel Roccisano</v>
          </cell>
          <cell r="C34" t="str">
            <v>daniel.roccisano@belleproperty.com</v>
          </cell>
          <cell r="G34" t="str">
            <v>0428 839 789</v>
          </cell>
          <cell r="H34" t="str">
            <v>9690 6000</v>
          </cell>
        </row>
        <row r="35">
          <cell r="B35" t="str">
            <v>Blair Main</v>
          </cell>
          <cell r="C35" t="str">
            <v>blairm@bhestateagents.com.au</v>
          </cell>
          <cell r="G35" t="str">
            <v>0409 793 265</v>
          </cell>
          <cell r="H35" t="str">
            <v>8102 1303</v>
          </cell>
        </row>
        <row r="36">
          <cell r="B36" t="str">
            <v>Frank Forti</v>
          </cell>
          <cell r="C36" t="str">
            <v>fforti@bigginscott.com.au</v>
          </cell>
          <cell r="G36" t="str">
            <v>0419 321 816</v>
          </cell>
        </row>
        <row r="37">
          <cell r="B37" t="str">
            <v>Stan Sidiropoulos</v>
          </cell>
          <cell r="C37" t="str">
            <v>stan.s@bigginscott.com.au</v>
          </cell>
          <cell r="G37" t="str">
            <v>0487 732 784</v>
          </cell>
        </row>
        <row r="38">
          <cell r="B38" t="str">
            <v>Thi Huynh</v>
          </cell>
          <cell r="C38" t="str">
            <v>thuynh@bigginscott.com.au</v>
          </cell>
          <cell r="G38" t="str">
            <v>0433 241 133</v>
          </cell>
        </row>
        <row r="39">
          <cell r="B39" t="str">
            <v>Cameron Elliott</v>
          </cell>
          <cell r="C39" t="str">
            <v>cameron@bowalsh.com.au</v>
          </cell>
          <cell r="G39" t="str">
            <v>0412 714 506</v>
          </cell>
          <cell r="H39" t="str">
            <v>9531 3113</v>
          </cell>
        </row>
        <row r="40">
          <cell r="B40" t="str">
            <v>Glyn Bosisto</v>
          </cell>
          <cell r="C40" t="str">
            <v>glyn@bosisto.com.au</v>
          </cell>
          <cell r="G40" t="str">
            <v>0414 304 580</v>
          </cell>
          <cell r="H40" t="str">
            <v>8566 7633</v>
          </cell>
        </row>
        <row r="41">
          <cell r="B41" t="str">
            <v>Henry Chau</v>
          </cell>
          <cell r="C41" t="str">
            <v>henry@bosisto.com.au</v>
          </cell>
          <cell r="G41" t="str">
            <v>0410 191 636</v>
          </cell>
          <cell r="H41" t="str">
            <v>8566 7633</v>
          </cell>
        </row>
        <row r="42">
          <cell r="B42" t="str">
            <v>Lucy Kuhne</v>
          </cell>
          <cell r="C42" t="str">
            <v>lucy@bosisto.co.au</v>
          </cell>
        </row>
        <row r="43">
          <cell r="B43" t="str">
            <v>Terry Gazelle</v>
          </cell>
          <cell r="C43" t="str">
            <v>terry@buckinghamandcompany.com.au</v>
          </cell>
          <cell r="G43" t="str">
            <v>0438 196 480</v>
          </cell>
          <cell r="H43" t="str">
            <v>9434 6666</v>
          </cell>
        </row>
        <row r="44">
          <cell r="B44" t="str">
            <v>Sam Fogarty</v>
          </cell>
          <cell r="C44" t="str">
            <v>sfogarty@burgessrawson.com.au</v>
          </cell>
          <cell r="G44" t="str">
            <v>0413 830 808</v>
          </cell>
          <cell r="H44" t="str">
            <v>9613 0427</v>
          </cell>
        </row>
        <row r="45">
          <cell r="B45" t="str">
            <v>Scott Meighan</v>
          </cell>
          <cell r="C45" t="str">
            <v>smeighan@burgessrawson.com.au</v>
          </cell>
          <cell r="G45" t="str">
            <v>0413 830 709</v>
          </cell>
          <cell r="H45" t="str">
            <v>9613 0405</v>
          </cell>
        </row>
        <row r="46">
          <cell r="B46" t="str">
            <v>Zomart He</v>
          </cell>
          <cell r="C46" t="str">
            <v>zhe@burgessrawson.com.au</v>
          </cell>
          <cell r="G46" t="str">
            <v>0488 220 830</v>
          </cell>
          <cell r="H46" t="str">
            <v>9613 0424</v>
          </cell>
        </row>
        <row r="47">
          <cell r="B47" t="str">
            <v>Tony Gerace</v>
          </cell>
          <cell r="C47" t="str">
            <v>tonygerace@burnham.com.au</v>
          </cell>
          <cell r="G47" t="str">
            <v>0411 121 701</v>
          </cell>
          <cell r="H47" t="str">
            <v>9687 1344</v>
          </cell>
        </row>
        <row r="48">
          <cell r="B48" t="str">
            <v>Walter Gerace</v>
          </cell>
          <cell r="C48" t="str">
            <v>waltergerace@burnham.com.au</v>
          </cell>
          <cell r="G48" t="str">
            <v>0404 892 489</v>
          </cell>
          <cell r="H48" t="str">
            <v>9687 1344</v>
          </cell>
        </row>
        <row r="49">
          <cell r="B49" t="str">
            <v>Tony Boon</v>
          </cell>
          <cell r="C49" t="str">
            <v>tony.b@buxton.com.au</v>
          </cell>
          <cell r="G49" t="str">
            <v>0421 101 983</v>
          </cell>
          <cell r="H49" t="str">
            <v>9564 2288</v>
          </cell>
        </row>
        <row r="50">
          <cell r="B50" t="str">
            <v>David Johnson</v>
          </cell>
          <cell r="C50" t="str">
            <v>dj@cameron.com.au</v>
          </cell>
        </row>
        <row r="51">
          <cell r="B51" t="str">
            <v>Jake Beckwith</v>
          </cell>
          <cell r="C51" t="str">
            <v>jb@cameron.com.au</v>
          </cell>
          <cell r="G51" t="str">
            <v>0457 400 330</v>
          </cell>
        </row>
        <row r="52">
          <cell r="B52" t="str">
            <v>James Johnson</v>
          </cell>
          <cell r="C52" t="str">
            <v>jrj@cameron.com.au</v>
          </cell>
          <cell r="G52" t="str">
            <v>0423 691 148</v>
          </cell>
        </row>
        <row r="53">
          <cell r="B53" t="str">
            <v>Michael Brennan</v>
          </cell>
          <cell r="C53" t="str">
            <v>mb@cameron.com.au</v>
          </cell>
          <cell r="G53" t="str">
            <v>0431 586 526</v>
          </cell>
        </row>
        <row r="54">
          <cell r="B54" t="str">
            <v>Nic Sal</v>
          </cell>
          <cell r="C54" t="str">
            <v>ns@cameron.com.au</v>
          </cell>
          <cell r="G54" t="str">
            <v>0422 261 649</v>
          </cell>
        </row>
        <row r="55">
          <cell r="B55" t="str">
            <v>Sam Zhao</v>
          </cell>
          <cell r="C55" t="str">
            <v>can@canea.com.au</v>
          </cell>
          <cell r="H55" t="str">
            <v>8597 5001</v>
          </cell>
        </row>
        <row r="56">
          <cell r="B56" t="str">
            <v>Nick Carter</v>
          </cell>
          <cell r="C56" t="str">
            <v>ncarter@carterhumphries.com.au</v>
          </cell>
          <cell r="G56" t="str">
            <v>0413 048 066</v>
          </cell>
          <cell r="H56" t="str">
            <v>9510 9666</v>
          </cell>
        </row>
        <row r="57">
          <cell r="B57" t="str">
            <v>James Keep</v>
          </cell>
          <cell r="C57" t="str">
            <v>jamesk@cayzer.com.au</v>
          </cell>
          <cell r="G57" t="str">
            <v>0418 569 594</v>
          </cell>
          <cell r="H57" t="str">
            <v>9646 0812</v>
          </cell>
        </row>
        <row r="58">
          <cell r="B58" t="str">
            <v>Alex Brierley</v>
          </cell>
          <cell r="C58" t="str">
            <v>alex.brierley@cbre.com.au</v>
          </cell>
          <cell r="G58" t="str">
            <v>0447 974 447</v>
          </cell>
          <cell r="H58" t="str">
            <v>8621 3333</v>
          </cell>
        </row>
        <row r="59">
          <cell r="B59" t="str">
            <v>Amanda Traficante</v>
          </cell>
          <cell r="C59" t="str">
            <v>amanda.traficante@cbre.com.au</v>
          </cell>
          <cell r="G59" t="str">
            <v>0450 908 237</v>
          </cell>
          <cell r="H59" t="str">
            <v>8621 3441</v>
          </cell>
        </row>
        <row r="60">
          <cell r="B60" t="str">
            <v>Anthony Park</v>
          </cell>
          <cell r="C60" t="str">
            <v>anthony.park@cbre.com.au</v>
          </cell>
          <cell r="G60" t="str">
            <v>0403 967 501</v>
          </cell>
          <cell r="H60" t="str">
            <v>8621 3333</v>
          </cell>
        </row>
        <row r="61">
          <cell r="B61" t="str">
            <v>Ashley McIntyre</v>
          </cell>
          <cell r="G61" t="str">
            <v>0407 733 319</v>
          </cell>
          <cell r="H61" t="str">
            <v>8621 3333</v>
          </cell>
        </row>
        <row r="62">
          <cell r="B62" t="str">
            <v>Ben McMahon</v>
          </cell>
          <cell r="C62" t="str">
            <v>ben.mcmahon@cbre.com</v>
          </cell>
          <cell r="G62" t="str">
            <v>0499 866 686</v>
          </cell>
          <cell r="H62" t="str">
            <v>8621 3333</v>
          </cell>
        </row>
        <row r="63">
          <cell r="B63" t="str">
            <v>Ben Quennell</v>
          </cell>
          <cell r="C63" t="str">
            <v>ben.quennell@cbre.com.au</v>
          </cell>
          <cell r="G63" t="str">
            <v>0424 143 556</v>
          </cell>
          <cell r="H63" t="str">
            <v>8621 3333</v>
          </cell>
        </row>
        <row r="64">
          <cell r="B64" t="str">
            <v>Bryce Pane</v>
          </cell>
          <cell r="C64" t="str">
            <v>bryce.pane@cbre.com.au</v>
          </cell>
          <cell r="G64" t="str">
            <v>0477 014 753</v>
          </cell>
        </row>
        <row r="65">
          <cell r="B65" t="str">
            <v>Charlotte Buxton</v>
          </cell>
          <cell r="C65" t="str">
            <v>charlotte.buxton@cbre.com.au</v>
          </cell>
          <cell r="G65" t="str">
            <v>0419 042 088</v>
          </cell>
          <cell r="H65" t="str">
            <v>8621 3333</v>
          </cell>
        </row>
        <row r="66">
          <cell r="B66" t="str">
            <v>Charlotte McCann</v>
          </cell>
          <cell r="C66" t="str">
            <v>charlotte.mccann@cbre.com.au</v>
          </cell>
          <cell r="G66" t="str">
            <v>0419 042 088</v>
          </cell>
          <cell r="H66" t="str">
            <v>8621 3333</v>
          </cell>
        </row>
        <row r="67">
          <cell r="B67" t="str">
            <v>David Minty</v>
          </cell>
          <cell r="C67" t="str">
            <v>david.minty@cbre.com.au</v>
          </cell>
          <cell r="G67" t="str">
            <v>0422 564 199</v>
          </cell>
          <cell r="H67" t="str">
            <v>8621 3333</v>
          </cell>
        </row>
        <row r="68">
          <cell r="B68" t="str">
            <v>Guy Naselli</v>
          </cell>
          <cell r="C68" t="str">
            <v>Guy.Naselli@cbre.com.au</v>
          </cell>
          <cell r="G68" t="str">
            <v>0413 750 744</v>
          </cell>
          <cell r="H68" t="str">
            <v>8621 3333</v>
          </cell>
        </row>
        <row r="69">
          <cell r="B69" t="str">
            <v>Jake George</v>
          </cell>
          <cell r="C69" t="str">
            <v>jake.george@cbre.com.au</v>
          </cell>
          <cell r="G69" t="str">
            <v>0421 221 019</v>
          </cell>
          <cell r="H69" t="str">
            <v>8621 3333</v>
          </cell>
        </row>
        <row r="70">
          <cell r="B70" t="str">
            <v>Jamie Allen</v>
          </cell>
          <cell r="C70" t="str">
            <v>jamie.allen@cbre.com.au</v>
          </cell>
          <cell r="G70" t="str">
            <v>0447 341 251</v>
          </cell>
          <cell r="H70" t="str">
            <v>8621 3333</v>
          </cell>
        </row>
        <row r="71">
          <cell r="B71" t="str">
            <v>Jason Orenbuch</v>
          </cell>
          <cell r="C71" t="str">
            <v>jason.orenbuch@cbre.com.au</v>
          </cell>
          <cell r="G71" t="str">
            <v>0418 310 693</v>
          </cell>
        </row>
        <row r="72">
          <cell r="B72" t="str">
            <v>Jing Jun Heng</v>
          </cell>
          <cell r="C72" t="str">
            <v>jj.heng@cbre.com</v>
          </cell>
          <cell r="G72" t="str">
            <v>0411 059 116</v>
          </cell>
          <cell r="H72" t="str">
            <v>8621 3333</v>
          </cell>
        </row>
        <row r="73">
          <cell r="B73" t="str">
            <v>Joe Brzezek</v>
          </cell>
          <cell r="C73" t="str">
            <v>joe.brzezek@cbre.com</v>
          </cell>
        </row>
        <row r="74">
          <cell r="B74" t="str">
            <v>Josh Rutman</v>
          </cell>
          <cell r="C74" t="str">
            <v>josh.rutman@cbre.com.au</v>
          </cell>
          <cell r="G74" t="str">
            <v>0411 273 746</v>
          </cell>
          <cell r="H74" t="str">
            <v>8621 3333</v>
          </cell>
        </row>
        <row r="75">
          <cell r="B75" t="str">
            <v>Josh Twelftree</v>
          </cell>
          <cell r="C75" t="str">
            <v>josh.twelftree@cbre.com.au</v>
          </cell>
          <cell r="G75" t="str">
            <v>0452 524 985</v>
          </cell>
          <cell r="H75" t="str">
            <v>8621 3333</v>
          </cell>
        </row>
        <row r="76">
          <cell r="B76" t="str">
            <v>Joshua Jennings</v>
          </cell>
          <cell r="C76" t="str">
            <v>joshua.jennings@cbre.com.au</v>
          </cell>
          <cell r="G76" t="str">
            <v>0412 110 463</v>
          </cell>
          <cell r="H76" t="str">
            <v>8621 3333</v>
          </cell>
        </row>
        <row r="77">
          <cell r="B77" t="str">
            <v>Julian White</v>
          </cell>
          <cell r="C77" t="str">
            <v>Preferred contact: John.Mulqueeny@cbre.com.au
julian.white@cbre.com.au</v>
          </cell>
          <cell r="G77" t="str">
            <v>0422 764 137</v>
          </cell>
          <cell r="H77" t="str">
            <v>8621 3333</v>
          </cell>
        </row>
        <row r="78">
          <cell r="B78" t="str">
            <v>Kimberley Paterson</v>
          </cell>
          <cell r="C78" t="str">
            <v>kimberley.paterson@cbre.com</v>
          </cell>
          <cell r="G78" t="str">
            <v>0497 110 683</v>
          </cell>
          <cell r="H78" t="str">
            <v>8621 3333</v>
          </cell>
        </row>
        <row r="79">
          <cell r="B79" t="str">
            <v>Kiran Pillai</v>
          </cell>
          <cell r="C79" t="str">
            <v>kiran.pillai@cbre.com.au</v>
          </cell>
          <cell r="G79" t="str">
            <v>0438 381 172</v>
          </cell>
          <cell r="H79" t="str">
            <v>8621 3333</v>
          </cell>
        </row>
        <row r="80">
          <cell r="B80" t="str">
            <v>Lewis Tong</v>
          </cell>
          <cell r="C80" t="str">
            <v>lewis.tong@cbre.com.au</v>
          </cell>
          <cell r="G80" t="str">
            <v>0422 848 838</v>
          </cell>
          <cell r="H80" t="str">
            <v>8621 3333</v>
          </cell>
        </row>
        <row r="81">
          <cell r="B81" t="str">
            <v>Luke Peric</v>
          </cell>
          <cell r="C81" t="str">
            <v>luke.peric@cbre.com.au</v>
          </cell>
          <cell r="G81" t="str">
            <v>0432 467 771</v>
          </cell>
          <cell r="H81" t="str">
            <v>8621 3333</v>
          </cell>
        </row>
        <row r="82">
          <cell r="B82" t="str">
            <v>Marc Mengoni</v>
          </cell>
          <cell r="C82" t="str">
            <v>marc.mengoni@cbre.com.au</v>
          </cell>
          <cell r="G82" t="str">
            <v>0413 484 966</v>
          </cell>
          <cell r="H82" t="str">
            <v>8621 3333</v>
          </cell>
        </row>
        <row r="83">
          <cell r="B83" t="str">
            <v>Mark Wizel</v>
          </cell>
          <cell r="C83" t="str">
            <v>Preferred contact: John.Mulqueeny@cbre.com.au
mark.wizel@cbre.com.au</v>
          </cell>
          <cell r="G83" t="str">
            <v>0411 694 756</v>
          </cell>
          <cell r="H83" t="str">
            <v>8621 3315</v>
          </cell>
        </row>
        <row r="84">
          <cell r="B84" t="str">
            <v>Max Ruttner</v>
          </cell>
          <cell r="G84" t="str">
            <v>0425 799 942</v>
          </cell>
          <cell r="H84" t="str">
            <v>8621 3333</v>
          </cell>
        </row>
        <row r="85">
          <cell r="B85" t="str">
            <v>Nathan Mufale</v>
          </cell>
          <cell r="C85" t="str">
            <v>nathan.mufale@cbre.com.au</v>
          </cell>
          <cell r="G85" t="str">
            <v>0416 789 218</v>
          </cell>
          <cell r="H85" t="str">
            <v>8621 3333</v>
          </cell>
        </row>
        <row r="86">
          <cell r="B86" t="str">
            <v>Nic Hage</v>
          </cell>
          <cell r="C86" t="str">
            <v>nic.hage@cbre.com.au</v>
          </cell>
          <cell r="G86" t="str">
            <v>0448 782 594</v>
          </cell>
          <cell r="H86" t="str">
            <v>8621 3333</v>
          </cell>
        </row>
        <row r="87">
          <cell r="B87" t="str">
            <v>Rorey James</v>
          </cell>
          <cell r="C87" t="str">
            <v>rorey.james@cbre.com.au</v>
          </cell>
          <cell r="G87" t="str">
            <v>0439 400 081</v>
          </cell>
          <cell r="H87" t="str">
            <v>8621 3333</v>
          </cell>
        </row>
        <row r="88">
          <cell r="B88" t="str">
            <v>Scott Orchard</v>
          </cell>
          <cell r="C88" t="str">
            <v>scott.orchard@cbre.com.au</v>
          </cell>
          <cell r="G88" t="str">
            <v>0425 760 712</v>
          </cell>
        </row>
        <row r="89">
          <cell r="B89" t="str">
            <v>Tan Thach</v>
          </cell>
          <cell r="C89" t="str">
            <v>tan.thach@cbre.com.au</v>
          </cell>
          <cell r="G89" t="str">
            <v>0422 510 626</v>
          </cell>
          <cell r="H89" t="str">
            <v>8621 3333</v>
          </cell>
        </row>
        <row r="90">
          <cell r="B90" t="str">
            <v>Tim Homes</v>
          </cell>
          <cell r="C90" t="str">
            <v>tim.homes@cbre.com.au</v>
          </cell>
          <cell r="G90" t="str">
            <v>0439 321 707</v>
          </cell>
        </row>
        <row r="91">
          <cell r="B91" t="str">
            <v>Will Dungey</v>
          </cell>
          <cell r="C91" t="str">
            <v>will.dungey@cbre.com</v>
          </cell>
          <cell r="G91" t="str">
            <v>0400 994 351</v>
          </cell>
          <cell r="H91" t="str">
            <v>8621 3333</v>
          </cell>
        </row>
        <row r="92">
          <cell r="B92" t="str">
            <v>Zelman Ainsworth</v>
          </cell>
          <cell r="C92" t="str">
            <v>zelman.ainsworth@cbre.com.au</v>
          </cell>
          <cell r="G92" t="str">
            <v>0424 225 999</v>
          </cell>
          <cell r="H92" t="str">
            <v>8621 3333</v>
          </cell>
        </row>
        <row r="93">
          <cell r="B93" t="str">
            <v>Fergus Pragnell</v>
          </cell>
          <cell r="C93" t="str">
            <v>fergus.pragnell@cbre.com</v>
          </cell>
          <cell r="G93" t="str">
            <v>0410 681 492</v>
          </cell>
        </row>
        <row r="94">
          <cell r="B94" t="str">
            <v>Anthony Zulli</v>
          </cell>
          <cell r="H94" t="str">
            <v>9331 5543</v>
          </cell>
        </row>
        <row r="95">
          <cell r="B95" t="str">
            <v>Theresa Huynh</v>
          </cell>
          <cell r="C95" t="str">
            <v>theresa.huynh@century21.com.au</v>
          </cell>
          <cell r="G95" t="str">
            <v>0450 551 959</v>
          </cell>
          <cell r="H95" t="str">
            <v>9547 7222</v>
          </cell>
        </row>
        <row r="96">
          <cell r="B96" t="str">
            <v>Jim Soultas</v>
          </cell>
          <cell r="C96" t="str">
            <v>jim.soultas@croziers.com.au</v>
          </cell>
          <cell r="G96" t="str">
            <v>0438 602 591</v>
          </cell>
          <cell r="H96" t="str">
            <v>9469 5558</v>
          </cell>
        </row>
        <row r="97">
          <cell r="B97" t="str">
            <v>Adam Davy</v>
          </cell>
          <cell r="C97" t="str">
            <v>Adam.Davy@colliers.com</v>
          </cell>
          <cell r="G97" t="str">
            <v>0413 036 442</v>
          </cell>
          <cell r="H97" t="str">
            <v>9612 8820</v>
          </cell>
        </row>
        <row r="98">
          <cell r="B98" t="str">
            <v>Alissa Woods</v>
          </cell>
          <cell r="C98" t="str">
            <v>Alissa.Woods@colliers.com</v>
          </cell>
          <cell r="G98" t="str">
            <v>0428 100 801</v>
          </cell>
          <cell r="H98" t="str">
            <v>9940 7227</v>
          </cell>
        </row>
        <row r="99">
          <cell r="B99" t="str">
            <v>Alysia Reilly</v>
          </cell>
          <cell r="C99" t="str">
            <v>Alysia.Reilly@colliers.com</v>
          </cell>
          <cell r="G99" t="str">
            <v>0487 576 881</v>
          </cell>
          <cell r="H99" t="str">
            <v>9612 8866</v>
          </cell>
        </row>
        <row r="100">
          <cell r="B100" t="str">
            <v>Andrew Beasley</v>
          </cell>
          <cell r="C100" t="str">
            <v>Andrew.Beasley@colliers.com</v>
          </cell>
          <cell r="G100" t="str">
            <v>0412 066 288</v>
          </cell>
          <cell r="H100" t="str">
            <v>9612 8824</v>
          </cell>
        </row>
        <row r="101">
          <cell r="B101" t="str">
            <v>Andrew Ryan</v>
          </cell>
          <cell r="C101" t="str">
            <v>andrew.ryan@colliers.com</v>
          </cell>
          <cell r="G101" t="str">
            <v>0408 543 527</v>
          </cell>
          <cell r="H101" t="str">
            <v>8562 1133</v>
          </cell>
        </row>
        <row r="102">
          <cell r="B102" t="str">
            <v>Anthony Kirwan</v>
          </cell>
          <cell r="C102" t="str">
            <v>Anthony.Kirwan@colliers.com</v>
          </cell>
          <cell r="G102" t="str">
            <v>0431 952 430</v>
          </cell>
          <cell r="H102" t="str">
            <v>9612 8842</v>
          </cell>
        </row>
        <row r="103">
          <cell r="B103" t="str">
            <v>Ben Christie</v>
          </cell>
          <cell r="C103" t="str">
            <v>Ben.Christie@colliers.com</v>
          </cell>
          <cell r="G103" t="str">
            <v>0410 661 389</v>
          </cell>
          <cell r="H103" t="str">
            <v>9612 8878</v>
          </cell>
        </row>
        <row r="104">
          <cell r="B104" t="str">
            <v>Chris Ling</v>
          </cell>
          <cell r="C104" t="str">
            <v>Chris.Ling@colliers.com</v>
          </cell>
          <cell r="G104" t="str">
            <v>0419 294 346</v>
          </cell>
          <cell r="H104" t="str">
            <v>9612 8814</v>
          </cell>
        </row>
        <row r="105">
          <cell r="B105" t="str">
            <v>Chris Meehan</v>
          </cell>
          <cell r="C105" t="str">
            <v>Chris.Meehan@colliers.com</v>
          </cell>
          <cell r="G105" t="str">
            <v>0413 412 839</v>
          </cell>
          <cell r="H105" t="str">
            <v>9612 8875</v>
          </cell>
        </row>
        <row r="106">
          <cell r="B106" t="str">
            <v>Damien Adkins</v>
          </cell>
          <cell r="C106" t="str">
            <v>Damien.Adkins@colliers.com</v>
          </cell>
          <cell r="G106" t="str">
            <v>0408 373 020</v>
          </cell>
          <cell r="H106" t="str">
            <v>8562 1147</v>
          </cell>
        </row>
        <row r="107">
          <cell r="B107" t="str">
            <v>Daniel Noonan</v>
          </cell>
          <cell r="C107" t="str">
            <v>Daniel.Noonan@colliers.com</v>
          </cell>
          <cell r="G107" t="str">
            <v>0405 219 018</v>
          </cell>
          <cell r="H107" t="str">
            <v>9612 8843</v>
          </cell>
        </row>
        <row r="108">
          <cell r="B108" t="str">
            <v>Daniel Wolman</v>
          </cell>
          <cell r="C108" t="str">
            <v>Daniel.Wolman@colliers.com</v>
          </cell>
          <cell r="G108" t="str">
            <v>0412 957 839</v>
          </cell>
          <cell r="H108" t="str">
            <v>9612 8862</v>
          </cell>
        </row>
        <row r="109">
          <cell r="B109" t="str">
            <v>Dave Walker</v>
          </cell>
          <cell r="C109" t="str">
            <v>Dave.Walker@colliers.com</v>
          </cell>
          <cell r="G109" t="str">
            <v>0439 889 048</v>
          </cell>
          <cell r="H109" t="str">
            <v>9940 7284</v>
          </cell>
        </row>
        <row r="110">
          <cell r="B110" t="str">
            <v>Edward Knowles</v>
          </cell>
          <cell r="C110" t="str">
            <v>Edward.Knowles@colliers.com</v>
          </cell>
          <cell r="G110" t="str">
            <v>0400 680 526</v>
          </cell>
          <cell r="H110" t="str">
            <v>9612 8882</v>
          </cell>
        </row>
        <row r="111">
          <cell r="B111" t="str">
            <v>George Davies</v>
          </cell>
          <cell r="C111" t="str">
            <v>George.Davies@colliers.com</v>
          </cell>
          <cell r="G111" t="str">
            <v>0421 799 489</v>
          </cell>
          <cell r="H111" t="str">
            <v>9612 8860</v>
          </cell>
        </row>
        <row r="112">
          <cell r="B112" t="str">
            <v>Guy Wells</v>
          </cell>
          <cell r="C112" t="str">
            <v>Guy.Wells@colliers.com</v>
          </cell>
          <cell r="G112" t="str">
            <v>0405 612 416</v>
          </cell>
          <cell r="H112" t="str">
            <v>9612 8821</v>
          </cell>
        </row>
        <row r="113">
          <cell r="B113" t="str">
            <v>James McMahon</v>
          </cell>
          <cell r="C113" t="str">
            <v>James.McMahon@colliers.com</v>
          </cell>
          <cell r="G113" t="str">
            <v>0421 547 184</v>
          </cell>
          <cell r="H113" t="str">
            <v>8562 1129</v>
          </cell>
        </row>
        <row r="114">
          <cell r="B114" t="str">
            <v>Jarrod Herscu</v>
          </cell>
          <cell r="C114" t="str">
            <v>Jarrod.Herscu@colliers.com</v>
          </cell>
          <cell r="G114" t="str">
            <v>0418 155 062</v>
          </cell>
        </row>
        <row r="115">
          <cell r="B115" t="str">
            <v>Jennifer Tai</v>
          </cell>
          <cell r="C115" t="str">
            <v>Jennifer.Tai@colliers.com</v>
          </cell>
          <cell r="G115" t="str">
            <v>0422 224 030</v>
          </cell>
          <cell r="H115" t="str">
            <v>9612 8802</v>
          </cell>
        </row>
        <row r="116">
          <cell r="B116" t="str">
            <v>John Marasco</v>
          </cell>
          <cell r="C116" t="str">
            <v>John.Marasco@colliers.com</v>
          </cell>
          <cell r="G116" t="str">
            <v>0412 211 033</v>
          </cell>
          <cell r="H116" t="str">
            <v>9612 8830</v>
          </cell>
        </row>
        <row r="117">
          <cell r="B117" t="str">
            <v>Jonathan Mercuri</v>
          </cell>
          <cell r="C117" t="str">
            <v>Jonathan.Mercuri@colliers.com</v>
          </cell>
          <cell r="G117" t="str">
            <v>0401 693 450</v>
          </cell>
          <cell r="H117" t="str">
            <v>8562 1142</v>
          </cell>
        </row>
        <row r="118">
          <cell r="B118" t="str">
            <v>Lachlan Dornauf</v>
          </cell>
          <cell r="G118" t="str">
            <v>0437 957 787</v>
          </cell>
        </row>
        <row r="119">
          <cell r="B119" t="str">
            <v>Mark Reid</v>
          </cell>
          <cell r="C119" t="str">
            <v>Mark.Reid@colliers.com</v>
          </cell>
          <cell r="H119" t="str">
            <v>9940 7235</v>
          </cell>
        </row>
        <row r="120">
          <cell r="B120" t="str">
            <v>Matt Cosgrave</v>
          </cell>
          <cell r="C120" t="str">
            <v>Matt.Cosgrave@colliers.com</v>
          </cell>
          <cell r="G120" t="str">
            <v>0409 511 684</v>
          </cell>
          <cell r="H120" t="str">
            <v>9612 8810</v>
          </cell>
        </row>
        <row r="121">
          <cell r="B121" t="str">
            <v>Matt Stagg</v>
          </cell>
          <cell r="C121" t="str">
            <v>Matthew.Stagg@colliers.com</v>
          </cell>
          <cell r="G121" t="str">
            <v>0409 411 300</v>
          </cell>
          <cell r="H121" t="str">
            <v>9612 8809</v>
          </cell>
        </row>
        <row r="122">
          <cell r="B122" t="str">
            <v>Matthew Stagg</v>
          </cell>
          <cell r="C122" t="str">
            <v>Matthew.Stagg@colliers.com</v>
          </cell>
          <cell r="G122" t="str">
            <v>0409 411 300</v>
          </cell>
          <cell r="H122" t="str">
            <v>9612 8809</v>
          </cell>
        </row>
        <row r="123">
          <cell r="B123" t="str">
            <v>Michael Darvell</v>
          </cell>
          <cell r="C123" t="str">
            <v>Michael.Darvell@colliers.com</v>
          </cell>
          <cell r="G123" t="str">
            <v>0401 033 303</v>
          </cell>
          <cell r="H123" t="str">
            <v>9612 8835</v>
          </cell>
        </row>
        <row r="124">
          <cell r="B124" t="str">
            <v>Milly Stockdale</v>
          </cell>
          <cell r="C124" t="str">
            <v>Milly.Stockdale@colliers.com</v>
          </cell>
          <cell r="G124" t="str">
            <v>0438 044 906</v>
          </cell>
          <cell r="H124" t="str">
            <v>9612 8863</v>
          </cell>
        </row>
        <row r="125">
          <cell r="B125" t="str">
            <v>Nick Saunders</v>
          </cell>
          <cell r="C125" t="str">
            <v>Nick.Saunders@colliers.com</v>
          </cell>
          <cell r="G125" t="str">
            <v>0407 542 210</v>
          </cell>
          <cell r="H125" t="str">
            <v>8325 6885</v>
          </cell>
        </row>
        <row r="126">
          <cell r="B126" t="str">
            <v>Oliver Hay</v>
          </cell>
          <cell r="C126" t="str">
            <v>Oliver.Hay@colliers.com</v>
          </cell>
          <cell r="G126" t="str">
            <v>0419 528 540</v>
          </cell>
          <cell r="H126" t="str">
            <v>9940 7231</v>
          </cell>
        </row>
        <row r="127">
          <cell r="B127" t="str">
            <v>Richard Wilkinson</v>
          </cell>
          <cell r="C127" t="str">
            <v>Richard.Wilkinson@colliers.com</v>
          </cell>
        </row>
        <row r="128">
          <cell r="B128" t="str">
            <v>Rob Joyes</v>
          </cell>
          <cell r="C128" t="str">
            <v>Rob.Joyes@colliers.com</v>
          </cell>
          <cell r="G128" t="str">
            <v>0418 137 277</v>
          </cell>
          <cell r="H128" t="str">
            <v>8562 1144</v>
          </cell>
        </row>
        <row r="129">
          <cell r="B129" t="str">
            <v>Shane Burns</v>
          </cell>
          <cell r="C129" t="str">
            <v>Shane.Burns@colliers.com</v>
          </cell>
          <cell r="H129" t="str">
            <v>9612 8895</v>
          </cell>
        </row>
        <row r="130">
          <cell r="B130" t="str">
            <v>Ted Dwyer</v>
          </cell>
          <cell r="C130" t="str">
            <v>Ted.Dwyer@colliers.com</v>
          </cell>
          <cell r="G130" t="str">
            <v>0411 312 165</v>
          </cell>
          <cell r="H130" t="str">
            <v>8562 1153</v>
          </cell>
        </row>
        <row r="131">
          <cell r="B131" t="str">
            <v>Tom Rothel</v>
          </cell>
          <cell r="C131" t="str">
            <v>Tom.Rothel@colliers.com</v>
          </cell>
          <cell r="G131" t="str">
            <v>0432 441 183</v>
          </cell>
          <cell r="H131" t="str">
            <v>8562 1109</v>
          </cell>
        </row>
        <row r="132">
          <cell r="B132" t="str">
            <v>Tony Landrigan</v>
          </cell>
          <cell r="C132" t="str">
            <v>Tony.Landrigan@colliers.com</v>
          </cell>
          <cell r="G132" t="str">
            <v>0411 423 758</v>
          </cell>
          <cell r="H132" t="str">
            <v>9612 8883</v>
          </cell>
        </row>
        <row r="133">
          <cell r="B133" t="str">
            <v>Travis Myerscough</v>
          </cell>
          <cell r="C133" t="str">
            <v>Travis.Myerscough@colliers.com</v>
          </cell>
          <cell r="G133" t="str">
            <v>0421 442 204</v>
          </cell>
          <cell r="H133" t="str">
            <v>8562 1124</v>
          </cell>
        </row>
        <row r="134">
          <cell r="B134" t="str">
            <v>Trent Hobart</v>
          </cell>
          <cell r="C134" t="str">
            <v>Trent.Hobart@colliers.com</v>
          </cell>
          <cell r="G134" t="str">
            <v>0433 196 452</v>
          </cell>
          <cell r="H134" t="str">
            <v>9940 7216</v>
          </cell>
        </row>
        <row r="135">
          <cell r="B135" t="str">
            <v>Zak Seccull</v>
          </cell>
          <cell r="C135" t="str">
            <v>Zak.Seccull@colliers.com</v>
          </cell>
          <cell r="G135" t="str">
            <v>0422 724 536</v>
          </cell>
          <cell r="H135" t="str">
            <v>9612 8868</v>
          </cell>
        </row>
        <row r="136">
          <cell r="B136" t="str">
            <v>Caleb Pikoulas</v>
          </cell>
          <cell r="C136" t="str">
            <v>northcote@collings.com.au</v>
          </cell>
          <cell r="G136" t="str">
            <v>0420 747 920</v>
          </cell>
          <cell r="H136" t="str">
            <v>9486 2000</v>
          </cell>
        </row>
        <row r="137">
          <cell r="B137" t="str">
            <v>Gideon Marcus</v>
          </cell>
          <cell r="C137" t="str">
            <v>gideon@commercialbureau.com.au</v>
          </cell>
          <cell r="G137" t="str">
            <v>0423 560 045</v>
          </cell>
        </row>
        <row r="138">
          <cell r="B138" t="str">
            <v>Steve Morandini</v>
          </cell>
          <cell r="C138" t="str">
            <v>steve@creg.property</v>
          </cell>
          <cell r="G138" t="str">
            <v>0497 18 18 18</v>
          </cell>
          <cell r="H138" t="str">
            <v>1800 18 18 88</v>
          </cell>
        </row>
        <row r="139">
          <cell r="B139" t="str">
            <v>Tino Parisi</v>
          </cell>
          <cell r="C139" t="str">
            <v>tinop@comptongreen.com.au</v>
          </cell>
          <cell r="G139" t="str">
            <v>0425 755 655</v>
          </cell>
          <cell r="H139" t="str">
            <v>9397 1600</v>
          </cell>
        </row>
        <row r="140">
          <cell r="B140" t="str">
            <v>Nick Daris</v>
          </cell>
          <cell r="C140" t="str">
            <v>info@cpn.com.au</v>
          </cell>
        </row>
        <row r="141">
          <cell r="B141" t="str">
            <v>Steve Strangis</v>
          </cell>
          <cell r="C141" t="str">
            <v>steve@cpn.com.au</v>
          </cell>
          <cell r="G141" t="str">
            <v>0416 380 381</v>
          </cell>
          <cell r="H141" t="str">
            <v>9318 2233</v>
          </cell>
        </row>
        <row r="142">
          <cell r="B142" t="str">
            <v>Anthony Mondous</v>
          </cell>
          <cell r="G142" t="str">
            <v>0427 632 030</v>
          </cell>
        </row>
        <row r="143">
          <cell r="B143" t="str">
            <v>Gavin Dumas</v>
          </cell>
          <cell r="G143" t="str">
            <v>0411 878 423</v>
          </cell>
        </row>
        <row r="144">
          <cell r="B144" t="str">
            <v>Joe Monea</v>
          </cell>
          <cell r="G144" t="str">
            <v> 0448 486 665</v>
          </cell>
        </row>
        <row r="145">
          <cell r="B145" t="str">
            <v>Luke Pitcher</v>
          </cell>
          <cell r="G145" t="str">
            <v>0417 055 578</v>
          </cell>
        </row>
        <row r="146">
          <cell r="B146" t="str">
            <v>Megan Miles</v>
          </cell>
          <cell r="G146" t="str">
            <v>0401 288 800</v>
          </cell>
        </row>
        <row r="147">
          <cell r="B147" t="str">
            <v>Rodney King</v>
          </cell>
          <cell r="G147" t="str">
            <v>0422 839 870</v>
          </cell>
        </row>
        <row r="148">
          <cell r="B148" t="str">
            <v>Harris Ryan</v>
          </cell>
          <cell r="C148" t="str">
            <v>Info@CreateVic.com.au</v>
          </cell>
          <cell r="G148" t="str">
            <v>0450 805 714</v>
          </cell>
          <cell r="H148" t="str">
            <v>9312 4444</v>
          </cell>
        </row>
        <row r="149">
          <cell r="B149" t="str">
            <v>George Petropoulos</v>
          </cell>
          <cell r="C149" t="str">
            <v>george@crsproperty.com.au</v>
          </cell>
          <cell r="G149" t="str">
            <v>0418 588 546</v>
          </cell>
          <cell r="H149" t="str">
            <v>9670 1255</v>
          </cell>
        </row>
        <row r="150">
          <cell r="B150" t="str">
            <v>Lou Montalti</v>
          </cell>
          <cell r="C150" t="str">
            <v>lou@crsproperty.com.au</v>
          </cell>
          <cell r="G150" t="str">
            <v>0488 553 455</v>
          </cell>
          <cell r="H150" t="str">
            <v>9670 1255</v>
          </cell>
        </row>
        <row r="151">
          <cell r="B151" t="str">
            <v>Ross Mercorillo</v>
          </cell>
          <cell r="C151" t="str">
            <v>ross@crsproperty.com.au</v>
          </cell>
          <cell r="G151" t="str">
            <v>0418 227 354</v>
          </cell>
          <cell r="H151" t="str">
            <v>9670 1255</v>
          </cell>
        </row>
        <row r="152">
          <cell r="B152" t="str">
            <v>Tom Ayfantis</v>
          </cell>
          <cell r="C152" t="str">
            <v>tom@crsproperty.com.au</v>
          </cell>
          <cell r="G152" t="str">
            <v>0408 574 048</v>
          </cell>
          <cell r="H152" t="str">
            <v>9670 1255</v>
          </cell>
        </row>
        <row r="153">
          <cell r="B153" t="str">
            <v>Myles Snow</v>
          </cell>
          <cell r="C153" t="str">
            <v>myles@crsproperty.com.au</v>
          </cell>
        </row>
        <row r="154">
          <cell r="B154" t="str">
            <v>Alexia Gatti</v>
          </cell>
          <cell r="C154" t="str">
            <v>alexia.gatti@cushwake.com</v>
          </cell>
          <cell r="G154" t="str">
            <v>0466 429 188</v>
          </cell>
          <cell r="H154" t="str">
            <v>9697 7211</v>
          </cell>
        </row>
        <row r="155">
          <cell r="B155" t="str">
            <v>Chas Keogh</v>
          </cell>
          <cell r="C155" t="str">
            <v>chas.keogh@cushwake.com</v>
          </cell>
        </row>
        <row r="156">
          <cell r="B156" t="str">
            <v>Edward Maas</v>
          </cell>
          <cell r="C156" t="str">
            <v>edward.maas@cushwake.com</v>
          </cell>
          <cell r="G156" t="str">
            <v>0403 936 999</v>
          </cell>
          <cell r="H156" t="str">
            <v>9655 9920</v>
          </cell>
        </row>
        <row r="157">
          <cell r="B157" t="str">
            <v>Jordie Cassidy</v>
          </cell>
          <cell r="C157" t="str">
            <v>Jordie.Cassidy@cushwake.com</v>
          </cell>
        </row>
        <row r="158">
          <cell r="B158" t="str">
            <v>Robert Colaneri</v>
          </cell>
          <cell r="C158" t="str">
            <v>robert.colaneri@cushwake.com</v>
          </cell>
          <cell r="G158" t="str">
            <v>0431 146 727</v>
          </cell>
        </row>
        <row r="159">
          <cell r="B159" t="str">
            <v>Stephanie Harding</v>
          </cell>
          <cell r="C159" t="str">
            <v>stephanie.harding@cushwake.com</v>
          </cell>
          <cell r="G159" t="str">
            <v>0422 925 404</v>
          </cell>
        </row>
        <row r="160">
          <cell r="B160" t="str">
            <v>Vincent Tran</v>
          </cell>
          <cell r="C160" t="str">
            <v>vincent.tran@cushwake.com</v>
          </cell>
          <cell r="G160" t="str">
            <v>0433 736 587</v>
          </cell>
          <cell r="H160" t="str">
            <v>9631 7588</v>
          </cell>
        </row>
        <row r="161">
          <cell r="B161" t="str">
            <v>Yosh Mendis</v>
          </cell>
          <cell r="C161" t="str">
            <v>yosh.mendis@cushwake.com</v>
          </cell>
          <cell r="G161" t="str">
            <v>0434 413 188</v>
          </cell>
        </row>
        <row r="162">
          <cell r="B162" t="str">
            <v>Daniel Philip</v>
          </cell>
          <cell r="C162" t="str">
            <v>daniel.philip@cva.melbourne</v>
          </cell>
        </row>
        <row r="163">
          <cell r="B163" t="str">
            <v>Anthony Carbone</v>
          </cell>
          <cell r="C163" t="str">
            <v>anthony.carbone@cva.melbourne</v>
          </cell>
          <cell r="G163" t="str">
            <v>0488 440 190</v>
          </cell>
          <cell r="H163" t="str">
            <v>9623 2559</v>
          </cell>
        </row>
        <row r="164">
          <cell r="B164" t="str">
            <v>Bradley Ellul</v>
          </cell>
          <cell r="C164" t="str">
            <v>bradley.ellul@cva.melbourne</v>
          </cell>
          <cell r="G164" t="str">
            <v>0418 136 612</v>
          </cell>
          <cell r="H164" t="str">
            <v>9623 2567</v>
          </cell>
        </row>
        <row r="165">
          <cell r="B165" t="str">
            <v>Craig McKellar</v>
          </cell>
          <cell r="C165" t="str">
            <v>craig.mckellar@cva.melbourne</v>
          </cell>
          <cell r="G165" t="str">
            <v>0431 892 780</v>
          </cell>
          <cell r="H165" t="str">
            <v>9623 2571</v>
          </cell>
        </row>
        <row r="166">
          <cell r="B166" t="str">
            <v>John Nockles</v>
          </cell>
          <cell r="C166" t="str">
            <v>john.nockles@cva.melbourne</v>
          </cell>
          <cell r="G166" t="str">
            <v>0404 530 393</v>
          </cell>
          <cell r="H166" t="str">
            <v>9623 2591</v>
          </cell>
        </row>
        <row r="167">
          <cell r="B167" t="str">
            <v>Leo Mancino</v>
          </cell>
          <cell r="C167" t="str">
            <v>leo.mancino@cva.melbourne</v>
          </cell>
          <cell r="G167" t="str">
            <v>0418 343 147</v>
          </cell>
          <cell r="H167" t="str">
            <v>9623 2570</v>
          </cell>
        </row>
        <row r="168">
          <cell r="B168" t="str">
            <v>Matthew Alderman</v>
          </cell>
          <cell r="C168" t="str">
            <v>matthew.alderman@cva.melbourne</v>
          </cell>
          <cell r="G168" t="str">
            <v>0433 299 548</v>
          </cell>
          <cell r="H168" t="str">
            <v>9623 2588</v>
          </cell>
        </row>
        <row r="169">
          <cell r="B169" t="str">
            <v>Oliver Price</v>
          </cell>
          <cell r="C169" t="str">
            <v>oliver.price@cva.melbourne</v>
          </cell>
          <cell r="G169" t="str">
            <v>0458 253 411</v>
          </cell>
          <cell r="H169" t="str">
            <v>9623 2581</v>
          </cell>
        </row>
        <row r="170">
          <cell r="B170" t="str">
            <v>Rita Montalto</v>
          </cell>
          <cell r="C170" t="str">
            <v>rita.montalto@cva.melbourne</v>
          </cell>
          <cell r="H170" t="str">
            <v>9623 2587</v>
          </cell>
        </row>
        <row r="171">
          <cell r="B171" t="str">
            <v>Robert Cubelic</v>
          </cell>
          <cell r="C171" t="str">
            <v>robert.cubelic@cva.melbourne</v>
          </cell>
          <cell r="G171" t="str">
            <v>0422 411 597</v>
          </cell>
          <cell r="H171" t="str">
            <v>9623 2564</v>
          </cell>
        </row>
        <row r="172">
          <cell r="B172" t="str">
            <v>Ryan Milivojac</v>
          </cell>
          <cell r="C172" t="str">
            <v>ryan.milivojac@cva.melbourne</v>
          </cell>
          <cell r="G172" t="str">
            <v>0409 481 471</v>
          </cell>
          <cell r="H172" t="str">
            <v>9623 2566</v>
          </cell>
        </row>
        <row r="173">
          <cell r="B173" t="str">
            <v>Jarrod Moran</v>
          </cell>
          <cell r="C173" t="str">
            <v>jarrod.moran@cva.melbourne</v>
          </cell>
          <cell r="G173" t="str">
            <v>0413 251 621</v>
          </cell>
          <cell r="H173" t="str">
            <v>9623 2589</v>
          </cell>
        </row>
        <row r="174">
          <cell r="B174" t="str">
            <v>D'Aprano Real Estate Solutions</v>
          </cell>
          <cell r="C174" t="str">
            <v>rentals@daprano.com.au</v>
          </cell>
          <cell r="H174" t="str">
            <v>9306 5111</v>
          </cell>
        </row>
        <row r="175">
          <cell r="B175" t="str">
            <v>Andrew Dawkins</v>
          </cell>
          <cell r="C175" t="str">
            <v>adawkins@dawkinsocchiuto.com.au</v>
          </cell>
          <cell r="G175" t="str">
            <v>0419 317 006</v>
          </cell>
          <cell r="H175" t="str">
            <v>8825 4552</v>
          </cell>
        </row>
        <row r="176">
          <cell r="B176" t="str">
            <v>Chris Jones</v>
          </cell>
          <cell r="C176" t="str">
            <v>cjones@dawkinsocchiuto.com.au</v>
          </cell>
          <cell r="G176" t="str">
            <v>0477 881 882</v>
          </cell>
          <cell r="H176" t="str">
            <v>8825 4556</v>
          </cell>
        </row>
        <row r="177">
          <cell r="B177" t="str">
            <v>Walter Occhiuto</v>
          </cell>
          <cell r="C177" t="str">
            <v>wocchiuto@dawkinsocchiuto.com.au</v>
          </cell>
          <cell r="G177" t="str">
            <v>0410 438 417</v>
          </cell>
          <cell r="H177" t="str">
            <v>8825 4551</v>
          </cell>
        </row>
        <row r="178">
          <cell r="B178" t="str">
            <v>David Gargaro</v>
          </cell>
          <cell r="C178" t="str">
            <v>david@dgip.com.au</v>
          </cell>
          <cell r="G178" t="str">
            <v>0413 202 259</v>
          </cell>
          <cell r="H178" t="str">
            <v>9690 9999</v>
          </cell>
        </row>
        <row r="179">
          <cell r="B179" t="str">
            <v>Tony Gargaro</v>
          </cell>
          <cell r="C179" t="str">
            <v>tony@dgip.com.au</v>
          </cell>
          <cell r="G179" t="str">
            <v>0411 222 766</v>
          </cell>
          <cell r="H179" t="str">
            <v>9690 9999</v>
          </cell>
        </row>
        <row r="180">
          <cell r="B180" t="str">
            <v>John Pratt</v>
          </cell>
          <cell r="C180" t="str">
            <v>JohnP@dixonkestles.com.au</v>
          </cell>
          <cell r="G180" t="str">
            <v>0412 350 828</v>
          </cell>
          <cell r="H180" t="str">
            <v>9690 3488</v>
          </cell>
        </row>
        <row r="181">
          <cell r="B181" t="str">
            <v>Mark Smedley</v>
          </cell>
          <cell r="C181" t="str">
            <v>marks@dixonkestles.com.au</v>
          </cell>
          <cell r="G181" t="str">
            <v>0412 571 571</v>
          </cell>
          <cell r="H181" t="str">
            <v>9690 3488</v>
          </cell>
        </row>
        <row r="182">
          <cell r="B182" t="str">
            <v>Steven Lee</v>
          </cell>
          <cell r="C182" t="str">
            <v>stevenl@dixonkestles.com.au</v>
          </cell>
          <cell r="H182" t="str">
            <v>9690 3488</v>
          </cell>
        </row>
        <row r="183">
          <cell r="B183" t="str">
            <v>Nick Christopoulos</v>
          </cell>
          <cell r="C183" t="str">
            <v>nick@douglaskay.com.au</v>
          </cell>
          <cell r="G183" t="str">
            <v>0412 586 815</v>
          </cell>
          <cell r="H183" t="str">
            <v>9312 6944</v>
          </cell>
        </row>
        <row r="184">
          <cell r="B184" t="str">
            <v>Ivy Huang</v>
          </cell>
          <cell r="C184" t="str">
            <v>ihuang@ereal.com.au</v>
          </cell>
          <cell r="G184" t="str">
            <v>0431 320 778</v>
          </cell>
          <cell r="H184" t="str">
            <v>1300 354 839</v>
          </cell>
        </row>
        <row r="185">
          <cell r="B185" t="str">
            <v>Andrew Milligan</v>
          </cell>
          <cell r="C185" t="str">
            <v>NO EMAIL</v>
          </cell>
          <cell r="G185" t="str">
            <v>0421 559 992</v>
          </cell>
          <cell r="H185" t="str">
            <v>8692 0088</v>
          </cell>
        </row>
        <row r="186">
          <cell r="B186" t="str">
            <v>Kirby Cuomo</v>
          </cell>
          <cell r="C186" t="str">
            <v>kirby.cuomo@eview.com.au</v>
          </cell>
          <cell r="G186" t="str">
            <v>0416 519 611</v>
          </cell>
        </row>
        <row r="187">
          <cell r="B187" t="str">
            <v>Clay Fisher</v>
          </cell>
          <cell r="C187" t="str">
            <v>clay.fisher@eview.com.au</v>
          </cell>
          <cell r="G187" t="str">
            <v>0414 537 709</v>
          </cell>
        </row>
        <row r="188">
          <cell r="B188" t="str">
            <v>Chris James</v>
          </cell>
          <cell r="C188" t="str">
            <v>jamesc@fitzroys.com.au</v>
          </cell>
          <cell r="G188" t="str">
            <v>0421 779 714</v>
          </cell>
          <cell r="H188" t="str">
            <v>9275 7710</v>
          </cell>
        </row>
        <row r="189">
          <cell r="B189" t="str">
            <v>Chris Kombi</v>
          </cell>
          <cell r="C189" t="str">
            <v>kombic@fitzroys.com.au</v>
          </cell>
          <cell r="G189" t="str">
            <v>0438 156 236</v>
          </cell>
          <cell r="H189" t="str">
            <v>9275 7751</v>
          </cell>
        </row>
        <row r="190">
          <cell r="B190" t="str">
            <v>Ervin Niyaz</v>
          </cell>
          <cell r="C190" t="str">
            <v>niyaze@fitzroys.com.au</v>
          </cell>
          <cell r="G190" t="str">
            <v>0404 808 327</v>
          </cell>
          <cell r="H190" t="str">
            <v>9275 7772</v>
          </cell>
        </row>
        <row r="191">
          <cell r="B191" t="str">
            <v>James Lockwood</v>
          </cell>
          <cell r="C191" t="str">
            <v>lockwoodj@fitzroys.com.au</v>
          </cell>
          <cell r="G191" t="str">
            <v>0402 824 441</v>
          </cell>
          <cell r="H191" t="str">
            <v>9275 7749</v>
          </cell>
        </row>
        <row r="192">
          <cell r="B192" t="str">
            <v>James Spencer</v>
          </cell>
          <cell r="C192" t="str">
            <v>spencerj@fitzroys.com.au</v>
          </cell>
          <cell r="G192" t="str">
            <v>0411 229 716</v>
          </cell>
        </row>
        <row r="193">
          <cell r="B193" t="str">
            <v>Jordan Ceppi</v>
          </cell>
          <cell r="C193" t="str">
            <v>ceppij@fitzroys.com.au</v>
          </cell>
          <cell r="G193" t="str">
            <v>0418 232 122</v>
          </cell>
          <cell r="H193" t="str">
            <v>9275 7783</v>
          </cell>
        </row>
        <row r="194">
          <cell r="B194" t="str">
            <v>Lewis Waddell</v>
          </cell>
          <cell r="C194" t="str">
            <v>waddelll@fitzroys.com.au</v>
          </cell>
          <cell r="G194" t="str">
            <v>0431 107 275</v>
          </cell>
          <cell r="H194" t="str">
            <v>9275 7758</v>
          </cell>
        </row>
        <row r="195">
          <cell r="B195" t="str">
            <v>Mark Talbot</v>
          </cell>
          <cell r="C195" t="str">
            <v>talbotm@fitzroys.com.au</v>
          </cell>
          <cell r="G195" t="str">
            <v>0409 222 411</v>
          </cell>
          <cell r="H195" t="str">
            <v>9275 7756</v>
          </cell>
        </row>
        <row r="196">
          <cell r="B196" t="str">
            <v>Rob Harrington</v>
          </cell>
          <cell r="C196" t="str">
            <v>harringtonr@fitzroys.com.au</v>
          </cell>
          <cell r="G196" t="str">
            <v>0415 680 618</v>
          </cell>
          <cell r="H196" t="str">
            <v>9275 7722</v>
          </cell>
        </row>
        <row r="197">
          <cell r="B197" t="str">
            <v>Samuel Friend</v>
          </cell>
          <cell r="C197" t="str">
            <v>friends@fitzroys.com.au</v>
          </cell>
          <cell r="G197" t="str">
            <v>0426 101 881</v>
          </cell>
          <cell r="H197" t="str">
            <v>9275 7718</v>
          </cell>
        </row>
        <row r="198">
          <cell r="B198" t="str">
            <v>Shawn Luo</v>
          </cell>
          <cell r="C198" t="str">
            <v>luos@fitzroys.com.au</v>
          </cell>
          <cell r="G198" t="str">
            <v>0412 338 918</v>
          </cell>
          <cell r="H198" t="str">
            <v>9275 7709</v>
          </cell>
        </row>
        <row r="199">
          <cell r="B199" t="str">
            <v>Stephen Land</v>
          </cell>
          <cell r="C199" t="str">
            <v>lands@fitzroys.com.au</v>
          </cell>
          <cell r="G199" t="str">
            <v>0400 950 290</v>
          </cell>
          <cell r="H199" t="str">
            <v>9275 7765</v>
          </cell>
        </row>
        <row r="200">
          <cell r="B200" t="str">
            <v>Stuart Kennett</v>
          </cell>
          <cell r="C200" t="str">
            <v>kennetts@fitzroys.com.au</v>
          </cell>
          <cell r="G200" t="str">
            <v>0437 223 868</v>
          </cell>
        </row>
        <row r="201">
          <cell r="B201" t="str">
            <v>Terence Yeh</v>
          </cell>
          <cell r="C201" t="str">
            <v>yeht@fitzroys.com.au</v>
          </cell>
          <cell r="G201" t="str">
            <v>0452 475 627</v>
          </cell>
          <cell r="H201" t="str">
            <v>9275 7773</v>
          </cell>
        </row>
        <row r="202">
          <cell r="B202" t="str">
            <v>Rick Berry</v>
          </cell>
          <cell r="C202" t="str">
            <v>berryr@fitzroys.com.au</v>
          </cell>
          <cell r="G202" t="str">
            <v>0407 329 687</v>
          </cell>
          <cell r="H202" t="str">
            <v>9275 7707</v>
          </cell>
        </row>
        <row r="203">
          <cell r="B203" t="str">
            <v>Jane Campbell</v>
          </cell>
          <cell r="C203" t="str">
            <v>jane@frankdowling.com.au</v>
          </cell>
          <cell r="H203" t="str">
            <v>9379 4833</v>
          </cell>
        </row>
        <row r="204">
          <cell r="B204" t="str">
            <v>Gavin Zeitz</v>
          </cell>
          <cell r="C204" t="str">
            <v>info@gandhpropertygroup.com.au</v>
          </cell>
          <cell r="G204" t="str">
            <v>0408 277 114</v>
          </cell>
          <cell r="H204" t="str">
            <v>8598 9334</v>
          </cell>
        </row>
        <row r="205">
          <cell r="B205" t="str">
            <v>Marcelle Franks</v>
          </cell>
          <cell r="C205" t="str">
            <v>marcelle@gandhpropertygroup.com.au</v>
          </cell>
          <cell r="G205" t="str">
            <v>0419 022 527</v>
          </cell>
          <cell r="H205" t="str">
            <v>8598 9334</v>
          </cell>
        </row>
        <row r="206">
          <cell r="B206" t="str">
            <v>Garry Fetter</v>
          </cell>
          <cell r="C206" t="str">
            <v>garry@galaxypc.com.au</v>
          </cell>
          <cell r="G206" t="str">
            <v>0411 517 772</v>
          </cell>
        </row>
        <row r="207">
          <cell r="B207" t="str">
            <v>Sally Zelman</v>
          </cell>
          <cell r="C207" t="str">
            <v>sallyz@garypeer.com.au</v>
          </cell>
          <cell r="G207" t="str">
            <v>0412 294 488</v>
          </cell>
          <cell r="H207" t="str">
            <v>9526 1999</v>
          </cell>
        </row>
        <row r="208">
          <cell r="B208" t="str">
            <v>Ian Treloar</v>
          </cell>
          <cell r="C208" t="str">
            <v>NO EMAIL</v>
          </cell>
          <cell r="G208" t="str">
            <v>0408 488 499</v>
          </cell>
          <cell r="H208" t="str">
            <v>9602 2222</v>
          </cell>
        </row>
        <row r="209">
          <cell r="B209" t="str">
            <v>Aidan Boyd</v>
          </cell>
          <cell r="C209" t="str">
            <v>aboyd@gormancommercial.com.au</v>
          </cell>
        </row>
        <row r="210">
          <cell r="B210" t="str">
            <v>Andrew Prowse</v>
          </cell>
          <cell r="C210" t="str">
            <v>aprowse@gormancommercial.com.au</v>
          </cell>
          <cell r="G210" t="str">
            <v>0418 534 076</v>
          </cell>
          <cell r="H210" t="str">
            <v>9811 4289</v>
          </cell>
        </row>
        <row r="211">
          <cell r="B211" t="str">
            <v>David Minton</v>
          </cell>
          <cell r="C211" t="str">
            <v>dminton@gormancommercial.com.au</v>
          </cell>
          <cell r="G211" t="str">
            <v>0422 987 749</v>
          </cell>
          <cell r="H211" t="str">
            <v>9811 4227</v>
          </cell>
        </row>
        <row r="212">
          <cell r="B212" t="str">
            <v>Dean Alexander</v>
          </cell>
          <cell r="C212" t="str">
            <v>dalexander@gormancommercial.com.au</v>
          </cell>
          <cell r="G212" t="str">
            <v>0409 877 787</v>
          </cell>
          <cell r="H212" t="str">
            <v>9811 4231</v>
          </cell>
        </row>
        <row r="213">
          <cell r="B213" t="str">
            <v>Jonathan McCormack</v>
          </cell>
          <cell r="C213" t="str">
            <v>jmccormack@gormancommercial.com.au</v>
          </cell>
          <cell r="G213" t="str">
            <v>0418 835 885</v>
          </cell>
          <cell r="H213" t="str">
            <v>9811 4277</v>
          </cell>
        </row>
        <row r="214">
          <cell r="B214" t="str">
            <v>Jonathon McCormack</v>
          </cell>
          <cell r="C214" t="str">
            <v>jmccormack@gormancommercial.com.au</v>
          </cell>
          <cell r="G214" t="str">
            <v>0418 835 885</v>
          </cell>
          <cell r="H214" t="str">
            <v>9811 4277</v>
          </cell>
        </row>
        <row r="215">
          <cell r="B215" t="str">
            <v>Nathan May</v>
          </cell>
          <cell r="C215" t="str">
            <v>nmay@gormancommercial.com.au</v>
          </cell>
          <cell r="G215" t="str">
            <v>0452 210 491</v>
          </cell>
          <cell r="H215" t="str">
            <v>9811 4216</v>
          </cell>
        </row>
        <row r="216">
          <cell r="B216" t="str">
            <v>Paul Sordello</v>
          </cell>
          <cell r="C216" t="str">
            <v>psordello@gormancommercial.com.au</v>
          </cell>
          <cell r="G216" t="str">
            <v>0411 495 444</v>
          </cell>
          <cell r="H216" t="str">
            <v>9811 4280</v>
          </cell>
        </row>
        <row r="217">
          <cell r="B217" t="str">
            <v>Tom Maule</v>
          </cell>
          <cell r="C217" t="str">
            <v>tmaule@gormancommercial.com.au</v>
          </cell>
          <cell r="G217" t="str">
            <v>0401 636 049</v>
          </cell>
          <cell r="H217" t="str">
            <v>9811 4202</v>
          </cell>
        </row>
        <row r="218">
          <cell r="B218" t="str">
            <v>D'Andra Rao</v>
          </cell>
          <cell r="C218" t="str">
            <v>drao@gormancommercial.com.au</v>
          </cell>
        </row>
        <row r="219">
          <cell r="B219" t="str">
            <v>Ann Magee</v>
          </cell>
          <cell r="C219" t="str">
            <v>amagee@gormankelly.com.au</v>
          </cell>
          <cell r="G219" t="str">
            <v>0417 180 332</v>
          </cell>
          <cell r="H219" t="str">
            <v>9810 7275</v>
          </cell>
        </row>
        <row r="220">
          <cell r="B220" t="str">
            <v>Francis Sbaglia</v>
          </cell>
          <cell r="G220" t="str">
            <v>0418 565 918</v>
          </cell>
          <cell r="H220" t="str">
            <v>9810 7200</v>
          </cell>
        </row>
        <row r="221">
          <cell r="B221" t="str">
            <v>Jason Beveridge</v>
          </cell>
          <cell r="C221" t="str">
            <v>jbeveridge@gormankelly.com.au</v>
          </cell>
          <cell r="G221" t="str">
            <v>0418 333 377</v>
          </cell>
          <cell r="H221" t="str">
            <v>9810 7254</v>
          </cell>
        </row>
        <row r="222">
          <cell r="B222" t="str">
            <v>Manny Galanos</v>
          </cell>
          <cell r="C222" t="str">
            <v>mgalanos@gormankelly.com.au</v>
          </cell>
          <cell r="G222" t="str">
            <v>0417 055 067</v>
          </cell>
          <cell r="H222" t="str">
            <v>9810 7274</v>
          </cell>
        </row>
        <row r="223">
          <cell r="B223" t="str">
            <v>Samuel Torrance</v>
          </cell>
          <cell r="C223" t="str">
            <v>storrance@gormankelly.com.au</v>
          </cell>
          <cell r="G223" t="str">
            <v>0407 057 954</v>
          </cell>
          <cell r="H223" t="str">
            <v>9810 7205</v>
          </cell>
        </row>
        <row r="224">
          <cell r="B224" t="str">
            <v>Will Kelly</v>
          </cell>
          <cell r="C224" t="str">
            <v>wkelly@gormankelly.com.au</v>
          </cell>
          <cell r="G224" t="str">
            <v>0423 014 007</v>
          </cell>
          <cell r="H224" t="str">
            <v>9810 7252</v>
          </cell>
        </row>
        <row r="225">
          <cell r="B225" t="str">
            <v>Cameron Hunter</v>
          </cell>
          <cell r="C225" t="str">
            <v>cameron@gormankelly.com.au</v>
          </cell>
          <cell r="G225" t="str">
            <v>0424 122 446</v>
          </cell>
          <cell r="H225" t="str">
            <v>9810 7212</v>
          </cell>
        </row>
        <row r="226">
          <cell r="B226" t="str">
            <v>Jonathan Lu</v>
          </cell>
          <cell r="C226" t="str">
            <v>jonathan.lu@grandfieldproperty.com.au</v>
          </cell>
          <cell r="G226" t="str">
            <v>0456 005 188</v>
          </cell>
          <cell r="H226" t="str">
            <v>9863 7105</v>
          </cell>
        </row>
        <row r="227">
          <cell r="B227" t="str">
            <v>Peter Wu</v>
          </cell>
          <cell r="C227" t="str">
            <v>peter.wu@grandfieldproperty.com.au</v>
          </cell>
          <cell r="G227" t="str">
            <v>0488 601 168</v>
          </cell>
          <cell r="H227" t="str">
            <v>9863 7105</v>
          </cell>
        </row>
        <row r="228">
          <cell r="B228" t="str">
            <v>Brett Simpson</v>
          </cell>
          <cell r="C228" t="str">
            <v>brett@grayjohnson.com.au</v>
          </cell>
          <cell r="G228" t="str">
            <v>0402 427 392</v>
          </cell>
          <cell r="H228" t="str">
            <v>9817 1144</v>
          </cell>
        </row>
        <row r="229">
          <cell r="B229" t="str">
            <v>Matt Hoath</v>
          </cell>
          <cell r="C229" t="str">
            <v>mhoath@grayjohnson.com.au</v>
          </cell>
          <cell r="G229" t="str">
            <v>0418 543 714</v>
          </cell>
          <cell r="H229" t="str">
            <v>9654 3022</v>
          </cell>
        </row>
        <row r="230">
          <cell r="B230" t="str">
            <v>Nic Bennison</v>
          </cell>
          <cell r="C230" t="str">
            <v>nic@grayjohnson.com.au</v>
          </cell>
          <cell r="G230" t="str">
            <v>0411 339 862</v>
          </cell>
          <cell r="H230" t="str">
            <v>9817 1144</v>
          </cell>
        </row>
        <row r="231">
          <cell r="B231" t="str">
            <v>Rory White</v>
          </cell>
          <cell r="C231" t="str">
            <v>rwhite@grayjohnson.com.au</v>
          </cell>
          <cell r="G231" t="str">
            <v>0439 655 504</v>
          </cell>
          <cell r="H231" t="str">
            <v>9654 3022</v>
          </cell>
        </row>
        <row r="232">
          <cell r="B232" t="str">
            <v>Stephen Buchan</v>
          </cell>
          <cell r="C232" t="str">
            <v>sbuchan@grayjohnson.com.au</v>
          </cell>
          <cell r="G232" t="str">
            <v>0422 018 170</v>
          </cell>
          <cell r="H232" t="str">
            <v>9654 3022</v>
          </cell>
        </row>
        <row r="233">
          <cell r="B233" t="str">
            <v>Gracie Howe</v>
          </cell>
          <cell r="G233" t="str">
            <v>0466 182 032</v>
          </cell>
        </row>
        <row r="234">
          <cell r="B234" t="str">
            <v>Cheryl Gravina</v>
          </cell>
          <cell r="C234" t="str">
            <v>cgravina@grevillepabst.com.au</v>
          </cell>
          <cell r="G234" t="str">
            <v>0413 462 312</v>
          </cell>
          <cell r="H234" t="str">
            <v>9589 3886</v>
          </cell>
        </row>
        <row r="235">
          <cell r="B235" t="str">
            <v>Andrew Greenway</v>
          </cell>
          <cell r="C235" t="str">
            <v>agreenway@grosswaddell.com.au</v>
          </cell>
          <cell r="G235" t="str">
            <v>0409 547 626</v>
          </cell>
          <cell r="H235" t="str">
            <v>9654 8666</v>
          </cell>
        </row>
        <row r="236">
          <cell r="B236" t="str">
            <v>Andrew Waddell</v>
          </cell>
          <cell r="C236" t="str">
            <v>awaddell@grosswaddell.com.au</v>
          </cell>
          <cell r="G236" t="str">
            <v>0419 400 991</v>
          </cell>
          <cell r="H236" t="str">
            <v>9654 8666</v>
          </cell>
        </row>
        <row r="237">
          <cell r="B237" t="str">
            <v>Benjamin Klein</v>
          </cell>
          <cell r="C237" t="str">
            <v>bklein@grosswaddell.com.au</v>
          </cell>
          <cell r="G237" t="str">
            <v>0433 047 000</v>
          </cell>
          <cell r="H237" t="str">
            <v>9654 8666</v>
          </cell>
        </row>
        <row r="238">
          <cell r="B238" t="str">
            <v>Michael Gross</v>
          </cell>
          <cell r="C238" t="str">
            <v>mgross@grosswaddell.com.au</v>
          </cell>
          <cell r="G238" t="str">
            <v>0419 355 561</v>
          </cell>
          <cell r="H238" t="str">
            <v>9654 8666</v>
          </cell>
        </row>
        <row r="239">
          <cell r="B239" t="str">
            <v>Raoul Salter</v>
          </cell>
          <cell r="C239" t="str">
            <v>rsalter@grosswaddell.com.au</v>
          </cell>
          <cell r="G239" t="str">
            <v>0418 335 432</v>
          </cell>
          <cell r="H239" t="str">
            <v>9654 8666</v>
          </cell>
        </row>
        <row r="240">
          <cell r="B240" t="str">
            <v>Richard Lowe</v>
          </cell>
          <cell r="C240" t="str">
            <v>rlowe@grosswaddell.com.au</v>
          </cell>
          <cell r="G240" t="str">
            <v>0425 742 777</v>
          </cell>
          <cell r="H240" t="str">
            <v>9654 8666</v>
          </cell>
        </row>
        <row r="241">
          <cell r="B241" t="str">
            <v>Rentals Department</v>
          </cell>
          <cell r="C241" t="str">
            <v>sales@haimrealestate.com.au</v>
          </cell>
          <cell r="H241" t="str">
            <v>9813 3133</v>
          </cell>
        </row>
        <row r="242">
          <cell r="B242" t="str">
            <v>Stephen Pearce</v>
          </cell>
          <cell r="C242" t="str">
            <v>spearce@hallmarc.com.au</v>
          </cell>
          <cell r="G242" t="str">
            <v>0423 608 854</v>
          </cell>
          <cell r="H242" t="str">
            <v>9660 9000</v>
          </cell>
        </row>
        <row r="243">
          <cell r="B243" t="str">
            <v>James Gioutsos</v>
          </cell>
          <cell r="C243" t="str">
            <v>jgioutsos@hallmarc.com.au</v>
          </cell>
          <cell r="G243" t="str">
            <v>0417 264 818</v>
          </cell>
          <cell r="H243" t="str">
            <v>9660 9000</v>
          </cell>
        </row>
        <row r="244">
          <cell r="B244" t="str">
            <v>Nick Prockow</v>
          </cell>
        </row>
        <row r="245">
          <cell r="B245" t="str">
            <v>Philip Heberling</v>
          </cell>
          <cell r="C245" t="str">
            <v>pheberling@hallmarc.com.au</v>
          </cell>
          <cell r="G245" t="str">
            <v>0448 955 275</v>
          </cell>
          <cell r="H245" t="str">
            <v>9660 9000</v>
          </cell>
        </row>
        <row r="246">
          <cell r="B246" t="str">
            <v>Steve Earl</v>
          </cell>
          <cell r="C246" t="str">
            <v>steve@harringtonearl.com.au</v>
          </cell>
          <cell r="G246" t="str">
            <v>0432 685 173</v>
          </cell>
          <cell r="H246" t="str">
            <v>9488 1888</v>
          </cell>
        </row>
        <row r="247">
          <cell r="B247" t="str">
            <v xml:space="preserve">Chris Dzanovski </v>
          </cell>
          <cell r="C247" t="str">
            <v>chrisdz@haus.com.au</v>
          </cell>
          <cell r="G247" t="str">
            <v>0418 589 911</v>
          </cell>
          <cell r="H247" t="str">
            <v>9497 1990</v>
          </cell>
        </row>
        <row r="248">
          <cell r="B248" t="str">
            <v>Domenic Perri</v>
          </cell>
          <cell r="C248" t="str">
            <v>domenic@haus.com.au</v>
          </cell>
          <cell r="G248" t="str">
            <v>9497 1990</v>
          </cell>
        </row>
        <row r="249">
          <cell r="B249" t="str">
            <v>Joseph El-Fahkri</v>
          </cell>
          <cell r="C249" t="str">
            <v>joseph@haus.com.au</v>
          </cell>
          <cell r="G249" t="str">
            <v>0402 689 972</v>
          </cell>
          <cell r="H249" t="str">
            <v>9489 8777</v>
          </cell>
        </row>
        <row r="250">
          <cell r="B250" t="str">
            <v>Henkell Brothers Investment Managers</v>
          </cell>
          <cell r="C250" t="str">
            <v>henkell@henkell.com.au</v>
          </cell>
          <cell r="H250" t="str">
            <v>9417 4144</v>
          </cell>
        </row>
        <row r="251">
          <cell r="B251" t="str">
            <v>Andrew Hewett</v>
          </cell>
          <cell r="C251" t="str">
            <v>andrew@hewettcommercial.com.au</v>
          </cell>
          <cell r="G251" t="str">
            <v>0418 439 388</v>
          </cell>
          <cell r="H251" t="str">
            <v>0418 439 388</v>
          </cell>
        </row>
        <row r="252">
          <cell r="B252" t="str">
            <v>Hiona Kristiansson</v>
          </cell>
          <cell r="C252" t="str">
            <v>hiona@hkcpropertyconsultants.com.au</v>
          </cell>
          <cell r="G252" t="str">
            <v>0404 398 663</v>
          </cell>
          <cell r="H252" t="str">
            <v>9078 4794</v>
          </cell>
        </row>
        <row r="253">
          <cell r="B253" t="str">
            <v>Charles Carty</v>
          </cell>
          <cell r="C253" t="str">
            <v>charles.carty@belleproperty.com</v>
          </cell>
          <cell r="G253" t="str">
            <v>0438 277 050</v>
          </cell>
          <cell r="H253" t="str">
            <v>9690 6000</v>
          </cell>
        </row>
        <row r="254">
          <cell r="B254" t="str">
            <v>Nick Mavrodoglos</v>
          </cell>
          <cell r="C254" t="str">
            <v>nick.mavro@belleproperty.com</v>
          </cell>
          <cell r="G254" t="str">
            <v>0402 318 825</v>
          </cell>
          <cell r="H254" t="str">
            <v>9690 6000</v>
          </cell>
        </row>
        <row r="255">
          <cell r="B255" t="str">
            <v>Hodges Ascot Vale</v>
          </cell>
          <cell r="C255" t="str">
            <v>ascotvale@hodges.com.au</v>
          </cell>
          <cell r="H255" t="str">
            <v>9370 1277</v>
          </cell>
        </row>
        <row r="256">
          <cell r="B256" t="str">
            <v>Mario De Sanctis</v>
          </cell>
          <cell r="C256" t="str">
            <v>mario@hollandprice.com.au</v>
          </cell>
          <cell r="G256" t="str">
            <v>0402 318 825</v>
          </cell>
          <cell r="H256" t="str">
            <v>9690 6000</v>
          </cell>
        </row>
        <row r="257">
          <cell r="B257" t="str">
            <v>Robert Sordello</v>
          </cell>
          <cell r="C257" t="str">
            <v>robert@hollandprice.com.au</v>
          </cell>
          <cell r="G257" t="str">
            <v>0418 800 500</v>
          </cell>
        </row>
        <row r="258">
          <cell r="B258" t="str">
            <v>James Vakrinos</v>
          </cell>
          <cell r="C258" t="str">
            <v>jvakrinos@homeau.net.au</v>
          </cell>
          <cell r="G258" t="str">
            <v>0439 888 288</v>
          </cell>
          <cell r="H258" t="str">
            <v>9676 9777</v>
          </cell>
        </row>
        <row r="259">
          <cell r="B259" t="str">
            <v>Hudson Bond Commercial</v>
          </cell>
          <cell r="C259" t="str">
            <v>sales@hudsonbond.com.au</v>
          </cell>
          <cell r="G259" t="str">
            <v>9840 7700</v>
          </cell>
        </row>
        <row r="260">
          <cell r="B260" t="str">
            <v>Julian Materia</v>
          </cell>
          <cell r="C260" t="str">
            <v>jm@icrpropertygroup.com</v>
          </cell>
          <cell r="G260" t="str">
            <v>0498 188 011</v>
          </cell>
          <cell r="H260" t="str">
            <v>9321 6888</v>
          </cell>
        </row>
        <row r="261">
          <cell r="B261" t="str">
            <v>Tony Crouch</v>
          </cell>
          <cell r="C261" t="str">
            <v>tc@icrpropertygroup.com</v>
          </cell>
          <cell r="G261" t="str">
            <v>0411 727 095</v>
          </cell>
          <cell r="H261" t="str">
            <v>9321 6888</v>
          </cell>
        </row>
        <row r="262">
          <cell r="B262" t="str">
            <v>Andrew Macqueen</v>
          </cell>
          <cell r="C262" t="str">
            <v>andrew@industrypropertygroup.com.au</v>
          </cell>
          <cell r="G262" t="str">
            <v>0403 343 395</v>
          </cell>
        </row>
        <row r="263">
          <cell r="B263" t="str">
            <v>Joe Cimino</v>
          </cell>
          <cell r="C263" t="str">
            <v>joe@ire.com.au</v>
          </cell>
          <cell r="G263" t="str">
            <v>0418 336 269</v>
          </cell>
          <cell r="H263" t="str">
            <v>9804 5551</v>
          </cell>
        </row>
        <row r="264">
          <cell r="B264" t="str">
            <v>Jeremy Lewis</v>
          </cell>
          <cell r="C264" t="str">
            <v>jeremy.lewis@jlbre.com.au</v>
          </cell>
          <cell r="G264" t="str">
            <v>0417 047 092</v>
          </cell>
          <cell r="H264" t="str">
            <v>5976 5906</v>
          </cell>
        </row>
        <row r="265">
          <cell r="B265" t="str">
            <v>Josh Duncan</v>
          </cell>
          <cell r="C265" t="str">
            <v>jduncan@jasstephens.com.au</v>
          </cell>
          <cell r="G265" t="str">
            <v>0413 232 659 </v>
          </cell>
        </row>
        <row r="266">
          <cell r="B266" t="str">
            <v>Joshua Duncan</v>
          </cell>
          <cell r="C266" t="str">
            <v>jduncan@jasstephens.com.au</v>
          </cell>
          <cell r="G266" t="str">
            <v>0413 232 659</v>
          </cell>
          <cell r="H266" t="str">
            <v>9316 9067</v>
          </cell>
        </row>
        <row r="267">
          <cell r="B267" t="str">
            <v>David Hutchinson</v>
          </cell>
          <cell r="C267" t="str">
            <v>DavidHutchinson@jelliscraig.com.au</v>
          </cell>
          <cell r="G267" t="str">
            <v>0413 559 093</v>
          </cell>
          <cell r="H267" t="str">
            <v>8375 0500</v>
          </cell>
        </row>
        <row r="268">
          <cell r="B268" t="str">
            <v>Virginia Sier</v>
          </cell>
          <cell r="C268" t="str">
            <v>VirginiaSier@jelliscraig.com.au</v>
          </cell>
          <cell r="G268" t="str">
            <v>0401 519 666</v>
          </cell>
          <cell r="H268" t="str">
            <v>9499 7992</v>
          </cell>
        </row>
        <row r="269">
          <cell r="B269" t="str">
            <v>Alex McColl</v>
          </cell>
          <cell r="C269" t="str">
            <v>alex.mccoll@ap.jll.com</v>
          </cell>
          <cell r="G269" t="str">
            <v>0466 620 828</v>
          </cell>
          <cell r="H269" t="str">
            <v>9672 6666</v>
          </cell>
        </row>
        <row r="270">
          <cell r="B270" t="str">
            <v>Alexandra Harper</v>
          </cell>
          <cell r="C270" t="str">
            <v>Alexandra.Harper@ap.jll.com</v>
          </cell>
          <cell r="G270" t="str">
            <v>0407 052 070</v>
          </cell>
          <cell r="H270" t="str">
            <v>9672 6666</v>
          </cell>
        </row>
        <row r="271">
          <cell r="B271" t="str">
            <v>Andrew Hayes</v>
          </cell>
          <cell r="C271" t="str">
            <v>Andrew.Hayes@ap.jll.com</v>
          </cell>
          <cell r="G271" t="str">
            <v>0403 702 388</v>
          </cell>
        </row>
        <row r="272">
          <cell r="B272" t="str">
            <v>Daniel Kelly</v>
          </cell>
          <cell r="C272" t="str">
            <v>Daniel.Kelly@ap.jll.com</v>
          </cell>
        </row>
        <row r="273">
          <cell r="B273" t="str">
            <v>Leigh Melbourne</v>
          </cell>
          <cell r="C273" t="str">
            <v>leigh.melbourne@ap.jll.com</v>
          </cell>
          <cell r="G273" t="str">
            <v>0413 253 339</v>
          </cell>
        </row>
        <row r="274">
          <cell r="B274" t="str">
            <v>Matt Allwood</v>
          </cell>
          <cell r="C274" t="str">
            <v>Matt.Allwood@ap.jll.com</v>
          </cell>
        </row>
        <row r="275">
          <cell r="B275" t="str">
            <v>Matt Szakiel</v>
          </cell>
          <cell r="C275" t="str">
            <v>Matt.Szakiel@ap.jll.com</v>
          </cell>
          <cell r="G275" t="str">
            <v>0439 757 370</v>
          </cell>
        </row>
        <row r="276">
          <cell r="B276" t="str">
            <v>Nick Rathgeber</v>
          </cell>
          <cell r="C276" t="str">
            <v>nick.rathgeber@ap.jll.com</v>
          </cell>
          <cell r="G276" t="str">
            <v>0413 420 400</v>
          </cell>
          <cell r="H276" t="str">
            <v>9672 6666</v>
          </cell>
        </row>
        <row r="277">
          <cell r="B277" t="str">
            <v>Paul Kempton</v>
          </cell>
          <cell r="C277" t="str">
            <v>paul.kempton@ap.jll.com</v>
          </cell>
          <cell r="G277" t="str">
            <v>0435 960 072</v>
          </cell>
          <cell r="H277" t="str">
            <v>9672 6666</v>
          </cell>
        </row>
        <row r="278">
          <cell r="B278" t="str">
            <v>Paul O'Reilly</v>
          </cell>
          <cell r="C278" t="str">
            <v>paul.oreilly@ap.jll.com</v>
          </cell>
          <cell r="G278" t="str">
            <v>0409 795 194</v>
          </cell>
          <cell r="H278" t="str">
            <v>8606 4706</v>
          </cell>
        </row>
        <row r="279">
          <cell r="B279" t="str">
            <v>Shane Keogh</v>
          </cell>
          <cell r="C279" t="str">
            <v>Shane.Keogh@ap.jll.com</v>
          </cell>
          <cell r="G279" t="str">
            <v>0447 713 499</v>
          </cell>
          <cell r="H279" t="str">
            <v>9672 6666</v>
          </cell>
        </row>
        <row r="280">
          <cell r="B280" t="str">
            <v>Stuart Colquhoun</v>
          </cell>
          <cell r="C280" t="str">
            <v>Stuart.Colquhoun@ap.jll.com</v>
          </cell>
          <cell r="G280" t="str">
            <v>0409 252 662</v>
          </cell>
          <cell r="H280" t="str">
            <v>9672 6666</v>
          </cell>
        </row>
        <row r="281">
          <cell r="B281" t="str">
            <v>Mario Moscon</v>
          </cell>
          <cell r="C281" t="str">
            <v>Mario.Moscon@ap.jll.com</v>
          </cell>
        </row>
        <row r="282">
          <cell r="B282" t="str">
            <v>John Sdregas</v>
          </cell>
          <cell r="C282" t="str">
            <v>NO EMAIL</v>
          </cell>
          <cell r="G282" t="str">
            <v>0429 195 477</v>
          </cell>
          <cell r="H282" t="str">
            <v>9328 2002</v>
          </cell>
        </row>
        <row r="283">
          <cell r="B283" t="str">
            <v>Paul Jones</v>
          </cell>
          <cell r="C283" t="str">
            <v>Paul.Jones@Jonesre.com.au</v>
          </cell>
          <cell r="G283" t="str">
            <v>0488 779 749</v>
          </cell>
          <cell r="H283" t="str">
            <v>9052 4338</v>
          </cell>
        </row>
        <row r="284">
          <cell r="B284" t="str">
            <v>Tim Spargo</v>
          </cell>
          <cell r="C284" t="str">
            <v>Tim.Spargo@Jonesre.com.au</v>
          </cell>
          <cell r="G284" t="str">
            <v>0402 747 030</v>
          </cell>
          <cell r="H284" t="str">
            <v>9052 4338</v>
          </cell>
        </row>
        <row r="285">
          <cell r="B285" t="str">
            <v>Sam Guest</v>
          </cell>
          <cell r="C285" t="str">
            <v>Sam.Guest@Jonesre.com.au</v>
          </cell>
        </row>
        <row r="286">
          <cell r="B286" t="str">
            <v>Adam Caruso</v>
          </cell>
          <cell r="C286" t="str">
            <v>adam@jlr.net.au</v>
          </cell>
          <cell r="G286" t="str">
            <v>0416 102 725</v>
          </cell>
          <cell r="H286" t="str">
            <v>9329 5050</v>
          </cell>
        </row>
        <row r="287">
          <cell r="B287" t="str">
            <v>David Kalb</v>
          </cell>
          <cell r="C287" t="str">
            <v>david@justcommercial.com.au</v>
          </cell>
          <cell r="G287" t="str">
            <v>0499 333 123</v>
          </cell>
        </row>
        <row r="288">
          <cell r="B288" t="str">
            <v>Anthony Kelly</v>
          </cell>
          <cell r="C288" t="str">
            <v>akelly@kellyproperty.com.au</v>
          </cell>
          <cell r="G288" t="str">
            <v>0411 740 394</v>
          </cell>
          <cell r="H288" t="str">
            <v>9428 8007</v>
          </cell>
        </row>
        <row r="289">
          <cell r="B289" t="str">
            <v>Gordon Kelly</v>
          </cell>
          <cell r="C289" t="str">
            <v>gkelly@kellyproperty.com.au</v>
          </cell>
          <cell r="G289" t="str">
            <v>0411 693 859</v>
          </cell>
          <cell r="H289" t="str">
            <v>9428 8007</v>
          </cell>
        </row>
        <row r="290">
          <cell r="B290" t="str">
            <v>Damien Shiel</v>
          </cell>
          <cell r="C290" t="str">
            <v>ds@kellyshiel.com.au</v>
          </cell>
          <cell r="G290" t="str">
            <v>0419 394 999</v>
          </cell>
          <cell r="H290" t="str">
            <v>9671 4111</v>
          </cell>
        </row>
        <row r="291">
          <cell r="B291" t="str">
            <v>Adam Jones</v>
          </cell>
          <cell r="C291" t="str">
            <v>Adam.Jones@au.knightfrank.com</v>
          </cell>
          <cell r="G291" t="str">
            <v>0417 574 659</v>
          </cell>
          <cell r="H291" t="str">
            <v>9604 4647</v>
          </cell>
        </row>
        <row r="292">
          <cell r="B292" t="str">
            <v>Alex Bolton</v>
          </cell>
          <cell r="F292" t="str">
            <v>Undeliverable</v>
          </cell>
          <cell r="G292" t="str">
            <v>8545 8600</v>
          </cell>
        </row>
        <row r="293">
          <cell r="B293" t="str">
            <v>Andrew Hansen</v>
          </cell>
          <cell r="C293" t="str">
            <v>andrew.hansen@au.knightfrank.com</v>
          </cell>
          <cell r="G293" t="str">
            <v>9604 4655</v>
          </cell>
          <cell r="H293" t="str">
            <v>0434 411 911</v>
          </cell>
        </row>
        <row r="294">
          <cell r="B294" t="str">
            <v>Ashleigh Hodgson</v>
          </cell>
          <cell r="C294" t="str">
            <v>Ashleigh.Hodgson@au.knightfrank.com</v>
          </cell>
          <cell r="G294" t="str">
            <v>0421 544 143</v>
          </cell>
          <cell r="H294" t="str">
            <v>9604 4691</v>
          </cell>
        </row>
        <row r="295">
          <cell r="B295" t="str">
            <v>Danny Clark</v>
          </cell>
          <cell r="C295" t="str">
            <v>danny.clark@au.knightfrank.com</v>
          </cell>
          <cell r="G295" t="str">
            <v>0448 066 889</v>
          </cell>
          <cell r="H295" t="str">
            <v>9604 4686</v>
          </cell>
        </row>
        <row r="296">
          <cell r="B296" t="str">
            <v>Gary Loo</v>
          </cell>
          <cell r="C296" t="str">
            <v>gary.loo@au.knightfrank.com</v>
          </cell>
          <cell r="G296" t="str">
            <v>0411 192 881</v>
          </cell>
          <cell r="H296" t="str">
            <v>9604 4743</v>
          </cell>
        </row>
        <row r="297">
          <cell r="B297" t="str">
            <v>Jack De Lutis</v>
          </cell>
          <cell r="C297" t="str">
            <v>Jack.DeLutis@au.knightfrank.com</v>
          </cell>
          <cell r="G297" t="str">
            <v>0439 700 834</v>
          </cell>
          <cell r="H297" t="str">
            <v>9604 4636</v>
          </cell>
        </row>
        <row r="298">
          <cell r="B298" t="str">
            <v>James Pappas</v>
          </cell>
          <cell r="C298" t="str">
            <v>james.pappas@au.knightfrank.com</v>
          </cell>
          <cell r="G298" t="str">
            <v>0419 319 367</v>
          </cell>
          <cell r="H298" t="str">
            <v>9604 4635</v>
          </cell>
        </row>
        <row r="299">
          <cell r="B299" t="str">
            <v>James Treloar</v>
          </cell>
          <cell r="C299" t="str">
            <v>James.Treloar@au.knightfrank.com</v>
          </cell>
          <cell r="G299" t="str">
            <v>0401 994 239</v>
          </cell>
          <cell r="H299" t="str">
            <v>8545 8619</v>
          </cell>
        </row>
        <row r="300">
          <cell r="B300" t="str">
            <v>Nathan Edgar</v>
          </cell>
          <cell r="C300" t="str">
            <v>Nathan.Edgar@au.knightfrank.com</v>
          </cell>
          <cell r="G300" t="str">
            <v>0411 391 453</v>
          </cell>
          <cell r="H300" t="str">
            <v>9604 4768</v>
          </cell>
        </row>
        <row r="301">
          <cell r="B301" t="str">
            <v>Nick Bisset</v>
          </cell>
          <cell r="C301" t="str">
            <v>Nick.Bisset@au.knightfrank.com</v>
          </cell>
          <cell r="G301" t="str">
            <v>0437 748 120</v>
          </cell>
          <cell r="H301" t="str">
            <v>8545 8633</v>
          </cell>
        </row>
        <row r="302">
          <cell r="B302" t="str">
            <v>Patrick Saccardo</v>
          </cell>
          <cell r="C302" t="str">
            <v>Patrick.Saccardo@au.knightfrank.com</v>
          </cell>
          <cell r="G302" t="str">
            <v>0411 060 300</v>
          </cell>
          <cell r="H302" t="str">
            <v>8545 8637</v>
          </cell>
        </row>
        <row r="303">
          <cell r="B303" t="str">
            <v>Paul Lillis</v>
          </cell>
          <cell r="C303" t="str">
            <v>Paul.Lillis@au.knightfrank.com</v>
          </cell>
        </row>
        <row r="304">
          <cell r="B304" t="str">
            <v>Steven Salopek</v>
          </cell>
          <cell r="C304" t="str">
            <v>Steven.Salopek@au.knightfrank.com</v>
          </cell>
          <cell r="G304" t="str">
            <v>0400 341 226</v>
          </cell>
          <cell r="H304" t="str">
            <v>8545 8608</v>
          </cell>
        </row>
        <row r="305">
          <cell r="B305" t="str">
            <v>Stuart Gill</v>
          </cell>
          <cell r="C305" t="str">
            <v>Stuart.Gill@au.knightfrank.com</v>
          </cell>
          <cell r="G305" t="str">
            <v>0417 322 080</v>
          </cell>
          <cell r="H305" t="str">
            <v>8545 8603</v>
          </cell>
        </row>
        <row r="306">
          <cell r="B306" t="str">
            <v>Peter Lane</v>
          </cell>
          <cell r="C306" t="str">
            <v>peter@lanecommercial.com.au</v>
          </cell>
          <cell r="G306" t="str">
            <v>0499 668 801</v>
          </cell>
        </row>
        <row r="307">
          <cell r="B307" t="str">
            <v>Steven Lawson</v>
          </cell>
          <cell r="C307" t="str">
            <v>steven@lawsonrealestate.com.au</v>
          </cell>
        </row>
        <row r="308">
          <cell r="B308" t="str">
            <v>Nick Segran</v>
          </cell>
          <cell r="C308" t="str">
            <v>nick.segran@leedwell.com.au</v>
          </cell>
          <cell r="G308" t="str">
            <v>0452 020 190</v>
          </cell>
          <cell r="H308" t="str">
            <v>8212 8880</v>
          </cell>
        </row>
        <row r="309">
          <cell r="B309" t="str">
            <v>Amy Jones</v>
          </cell>
          <cell r="C309" t="str">
            <v>amy@lemonbaxter.com.au</v>
          </cell>
          <cell r="G309" t="str">
            <v>0435 525 323</v>
          </cell>
          <cell r="H309" t="str">
            <v>9699 7500</v>
          </cell>
        </row>
        <row r="310">
          <cell r="B310" t="str">
            <v>Ben Hackworthy</v>
          </cell>
          <cell r="C310" t="str">
            <v>ben@lemonbaxter.com.au</v>
          </cell>
          <cell r="G310" t="str">
            <v>0431 684 917</v>
          </cell>
          <cell r="H310" t="str">
            <v>9699 7500</v>
          </cell>
        </row>
        <row r="311">
          <cell r="B311" t="str">
            <v>Chris Chartres</v>
          </cell>
          <cell r="C311" t="str">
            <v>chris.chartres@lemonbaxter.com.au</v>
          </cell>
          <cell r="G311" t="str">
            <v>0439 399 220</v>
          </cell>
          <cell r="H311" t="str">
            <v>9699 7500</v>
          </cell>
        </row>
        <row r="312">
          <cell r="B312" t="str">
            <v>Jay Pavey</v>
          </cell>
          <cell r="C312" t="str">
            <v>jay@lemonbaxter.com.au</v>
          </cell>
          <cell r="G312" t="str">
            <v>0412 566 962</v>
          </cell>
          <cell r="H312" t="str">
            <v>9699 7500</v>
          </cell>
        </row>
        <row r="313">
          <cell r="B313" t="str">
            <v>Ned Kukic</v>
          </cell>
          <cell r="C313" t="str">
            <v>ned@lemonbaxter.com.au</v>
          </cell>
          <cell r="G313" t="str">
            <v>0404 227 058</v>
          </cell>
          <cell r="H313" t="str">
            <v>9699 7500</v>
          </cell>
        </row>
        <row r="314">
          <cell r="B314" t="str">
            <v>Paul O'Sullivan</v>
          </cell>
          <cell r="C314" t="str">
            <v>paul@lemonbaxter.com.au</v>
          </cell>
          <cell r="G314" t="str">
            <v>0452 020 190</v>
          </cell>
          <cell r="H314" t="str">
            <v>8212 8880</v>
          </cell>
        </row>
        <row r="315">
          <cell r="B315" t="str">
            <v>Sophie Amerena</v>
          </cell>
          <cell r="C315" t="str">
            <v>sophie@lemonbaxter.com.au</v>
          </cell>
          <cell r="G315" t="str">
            <v>0452 020 190</v>
          </cell>
          <cell r="H315" t="str">
            <v>8212 8880</v>
          </cell>
        </row>
        <row r="316">
          <cell r="B316" t="str">
            <v>Gerry Van Wissen</v>
          </cell>
          <cell r="C316" t="str">
            <v>gerard@linqproperty.com.au</v>
          </cell>
          <cell r="G316" t="str">
            <v>0424 749 743</v>
          </cell>
          <cell r="H316" t="str">
            <v>9642 8777</v>
          </cell>
        </row>
        <row r="317">
          <cell r="B317" t="str">
            <v>Min Lin</v>
          </cell>
          <cell r="C317" t="str">
            <v>min.lin@linqproperty.com.au</v>
          </cell>
          <cell r="G317" t="str">
            <v>0433 823 990</v>
          </cell>
          <cell r="H317" t="str">
            <v>9642 8777</v>
          </cell>
        </row>
        <row r="318">
          <cell r="B318" t="str">
            <v>Danielle Clark</v>
          </cell>
          <cell r="G318" t="str">
            <v>0429 817 991</v>
          </cell>
        </row>
        <row r="319">
          <cell r="B319" t="str">
            <v>Branko Agatanovic</v>
          </cell>
          <cell r="C319" t="str">
            <v>branko.a@lovere.com.au</v>
          </cell>
          <cell r="G319" t="str">
            <v>0448 035 565</v>
          </cell>
          <cell r="H319" t="str">
            <v>9469 0038</v>
          </cell>
        </row>
        <row r="320">
          <cell r="B320" t="str">
            <v>Theo Angelopuolos</v>
          </cell>
          <cell r="C320" t="str">
            <v>theo.a@lovere.com.au</v>
          </cell>
          <cell r="G320" t="str">
            <v>0414 813 160</v>
          </cell>
          <cell r="H320" t="str">
            <v>9480 2288</v>
          </cell>
        </row>
        <row r="321">
          <cell r="B321" t="str">
            <v>Michael Sabelberg</v>
          </cell>
          <cell r="C321" t="str">
            <v>michael.s@lovere.com.au</v>
          </cell>
          <cell r="G321" t="str">
            <v>0450 554 317</v>
          </cell>
          <cell r="H321" t="str">
            <v>9469 0043</v>
          </cell>
        </row>
        <row r="322">
          <cell r="B322" t="str">
            <v>Julian Lebdeh</v>
          </cell>
          <cell r="C322" t="str">
            <v>julian.lebdeh@lucasre.com.au</v>
          </cell>
          <cell r="G322" t="str">
            <v>0488 088 924</v>
          </cell>
          <cell r="H322" t="str">
            <v>9091 1400</v>
          </cell>
        </row>
        <row r="323">
          <cell r="B323" t="str">
            <v>Bruce Li</v>
          </cell>
          <cell r="C323" t="str">
            <v>bruce@mandylee.com.au</v>
          </cell>
          <cell r="G323" t="str">
            <v>0433 383 851</v>
          </cell>
          <cell r="H323" t="str">
            <v>9898 9000</v>
          </cell>
        </row>
        <row r="324">
          <cell r="B324" t="str">
            <v>Henry Qian</v>
          </cell>
          <cell r="C324" t="str">
            <v>henry.qian@mandylee.com.au</v>
          </cell>
          <cell r="G324" t="str">
            <v>0415 526 000</v>
          </cell>
          <cell r="H324" t="str">
            <v>9898 9000</v>
          </cell>
        </row>
        <row r="325">
          <cell r="B325" t="str">
            <v>Georgia O'Gorman</v>
          </cell>
          <cell r="C325" t="str">
            <v>georgiaogorman@mcgrath.com.au</v>
          </cell>
          <cell r="H325" t="str">
            <v>9489 9422</v>
          </cell>
        </row>
        <row r="326">
          <cell r="B326" t="str">
            <v>David Medlin</v>
          </cell>
          <cell r="C326" t="str">
            <v>dmedlin@medlindocking.com.au</v>
          </cell>
          <cell r="G326" t="str">
            <v>0438 555 677</v>
          </cell>
          <cell r="H326" t="str">
            <v>8877 7000</v>
          </cell>
        </row>
        <row r="327">
          <cell r="B327" t="str">
            <v>James Latos</v>
          </cell>
          <cell r="C327" t="str">
            <v>james@m-acquisitions.com.au</v>
          </cell>
          <cell r="G327" t="str">
            <v>0437 537 957</v>
          </cell>
          <cell r="H327" t="str">
            <v>8395 2550</v>
          </cell>
        </row>
        <row r="328">
          <cell r="B328" t="str">
            <v>Cameron Osborne</v>
          </cell>
          <cell r="C328" t="str">
            <v>cosborne@mamrent.com.au</v>
          </cell>
          <cell r="G328" t="str">
            <v>0412 520 530</v>
          </cell>
          <cell r="H328" t="str">
            <v>1300 520 530</v>
          </cell>
        </row>
        <row r="329">
          <cell r="B329" t="str">
            <v>Antony Belcher</v>
          </cell>
          <cell r="H329" t="str">
            <v>8676 0365</v>
          </cell>
        </row>
        <row r="330">
          <cell r="B330" t="str">
            <v>Domenic Dastoli</v>
          </cell>
          <cell r="C330" t="str">
            <v>domenic@mcg.net.au</v>
          </cell>
          <cell r="G330" t="str">
            <v>0418 370 242</v>
          </cell>
          <cell r="H330" t="str">
            <v>9329 1600</v>
          </cell>
        </row>
        <row r="331">
          <cell r="B331" t="str">
            <v>Mario Ruberto</v>
          </cell>
          <cell r="C331" t="str">
            <v>mario@mcg.net.au</v>
          </cell>
          <cell r="G331" t="str">
            <v>0418 376 185</v>
          </cell>
          <cell r="H331" t="str">
            <v>9329 1600</v>
          </cell>
        </row>
        <row r="332">
          <cell r="B332" t="str">
            <v>Salvatore Scavo</v>
          </cell>
          <cell r="C332" t="str">
            <v>sal@mcg.net.au</v>
          </cell>
          <cell r="G332" t="str">
            <v>0413 828 799</v>
          </cell>
          <cell r="H332" t="str">
            <v>9321 0110</v>
          </cell>
        </row>
        <row r="333">
          <cell r="B333" t="str">
            <v>Peter Cameron</v>
          </cell>
          <cell r="C333" t="str">
            <v>peterc@mcg.net.au</v>
          </cell>
          <cell r="G333" t="str">
            <v>0418 395 019</v>
          </cell>
          <cell r="H333" t="str">
            <v>9321 0105</v>
          </cell>
        </row>
        <row r="334">
          <cell r="B334" t="str">
            <v>Zaim Ramani</v>
          </cell>
          <cell r="C334" t="str">
            <v>zaim@mcg.net.au</v>
          </cell>
          <cell r="G334" t="str">
            <v>0422 030 253</v>
          </cell>
          <cell r="H334" t="str">
            <v>9329 1600</v>
          </cell>
        </row>
        <row r="335">
          <cell r="B335" t="str">
            <v>Gianni Zagame</v>
          </cell>
          <cell r="C335" t="str">
            <v>gianni.zagame@mco.com.au</v>
          </cell>
          <cell r="G335" t="str">
            <v>1300 652 532</v>
          </cell>
          <cell r="H335" t="str">
            <v>1300 652 532</v>
          </cell>
        </row>
        <row r="336">
          <cell r="B336" t="str">
            <v>Melbourne Commercial Office Sales &amp; Leasing</v>
          </cell>
          <cell r="G336" t="str">
            <v>1300 652 532</v>
          </cell>
        </row>
        <row r="337">
          <cell r="B337" t="str">
            <v>John Mills</v>
          </cell>
          <cell r="C337" t="str">
            <v>NO EMAIL</v>
          </cell>
          <cell r="G337" t="str">
            <v>0411 624 456</v>
          </cell>
          <cell r="H337" t="str">
            <v>9028 7777</v>
          </cell>
        </row>
        <row r="338">
          <cell r="B338" t="str">
            <v>Daniel Mills</v>
          </cell>
        </row>
        <row r="339">
          <cell r="B339" t="str">
            <v>Sophie Liao</v>
          </cell>
          <cell r="G339" t="str">
            <v>0431 111 662</v>
          </cell>
        </row>
        <row r="340">
          <cell r="B340" t="str">
            <v>Mike Drover</v>
          </cell>
          <cell r="C340" t="str">
            <v>mike@melbournerealestate.com.au</v>
          </cell>
          <cell r="G340" t="str">
            <v>0427 500 377</v>
          </cell>
          <cell r="H340" t="str">
            <v>9829 2918</v>
          </cell>
        </row>
        <row r="341">
          <cell r="B341" t="str">
            <v>Vince Varrasso</v>
          </cell>
          <cell r="G341" t="str">
            <v>0411 518 515</v>
          </cell>
          <cell r="H341" t="str">
            <v>9480 5228</v>
          </cell>
        </row>
        <row r="342">
          <cell r="B342" t="str">
            <v>Tono Soetojo</v>
          </cell>
          <cell r="C342" t="str">
            <v>tonos@melcorp.com.au</v>
          </cell>
          <cell r="H342" t="str">
            <v>9242 0088</v>
          </cell>
        </row>
        <row r="343">
          <cell r="B343" t="str">
            <v>Michelle Lanigan</v>
          </cell>
          <cell r="C343" t="str">
            <v>enquiries@michellelanigan.com.au</v>
          </cell>
        </row>
        <row r="344">
          <cell r="B344" t="str">
            <v>Richard Miglic</v>
          </cell>
          <cell r="C344" t="str">
            <v>richard@miglicdean.com.au</v>
          </cell>
          <cell r="G344" t="str">
            <v>0418 556 900</v>
          </cell>
          <cell r="H344" t="str">
            <v>9417 7906</v>
          </cell>
        </row>
        <row r="345">
          <cell r="B345" t="str">
            <v>Damian Wilson</v>
          </cell>
          <cell r="C345" t="str">
            <v>dwilson@milesre.com.au</v>
          </cell>
          <cell r="G345" t="str">
            <v>0414 339 733</v>
          </cell>
          <cell r="H345" t="str">
            <v>9490 0563</v>
          </cell>
        </row>
        <row r="346">
          <cell r="B346" t="str">
            <v>Tim Mitchell</v>
          </cell>
          <cell r="C346" t="str">
            <v>tmitchell@milesre.com.au </v>
          </cell>
          <cell r="G346" t="str">
            <v>0417 339 986</v>
          </cell>
          <cell r="H346" t="str">
            <v>9490 0533</v>
          </cell>
        </row>
        <row r="347">
          <cell r="B347" t="str">
            <v>Jonathan Rizzo</v>
          </cell>
          <cell r="C347" t="str">
            <v>j.rizzo@milesre.com.au</v>
          </cell>
          <cell r="G347" t="str">
            <v>0404 125 846</v>
          </cell>
          <cell r="H347" t="str">
            <v>9490 0530</v>
          </cell>
        </row>
        <row r="348">
          <cell r="B348" t="str">
            <v>Paul Evans</v>
          </cell>
          <cell r="C348" t="str">
            <v>pevans@milesre.com.au</v>
          </cell>
          <cell r="G348" t="str">
            <v>0408 144 181</v>
          </cell>
          <cell r="H348" t="str">
            <v>9490 0557</v>
          </cell>
        </row>
        <row r="349">
          <cell r="B349" t="str">
            <v>Joel Wald</v>
          </cell>
          <cell r="C349" t="str">
            <v>joel.wald@mmj.com.au</v>
          </cell>
          <cell r="G349" t="str">
            <v>0412 352 252</v>
          </cell>
          <cell r="H349" t="str">
            <v>9041 0929</v>
          </cell>
        </row>
        <row r="350">
          <cell r="B350" t="str">
            <v>Jackson Brenchley</v>
          </cell>
          <cell r="C350" t="str">
            <v>jackson@modoproperty.com.au</v>
          </cell>
          <cell r="G350" t="str">
            <v>0431 286 661</v>
          </cell>
        </row>
        <row r="351">
          <cell r="B351" t="str">
            <v>Richard Impiombato</v>
          </cell>
          <cell r="C351" t="str">
            <v>richard@modoproperty.com.au</v>
          </cell>
          <cell r="G351" t="str">
            <v>0419 688 918 </v>
          </cell>
          <cell r="H351" t="str">
            <v>9817 6222 </v>
          </cell>
        </row>
        <row r="352">
          <cell r="B352" t="str">
            <v>Andrew Morley</v>
          </cell>
          <cell r="C352" t="str">
            <v>amorley@morleycommercial.com.au</v>
          </cell>
          <cell r="G352" t="str">
            <v>0418 319 443</v>
          </cell>
          <cell r="H352" t="str">
            <v>9426 5000</v>
          </cell>
        </row>
        <row r="353">
          <cell r="B353" t="str">
            <v>James Lie</v>
          </cell>
          <cell r="C353" t="str">
            <v>jlie@morleycommercial.com.au</v>
          </cell>
          <cell r="G353" t="str">
            <v>0434 641 482</v>
          </cell>
          <cell r="H353" t="str">
            <v>9426 5000</v>
          </cell>
        </row>
        <row r="354">
          <cell r="B354" t="str">
            <v>Josh McMullin</v>
          </cell>
          <cell r="C354" t="str">
            <v>jmcmullin@morleycommercial.com.au</v>
          </cell>
          <cell r="G354" t="str">
            <v>0400 248 016</v>
          </cell>
          <cell r="H354" t="str">
            <v>9426 5000</v>
          </cell>
        </row>
        <row r="355">
          <cell r="B355" t="str">
            <v>Tom Larwill</v>
          </cell>
          <cell r="C355" t="str">
            <v>tlarwill@morleycommercial.com.au</v>
          </cell>
          <cell r="G355" t="str">
            <v>0411 326 165</v>
          </cell>
          <cell r="H355" t="str">
            <v>9426 5000</v>
          </cell>
        </row>
        <row r="356">
          <cell r="B356" t="str">
            <v>George Moss</v>
          </cell>
          <cell r="C356" t="str">
            <v>george@mpcmoss.com.au</v>
          </cell>
          <cell r="G356" t="str">
            <v>9429 4800</v>
          </cell>
          <cell r="H356" t="str">
            <v>9429 4800</v>
          </cell>
        </row>
        <row r="357">
          <cell r="B357" t="str">
            <v>David Butera</v>
          </cell>
          <cell r="C357" t="str">
            <v>David@mulcahybutera.com</v>
          </cell>
          <cell r="G357" t="str">
            <v>0424 388 348</v>
          </cell>
          <cell r="H357" t="str">
            <v>9670 4888</v>
          </cell>
        </row>
        <row r="358">
          <cell r="B358" t="str">
            <v>Angelo Christodoulakis</v>
          </cell>
          <cell r="C358" t="str">
            <v>angeloc@nelsonalexander.com.au</v>
          </cell>
          <cell r="G358" t="str">
            <v>0414 450 835</v>
          </cell>
          <cell r="H358" t="str">
            <v>9419 5511</v>
          </cell>
        </row>
        <row r="359">
          <cell r="B359" t="str">
            <v>Arch Staver</v>
          </cell>
          <cell r="C359" t="str">
            <v>archs@nelsonalexander.com.au</v>
          </cell>
          <cell r="G359" t="str">
            <v>0417 515 802</v>
          </cell>
          <cell r="H359" t="str">
            <v>9417 1956</v>
          </cell>
        </row>
        <row r="360">
          <cell r="B360" t="str">
            <v>Damien Theisz</v>
          </cell>
          <cell r="C360" t="str">
            <v>dtheisz@nelsonalexander.com.au</v>
          </cell>
          <cell r="G360" t="str">
            <v>0448 319 171</v>
          </cell>
          <cell r="H360" t="str">
            <v>9419 5511</v>
          </cell>
        </row>
        <row r="361">
          <cell r="B361" t="str">
            <v>David Anderson</v>
          </cell>
          <cell r="C361" t="str">
            <v>danderson@nelsonalexander.com.au</v>
          </cell>
          <cell r="G361" t="str">
            <v>0408 442 529</v>
          </cell>
          <cell r="H361" t="str">
            <v>9251 9000</v>
          </cell>
        </row>
        <row r="362">
          <cell r="B362" t="str">
            <v>Ethan Wong</v>
          </cell>
          <cell r="C362" t="str">
            <v>ewong@nelsonalexander.com.au</v>
          </cell>
          <cell r="G362" t="str">
            <v>0427 349 064</v>
          </cell>
          <cell r="H362" t="str">
            <v>9419 5511</v>
          </cell>
        </row>
        <row r="363">
          <cell r="B363" t="str">
            <v>Jason Marston</v>
          </cell>
          <cell r="C363" t="str">
            <v>jmarston@nelsonalexander.com.au</v>
          </cell>
          <cell r="G363" t="str">
            <v>0403 344 444</v>
          </cell>
          <cell r="H363" t="str">
            <v>9251 9000</v>
          </cell>
        </row>
        <row r="364">
          <cell r="B364" t="str">
            <v>Kristian Lunardi</v>
          </cell>
          <cell r="C364" t="str">
            <v>klunardi@nelsonalexander.com.au</v>
          </cell>
          <cell r="G364" t="str">
            <v>0401 810 556</v>
          </cell>
          <cell r="H364" t="str">
            <v>9419 5511</v>
          </cell>
        </row>
        <row r="365">
          <cell r="B365" t="str">
            <v>Luke Chisholm</v>
          </cell>
          <cell r="C365" t="str">
            <v>lchisholm@nelsonalexander.com.au</v>
          </cell>
          <cell r="G365" t="str">
            <v>0439 392 887</v>
          </cell>
          <cell r="H365" t="str">
            <v>9417 1956</v>
          </cell>
        </row>
        <row r="366">
          <cell r="B366" t="str">
            <v>Michael Francis</v>
          </cell>
          <cell r="C366" t="str">
            <v>mfrancis@nelsonalexander.com.au</v>
          </cell>
        </row>
        <row r="367">
          <cell r="B367" t="str">
            <v>Peter Smyth</v>
          </cell>
          <cell r="C367" t="str">
            <v>psmyth@nelsonalexander.com.au</v>
          </cell>
          <cell r="G367" t="str">
            <v>0418 337 985</v>
          </cell>
          <cell r="H367" t="str">
            <v>9419 5511</v>
          </cell>
        </row>
        <row r="368">
          <cell r="B368" t="str">
            <v>Robert Llanos</v>
          </cell>
          <cell r="C368" t="str">
            <v>rllanos@nelsonalexander.com.au</v>
          </cell>
          <cell r="G368" t="str">
            <v>0417 511 387</v>
          </cell>
        </row>
        <row r="369">
          <cell r="B369" t="str">
            <v>Simon Verduci</v>
          </cell>
        </row>
        <row r="370">
          <cell r="B370" t="str">
            <v>Kim Ke</v>
          </cell>
          <cell r="C370" t="str">
            <v>sales@ncre.com.au</v>
          </cell>
          <cell r="G370" t="str">
            <v>0413 884 497</v>
          </cell>
        </row>
        <row r="371">
          <cell r="B371" t="str">
            <v>Joe Barbara</v>
          </cell>
          <cell r="C371" t="str">
            <v>joe@newkeyrealestate.com.au</v>
          </cell>
          <cell r="G371" t="str">
            <v>0419 516 206</v>
          </cell>
          <cell r="H371" t="str">
            <v>9354 4999</v>
          </cell>
        </row>
        <row r="372">
          <cell r="B372" t="str">
            <v>Cameron McEwan</v>
          </cell>
          <cell r="C372" t="str">
            <v>CAMERON@NICHOLASSCOTT.COM.AU</v>
          </cell>
          <cell r="G372" t="str">
            <v>0424 146 365</v>
          </cell>
        </row>
        <row r="373">
          <cell r="B373" t="str">
            <v>Gabriel Mercuri</v>
          </cell>
          <cell r="C373" t="str">
            <v>gab@nicholsonre.com.au</v>
          </cell>
          <cell r="G373" t="str">
            <v>0411 701 133</v>
          </cell>
          <cell r="H373" t="str">
            <v>9387 0966</v>
          </cell>
        </row>
        <row r="374">
          <cell r="B374" t="str">
            <v>Alex Djorgonoski</v>
          </cell>
          <cell r="C374" t="str">
            <v>alex@nicholsonre.com.au</v>
          </cell>
          <cell r="G374" t="str">
            <v>0411 701 122</v>
          </cell>
          <cell r="H374" t="str">
            <v>9387 0966</v>
          </cell>
        </row>
        <row r="375">
          <cell r="B375" t="str">
            <v>Daniel D'Assisi</v>
          </cell>
          <cell r="C375" t="str">
            <v>daniel.dassisi@noeljones.com.au</v>
          </cell>
        </row>
        <row r="376">
          <cell r="B376" t="str">
            <v>Frank D'Assisi</v>
          </cell>
          <cell r="C376" t="str">
            <v>frank.dassisi@noeljones.com.au</v>
          </cell>
          <cell r="G376" t="str">
            <v>0418 314 654</v>
          </cell>
          <cell r="H376" t="str">
            <v>9848 7472</v>
          </cell>
        </row>
        <row r="377">
          <cell r="B377" t="str">
            <v>John Di Natale</v>
          </cell>
          <cell r="C377" t="str">
            <v>johnj@pdinatale.com.au</v>
          </cell>
          <cell r="G377" t="str">
            <v>0418 584 336</v>
          </cell>
          <cell r="H377" t="str">
            <v>1300 997 553</v>
          </cell>
        </row>
        <row r="378">
          <cell r="B378" t="str">
            <v>Susana Maltaric</v>
          </cell>
          <cell r="C378" t="str">
            <v>susana@pdinatale.com.au</v>
          </cell>
          <cell r="G378" t="str">
            <v>0429 795 036</v>
          </cell>
          <cell r="H378" t="str">
            <v>1300 997 553</v>
          </cell>
        </row>
        <row r="379">
          <cell r="B379" t="str">
            <v>Natasha Popovic</v>
          </cell>
          <cell r="C379" t="str">
            <v>npopovic@paganrealestate.com.au</v>
          </cell>
          <cell r="G379" t="str">
            <v>0425 625 346</v>
          </cell>
          <cell r="H379" t="str">
            <v>9375 3377</v>
          </cell>
        </row>
        <row r="380">
          <cell r="B380" t="str">
            <v>Jasmin Passantino</v>
          </cell>
          <cell r="C380" t="str">
            <v>jpassantino@paganrealestate.com.au</v>
          </cell>
        </row>
        <row r="381">
          <cell r="B381" t="str">
            <v>Linda Linmeiers</v>
          </cell>
          <cell r="G381" t="str">
            <v>0419 318 636</v>
          </cell>
          <cell r="H381" t="str">
            <v>9840 1111</v>
          </cell>
        </row>
        <row r="382">
          <cell r="B382" t="str">
            <v>Joe Morabito</v>
          </cell>
          <cell r="C382" t="str">
            <v>Joe@pavilionproperty.com.au</v>
          </cell>
          <cell r="G382" t="str">
            <v>0402 214 257</v>
          </cell>
        </row>
        <row r="383">
          <cell r="B383" t="str">
            <v>Julia Baggio</v>
          </cell>
          <cell r="C383" t="str">
            <v>julia@petergrande.com.au</v>
          </cell>
          <cell r="G383" t="str">
            <v>0411 829 200</v>
          </cell>
          <cell r="H383" t="str">
            <v>9329 9331</v>
          </cell>
        </row>
        <row r="384">
          <cell r="B384" t="str">
            <v>Peter Grande</v>
          </cell>
          <cell r="C384" t="str">
            <v>peter@petergrande.com.au</v>
          </cell>
        </row>
        <row r="385">
          <cell r="B385" t="str">
            <v>Mitchal Towns</v>
          </cell>
          <cell r="C385" t="str">
            <v>mtowns@woodards.com.au</v>
          </cell>
          <cell r="G385" t="str">
            <v>0416 141 990</v>
          </cell>
          <cell r="H385" t="str">
            <v>9842 1188</v>
          </cell>
        </row>
        <row r="386">
          <cell r="B386" t="str">
            <v>Elvira Bafto-Aliu</v>
          </cell>
          <cell r="C386" t="str">
            <v>NO EMAIL</v>
          </cell>
          <cell r="G386" t="str">
            <v>0400 906 556</v>
          </cell>
          <cell r="H386" t="str">
            <v>9793 7119</v>
          </cell>
        </row>
        <row r="387">
          <cell r="B387" t="str">
            <v>Claudio Gastaldello</v>
          </cell>
          <cell r="C387" t="str">
            <v>claudio@power-commercial.com</v>
          </cell>
          <cell r="G387" t="str">
            <v>0418 389 421</v>
          </cell>
          <cell r="H387" t="str">
            <v>9654 7900</v>
          </cell>
        </row>
        <row r="388">
          <cell r="B388" t="str">
            <v>Jason Perry</v>
          </cell>
          <cell r="C388" t="str">
            <v>Jason@premierc.com.au</v>
          </cell>
          <cell r="G388" t="str">
            <v>0412 560 510</v>
          </cell>
        </row>
        <row r="389">
          <cell r="B389" t="str">
            <v>Felix Zeldin</v>
          </cell>
          <cell r="G389" t="str">
            <v>0433 228 896</v>
          </cell>
          <cell r="H389" t="str">
            <v>9526 8488</v>
          </cell>
        </row>
        <row r="390">
          <cell r="B390" t="str">
            <v>John Katselas</v>
          </cell>
          <cell r="C390" t="str">
            <v>johnkatselas@abley.com.au</v>
          </cell>
          <cell r="G390" t="str">
            <v>0411 110 997</v>
          </cell>
          <cell r="H390" t="str">
            <v>9758 5858</v>
          </cell>
        </row>
        <row r="391">
          <cell r="B391" t="str">
            <v>Toby Primrose</v>
          </cell>
          <cell r="C391" t="str">
            <v>toby@propertymanagementmelbourne.net.au</v>
          </cell>
          <cell r="G391" t="str">
            <v>0415 333 380</v>
          </cell>
          <cell r="H391" t="str">
            <v>9533 2255</v>
          </cell>
        </row>
        <row r="392">
          <cell r="B392" t="str">
            <v>Property Now</v>
          </cell>
          <cell r="H392" t="str">
            <v>1300 664 773</v>
          </cell>
        </row>
        <row r="393">
          <cell r="B393" t="str">
            <v>Julia Qu</v>
          </cell>
          <cell r="G393" t="str">
            <v>0487 760 316</v>
          </cell>
        </row>
        <row r="394">
          <cell r="B394" t="str">
            <v>Bernard Stocco</v>
          </cell>
          <cell r="C394" t="str">
            <v>bernard@quixley.com.au</v>
          </cell>
          <cell r="G394" t="str">
            <v>0418 344 166</v>
          </cell>
          <cell r="H394" t="str">
            <v>9489 0555</v>
          </cell>
        </row>
        <row r="395">
          <cell r="B395" t="str">
            <v>Daniel Stocco</v>
          </cell>
          <cell r="C395" t="str">
            <v>daniel@quixley.com.au</v>
          </cell>
          <cell r="G395" t="str">
            <v>0409 180 845</v>
          </cell>
          <cell r="H395" t="str">
            <v>9489 0555</v>
          </cell>
        </row>
        <row r="396">
          <cell r="B396" t="str">
            <v>Andrew Clements</v>
          </cell>
          <cell r="C396" t="str">
            <v>andrew.clements@rhc.com.au</v>
          </cell>
          <cell r="G396" t="str">
            <v>0421 324 000</v>
          </cell>
          <cell r="H396" t="str">
            <v>1800 065 872</v>
          </cell>
        </row>
        <row r="397">
          <cell r="B397" t="str">
            <v>Richard Miller</v>
          </cell>
          <cell r="C397" t="str">
            <v>richard.miller@footscray.rh.com.au</v>
          </cell>
          <cell r="G397" t="str">
            <v>0438 884 568</v>
          </cell>
          <cell r="H397" t="str">
            <v>9687 3888</v>
          </cell>
        </row>
        <row r="398">
          <cell r="B398" t="str">
            <v>Anna Dao</v>
          </cell>
          <cell r="C398" t="str">
            <v>anna.dao@footscray.rh.com.au</v>
          </cell>
          <cell r="G398" t="str">
            <v>0432 166 976</v>
          </cell>
        </row>
        <row r="399">
          <cell r="B399" t="str">
            <v>Melissa Ferraro</v>
          </cell>
          <cell r="C399" t="str">
            <v>melissa@raymascaro.com.au</v>
          </cell>
          <cell r="G399" t="str">
            <v>0413 244 122</v>
          </cell>
          <cell r="H399" t="str">
            <v>9460 7422</v>
          </cell>
        </row>
        <row r="400">
          <cell r="B400" t="str">
            <v>Stephanie Peros</v>
          </cell>
          <cell r="C400" t="str">
            <v>stephanie@raymascaro.com.au</v>
          </cell>
        </row>
        <row r="401">
          <cell r="B401" t="str">
            <v>Alyshia Challenger</v>
          </cell>
          <cell r="C401" t="str">
            <v>alyshia@raymascaro.com.au</v>
          </cell>
        </row>
        <row r="402">
          <cell r="B402" t="str">
            <v>Cameron Barber</v>
          </cell>
          <cell r="C402" t="str">
            <v>cameron.barber@raywhite.com</v>
          </cell>
          <cell r="G402" t="str">
            <v>0431 176 786</v>
          </cell>
          <cell r="H402" t="str">
            <v>9955 0055</v>
          </cell>
        </row>
        <row r="403">
          <cell r="B403" t="str">
            <v>John Star</v>
          </cell>
          <cell r="C403" t="str">
            <v>john.star@raywhite.com</v>
          </cell>
          <cell r="G403" t="str">
            <v>0418 951 604</v>
          </cell>
          <cell r="H403" t="str">
            <v>9478 8833</v>
          </cell>
        </row>
        <row r="404">
          <cell r="B404" t="str">
            <v>Keb Nguyen</v>
          </cell>
          <cell r="C404" t="str">
            <v>keb.nguyen@raywhite.com</v>
          </cell>
          <cell r="G404" t="str">
            <v>0434 532 137</v>
          </cell>
        </row>
        <row r="405">
          <cell r="B405" t="str">
            <v>Kristian Etherington</v>
          </cell>
          <cell r="C405" t="str">
            <v>kristian.etherington@raywhite.com</v>
          </cell>
          <cell r="G405" t="str">
            <v>0400 409 833</v>
          </cell>
          <cell r="H405" t="str">
            <v>9955 0055</v>
          </cell>
        </row>
        <row r="406">
          <cell r="B406" t="str">
            <v>Roland Rentz</v>
          </cell>
          <cell r="C406" t="str">
            <v>roland.rentz@raywhite.com</v>
          </cell>
          <cell r="G406" t="str">
            <v>0419 509 801</v>
          </cell>
          <cell r="H406" t="str">
            <v>8841 2000</v>
          </cell>
        </row>
        <row r="407">
          <cell r="B407" t="str">
            <v>Shaun Marijanovic</v>
          </cell>
          <cell r="C407" t="str">
            <v>shaun@raywhite.com</v>
          </cell>
        </row>
        <row r="408">
          <cell r="B408" t="str">
            <v>John Kalpakis</v>
          </cell>
          <cell r="C408" t="str">
            <v>john.kalpakis@raywhite.com</v>
          </cell>
          <cell r="G408" t="str">
            <v>0412 500 250</v>
          </cell>
          <cell r="H408" t="str">
            <v>9478 8833</v>
          </cell>
        </row>
        <row r="409">
          <cell r="B409" t="str">
            <v>George Kelepouris</v>
          </cell>
          <cell r="C409" t="str">
            <v>george.kelepouris@raywhite.com</v>
          </cell>
        </row>
        <row r="410">
          <cell r="B410" t="str">
            <v>Paul Waterhouse</v>
          </cell>
          <cell r="C410" t="str">
            <v>paul.waterhouse@raywhite.com</v>
          </cell>
          <cell r="G410" t="str">
            <v>0417 660 153</v>
          </cell>
        </row>
        <row r="411">
          <cell r="B411" t="str">
            <v>Ryan Amler</v>
          </cell>
          <cell r="C411" t="str">
            <v>ryan.amler@raywhite.com</v>
          </cell>
        </row>
        <row r="412">
          <cell r="B412" t="str">
            <v>Ryan Trickey</v>
          </cell>
          <cell r="C412" t="str">
            <v>ryan.trickey@raywhite.com</v>
          </cell>
          <cell r="G412" t="str">
            <v>0400 380 438</v>
          </cell>
          <cell r="H412" t="str">
            <v>9574 9555</v>
          </cell>
        </row>
        <row r="413">
          <cell r="B413" t="str">
            <v>Lou Rendina</v>
          </cell>
          <cell r="C413" t="str">
            <v>lrendina@rendina.com.au</v>
          </cell>
          <cell r="G413" t="str">
            <v>0418 525 415</v>
          </cell>
          <cell r="H413" t="str">
            <v>9381 6500</v>
          </cell>
        </row>
        <row r="414">
          <cell r="B414" t="str">
            <v>Ben Tremellen</v>
          </cell>
          <cell r="C414" t="str">
            <v>ben@retailrealm.com.au</v>
          </cell>
        </row>
        <row r="415">
          <cell r="B415" t="str">
            <v>Cam Taranto</v>
          </cell>
          <cell r="C415" t="str">
            <v>cam@retailrealm.com.au</v>
          </cell>
        </row>
        <row r="416">
          <cell r="B416" t="str">
            <v>Jimmy Noun</v>
          </cell>
          <cell r="C416" t="str">
            <v>sales3@richardsonfrench.com.au</v>
          </cell>
        </row>
        <row r="417">
          <cell r="B417" t="str">
            <v>Andrew Tolson</v>
          </cell>
          <cell r="C417" t="str">
            <v>andrew@rodneymorley.com.au</v>
          </cell>
          <cell r="G417" t="str">
            <v>0418 312 542</v>
          </cell>
        </row>
        <row r="418">
          <cell r="B418" t="str">
            <v>Rochelle Butt</v>
          </cell>
          <cell r="C418" t="str">
            <v>rochelle@rodneymorley.com.au</v>
          </cell>
          <cell r="G418" t="str">
            <v>0412 707 033</v>
          </cell>
          <cell r="H418" t="str">
            <v>9525 9222</v>
          </cell>
        </row>
        <row r="419">
          <cell r="B419" t="str">
            <v>Rodney Morley</v>
          </cell>
          <cell r="C419" t="str">
            <v>rodney@rodneymorley.com.au</v>
          </cell>
          <cell r="G419" t="str">
            <v>0418 321 222</v>
          </cell>
          <cell r="H419" t="str">
            <v>9826 0000</v>
          </cell>
        </row>
        <row r="420">
          <cell r="B420" t="str">
            <v>Martin Smyth</v>
          </cell>
          <cell r="C420" t="str">
            <v>martin@rosinsmyth.com.au</v>
          </cell>
          <cell r="G420" t="str">
            <v>0411 744 000</v>
          </cell>
          <cell r="H420" t="str">
            <v>9695 5999</v>
          </cell>
        </row>
        <row r="421">
          <cell r="B421" t="str">
            <v>Drew Williams</v>
          </cell>
          <cell r="C421" t="str">
            <v>drew@rre.net.au</v>
          </cell>
        </row>
        <row r="422">
          <cell r="B422" t="str">
            <v>David Gibellini</v>
          </cell>
          <cell r="C422" t="str">
            <v>dg@rydercom.com.au</v>
          </cell>
          <cell r="G422" t="str">
            <v>0419 473 504</v>
          </cell>
          <cell r="H422" t="str">
            <v>9600 1188</v>
          </cell>
        </row>
        <row r="423">
          <cell r="B423" t="str">
            <v>Mark Ryder</v>
          </cell>
          <cell r="C423" t="str">
            <v>mark.ryder@rydercom.com.au</v>
          </cell>
          <cell r="G423" t="str">
            <v>0412 348 547</v>
          </cell>
          <cell r="H423" t="str">
            <v>9600 1188</v>
          </cell>
        </row>
        <row r="424">
          <cell r="B424" t="str">
            <v>Paul Sberna</v>
          </cell>
          <cell r="C424" t="str">
            <v>ps@rydercom.com.au</v>
          </cell>
          <cell r="G424" t="str">
            <v>0414 315 728</v>
          </cell>
          <cell r="H424" t="str">
            <v>9600 1188</v>
          </cell>
        </row>
        <row r="425">
          <cell r="B425" t="str">
            <v>Michael Cementon</v>
          </cell>
          <cell r="C425" t="str">
            <v>reception@s8property.com</v>
          </cell>
          <cell r="G425" t="str">
            <v>0433 107 410</v>
          </cell>
          <cell r="H425" t="str">
            <v>9652 9652</v>
          </cell>
        </row>
        <row r="426">
          <cell r="B426" t="str">
            <v>Benson Zhou</v>
          </cell>
          <cell r="C426" t="str">
            <v>bzhou@savills.com.au</v>
          </cell>
          <cell r="G426" t="str">
            <v>0458 488 888</v>
          </cell>
          <cell r="H426" t="str">
            <v>8686 8099</v>
          </cell>
        </row>
        <row r="427">
          <cell r="B427" t="str">
            <v>Charlie Betts</v>
          </cell>
          <cell r="C427" t="str">
            <v>cbetts@savills.com.au</v>
          </cell>
          <cell r="G427" t="str">
            <v>0417 566 009</v>
          </cell>
          <cell r="H427" t="str">
            <v>8686 8095</v>
          </cell>
        </row>
        <row r="428">
          <cell r="B428" t="str">
            <v>Clinton Baxter</v>
          </cell>
          <cell r="C428" t="str">
            <v>cbaxter@savills.com.au</v>
          </cell>
          <cell r="G428" t="str">
            <v>0413 569 888</v>
          </cell>
          <cell r="H428" t="str">
            <v>8686 8021</v>
          </cell>
        </row>
        <row r="429">
          <cell r="B429" t="str">
            <v>Dorothy He</v>
          </cell>
          <cell r="C429" t="str">
            <v>dhe@savills.com.au</v>
          </cell>
          <cell r="G429" t="str">
            <v>0430 183 889</v>
          </cell>
          <cell r="H429" t="str">
            <v>8686 8081</v>
          </cell>
        </row>
        <row r="430">
          <cell r="B430" t="str">
            <v>Glenn Ye</v>
          </cell>
          <cell r="C430" t="str">
            <v>gye@savills.com.au</v>
          </cell>
          <cell r="G430" t="str">
            <v>0476 938 888</v>
          </cell>
          <cell r="H430" t="str">
            <v>8686 8046</v>
          </cell>
        </row>
        <row r="431">
          <cell r="B431" t="str">
            <v>Hannah Northcott</v>
          </cell>
          <cell r="C431" t="str">
            <v>hnorthcott@savills.com.au</v>
          </cell>
          <cell r="G431" t="str">
            <v>0429 152 455</v>
          </cell>
          <cell r="H431" t="str">
            <v>9488 4108</v>
          </cell>
        </row>
        <row r="432">
          <cell r="B432" t="str">
            <v>Jesse Radisich</v>
          </cell>
          <cell r="C432" t="str">
            <v>jradisich@savills.com.au</v>
          </cell>
          <cell r="G432" t="str">
            <v>0402 085 702</v>
          </cell>
          <cell r="H432" t="str">
            <v>8686 8000</v>
          </cell>
        </row>
        <row r="433">
          <cell r="B433" t="str">
            <v>John Mclaughlan</v>
          </cell>
          <cell r="C433" t="str">
            <v>jmclaughlan@savills.com.au</v>
          </cell>
          <cell r="H433" t="str">
            <v>8686 8033</v>
          </cell>
        </row>
        <row r="434">
          <cell r="B434" t="str">
            <v>Julian Heatherich</v>
          </cell>
          <cell r="C434" t="str">
            <v>jheatherich@savills.com.au</v>
          </cell>
          <cell r="G434" t="str">
            <v>0412 995 655</v>
          </cell>
          <cell r="H434" t="str">
            <v>8686 8076</v>
          </cell>
        </row>
        <row r="435">
          <cell r="B435" t="str">
            <v xml:space="preserve">Julian Heatherich </v>
          </cell>
          <cell r="C435" t="str">
            <v>jheatherich@savills.com.au</v>
          </cell>
          <cell r="H435" t="str">
            <v>8686 8076</v>
          </cell>
        </row>
        <row r="436">
          <cell r="B436" t="str">
            <v>Mark Rasmussen</v>
          </cell>
          <cell r="C436" t="str">
            <v>mrasmussen@savills.com.au</v>
          </cell>
          <cell r="G436" t="str">
            <v>0418 382 889</v>
          </cell>
          <cell r="H436" t="str">
            <v>8686 8010</v>
          </cell>
        </row>
        <row r="437">
          <cell r="B437" t="str">
            <v>Mark Stafford</v>
          </cell>
          <cell r="C437" t="str">
            <v>mstafford@savills.com.au</v>
          </cell>
          <cell r="G437" t="str">
            <v>0404 401 053</v>
          </cell>
          <cell r="H437" t="str">
            <v>8686 8082</v>
          </cell>
        </row>
        <row r="438">
          <cell r="B438" t="str">
            <v>Natasha Deagan</v>
          </cell>
          <cell r="C438" t="str">
            <v>ndeagan@savills.com.au</v>
          </cell>
          <cell r="G438" t="str">
            <v>0433 440 835</v>
          </cell>
          <cell r="H438" t="str">
            <v>8686 8034</v>
          </cell>
        </row>
        <row r="439">
          <cell r="B439" t="str">
            <v>Nick Peden</v>
          </cell>
          <cell r="C439" t="str">
            <v>npeden@savills.com.au</v>
          </cell>
          <cell r="G439" t="str">
            <v>0402 011 266</v>
          </cell>
          <cell r="H439" t="str">
            <v>8686 8011</v>
          </cell>
        </row>
        <row r="440">
          <cell r="B440" t="str">
            <v>Phillip Cullity</v>
          </cell>
          <cell r="C440" t="str">
            <v>pcullity@savills.com.au</v>
          </cell>
          <cell r="G440" t="str">
            <v>0419 322 825</v>
          </cell>
          <cell r="H440" t="str">
            <v>8686 8002</v>
          </cell>
        </row>
        <row r="441">
          <cell r="B441" t="str">
            <v>Tim Carr</v>
          </cell>
          <cell r="C441" t="str">
            <v>tcarr@savills.com.au</v>
          </cell>
          <cell r="G441" t="str">
            <v>0415 767 915</v>
          </cell>
        </row>
        <row r="442">
          <cell r="B442" t="str">
            <v>Anand Birai</v>
          </cell>
          <cell r="C442" t="str">
            <v>anand@shieldscommercial.com.au</v>
          </cell>
        </row>
        <row r="443">
          <cell r="B443" t="str">
            <v>Helen Lipman</v>
          </cell>
          <cell r="C443" t="str">
            <v>helen@shieldscommercial.com.au</v>
          </cell>
        </row>
        <row r="444">
          <cell r="B444" t="str">
            <v>Smarter Spaces Property Management</v>
          </cell>
        </row>
        <row r="445">
          <cell r="B445" t="str">
            <v>Ken Woods</v>
          </cell>
          <cell r="H445" t="str">
            <v>9486 5924</v>
          </cell>
        </row>
        <row r="446">
          <cell r="B446" t="str">
            <v>Andrew Kolovos</v>
          </cell>
          <cell r="C446" t="str">
            <v>andrew@steveway.com.au</v>
          </cell>
          <cell r="G446" t="str">
            <v>0402 090 922</v>
          </cell>
          <cell r="H446" t="str">
            <v>9429 4883</v>
          </cell>
        </row>
        <row r="447">
          <cell r="B447" t="str">
            <v>Steven Pantelios</v>
          </cell>
          <cell r="C447" t="str">
            <v>steven@steveway.com.au</v>
          </cell>
          <cell r="G447" t="str">
            <v>0417 311 006</v>
          </cell>
          <cell r="H447" t="str">
            <v>9429 4883</v>
          </cell>
        </row>
        <row r="448">
          <cell r="B448" t="str">
            <v>Caitlin Brideson</v>
          </cell>
          <cell r="C448" t="str">
            <v>cbrideson@sutherlandfarrelly.com.au</v>
          </cell>
        </row>
        <row r="449">
          <cell r="B449" t="str">
            <v>Harley Field</v>
          </cell>
          <cell r="C449" t="str">
            <v>hfield@sutherlandfarrelly.com.au</v>
          </cell>
          <cell r="G449" t="str">
            <v>0427 040 874</v>
          </cell>
          <cell r="H449" t="str">
            <v>9650 3531</v>
          </cell>
        </row>
        <row r="450">
          <cell r="B450" t="str">
            <v>Paul Farrelly</v>
          </cell>
          <cell r="C450" t="str">
            <v>pfarrelly@sutherlandfarrelly.com.au</v>
          </cell>
          <cell r="G450" t="str">
            <v>0418 358 998</v>
          </cell>
          <cell r="H450" t="str">
            <v>9650 3531</v>
          </cell>
        </row>
        <row r="451">
          <cell r="B451" t="str">
            <v>Paul Sutherland</v>
          </cell>
          <cell r="C451" t="str">
            <v>psutherland@sutherlandfarrelly.com.au</v>
          </cell>
          <cell r="G451" t="str">
            <v>0418 360 162</v>
          </cell>
          <cell r="H451" t="str">
            <v>9650 3531</v>
          </cell>
        </row>
        <row r="452">
          <cell r="B452" t="str">
            <v>Lee Marks</v>
          </cell>
          <cell r="C452" t="str">
            <v>footscray@sweeneyea.com.au</v>
          </cell>
        </row>
        <row r="453">
          <cell r="B453" t="str">
            <v>Alex Teneketzis</v>
          </cell>
          <cell r="C453" t="str">
            <v>teneketzis@tciproperty.com</v>
          </cell>
        </row>
        <row r="454">
          <cell r="B454" t="str">
            <v>Jack Teneketzis</v>
          </cell>
          <cell r="C454" t="str">
            <v>teneketzis@tciproperty.com</v>
          </cell>
        </row>
        <row r="455">
          <cell r="B455" t="str">
            <v>Adrian Boutsakis</v>
          </cell>
          <cell r="C455" t="str">
            <v>aboutsakis@teskacarson.com.au</v>
          </cell>
          <cell r="G455" t="str">
            <v>0433 138 768</v>
          </cell>
          <cell r="H455" t="str">
            <v>9421 7000</v>
          </cell>
        </row>
        <row r="456">
          <cell r="B456" t="str">
            <v>Fergus Evans</v>
          </cell>
          <cell r="C456" t="str">
            <v>fevans@teskacarson.com.au</v>
          </cell>
          <cell r="G456" t="str">
            <v>0433 825 869</v>
          </cell>
          <cell r="H456" t="str">
            <v>9421 7000</v>
          </cell>
        </row>
        <row r="457">
          <cell r="B457" t="str">
            <v>George Takis</v>
          </cell>
          <cell r="C457" t="str">
            <v>gtakis@teskacarson.com.au</v>
          </cell>
          <cell r="G457" t="str">
            <v>0403 259 559</v>
          </cell>
          <cell r="H457" t="str">
            <v>9421 7000</v>
          </cell>
        </row>
        <row r="458">
          <cell r="B458" t="str">
            <v>Harry Nettlefold</v>
          </cell>
          <cell r="C458" t="str">
            <v>hnettlefold@teskacarson.com.au</v>
          </cell>
          <cell r="G458" t="str">
            <v>0418 366 576</v>
          </cell>
          <cell r="H458" t="str">
            <v>9421 7000</v>
          </cell>
        </row>
        <row r="459">
          <cell r="B459" t="str">
            <v>Jack Kelliher</v>
          </cell>
          <cell r="C459" t="str">
            <v>Jkelliher@teskacarson.com.au</v>
          </cell>
          <cell r="G459" t="str">
            <v>0425 738 042</v>
          </cell>
          <cell r="H459" t="str">
            <v>9421 7000</v>
          </cell>
        </row>
        <row r="460">
          <cell r="B460" t="str">
            <v>Larry Takis</v>
          </cell>
          <cell r="C460" t="str">
            <v>ltakis@teskacarson.com.au</v>
          </cell>
          <cell r="G460" t="str">
            <v>0418 844 558</v>
          </cell>
          <cell r="H460" t="str">
            <v>9421 7000</v>
          </cell>
        </row>
        <row r="461">
          <cell r="B461" t="str">
            <v>Luke Bisset</v>
          </cell>
          <cell r="C461" t="str">
            <v>LBisset@teskacarson.com.au</v>
          </cell>
          <cell r="G461" t="str">
            <v>0400 344 211</v>
          </cell>
          <cell r="H461" t="str">
            <v>9421 7000</v>
          </cell>
        </row>
        <row r="462">
          <cell r="B462" t="str">
            <v>Matthew Feld</v>
          </cell>
          <cell r="C462" t="str">
            <v>mfeld@teskacarson.com.au</v>
          </cell>
          <cell r="G462" t="str">
            <v>0415 803 348</v>
          </cell>
          <cell r="H462" t="str">
            <v>9421 7000</v>
          </cell>
        </row>
        <row r="463">
          <cell r="B463" t="str">
            <v>Michael Ludski</v>
          </cell>
          <cell r="C463" t="str">
            <v>mludski@teskacarson.com.au</v>
          </cell>
          <cell r="G463" t="str">
            <v>0419 02 02 03</v>
          </cell>
          <cell r="H463" t="str">
            <v>9421 7000</v>
          </cell>
        </row>
        <row r="464">
          <cell r="B464" t="str">
            <v>Michael Taylor</v>
          </cell>
          <cell r="C464" t="str">
            <v>mtaylor@teskacarson.com.au</v>
          </cell>
          <cell r="G464" t="str">
            <v>0419 533 102</v>
          </cell>
          <cell r="H464" t="str">
            <v>9421 7000</v>
          </cell>
        </row>
        <row r="465">
          <cell r="B465" t="str">
            <v>Reece Israel</v>
          </cell>
          <cell r="C465" t="str">
            <v>RIsrael@teskacarson.com.au</v>
          </cell>
          <cell r="G465" t="str">
            <v>0433 572 343</v>
          </cell>
          <cell r="H465" t="str">
            <v>9421 7000</v>
          </cell>
        </row>
        <row r="466">
          <cell r="B466" t="str">
            <v>Travis Keenan</v>
          </cell>
          <cell r="C466" t="str">
            <v>tkeenan@teskacarson.com.au</v>
          </cell>
          <cell r="G466" t="str">
            <v>0418 366 576</v>
          </cell>
          <cell r="H466" t="str">
            <v>9421 7000</v>
          </cell>
        </row>
        <row r="467">
          <cell r="B467" t="str">
            <v>Thomas Wong</v>
          </cell>
          <cell r="C467" t="str">
            <v>thomas.w@twre.com.au</v>
          </cell>
        </row>
        <row r="468">
          <cell r="B468" t="str">
            <v>Kenny Thorburn</v>
          </cell>
          <cell r="C468" t="str">
            <v>kenny@thorburnproperty.com.au</v>
          </cell>
          <cell r="G468" t="str">
            <v>0418 481 877</v>
          </cell>
          <cell r="H468" t="str">
            <v>0418 481 877</v>
          </cell>
        </row>
        <row r="469">
          <cell r="B469" t="str">
            <v>David Sia</v>
          </cell>
          <cell r="C469" t="str">
            <v>david.sia@tigacommercial.com.au</v>
          </cell>
          <cell r="H469" t="str">
            <v xml:space="preserve">0406 888 889 </v>
          </cell>
        </row>
        <row r="470">
          <cell r="B470" t="str">
            <v>Steven Katsis</v>
          </cell>
        </row>
        <row r="471">
          <cell r="B471" t="str">
            <v>Zoe Harkins</v>
          </cell>
          <cell r="C471" t="str">
            <v>zharkins@trimson.com.au</v>
          </cell>
        </row>
        <row r="472">
          <cell r="B472" t="str">
            <v>Tony Tai</v>
          </cell>
          <cell r="C472" t="str">
            <v>enquiries@ttglobal.com.au</v>
          </cell>
          <cell r="G472" t="str">
            <v>0418 333 081</v>
          </cell>
          <cell r="H472" t="str">
            <v>9662 1818</v>
          </cell>
        </row>
        <row r="473">
          <cell r="B473" t="str">
            <v>Graeme Tyas</v>
          </cell>
        </row>
        <row r="474">
          <cell r="B474" t="str">
            <v>Joshua Franzi</v>
          </cell>
          <cell r="C474" t="str">
            <v>jfranzi@vincicarbone.com.au</v>
          </cell>
          <cell r="G474" t="str">
            <v>0428 253 430</v>
          </cell>
          <cell r="H474" t="str">
            <v>9662 2020</v>
          </cell>
        </row>
        <row r="475">
          <cell r="B475" t="str">
            <v>Stephen Speck</v>
          </cell>
          <cell r="C475" t="str">
            <v>stephen@vincicarbone.com.au</v>
          </cell>
        </row>
        <row r="476">
          <cell r="B476" t="str">
            <v>Frank Romeo</v>
          </cell>
          <cell r="C476" t="str">
            <v>frank@visionrealestate.com.au</v>
          </cell>
        </row>
        <row r="477">
          <cell r="B477" t="str">
            <v>James Doherty</v>
          </cell>
          <cell r="C477" t="str">
            <v>james@visionrealestate.com.au</v>
          </cell>
          <cell r="G477" t="str">
            <v>0401 221 318</v>
          </cell>
          <cell r="H477" t="str">
            <v>9654 9800</v>
          </cell>
        </row>
        <row r="478">
          <cell r="B478" t="str">
            <v>Sam Barson</v>
          </cell>
          <cell r="C478" t="str">
            <v>sam@visionrealestate.com.au</v>
          </cell>
        </row>
        <row r="479">
          <cell r="B479" t="str">
            <v>Susie McLaughlin</v>
          </cell>
          <cell r="C479" t="str">
            <v>susie@walshewhitelock.com.au</v>
          </cell>
        </row>
        <row r="480">
          <cell r="B480" t="str">
            <v>Deborah Adams</v>
          </cell>
          <cell r="C480" t="str">
            <v>deborah@wbsimpson.com.au</v>
          </cell>
          <cell r="G480" t="str">
            <v>0417 347 536</v>
          </cell>
          <cell r="H480" t="str">
            <v>9328 1213</v>
          </cell>
        </row>
        <row r="481">
          <cell r="B481" t="str">
            <v>Richard Simpson</v>
          </cell>
          <cell r="C481" t="str">
            <v>ras@wbsimpson.com.au</v>
          </cell>
          <cell r="G481" t="str">
            <v>0402 223 027</v>
          </cell>
          <cell r="H481" t="str">
            <v>9328 1213</v>
          </cell>
        </row>
        <row r="482">
          <cell r="B482" t="str">
            <v>Vinh Tran</v>
          </cell>
          <cell r="C482" t="str">
            <v>vinh@westcentralproperties.com</v>
          </cell>
        </row>
        <row r="483">
          <cell r="B483" t="str">
            <v>Anthony Cardinale</v>
          </cell>
          <cell r="C483" t="str">
            <v>acardinale@woodards.com.au</v>
          </cell>
        </row>
        <row r="484">
          <cell r="B484" t="str">
            <v>Josie Dimichele</v>
          </cell>
          <cell r="C484" t="str">
            <v>jdimichele@woodards.com.au</v>
          </cell>
        </row>
        <row r="485">
          <cell r="B485" t="str">
            <v>Mario Butera</v>
          </cell>
          <cell r="C485" t="str">
            <v>mbutera@woodards.com.au</v>
          </cell>
        </row>
        <row r="486">
          <cell r="B486" t="str">
            <v>Mario Lionetti</v>
          </cell>
          <cell r="C486" t="str">
            <v>mlionetti@woodards.com.au</v>
          </cell>
        </row>
        <row r="487">
          <cell r="B487" t="str">
            <v>Pierina Barone</v>
          </cell>
          <cell r="C487" t="str">
            <v>pbarone@woodards.com.au</v>
          </cell>
        </row>
        <row r="488">
          <cell r="B488" t="str">
            <v>Robert McKenzie</v>
          </cell>
          <cell r="C488" t="str">
            <v>carltoncommercial@woodards.com.au</v>
          </cell>
        </row>
        <row r="489">
          <cell r="B489" t="str">
            <v>Craig Corby</v>
          </cell>
          <cell r="C489" t="str">
            <v>craig.corby@xynergycommercial.com.au</v>
          </cell>
          <cell r="G489" t="str">
            <v>0433 587 168</v>
          </cell>
          <cell r="H489" t="str">
            <v>9676 9411</v>
          </cell>
        </row>
        <row r="490">
          <cell r="B490" t="str">
            <v>Cam Zamora</v>
          </cell>
          <cell r="C490" t="str">
            <v>cam@zamora.com.au</v>
          </cell>
        </row>
        <row r="491">
          <cell r="B491" t="str">
            <v>Tasmin Hughes</v>
          </cell>
        </row>
        <row r="492">
          <cell r="B492" t="str">
            <v>Ryan Fortune</v>
          </cell>
          <cell r="C492" t="str">
            <v>ryanf@westlinkconsulting.com.au</v>
          </cell>
          <cell r="G492" t="str">
            <v>1111 111 111</v>
          </cell>
          <cell r="H492" t="str">
            <v>9707 1744</v>
          </cell>
        </row>
        <row r="493">
          <cell r="B493" t="str">
            <v>Lachlan Moody</v>
          </cell>
          <cell r="C493" t="str">
            <v>lachlanm@westlinkconsulting.com.au</v>
          </cell>
          <cell r="G493" t="str">
            <v>2222 222 222</v>
          </cell>
          <cell r="H493" t="str">
            <v>9707 1744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printerSettings/printerSettings2.bin" Type="http://schemas.openxmlformats.org/officeDocument/2006/relationships/printerSettings"/><Relationship Id="rId3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0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2" customWidth="true" width="30.7109375" collapsed="false"/>
    <col min="3" max="4" customWidth="true" style="4" width="20.7109375" collapsed="false"/>
    <col min="5" max="11" customWidth="true" style="4" width="15.7109375" collapsed="false"/>
    <col min="12" max="12" customWidth="true" style="4" width="35.7109375" collapsed="false"/>
    <col min="13" max="13" customWidth="true" style="4" width="25.7109375" collapsed="false"/>
    <col min="14" max="14" customWidth="true" style="7" width="25.7109375" collapsed="false"/>
    <col min="15" max="15" customWidth="true" style="5" width="15.7109375" collapsed="false"/>
    <col min="16" max="17" customWidth="true" style="5" width="25.7109375" collapsed="false"/>
    <col min="18" max="18" customWidth="true" style="3" width="30.7109375" collapsed="false"/>
    <col min="19" max="19" customWidth="true" style="3" width="55.28515625" collapsed="false"/>
    <col min="20" max="20" customWidth="true" width="53.7109375" collapsed="false"/>
    <col min="21" max="21" customWidth="true" hidden="true" width="40.85546875" collapsed="false"/>
    <col min="22" max="22" customWidth="true" width="50.140625" collapsed="false"/>
  </cols>
  <sheetData>
    <row r="1" spans="1:28" ht="16.5" thickBot="1" x14ac:dyDescent="0.3">
      <c r="A1" s="1" t="s">
        <v>11</v>
      </c>
      <c r="B1" s="1" t="s">
        <v>4</v>
      </c>
      <c r="C1" s="9" t="s">
        <v>8</v>
      </c>
      <c r="D1" s="9" t="s">
        <v>9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3</v>
      </c>
      <c r="M1" s="9" t="s">
        <v>5</v>
      </c>
      <c r="N1" s="8" t="s">
        <v>1</v>
      </c>
      <c r="O1" s="6" t="s">
        <v>0</v>
      </c>
      <c r="P1" s="6" t="s">
        <v>6</v>
      </c>
      <c r="Q1" s="6" t="s">
        <v>7</v>
      </c>
      <c r="R1" s="2" t="s">
        <v>10</v>
      </c>
      <c r="S1" s="2" t="s">
        <v>19</v>
      </c>
      <c r="T1" s="1" t="s">
        <v>2</v>
      </c>
      <c r="U1" s="1" t="s">
        <v>20</v>
      </c>
      <c r="V1" s="1" t="s">
        <v>20</v>
      </c>
      <c r="W1" s="1" t="s">
        <v>22</v>
      </c>
      <c r="X1" s="1" t="s">
        <v>21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ht="15" customHeight="1" thickTop="1" x14ac:dyDescent="0.25">
      <c r="A2" t="s">
        <v>27</v>
      </c>
      <c r="B2" t="s">
        <v>77</v>
      </c>
      <c r="C2" t="s">
        <v>140</v>
      </c>
      <c r="D2" t="s">
        <v>191</v>
      </c>
      <c r="E2" t="n">
        <v>1.0</v>
      </c>
      <c r="F2" t="n">
        <v>0.0</v>
      </c>
      <c r="G2" t="n">
        <v>0.0</v>
      </c>
      <c r="H2" t="n">
        <v>0.0</v>
      </c>
      <c r="I2" t="n">
        <v>0.0</v>
      </c>
      <c r="J2" t="n">
        <v>0.0</v>
      </c>
      <c r="K2" t="n">
        <v>1.0</v>
      </c>
      <c r="L2" t="str">
        <f>IF($B2="","",VLOOKUP($B2,[1]Master!$B$2:$H$493,2,FALSE))</f>
        <v/>
      </c>
      <c r="M2"/>
      <c r="N2"/>
      <c r="O2"/>
      <c r="P2" t="str">
        <f>IF($B2="","",VLOOKUP($B2,[1]Master!$B$2:$H$493,6,FALSE))</f>
        <v/>
      </c>
      <c r="Q2" t="str">
        <f>IF($B2="","",VLOOKUP($B2,[1]Master!$B$2:$H$493,7,FALSE))</f>
        <v/>
      </c>
      <c r="R2"/>
      <c r="S2" t="str">
        <f ca="1">IF(B2="","",LEFT(CELL("filename",A1),FIND("[",CELL("filename",A1))-1))</f>
        <v/>
      </c>
      <c r="T2" t="str">
        <f>IF(B2 = "", "", CONCATENATE(S2,B2, ".xlsx"))</f>
        <v/>
      </c>
      <c r="U2" t="e">
        <f ca="1">conditional_concat(F$1:K$1, F2:K2)</f>
        <v>#NAME?</v>
      </c>
      <c r="V2" t="e">
        <f ca="1">IFERROR(SUBSTITUTE(U2,","," and",LEN(U2)-LEN(SUBSTITUTE(U2,",",""))),U2)</f>
        <v>#NAME?</v>
      </c>
      <c r="W2" s="10" t="str">
        <f>IF(F2&lt;&gt;0, "M:\Newer Docs\Databases\Mailout\VGV Letters\VGV Authorisation Letter Melbourne.pdf", " ")</f>
        <v xml:space="preserve"> </v>
      </c>
      <c r="X2" s="10" t="str">
        <f>IF(G2&lt;&gt;0, "M:\Newer Docs\Databases\Mailout\VGV Letters\VGV Authorisation Letter Yarra.pdf", " ")</f>
        <v xml:space="preserve"> </v>
      </c>
      <c r="Y2" s="10" t="str">
        <f>IF(H2&lt;&gt;0, "M:\Newer Docs\Databases\Mailout\VGV Letters\VGV Authorisation Letter Darebin.pdf", " ")</f>
        <v xml:space="preserve"> </v>
      </c>
      <c r="Z2" s="10" t="str">
        <f>IF(I2&lt;&gt;0, "M:\Newer Docs\Databases\Mailout\VGV Letters\VGV Authorisation Letter Maribyrnong.pdf", " ")</f>
        <v xml:space="preserve"> </v>
      </c>
      <c r="AA2" s="10" t="str">
        <f>IF(J2&lt;&gt;0, "M:\Newer Docs\Databases\Mailout\VGV Letters\VGV Authorisation Letter Knox.pdf", " ")</f>
        <v xml:space="preserve"> </v>
      </c>
      <c r="AB2" s="10" t="str">
        <f>IF(K2&lt;&gt;0, "M:\Newer Docs\Databases\Mailout\VGV Letters\VGV Authorisation Letter Monash.pdf", " ")</f>
        <v xml:space="preserve"> </v>
      </c>
    </row>
    <row r="3" spans="1:28" ht="15" customHeight="1" x14ac:dyDescent="0.25">
      <c r="A3" t="s">
        <v>28</v>
      </c>
      <c r="B3" t="s">
        <v>78</v>
      </c>
      <c r="C3" t="s">
        <v>141</v>
      </c>
      <c r="D3" t="s">
        <v>192</v>
      </c>
      <c r="E3" t="n">
        <v>1.0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1.0</v>
      </c>
      <c r="L3" t="str">
        <f>IF($B3="","",VLOOKUP($B3,[1]Master!$B$2:$H$493,2,FALSE))</f>
        <v/>
      </c>
      <c r="M3"/>
      <c r="N3"/>
      <c r="O3"/>
      <c r="P3" t="str">
        <f>IF($B3="","",VLOOKUP($B3,[1]Master!$B$2:$H$493,6,FALSE))</f>
        <v/>
      </c>
      <c r="Q3" t="str">
        <f>IF($B3="","",VLOOKUP($B3,[1]Master!$B$2:$H$493,7,FALSE))</f>
        <v/>
      </c>
      <c r="R3"/>
      <c r="S3" t="str">
        <f t="shared" ref="S3:S66" ca="1" si="0">IF(B3="","",LEFT(CELL("filename",A2),FIND("[",CELL("filename",A2))-1))</f>
        <v/>
      </c>
      <c r="T3" t="str">
        <f t="shared" ref="T3:T66" si="1">IF(B3 = "", "", CONCATENATE(S3,B3, ".xlsx"))</f>
        <v/>
      </c>
      <c r="U3" t="e">
        <f t="shared" ref="U3:U66" ca="1" si="2">conditional_concat(F$1:K$1, F3:K3)</f>
        <v>#NAME?</v>
      </c>
      <c r="V3" t="e">
        <f t="shared" ref="V3:V66" ca="1" si="3">IFERROR(SUBSTITUTE(U3,","," and",LEN(U3)-LEN(SUBSTITUTE(U3,",",""))),U3)</f>
        <v>#NAME?</v>
      </c>
      <c r="W3" s="10" t="str">
        <f t="shared" ref="W3:W66" si="4">IF(F3&lt;&gt;0, "M:\Newer Docs\Databases\Mailout\VGV Letters\VGV Authorisation Letter Melbourne.pdf", " ")</f>
        <v xml:space="preserve"> </v>
      </c>
      <c r="X3" s="10" t="str">
        <f t="shared" ref="X3:X66" si="5">IF(G3&lt;&gt;0, "M:\Newer Docs\Databases\Mailout\VGV Letters\VGV Authorisation Letter Yarra.pdf", " ")</f>
        <v xml:space="preserve"> </v>
      </c>
      <c r="Y3" s="10" t="str">
        <f t="shared" ref="Y3:Y66" si="6">IF(H3&lt;&gt;0, "M:\Newer Docs\Databases\Mailout\VGV Letters\VGV Authorisation Letter Darebin.pdf", " ")</f>
        <v xml:space="preserve"> </v>
      </c>
      <c r="Z3" s="10" t="str">
        <f t="shared" ref="Z3:Z66" si="7">IF(I3&lt;&gt;0, "M:\Newer Docs\Databases\Mailout\VGV Letters\VGV Authorisation Letter Maribyrnong.pdf", " ")</f>
        <v xml:space="preserve"> </v>
      </c>
      <c r="AA3" s="10" t="str">
        <f t="shared" ref="AA3:AA66" si="8">IF(J3&lt;&gt;0, "M:\Newer Docs\Databases\Mailout\VGV Letters\VGV Authorisation Letter Knox.pdf", " ")</f>
        <v xml:space="preserve"> </v>
      </c>
      <c r="AB3" s="10" t="str">
        <f t="shared" ref="AB3:AB66" si="9">IF(K3&lt;&gt;0, "M:\Newer Docs\Databases\Mailout\VGV Letters\VGV Authorisation Letter Monash.pdf", " ")</f>
        <v xml:space="preserve"> </v>
      </c>
    </row>
    <row r="4" spans="1:28" ht="15" customHeight="1" x14ac:dyDescent="0.25">
      <c r="A4" t="s">
        <v>29</v>
      </c>
      <c r="B4" t="s">
        <v>79</v>
      </c>
      <c r="C4" t="s">
        <v>142</v>
      </c>
      <c r="D4" t="s">
        <v>193</v>
      </c>
      <c r="E4" t="n">
        <v>0.0</v>
      </c>
      <c r="F4" t="n">
        <v>0.0</v>
      </c>
      <c r="G4" t="n">
        <v>0.0</v>
      </c>
      <c r="H4" t="n">
        <v>0.0</v>
      </c>
      <c r="I4" t="n">
        <v>0.0</v>
      </c>
      <c r="J4" t="n">
        <v>0.0</v>
      </c>
      <c r="K4" t="n">
        <v>0.0</v>
      </c>
      <c r="L4" t="str">
        <f>IF($B4="","",VLOOKUP($B4,[1]Master!$B$2:$H$493,2,FALSE))</f>
        <v/>
      </c>
      <c r="M4"/>
      <c r="N4"/>
      <c r="O4"/>
      <c r="P4" t="str">
        <f>IF($B4="","",VLOOKUP($B4,[1]Master!$B$2:$H$493,6,FALSE))</f>
        <v/>
      </c>
      <c r="Q4" t="str">
        <f>IF($B4="","",VLOOKUP($B4,[1]Master!$B$2:$H$493,7,FALSE))</f>
        <v/>
      </c>
      <c r="R4"/>
      <c r="S4" t="str">
        <f t="shared" ca="1" si="0"/>
        <v/>
      </c>
      <c r="T4" t="str">
        <f t="shared" si="1"/>
        <v/>
      </c>
      <c r="U4" t="e">
        <f t="shared" ca="1" si="2"/>
        <v>#NAME?</v>
      </c>
      <c r="V4" t="e">
        <f t="shared" ca="1" si="3"/>
        <v>#NAME?</v>
      </c>
      <c r="W4" s="10" t="str">
        <f t="shared" si="4"/>
        <v xml:space="preserve"> </v>
      </c>
      <c r="X4" s="10" t="str">
        <f t="shared" si="5"/>
        <v xml:space="preserve"> </v>
      </c>
      <c r="Y4" s="10" t="str">
        <f t="shared" si="6"/>
        <v xml:space="preserve"> </v>
      </c>
      <c r="Z4" s="10" t="str">
        <f t="shared" si="7"/>
        <v xml:space="preserve"> </v>
      </c>
      <c r="AA4" s="10" t="str">
        <f t="shared" si="8"/>
        <v xml:space="preserve"> </v>
      </c>
      <c r="AB4" s="10" t="str">
        <f t="shared" si="9"/>
        <v xml:space="preserve"> </v>
      </c>
    </row>
    <row r="5" spans="1:28" ht="15" customHeight="1" x14ac:dyDescent="0.25">
      <c r="A5" t="s">
        <v>30</v>
      </c>
      <c r="B5" t="s">
        <v>80</v>
      </c>
      <c r="C5" t="s">
        <v>143</v>
      </c>
      <c r="D5" t="s">
        <v>194</v>
      </c>
      <c r="E5" t="n">
        <v>1.0</v>
      </c>
      <c r="F5" t="n">
        <v>0.0</v>
      </c>
      <c r="G5" t="n">
        <v>0.0</v>
      </c>
      <c r="H5" t="n">
        <v>0.0</v>
      </c>
      <c r="I5" t="n">
        <v>0.0</v>
      </c>
      <c r="J5" t="n">
        <v>0.0</v>
      </c>
      <c r="K5" t="n">
        <v>1.0</v>
      </c>
      <c r="L5" t="str">
        <f>IF($B5="","",VLOOKUP($B5,[1]Master!$B$2:$H$493,2,FALSE))</f>
        <v/>
      </c>
      <c r="M5"/>
      <c r="N5"/>
      <c r="O5"/>
      <c r="P5" t="str">
        <f>IF($B5="","",VLOOKUP($B5,[1]Master!$B$2:$H$493,6,FALSE))</f>
        <v/>
      </c>
      <c r="Q5" t="str">
        <f>IF($B5="","",VLOOKUP($B5,[1]Master!$B$2:$H$493,7,FALSE))</f>
        <v/>
      </c>
      <c r="R5"/>
      <c r="S5" t="str">
        <f t="shared" ca="1" si="0"/>
        <v/>
      </c>
      <c r="T5" t="str">
        <f t="shared" si="1"/>
        <v/>
      </c>
      <c r="U5" t="e">
        <f t="shared" ca="1" si="2"/>
        <v>#NAME?</v>
      </c>
      <c r="V5" t="e">
        <f t="shared" ca="1" si="3"/>
        <v>#NAME?</v>
      </c>
      <c r="W5" s="10" t="str">
        <f t="shared" si="4"/>
        <v xml:space="preserve"> </v>
      </c>
      <c r="X5" s="10" t="str">
        <f t="shared" si="5"/>
        <v xml:space="preserve"> </v>
      </c>
      <c r="Y5" s="10" t="str">
        <f t="shared" si="6"/>
        <v xml:space="preserve"> </v>
      </c>
      <c r="Z5" s="10" t="str">
        <f t="shared" si="7"/>
        <v xml:space="preserve"> </v>
      </c>
      <c r="AA5" s="10" t="str">
        <f t="shared" si="8"/>
        <v xml:space="preserve"> </v>
      </c>
      <c r="AB5" s="10" t="str">
        <f t="shared" si="9"/>
        <v xml:space="preserve"> </v>
      </c>
    </row>
    <row r="6" spans="1:28" ht="15" customHeight="1" x14ac:dyDescent="0.25">
      <c r="A6" t="s">
        <v>31</v>
      </c>
      <c r="B6" t="s">
        <v>81</v>
      </c>
      <c r="C6" t="s">
        <v>144</v>
      </c>
      <c r="D6" t="s">
        <v>195</v>
      </c>
      <c r="E6" t="n">
        <v>1.0</v>
      </c>
      <c r="F6" t="n">
        <v>0.0</v>
      </c>
      <c r="G6" t="n">
        <v>0.0</v>
      </c>
      <c r="H6" t="n">
        <v>0.0</v>
      </c>
      <c r="I6" t="n">
        <v>0.0</v>
      </c>
      <c r="J6" t="n">
        <v>0.0</v>
      </c>
      <c r="K6" t="n">
        <v>1.0</v>
      </c>
      <c r="L6" t="str">
        <f>IF($B6="","",VLOOKUP($B6,[1]Master!$B$2:$H$493,2,FALSE))</f>
        <v/>
      </c>
      <c r="M6"/>
      <c r="N6"/>
      <c r="O6"/>
      <c r="P6" t="str">
        <f>IF($B6="","",VLOOKUP($B6,[1]Master!$B$2:$H$493,6,FALSE))</f>
        <v/>
      </c>
      <c r="Q6" t="str">
        <f>IF($B6="","",VLOOKUP($B6,[1]Master!$B$2:$H$493,7,FALSE))</f>
        <v/>
      </c>
      <c r="R6"/>
      <c r="S6" t="str">
        <f t="shared" ca="1" si="0"/>
        <v/>
      </c>
      <c r="T6" t="str">
        <f t="shared" si="1"/>
        <v/>
      </c>
      <c r="U6" t="e">
        <f t="shared" ca="1" si="2"/>
        <v>#NAME?</v>
      </c>
      <c r="V6" t="e">
        <f t="shared" ca="1" si="3"/>
        <v>#NAME?</v>
      </c>
      <c r="W6" s="10" t="str">
        <f t="shared" si="4"/>
        <v xml:space="preserve"> </v>
      </c>
      <c r="X6" s="10" t="str">
        <f t="shared" si="5"/>
        <v xml:space="preserve"> </v>
      </c>
      <c r="Y6" s="10" t="str">
        <f t="shared" si="6"/>
        <v xml:space="preserve"> </v>
      </c>
      <c r="Z6" s="10" t="str">
        <f t="shared" si="7"/>
        <v xml:space="preserve"> </v>
      </c>
      <c r="AA6" s="10" t="str">
        <f t="shared" si="8"/>
        <v xml:space="preserve"> </v>
      </c>
      <c r="AB6" s="10" t="str">
        <f t="shared" si="9"/>
        <v xml:space="preserve"> </v>
      </c>
    </row>
    <row r="7" spans="1:28" ht="15" customHeight="1" x14ac:dyDescent="0.25">
      <c r="A7" t="s">
        <v>32</v>
      </c>
      <c r="B7" t="s">
        <v>82</v>
      </c>
      <c r="C7" t="s">
        <v>145</v>
      </c>
      <c r="D7" t="s">
        <v>196</v>
      </c>
      <c r="E7" t="n">
        <v>1.0</v>
      </c>
      <c r="F7" t="n">
        <v>0.0</v>
      </c>
      <c r="G7" t="n">
        <v>0.0</v>
      </c>
      <c r="H7" t="n">
        <v>0.0</v>
      </c>
      <c r="I7" t="n">
        <v>0.0</v>
      </c>
      <c r="J7" t="n">
        <v>0.0</v>
      </c>
      <c r="K7" t="n">
        <v>1.0</v>
      </c>
      <c r="L7" t="str">
        <f>IF($B7="","",VLOOKUP($B7,[1]Master!$B$2:$H$493,2,FALSE))</f>
        <v/>
      </c>
      <c r="M7"/>
      <c r="N7"/>
      <c r="O7"/>
      <c r="P7" t="str">
        <f>IF($B7="","",VLOOKUP($B7,[1]Master!$B$2:$H$493,6,FALSE))</f>
        <v/>
      </c>
      <c r="Q7" t="str">
        <f>IF($B7="","",VLOOKUP($B7,[1]Master!$B$2:$H$493,7,FALSE))</f>
        <v/>
      </c>
      <c r="R7"/>
      <c r="S7" t="str">
        <f t="shared" ca="1" si="0"/>
        <v/>
      </c>
      <c r="T7" t="str">
        <f t="shared" si="1"/>
        <v/>
      </c>
      <c r="U7" t="e">
        <f t="shared" ca="1" si="2"/>
        <v>#NAME?</v>
      </c>
      <c r="V7" t="e">
        <f t="shared" ca="1" si="3"/>
        <v>#NAME?</v>
      </c>
      <c r="W7" s="10" t="str">
        <f t="shared" si="4"/>
        <v xml:space="preserve"> </v>
      </c>
      <c r="X7" s="10" t="str">
        <f t="shared" si="5"/>
        <v xml:space="preserve"> </v>
      </c>
      <c r="Y7" s="10" t="str">
        <f t="shared" si="6"/>
        <v xml:space="preserve"> </v>
      </c>
      <c r="Z7" s="10" t="str">
        <f t="shared" si="7"/>
        <v xml:space="preserve"> </v>
      </c>
      <c r="AA7" s="10" t="str">
        <f t="shared" si="8"/>
        <v xml:space="preserve"> </v>
      </c>
      <c r="AB7" s="10" t="str">
        <f t="shared" si="9"/>
        <v xml:space="preserve"> </v>
      </c>
    </row>
    <row r="8" spans="1:28" ht="15" customHeight="1" x14ac:dyDescent="0.25">
      <c r="A8" t="s">
        <v>33</v>
      </c>
      <c r="B8" t="s">
        <v>83</v>
      </c>
      <c r="C8" t="s">
        <v>146</v>
      </c>
      <c r="D8" t="s">
        <v>197</v>
      </c>
      <c r="E8" t="n">
        <v>1.0</v>
      </c>
      <c r="F8" t="n">
        <v>0.0</v>
      </c>
      <c r="G8" t="n">
        <v>0.0</v>
      </c>
      <c r="H8" t="n">
        <v>0.0</v>
      </c>
      <c r="I8" t="n">
        <v>0.0</v>
      </c>
      <c r="J8" t="n">
        <v>0.0</v>
      </c>
      <c r="K8" t="n">
        <v>1.0</v>
      </c>
      <c r="L8" t="str">
        <f>IF($B8="","",VLOOKUP($B8,[1]Master!$B$2:$H$493,2,FALSE))</f>
        <v/>
      </c>
      <c r="M8"/>
      <c r="N8"/>
      <c r="O8"/>
      <c r="P8" t="str">
        <f>IF($B8="","",VLOOKUP($B8,[1]Master!$B$2:$H$493,6,FALSE))</f>
        <v/>
      </c>
      <c r="Q8" t="str">
        <f>IF($B8="","",VLOOKUP($B8,[1]Master!$B$2:$H$493,7,FALSE))</f>
        <v/>
      </c>
      <c r="R8"/>
      <c r="S8" t="str">
        <f t="shared" ca="1" si="0"/>
        <v/>
      </c>
      <c r="T8" t="str">
        <f t="shared" si="1"/>
        <v/>
      </c>
      <c r="U8" t="e">
        <f t="shared" ca="1" si="2"/>
        <v>#NAME?</v>
      </c>
      <c r="V8" t="e">
        <f t="shared" ca="1" si="3"/>
        <v>#NAME?</v>
      </c>
      <c r="W8" s="10" t="str">
        <f t="shared" si="4"/>
        <v xml:space="preserve"> </v>
      </c>
      <c r="X8" s="10" t="str">
        <f t="shared" si="5"/>
        <v xml:space="preserve"> </v>
      </c>
      <c r="Y8" s="10" t="str">
        <f t="shared" si="6"/>
        <v xml:space="preserve"> </v>
      </c>
      <c r="Z8" s="10" t="str">
        <f t="shared" si="7"/>
        <v xml:space="preserve"> </v>
      </c>
      <c r="AA8" s="10" t="str">
        <f t="shared" si="8"/>
        <v xml:space="preserve"> </v>
      </c>
      <c r="AB8" s="10" t="str">
        <f t="shared" si="9"/>
        <v xml:space="preserve"> </v>
      </c>
    </row>
    <row r="9" spans="1:28" ht="15" customHeight="1" x14ac:dyDescent="0.25">
      <c r="A9" t="s">
        <v>34</v>
      </c>
      <c r="B9" t="s">
        <v>84</v>
      </c>
      <c r="C9" t="s">
        <v>147</v>
      </c>
      <c r="D9" t="s">
        <v>198</v>
      </c>
      <c r="E9" t="n">
        <v>3.0</v>
      </c>
      <c r="F9" t="n">
        <v>0.0</v>
      </c>
      <c r="G9" t="n">
        <v>0.0</v>
      </c>
      <c r="H9" t="n">
        <v>0.0</v>
      </c>
      <c r="I9" t="n">
        <v>0.0</v>
      </c>
      <c r="J9" t="n">
        <v>0.0</v>
      </c>
      <c r="K9" t="n">
        <v>3.0</v>
      </c>
      <c r="L9" t="str">
        <f>IF($B9="","",VLOOKUP($B9,[1]Master!$B$2:$H$493,2,FALSE))</f>
        <v/>
      </c>
      <c r="M9"/>
      <c r="N9"/>
      <c r="O9"/>
      <c r="P9" t="str">
        <f>IF($B9="","",VLOOKUP($B9,[1]Master!$B$2:$H$493,6,FALSE))</f>
        <v/>
      </c>
      <c r="Q9" t="str">
        <f>IF($B9="","",VLOOKUP($B9,[1]Master!$B$2:$H$493,7,FALSE))</f>
        <v/>
      </c>
      <c r="R9"/>
      <c r="S9" t="str">
        <f t="shared" ca="1" si="0"/>
        <v/>
      </c>
      <c r="T9" t="str">
        <f t="shared" si="1"/>
        <v/>
      </c>
      <c r="U9" t="e">
        <f t="shared" ca="1" si="2"/>
        <v>#NAME?</v>
      </c>
      <c r="V9" t="e">
        <f t="shared" ca="1" si="3"/>
        <v>#NAME?</v>
      </c>
      <c r="W9" s="10" t="str">
        <f t="shared" si="4"/>
        <v xml:space="preserve"> </v>
      </c>
      <c r="X9" s="10" t="str">
        <f t="shared" si="5"/>
        <v xml:space="preserve"> </v>
      </c>
      <c r="Y9" s="10" t="str">
        <f t="shared" si="6"/>
        <v xml:space="preserve"> </v>
      </c>
      <c r="Z9" s="10" t="str">
        <f t="shared" si="7"/>
        <v xml:space="preserve"> </v>
      </c>
      <c r="AA9" s="10" t="str">
        <f t="shared" si="8"/>
        <v xml:space="preserve"> </v>
      </c>
      <c r="AB9" s="10" t="str">
        <f t="shared" si="9"/>
        <v xml:space="preserve"> </v>
      </c>
    </row>
    <row r="10" spans="1:28" ht="15" customHeight="1" x14ac:dyDescent="0.25">
      <c r="A10" t="s">
        <v>35</v>
      </c>
      <c r="B10" t="s">
        <v>85</v>
      </c>
      <c r="C10" t="s">
        <v>148</v>
      </c>
      <c r="D10" t="s">
        <v>199</v>
      </c>
      <c r="E10" t="n">
        <v>1.0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1.0</v>
      </c>
      <c r="L10" t="str">
        <f>IF($B10="","",VLOOKUP($B10,[1]Master!$B$2:$H$493,2,FALSE))</f>
        <v/>
      </c>
      <c r="M10"/>
      <c r="N10"/>
      <c r="O10"/>
      <c r="P10" t="str">
        <f>IF($B10="","",VLOOKUP($B10,[1]Master!$B$2:$H$493,6,FALSE))</f>
        <v/>
      </c>
      <c r="Q10" t="str">
        <f>IF($B10="","",VLOOKUP($B10,[1]Master!$B$2:$H$493,7,FALSE))</f>
        <v/>
      </c>
      <c r="R10"/>
      <c r="S10" t="str">
        <f t="shared" ca="1" si="0"/>
        <v/>
      </c>
      <c r="T10" t="str">
        <f t="shared" si="1"/>
        <v/>
      </c>
      <c r="U10" t="e">
        <f t="shared" ca="1" si="2"/>
        <v>#NAME?</v>
      </c>
      <c r="V10" t="e">
        <f t="shared" ca="1" si="3"/>
        <v>#NAME?</v>
      </c>
      <c r="W10" s="10" t="str">
        <f t="shared" si="4"/>
        <v xml:space="preserve"> </v>
      </c>
      <c r="X10" s="10" t="str">
        <f t="shared" si="5"/>
        <v xml:space="preserve"> </v>
      </c>
      <c r="Y10" s="10" t="str">
        <f t="shared" si="6"/>
        <v xml:space="preserve"> </v>
      </c>
      <c r="Z10" s="10" t="str">
        <f t="shared" si="7"/>
        <v xml:space="preserve"> </v>
      </c>
      <c r="AA10" s="10" t="str">
        <f t="shared" si="8"/>
        <v xml:space="preserve"> </v>
      </c>
      <c r="AB10" s="10" t="str">
        <f t="shared" si="9"/>
        <v xml:space="preserve"> </v>
      </c>
    </row>
    <row r="11" spans="1:28" ht="15" customHeight="1" x14ac:dyDescent="0.25">
      <c r="A11" t="s">
        <v>36</v>
      </c>
      <c r="B11" t="s">
        <v>86</v>
      </c>
      <c r="C11" t="s">
        <v>149</v>
      </c>
      <c r="D11" t="s">
        <v>200</v>
      </c>
      <c r="E11" t="n">
        <v>1.0</v>
      </c>
      <c r="F11" t="n">
        <v>0.0</v>
      </c>
      <c r="G11" t="n">
        <v>0.0</v>
      </c>
      <c r="H11" t="n">
        <v>0.0</v>
      </c>
      <c r="I11" t="n">
        <v>0.0</v>
      </c>
      <c r="J11" t="n">
        <v>0.0</v>
      </c>
      <c r="K11" t="n">
        <v>1.0</v>
      </c>
      <c r="L11" t="str">
        <f>IF($B11="","",VLOOKUP($B11,[1]Master!$B$2:$H$493,2,FALSE))</f>
        <v/>
      </c>
      <c r="M11"/>
      <c r="N11"/>
      <c r="O11"/>
      <c r="P11" t="str">
        <f>IF($B11="","",VLOOKUP($B11,[1]Master!$B$2:$H$493,6,FALSE))</f>
        <v/>
      </c>
      <c r="Q11" t="str">
        <f>IF($B11="","",VLOOKUP($B11,[1]Master!$B$2:$H$493,7,FALSE))</f>
        <v/>
      </c>
      <c r="R11"/>
      <c r="S11" t="str">
        <f t="shared" ca="1" si="0"/>
        <v/>
      </c>
      <c r="T11" t="str">
        <f t="shared" si="1"/>
        <v/>
      </c>
      <c r="U11" t="e">
        <f t="shared" ca="1" si="2"/>
        <v>#NAME?</v>
      </c>
      <c r="V11" t="e">
        <f t="shared" ca="1" si="3"/>
        <v>#NAME?</v>
      </c>
      <c r="W11" s="10" t="str">
        <f t="shared" si="4"/>
        <v xml:space="preserve"> </v>
      </c>
      <c r="X11" s="10" t="str">
        <f t="shared" si="5"/>
        <v xml:space="preserve"> </v>
      </c>
      <c r="Y11" s="10" t="str">
        <f t="shared" si="6"/>
        <v xml:space="preserve"> </v>
      </c>
      <c r="Z11" s="10" t="str">
        <f t="shared" si="7"/>
        <v xml:space="preserve"> </v>
      </c>
      <c r="AA11" s="10" t="str">
        <f t="shared" si="8"/>
        <v xml:space="preserve"> </v>
      </c>
      <c r="AB11" s="10" t="str">
        <f t="shared" si="9"/>
        <v xml:space="preserve"> </v>
      </c>
    </row>
    <row r="12" spans="1:28" ht="15" customHeight="1" x14ac:dyDescent="0.25">
      <c r="A12" t="s">
        <v>37</v>
      </c>
      <c r="B12" t="s">
        <v>87</v>
      </c>
      <c r="C12" t="s">
        <v>150</v>
      </c>
      <c r="D12" t="s">
        <v>201</v>
      </c>
      <c r="E12" t="n">
        <v>1.0</v>
      </c>
      <c r="F12" t="n">
        <v>0.0</v>
      </c>
      <c r="G12" t="n">
        <v>0.0</v>
      </c>
      <c r="H12" t="n">
        <v>0.0</v>
      </c>
      <c r="I12" t="n">
        <v>0.0</v>
      </c>
      <c r="J12" t="n">
        <v>0.0</v>
      </c>
      <c r="K12" t="n">
        <v>1.0</v>
      </c>
      <c r="L12" t="str">
        <f>IF($B12="","",VLOOKUP($B12,[1]Master!$B$2:$H$493,2,FALSE))</f>
        <v/>
      </c>
      <c r="M12"/>
      <c r="N12"/>
      <c r="O12"/>
      <c r="P12" t="str">
        <f>IF($B12="","",VLOOKUP($B12,[1]Master!$B$2:$H$493,6,FALSE))</f>
        <v/>
      </c>
      <c r="Q12" t="str">
        <f>IF($B12="","",VLOOKUP($B12,[1]Master!$B$2:$H$493,7,FALSE))</f>
        <v/>
      </c>
      <c r="R12"/>
      <c r="S12" t="str">
        <f t="shared" ca="1" si="0"/>
        <v/>
      </c>
      <c r="T12" t="str">
        <f t="shared" si="1"/>
        <v/>
      </c>
      <c r="U12" t="e">
        <f t="shared" ca="1" si="2"/>
        <v>#NAME?</v>
      </c>
      <c r="V12" t="e">
        <f t="shared" ca="1" si="3"/>
        <v>#NAME?</v>
      </c>
      <c r="W12" s="10" t="str">
        <f t="shared" si="4"/>
        <v xml:space="preserve"> </v>
      </c>
      <c r="X12" s="10" t="str">
        <f t="shared" si="5"/>
        <v xml:space="preserve"> </v>
      </c>
      <c r="Y12" s="10" t="str">
        <f t="shared" si="6"/>
        <v xml:space="preserve"> </v>
      </c>
      <c r="Z12" s="10" t="str">
        <f t="shared" si="7"/>
        <v xml:space="preserve"> </v>
      </c>
      <c r="AA12" s="10" t="str">
        <f t="shared" si="8"/>
        <v xml:space="preserve"> </v>
      </c>
      <c r="AB12" s="10" t="str">
        <f t="shared" si="9"/>
        <v xml:space="preserve"> </v>
      </c>
    </row>
    <row r="13" spans="1:28" ht="15" customHeight="1" x14ac:dyDescent="0.25">
      <c r="A13" t="s">
        <v>37</v>
      </c>
      <c r="B13" t="s">
        <v>88</v>
      </c>
      <c r="C13" t="s">
        <v>151</v>
      </c>
      <c r="D13" t="s">
        <v>202</v>
      </c>
      <c r="E13" t="n">
        <v>0.0</v>
      </c>
      <c r="F13" t="n">
        <v>0.0</v>
      </c>
      <c r="G13" t="n">
        <v>0.0</v>
      </c>
      <c r="H13" t="n">
        <v>0.0</v>
      </c>
      <c r="I13" t="n">
        <v>0.0</v>
      </c>
      <c r="J13" t="n">
        <v>0.0</v>
      </c>
      <c r="K13" t="n">
        <v>0.0</v>
      </c>
      <c r="L13" t="str">
        <f>IF($B13="","",VLOOKUP($B13,[1]Master!$B$2:$H$493,2,FALSE))</f>
        <v/>
      </c>
      <c r="M13"/>
      <c r="N13"/>
      <c r="O13"/>
      <c r="P13" t="str">
        <f>IF($B13="","",VLOOKUP($B13,[1]Master!$B$2:$H$493,6,FALSE))</f>
        <v/>
      </c>
      <c r="Q13" t="str">
        <f>IF($B13="","",VLOOKUP($B13,[1]Master!$B$2:$H$493,7,FALSE))</f>
        <v/>
      </c>
      <c r="R13"/>
      <c r="S13" t="str">
        <f t="shared" ca="1" si="0"/>
        <v/>
      </c>
      <c r="T13" t="str">
        <f t="shared" si="1"/>
        <v/>
      </c>
      <c r="U13" t="e">
        <f t="shared" ca="1" si="2"/>
        <v>#NAME?</v>
      </c>
      <c r="V13" t="e">
        <f t="shared" ca="1" si="3"/>
        <v>#NAME?</v>
      </c>
      <c r="W13" s="10" t="str">
        <f t="shared" si="4"/>
        <v xml:space="preserve"> </v>
      </c>
      <c r="X13" s="10" t="str">
        <f t="shared" si="5"/>
        <v xml:space="preserve"> </v>
      </c>
      <c r="Y13" s="10" t="str">
        <f t="shared" si="6"/>
        <v xml:space="preserve"> </v>
      </c>
      <c r="Z13" s="10" t="str">
        <f t="shared" si="7"/>
        <v xml:space="preserve"> </v>
      </c>
      <c r="AA13" s="10" t="str">
        <f t="shared" si="8"/>
        <v xml:space="preserve"> </v>
      </c>
      <c r="AB13" s="10" t="str">
        <f t="shared" si="9"/>
        <v xml:space="preserve"> </v>
      </c>
    </row>
    <row r="14" spans="1:28" ht="15" customHeight="1" x14ac:dyDescent="0.25">
      <c r="A14" t="s">
        <v>38</v>
      </c>
      <c r="B14" t="s">
        <v>89</v>
      </c>
      <c r="C14" t="s">
        <v>152</v>
      </c>
      <c r="D14" t="s">
        <v>203</v>
      </c>
      <c r="E14" t="n">
        <v>1.0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1.0</v>
      </c>
      <c r="L14" t="str">
        <f>IF($B14="","",VLOOKUP($B14,[1]Master!$B$2:$H$493,2,FALSE))</f>
        <v/>
      </c>
      <c r="M14"/>
      <c r="N14"/>
      <c r="O14"/>
      <c r="P14" t="str">
        <f>IF($B14="","",VLOOKUP($B14,[1]Master!$B$2:$H$493,6,FALSE))</f>
        <v/>
      </c>
      <c r="Q14" t="str">
        <f>IF($B14="","",VLOOKUP($B14,[1]Master!$B$2:$H$493,7,FALSE))</f>
        <v/>
      </c>
      <c r="R14"/>
      <c r="S14" t="str">
        <f t="shared" ca="1" si="0"/>
        <v/>
      </c>
      <c r="T14" t="str">
        <f t="shared" si="1"/>
        <v/>
      </c>
      <c r="U14" t="e">
        <f t="shared" ca="1" si="2"/>
        <v>#NAME?</v>
      </c>
      <c r="V14" t="e">
        <f t="shared" ca="1" si="3"/>
        <v>#NAME?</v>
      </c>
      <c r="W14" s="10" t="str">
        <f t="shared" si="4"/>
        <v xml:space="preserve"> </v>
      </c>
      <c r="X14" s="10" t="str">
        <f t="shared" si="5"/>
        <v xml:space="preserve"> </v>
      </c>
      <c r="Y14" s="10" t="str">
        <f t="shared" si="6"/>
        <v xml:space="preserve"> </v>
      </c>
      <c r="Z14" s="10" t="str">
        <f t="shared" si="7"/>
        <v xml:space="preserve"> </v>
      </c>
      <c r="AA14" s="10" t="str">
        <f t="shared" si="8"/>
        <v xml:space="preserve"> </v>
      </c>
      <c r="AB14" s="10" t="str">
        <f t="shared" si="9"/>
        <v xml:space="preserve"> </v>
      </c>
    </row>
    <row r="15" spans="1:28" ht="15" customHeight="1" x14ac:dyDescent="0.25">
      <c r="A15" t="s">
        <v>39</v>
      </c>
      <c r="B15" t="s">
        <v>90</v>
      </c>
      <c r="C15" t="s">
        <v>90</v>
      </c>
      <c r="D15"/>
      <c r="E15" t="n">
        <v>0.0</v>
      </c>
      <c r="F15" t="n">
        <v>0.0</v>
      </c>
      <c r="G15" t="n">
        <v>0.0</v>
      </c>
      <c r="H15" t="n">
        <v>0.0</v>
      </c>
      <c r="I15" t="n">
        <v>0.0</v>
      </c>
      <c r="J15" t="n">
        <v>0.0</v>
      </c>
      <c r="K15" t="n">
        <v>0.0</v>
      </c>
      <c r="L15" t="str">
        <f>IF($B15="","",VLOOKUP($B15,[1]Master!$B$2:$H$493,2,FALSE))</f>
        <v/>
      </c>
      <c r="M15"/>
      <c r="N15"/>
      <c r="O15"/>
      <c r="P15" t="str">
        <f>IF($B15="","",VLOOKUP($B15,[1]Master!$B$2:$H$493,6,FALSE))</f>
        <v/>
      </c>
      <c r="Q15" t="str">
        <f>IF($B15="","",VLOOKUP($B15,[1]Master!$B$2:$H$493,7,FALSE))</f>
        <v/>
      </c>
      <c r="R15"/>
      <c r="S15" t="str">
        <f t="shared" ca="1" si="0"/>
        <v/>
      </c>
      <c r="T15" t="str">
        <f t="shared" si="1"/>
        <v/>
      </c>
      <c r="U15" t="e">
        <f t="shared" ca="1" si="2"/>
        <v>#NAME?</v>
      </c>
      <c r="V15" t="e">
        <f t="shared" ca="1" si="3"/>
        <v>#NAME?</v>
      </c>
      <c r="W15" s="10" t="str">
        <f t="shared" si="4"/>
        <v xml:space="preserve"> </v>
      </c>
      <c r="X15" s="10" t="str">
        <f t="shared" si="5"/>
        <v xml:space="preserve"> </v>
      </c>
      <c r="Y15" s="10" t="str">
        <f t="shared" si="6"/>
        <v xml:space="preserve"> </v>
      </c>
      <c r="Z15" s="10" t="str">
        <f t="shared" si="7"/>
        <v xml:space="preserve"> </v>
      </c>
      <c r="AA15" s="10" t="str">
        <f t="shared" si="8"/>
        <v xml:space="preserve"> </v>
      </c>
      <c r="AB15" s="10" t="str">
        <f t="shared" si="9"/>
        <v xml:space="preserve"> </v>
      </c>
    </row>
    <row r="16" spans="1:28" ht="15" customHeight="1" x14ac:dyDescent="0.25">
      <c r="A16" t="s">
        <v>40</v>
      </c>
      <c r="B16" t="s">
        <v>91</v>
      </c>
      <c r="C16" t="s">
        <v>153</v>
      </c>
      <c r="D16" t="s">
        <v>204</v>
      </c>
      <c r="E16" t="n">
        <v>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str">
        <f>IF($B16="","",VLOOKUP($B16,[1]Master!$B$2:$H$493,2,FALSE))</f>
        <v/>
      </c>
      <c r="M16"/>
      <c r="N16"/>
      <c r="O16"/>
      <c r="P16" t="str">
        <f>IF($B16="","",VLOOKUP($B16,[1]Master!$B$2:$H$493,6,FALSE))</f>
        <v/>
      </c>
      <c r="Q16" t="str">
        <f>IF($B16="","",VLOOKUP($B16,[1]Master!$B$2:$H$493,7,FALSE))</f>
        <v/>
      </c>
      <c r="R16"/>
      <c r="S16" t="str">
        <f t="shared" ca="1" si="0"/>
        <v/>
      </c>
      <c r="T16" t="str">
        <f t="shared" si="1"/>
        <v/>
      </c>
      <c r="U16" t="e">
        <f t="shared" ca="1" si="2"/>
        <v>#NAME?</v>
      </c>
      <c r="V16" t="e">
        <f t="shared" ca="1" si="3"/>
        <v>#NAME?</v>
      </c>
      <c r="W16" s="10" t="str">
        <f t="shared" si="4"/>
        <v xml:space="preserve"> </v>
      </c>
      <c r="X16" s="10" t="str">
        <f t="shared" si="5"/>
        <v xml:space="preserve"> </v>
      </c>
      <c r="Y16" s="10" t="str">
        <f t="shared" si="6"/>
        <v xml:space="preserve"> </v>
      </c>
      <c r="Z16" s="10" t="str">
        <f t="shared" si="7"/>
        <v xml:space="preserve"> </v>
      </c>
      <c r="AA16" s="10" t="str">
        <f t="shared" si="8"/>
        <v xml:space="preserve"> </v>
      </c>
      <c r="AB16" s="10" t="str">
        <f t="shared" si="9"/>
        <v xml:space="preserve"> </v>
      </c>
    </row>
    <row r="17" spans="3:28" ht="15" customHeight="1" x14ac:dyDescent="0.25">
      <c r="A17" t="s">
        <v>41</v>
      </c>
      <c r="B17" t="s">
        <v>92</v>
      </c>
      <c r="C17" t="s">
        <v>154</v>
      </c>
      <c r="D17" t="s">
        <v>205</v>
      </c>
      <c r="E17" t="n">
        <v>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str">
        <f>IF($B17="","",VLOOKUP($B17,[1]Master!$B$2:$H$493,2,FALSE))</f>
        <v/>
      </c>
      <c r="M17"/>
      <c r="N17"/>
      <c r="O17"/>
      <c r="P17" t="str">
        <f>IF($B17="","",VLOOKUP($B17,[1]Master!$B$2:$H$493,6,FALSE))</f>
        <v/>
      </c>
      <c r="Q17" t="str">
        <f>IF($B17="","",VLOOKUP($B17,[1]Master!$B$2:$H$493,7,FALSE))</f>
        <v/>
      </c>
      <c r="R17"/>
      <c r="S17" t="str">
        <f t="shared" ca="1" si="0"/>
        <v/>
      </c>
      <c r="T17" t="str">
        <f t="shared" si="1"/>
        <v/>
      </c>
      <c r="U17" t="e">
        <f t="shared" ca="1" si="2"/>
        <v>#NAME?</v>
      </c>
      <c r="V17" t="e">
        <f t="shared" ca="1" si="3"/>
        <v>#NAME?</v>
      </c>
      <c r="W17" s="10" t="str">
        <f t="shared" si="4"/>
        <v xml:space="preserve"> </v>
      </c>
      <c r="X17" s="10" t="str">
        <f t="shared" si="5"/>
        <v xml:space="preserve"> </v>
      </c>
      <c r="Y17" s="10" t="str">
        <f t="shared" si="6"/>
        <v xml:space="preserve"> </v>
      </c>
      <c r="Z17" s="10" t="str">
        <f t="shared" si="7"/>
        <v xml:space="preserve"> </v>
      </c>
      <c r="AA17" s="10" t="str">
        <f t="shared" si="8"/>
        <v xml:space="preserve"> </v>
      </c>
      <c r="AB17" s="10" t="str">
        <f t="shared" si="9"/>
        <v xml:space="preserve"> </v>
      </c>
    </row>
    <row r="18" spans="3:28" ht="15" customHeight="1" x14ac:dyDescent="0.25">
      <c r="A18" t="s">
        <v>42</v>
      </c>
      <c r="B18" t="s">
        <v>93</v>
      </c>
      <c r="C18" t="s">
        <v>155</v>
      </c>
      <c r="D18" t="s">
        <v>206</v>
      </c>
      <c r="E18" t="n">
        <v>1.0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1.0</v>
      </c>
      <c r="L18" t="str">
        <f>IF($B18="","",VLOOKUP($B18,[1]Master!$B$2:$H$493,2,FALSE))</f>
        <v/>
      </c>
      <c r="M18"/>
      <c r="N18"/>
      <c r="O18"/>
      <c r="P18" t="str">
        <f>IF($B18="","",VLOOKUP($B18,[1]Master!$B$2:$H$493,6,FALSE))</f>
        <v/>
      </c>
      <c r="Q18" t="str">
        <f>IF($B18="","",VLOOKUP($B18,[1]Master!$B$2:$H$493,7,FALSE))</f>
        <v/>
      </c>
      <c r="R18"/>
      <c r="S18" t="str">
        <f t="shared" ca="1" si="0"/>
        <v/>
      </c>
      <c r="T18" t="str">
        <f t="shared" si="1"/>
        <v/>
      </c>
      <c r="U18" t="e">
        <f t="shared" ca="1" si="2"/>
        <v>#NAME?</v>
      </c>
      <c r="V18" t="e">
        <f t="shared" ca="1" si="3"/>
        <v>#NAME?</v>
      </c>
      <c r="W18" s="10" t="str">
        <f t="shared" si="4"/>
        <v xml:space="preserve"> </v>
      </c>
      <c r="X18" s="10" t="str">
        <f t="shared" si="5"/>
        <v xml:space="preserve"> </v>
      </c>
      <c r="Y18" s="10" t="str">
        <f t="shared" si="6"/>
        <v xml:space="preserve"> </v>
      </c>
      <c r="Z18" s="10" t="str">
        <f t="shared" si="7"/>
        <v xml:space="preserve"> </v>
      </c>
      <c r="AA18" s="10" t="str">
        <f t="shared" si="8"/>
        <v xml:space="preserve"> </v>
      </c>
      <c r="AB18" s="10" t="str">
        <f t="shared" si="9"/>
        <v xml:space="preserve"> </v>
      </c>
    </row>
    <row r="19" spans="3:28" ht="15" customHeight="1" x14ac:dyDescent="0.25">
      <c r="A19" t="s">
        <v>43</v>
      </c>
      <c r="B19" t="s">
        <v>94</v>
      </c>
      <c r="C19" t="s">
        <v>156</v>
      </c>
      <c r="D19" t="s">
        <v>207</v>
      </c>
      <c r="E19" t="n">
        <v>1.0</v>
      </c>
      <c r="F19" t="n">
        <v>0.0</v>
      </c>
      <c r="G19" t="n">
        <v>0.0</v>
      </c>
      <c r="H19" t="n">
        <v>0.0</v>
      </c>
      <c r="I19" t="n">
        <v>0.0</v>
      </c>
      <c r="J19" t="n">
        <v>0.0</v>
      </c>
      <c r="K19" t="n">
        <v>1.0</v>
      </c>
      <c r="L19" t="str">
        <f>IF($B19="","",VLOOKUP($B19,[1]Master!$B$2:$H$493,2,FALSE))</f>
        <v/>
      </c>
      <c r="M19"/>
      <c r="N19"/>
      <c r="O19"/>
      <c r="P19" t="str">
        <f>IF($B19="","",VLOOKUP($B19,[1]Master!$B$2:$H$493,6,FALSE))</f>
        <v/>
      </c>
      <c r="Q19" t="str">
        <f>IF($B19="","",VLOOKUP($B19,[1]Master!$B$2:$H$493,7,FALSE))</f>
        <v/>
      </c>
      <c r="R19"/>
      <c r="S19" t="str">
        <f t="shared" ca="1" si="0"/>
        <v/>
      </c>
      <c r="T19" t="str">
        <f t="shared" si="1"/>
        <v/>
      </c>
      <c r="U19" t="e">
        <f t="shared" ca="1" si="2"/>
        <v>#NAME?</v>
      </c>
      <c r="V19" t="e">
        <f t="shared" ca="1" si="3"/>
        <v>#NAME?</v>
      </c>
      <c r="W19" s="10" t="str">
        <f t="shared" si="4"/>
        <v xml:space="preserve"> </v>
      </c>
      <c r="X19" s="10" t="str">
        <f t="shared" si="5"/>
        <v xml:space="preserve"> </v>
      </c>
      <c r="Y19" s="10" t="str">
        <f t="shared" si="6"/>
        <v xml:space="preserve"> </v>
      </c>
      <c r="Z19" s="10" t="str">
        <f t="shared" si="7"/>
        <v xml:space="preserve"> </v>
      </c>
      <c r="AA19" s="10" t="str">
        <f t="shared" si="8"/>
        <v xml:space="preserve"> </v>
      </c>
      <c r="AB19" s="10" t="str">
        <f t="shared" si="9"/>
        <v xml:space="preserve"> </v>
      </c>
    </row>
    <row r="20" spans="3:28" ht="15" customHeight="1" x14ac:dyDescent="0.25">
      <c r="A20" t="s">
        <v>44</v>
      </c>
      <c r="B20" t="s">
        <v>95</v>
      </c>
      <c r="C20" t="s">
        <v>157</v>
      </c>
      <c r="D20" t="s">
        <v>208</v>
      </c>
      <c r="E20" t="n">
        <v>1.0</v>
      </c>
      <c r="F20" t="n">
        <v>0.0</v>
      </c>
      <c r="G20" t="n">
        <v>0.0</v>
      </c>
      <c r="H20" t="n">
        <v>0.0</v>
      </c>
      <c r="I20" t="n">
        <v>0.0</v>
      </c>
      <c r="J20" t="n">
        <v>0.0</v>
      </c>
      <c r="K20" t="n">
        <v>1.0</v>
      </c>
      <c r="L20" t="str">
        <f>IF($B20="","",VLOOKUP($B20,[1]Master!$B$2:$H$493,2,FALSE))</f>
        <v/>
      </c>
      <c r="M20"/>
      <c r="N20"/>
      <c r="O20"/>
      <c r="P20" t="str">
        <f>IF($B20="","",VLOOKUP($B20,[1]Master!$B$2:$H$493,6,FALSE))</f>
        <v/>
      </c>
      <c r="Q20" t="str">
        <f>IF($B20="","",VLOOKUP($B20,[1]Master!$B$2:$H$493,7,FALSE))</f>
        <v/>
      </c>
      <c r="R20"/>
      <c r="S20" t="str">
        <f t="shared" ca="1" si="0"/>
        <v/>
      </c>
      <c r="T20" t="str">
        <f t="shared" si="1"/>
        <v/>
      </c>
      <c r="U20" t="e">
        <f t="shared" ca="1" si="2"/>
        <v>#NAME?</v>
      </c>
      <c r="V20" t="e">
        <f t="shared" ca="1" si="3"/>
        <v>#NAME?</v>
      </c>
      <c r="W20" s="10" t="str">
        <f t="shared" si="4"/>
        <v xml:space="preserve"> </v>
      </c>
      <c r="X20" s="10" t="str">
        <f t="shared" si="5"/>
        <v xml:space="preserve"> </v>
      </c>
      <c r="Y20" s="10" t="str">
        <f t="shared" si="6"/>
        <v xml:space="preserve"> </v>
      </c>
      <c r="Z20" s="10" t="str">
        <f t="shared" si="7"/>
        <v xml:space="preserve"> </v>
      </c>
      <c r="AA20" s="10" t="str">
        <f t="shared" si="8"/>
        <v xml:space="preserve"> </v>
      </c>
      <c r="AB20" s="10" t="str">
        <f t="shared" si="9"/>
        <v xml:space="preserve"> </v>
      </c>
    </row>
    <row r="21" spans="3:28" ht="15" customHeight="1" x14ac:dyDescent="0.25">
      <c r="A21" t="s">
        <v>45</v>
      </c>
      <c r="B21" t="s">
        <v>96</v>
      </c>
      <c r="C21" t="s">
        <v>158</v>
      </c>
      <c r="D21" t="s">
        <v>209</v>
      </c>
      <c r="E21" t="n">
        <v>0.0</v>
      </c>
      <c r="F21" t="n">
        <v>0.0</v>
      </c>
      <c r="G21" t="n">
        <v>0.0</v>
      </c>
      <c r="H21" t="n">
        <v>0.0</v>
      </c>
      <c r="I21" t="n">
        <v>0.0</v>
      </c>
      <c r="J21" t="n">
        <v>0.0</v>
      </c>
      <c r="K21" t="n">
        <v>0.0</v>
      </c>
      <c r="L21" t="str">
        <f>IF($B21="","",VLOOKUP($B21,[1]Master!$B$2:$H$493,2,FALSE))</f>
        <v/>
      </c>
      <c r="M21"/>
      <c r="N21"/>
      <c r="O21"/>
      <c r="P21" t="str">
        <f>IF($B21="","",VLOOKUP($B21,[1]Master!$B$2:$H$493,6,FALSE))</f>
        <v/>
      </c>
      <c r="Q21" t="str">
        <f>IF($B21="","",VLOOKUP($B21,[1]Master!$B$2:$H$493,7,FALSE))</f>
        <v/>
      </c>
      <c r="R21"/>
      <c r="S21" t="str">
        <f t="shared" ca="1" si="0"/>
        <v/>
      </c>
      <c r="T21" t="str">
        <f t="shared" si="1"/>
        <v/>
      </c>
      <c r="U21" t="e">
        <f t="shared" ca="1" si="2"/>
        <v>#NAME?</v>
      </c>
      <c r="V21" t="e">
        <f t="shared" ca="1" si="3"/>
        <v>#NAME?</v>
      </c>
      <c r="W21" s="10" t="str">
        <f t="shared" si="4"/>
        <v xml:space="preserve"> </v>
      </c>
      <c r="X21" s="10" t="str">
        <f t="shared" si="5"/>
        <v xml:space="preserve"> </v>
      </c>
      <c r="Y21" s="10" t="str">
        <f t="shared" si="6"/>
        <v xml:space="preserve"> </v>
      </c>
      <c r="Z21" s="10" t="str">
        <f t="shared" si="7"/>
        <v xml:space="preserve"> </v>
      </c>
      <c r="AA21" s="10" t="str">
        <f t="shared" si="8"/>
        <v xml:space="preserve"> </v>
      </c>
      <c r="AB21" s="10" t="str">
        <f t="shared" si="9"/>
        <v xml:space="preserve"> </v>
      </c>
    </row>
    <row r="22" spans="3:28" ht="15" customHeight="1" x14ac:dyDescent="0.25">
      <c r="A22" t="s">
        <v>46</v>
      </c>
      <c r="B22" t="s">
        <v>97</v>
      </c>
      <c r="C22" t="s">
        <v>159</v>
      </c>
      <c r="D22" t="s">
        <v>210</v>
      </c>
      <c r="E22" t="n">
        <v>1.0</v>
      </c>
      <c r="F22" t="n">
        <v>0.0</v>
      </c>
      <c r="G22" t="n">
        <v>0.0</v>
      </c>
      <c r="H22" t="n">
        <v>0.0</v>
      </c>
      <c r="I22" t="n">
        <v>0.0</v>
      </c>
      <c r="J22" t="n">
        <v>0.0</v>
      </c>
      <c r="K22" t="n">
        <v>1.0</v>
      </c>
      <c r="L22" t="str">
        <f>IF($B22="","",VLOOKUP($B22,[1]Master!$B$2:$H$493,2,FALSE))</f>
        <v/>
      </c>
      <c r="M22"/>
      <c r="N22"/>
      <c r="O22"/>
      <c r="P22" t="str">
        <f>IF($B22="","",VLOOKUP($B22,[1]Master!$B$2:$H$493,6,FALSE))</f>
        <v/>
      </c>
      <c r="Q22" t="str">
        <f>IF($B22="","",VLOOKUP($B22,[1]Master!$B$2:$H$493,7,FALSE))</f>
        <v/>
      </c>
      <c r="R22"/>
      <c r="S22" t="str">
        <f t="shared" ca="1" si="0"/>
        <v/>
      </c>
      <c r="T22" t="str">
        <f t="shared" si="1"/>
        <v/>
      </c>
      <c r="U22" t="e">
        <f t="shared" ca="1" si="2"/>
        <v>#NAME?</v>
      </c>
      <c r="V22" t="e">
        <f t="shared" ca="1" si="3"/>
        <v>#NAME?</v>
      </c>
      <c r="W22" s="10" t="str">
        <f t="shared" si="4"/>
        <v xml:space="preserve"> </v>
      </c>
      <c r="X22" s="10" t="str">
        <f t="shared" si="5"/>
        <v xml:space="preserve"> </v>
      </c>
      <c r="Y22" s="10" t="str">
        <f t="shared" si="6"/>
        <v xml:space="preserve"> </v>
      </c>
      <c r="Z22" s="10" t="str">
        <f t="shared" si="7"/>
        <v xml:space="preserve"> </v>
      </c>
      <c r="AA22" s="10" t="str">
        <f t="shared" si="8"/>
        <v xml:space="preserve"> </v>
      </c>
      <c r="AB22" s="10" t="str">
        <f t="shared" si="9"/>
        <v xml:space="preserve"> </v>
      </c>
    </row>
    <row r="23" spans="3:28" ht="15" customHeight="1" x14ac:dyDescent="0.25">
      <c r="A23" t="s">
        <v>47</v>
      </c>
      <c r="B23" t="s">
        <v>98</v>
      </c>
      <c r="C23" t="s">
        <v>160</v>
      </c>
      <c r="D23" t="s">
        <v>211</v>
      </c>
      <c r="E23" t="n">
        <v>0.0</v>
      </c>
      <c r="F23" t="n">
        <v>0.0</v>
      </c>
      <c r="G23" t="n">
        <v>0.0</v>
      </c>
      <c r="H23" t="n">
        <v>0.0</v>
      </c>
      <c r="I23" t="n">
        <v>0.0</v>
      </c>
      <c r="J23" t="n">
        <v>0.0</v>
      </c>
      <c r="K23" t="n">
        <v>0.0</v>
      </c>
      <c r="L23" t="str">
        <f>IF($B23="","",VLOOKUP($B23,[1]Master!$B$2:$H$493,2,FALSE))</f>
        <v/>
      </c>
      <c r="M23"/>
      <c r="N23"/>
      <c r="O23"/>
      <c r="P23" t="str">
        <f>IF($B23="","",VLOOKUP($B23,[1]Master!$B$2:$H$493,6,FALSE))</f>
        <v/>
      </c>
      <c r="Q23" t="str">
        <f>IF($B23="","",VLOOKUP($B23,[1]Master!$B$2:$H$493,7,FALSE))</f>
        <v/>
      </c>
      <c r="R23"/>
      <c r="S23" t="str">
        <f t="shared" ca="1" si="0"/>
        <v/>
      </c>
      <c r="T23" t="str">
        <f t="shared" si="1"/>
        <v/>
      </c>
      <c r="U23" t="e">
        <f t="shared" ca="1" si="2"/>
        <v>#NAME?</v>
      </c>
      <c r="V23" t="e">
        <f t="shared" ca="1" si="3"/>
        <v>#NAME?</v>
      </c>
      <c r="W23" s="10" t="str">
        <f t="shared" si="4"/>
        <v xml:space="preserve"> </v>
      </c>
      <c r="X23" s="10" t="str">
        <f t="shared" si="5"/>
        <v xml:space="preserve"> </v>
      </c>
      <c r="Y23" s="10" t="str">
        <f t="shared" si="6"/>
        <v xml:space="preserve"> </v>
      </c>
      <c r="Z23" s="10" t="str">
        <f t="shared" si="7"/>
        <v xml:space="preserve"> </v>
      </c>
      <c r="AA23" s="10" t="str">
        <f t="shared" si="8"/>
        <v xml:space="preserve"> </v>
      </c>
      <c r="AB23" s="10" t="str">
        <f t="shared" si="9"/>
        <v xml:space="preserve"> </v>
      </c>
    </row>
    <row r="24" spans="3:28" ht="15" customHeight="1" x14ac:dyDescent="0.25">
      <c r="A24" t="s">
        <v>48</v>
      </c>
      <c r="B24" t="s">
        <v>99</v>
      </c>
      <c r="C24" t="s">
        <v>161</v>
      </c>
      <c r="D24" t="s">
        <v>212</v>
      </c>
      <c r="E24" t="n">
        <v>1.0</v>
      </c>
      <c r="F24" t="n">
        <v>0.0</v>
      </c>
      <c r="G24" t="n">
        <v>0.0</v>
      </c>
      <c r="H24" t="n">
        <v>0.0</v>
      </c>
      <c r="I24" t="n">
        <v>0.0</v>
      </c>
      <c r="J24" t="n">
        <v>0.0</v>
      </c>
      <c r="K24" t="n">
        <v>1.0</v>
      </c>
      <c r="L24" t="str">
        <f>IF($B24="","",VLOOKUP($B24,[1]Master!$B$2:$H$493,2,FALSE))</f>
        <v/>
      </c>
      <c r="M24"/>
      <c r="N24"/>
      <c r="O24"/>
      <c r="P24" t="str">
        <f>IF($B24="","",VLOOKUP($B24,[1]Master!$B$2:$H$493,6,FALSE))</f>
        <v/>
      </c>
      <c r="Q24" t="str">
        <f>IF($B24="","",VLOOKUP($B24,[1]Master!$B$2:$H$493,7,FALSE))</f>
        <v/>
      </c>
      <c r="R24"/>
      <c r="S24" t="str">
        <f t="shared" ca="1" si="0"/>
        <v/>
      </c>
      <c r="T24" t="str">
        <f t="shared" si="1"/>
        <v/>
      </c>
      <c r="U24" t="e">
        <f t="shared" ca="1" si="2"/>
        <v>#NAME?</v>
      </c>
      <c r="V24" t="e">
        <f t="shared" ca="1" si="3"/>
        <v>#NAME?</v>
      </c>
      <c r="W24" s="10" t="str">
        <f t="shared" si="4"/>
        <v xml:space="preserve"> </v>
      </c>
      <c r="X24" s="10" t="str">
        <f t="shared" si="5"/>
        <v xml:space="preserve"> </v>
      </c>
      <c r="Y24" s="10" t="str">
        <f t="shared" si="6"/>
        <v xml:space="preserve"> </v>
      </c>
      <c r="Z24" s="10" t="str">
        <f t="shared" si="7"/>
        <v xml:space="preserve"> </v>
      </c>
      <c r="AA24" s="10" t="str">
        <f t="shared" si="8"/>
        <v xml:space="preserve"> </v>
      </c>
      <c r="AB24" s="10" t="str">
        <f t="shared" si="9"/>
        <v xml:space="preserve"> </v>
      </c>
    </row>
    <row r="25" spans="3:28" ht="15" customHeight="1" x14ac:dyDescent="0.25">
      <c r="A25" t="s">
        <v>48</v>
      </c>
      <c r="B25" t="s">
        <v>100</v>
      </c>
      <c r="C25" t="s">
        <v>162</v>
      </c>
      <c r="D25" t="s">
        <v>213</v>
      </c>
      <c r="E25" t="n">
        <v>1.0</v>
      </c>
      <c r="F25" t="n">
        <v>0.0</v>
      </c>
      <c r="G25" t="n">
        <v>0.0</v>
      </c>
      <c r="H25" t="n">
        <v>0.0</v>
      </c>
      <c r="I25" t="n">
        <v>0.0</v>
      </c>
      <c r="J25" t="n">
        <v>0.0</v>
      </c>
      <c r="K25" t="n">
        <v>1.0</v>
      </c>
      <c r="L25" t="str">
        <f>IF($B25="","",VLOOKUP($B25,[1]Master!$B$2:$H$493,2,FALSE))</f>
        <v/>
      </c>
      <c r="M25"/>
      <c r="N25"/>
      <c r="O25"/>
      <c r="P25" t="str">
        <f>IF($B25="","",VLOOKUP($B25,[1]Master!$B$2:$H$493,6,FALSE))</f>
        <v/>
      </c>
      <c r="Q25" t="str">
        <f>IF($B25="","",VLOOKUP($B25,[1]Master!$B$2:$H$493,7,FALSE))</f>
        <v/>
      </c>
      <c r="R25"/>
      <c r="S25" t="str">
        <f t="shared" ca="1" si="0"/>
        <v/>
      </c>
      <c r="T25" t="str">
        <f t="shared" si="1"/>
        <v/>
      </c>
      <c r="U25" t="e">
        <f t="shared" ca="1" si="2"/>
        <v>#NAME?</v>
      </c>
      <c r="V25" t="e">
        <f t="shared" ca="1" si="3"/>
        <v>#NAME?</v>
      </c>
      <c r="W25" s="10" t="str">
        <f t="shared" si="4"/>
        <v xml:space="preserve"> </v>
      </c>
      <c r="X25" s="10" t="str">
        <f t="shared" si="5"/>
        <v xml:space="preserve"> </v>
      </c>
      <c r="Y25" s="10" t="str">
        <f t="shared" si="6"/>
        <v xml:space="preserve"> </v>
      </c>
      <c r="Z25" s="10" t="str">
        <f t="shared" si="7"/>
        <v xml:space="preserve"> </v>
      </c>
      <c r="AA25" s="10" t="str">
        <f t="shared" si="8"/>
        <v xml:space="preserve"> </v>
      </c>
      <c r="AB25" s="10" t="str">
        <f t="shared" si="9"/>
        <v xml:space="preserve"> </v>
      </c>
    </row>
    <row r="26" spans="3:28" ht="15" customHeight="1" x14ac:dyDescent="0.25">
      <c r="A26" t="s">
        <v>49</v>
      </c>
      <c r="B26" t="s">
        <v>101</v>
      </c>
      <c r="C26" t="s">
        <v>163</v>
      </c>
      <c r="D26" t="s">
        <v>214</v>
      </c>
      <c r="E26" t="n">
        <v>0.0</v>
      </c>
      <c r="F26" t="n">
        <v>0.0</v>
      </c>
      <c r="G26" t="n">
        <v>0.0</v>
      </c>
      <c r="H26" t="n">
        <v>0.0</v>
      </c>
      <c r="I26" t="n">
        <v>0.0</v>
      </c>
      <c r="J26" t="n">
        <v>0.0</v>
      </c>
      <c r="K26" t="n">
        <v>0.0</v>
      </c>
      <c r="L26" t="str">
        <f>IF($B26="","",VLOOKUP($B26,[1]Master!$B$2:$H$493,2,FALSE))</f>
        <v/>
      </c>
      <c r="M26"/>
      <c r="N26"/>
      <c r="O26"/>
      <c r="P26" t="str">
        <f>IF($B26="","",VLOOKUP($B26,[1]Master!$B$2:$H$493,6,FALSE))</f>
        <v/>
      </c>
      <c r="Q26" t="str">
        <f>IF($B26="","",VLOOKUP($B26,[1]Master!$B$2:$H$493,7,FALSE))</f>
        <v/>
      </c>
      <c r="R26"/>
      <c r="S26" t="str">
        <f t="shared" ca="1" si="0"/>
        <v/>
      </c>
      <c r="T26" t="str">
        <f t="shared" si="1"/>
        <v/>
      </c>
      <c r="U26" t="e">
        <f t="shared" ca="1" si="2"/>
        <v>#NAME?</v>
      </c>
      <c r="V26" t="e">
        <f t="shared" ca="1" si="3"/>
        <v>#NAME?</v>
      </c>
      <c r="W26" s="10" t="str">
        <f t="shared" si="4"/>
        <v xml:space="preserve"> </v>
      </c>
      <c r="X26" s="10" t="str">
        <f t="shared" si="5"/>
        <v xml:space="preserve"> </v>
      </c>
      <c r="Y26" s="10" t="str">
        <f t="shared" si="6"/>
        <v xml:space="preserve"> </v>
      </c>
      <c r="Z26" s="10" t="str">
        <f t="shared" si="7"/>
        <v xml:space="preserve"> </v>
      </c>
      <c r="AA26" s="10" t="str">
        <f t="shared" si="8"/>
        <v xml:space="preserve"> </v>
      </c>
      <c r="AB26" s="10" t="str">
        <f t="shared" si="9"/>
        <v xml:space="preserve"> </v>
      </c>
    </row>
    <row r="27" spans="3:28" ht="15" customHeight="1" x14ac:dyDescent="0.25">
      <c r="A27" t="s">
        <v>50</v>
      </c>
      <c r="B27" t="s">
        <v>102</v>
      </c>
      <c r="C27" t="s">
        <v>164</v>
      </c>
      <c r="D27" t="s">
        <v>7</v>
      </c>
      <c r="E27" t="n">
        <v>2.0</v>
      </c>
      <c r="F27" t="n">
        <v>0.0</v>
      </c>
      <c r="G27" t="n">
        <v>0.0</v>
      </c>
      <c r="H27" t="n">
        <v>0.0</v>
      </c>
      <c r="I27" t="n">
        <v>0.0</v>
      </c>
      <c r="J27" t="n">
        <v>0.0</v>
      </c>
      <c r="K27" t="n">
        <v>2.0</v>
      </c>
      <c r="L27" t="str">
        <f>IF($B27="","",VLOOKUP($B27,[1]Master!$B$2:$H$493,2,FALSE))</f>
        <v/>
      </c>
      <c r="M27"/>
      <c r="N27"/>
      <c r="O27"/>
      <c r="P27" t="str">
        <f>IF($B27="","",VLOOKUP($B27,[1]Master!$B$2:$H$493,6,FALSE))</f>
        <v/>
      </c>
      <c r="Q27" t="str">
        <f>IF($B27="","",VLOOKUP($B27,[1]Master!$B$2:$H$493,7,FALSE))</f>
        <v/>
      </c>
      <c r="R27"/>
      <c r="S27" t="str">
        <f t="shared" ca="1" si="0"/>
        <v/>
      </c>
      <c r="T27" t="str">
        <f t="shared" si="1"/>
        <v/>
      </c>
      <c r="U27" t="e">
        <f t="shared" ca="1" si="2"/>
        <v>#NAME?</v>
      </c>
      <c r="V27" t="e">
        <f t="shared" ca="1" si="3"/>
        <v>#NAME?</v>
      </c>
      <c r="W27" s="10" t="str">
        <f t="shared" si="4"/>
        <v xml:space="preserve"> </v>
      </c>
      <c r="X27" s="10" t="str">
        <f t="shared" si="5"/>
        <v xml:space="preserve"> </v>
      </c>
      <c r="Y27" s="10" t="str">
        <f t="shared" si="6"/>
        <v xml:space="preserve"> </v>
      </c>
      <c r="Z27" s="10" t="str">
        <f t="shared" si="7"/>
        <v xml:space="preserve"> </v>
      </c>
      <c r="AA27" s="10" t="str">
        <f t="shared" si="8"/>
        <v xml:space="preserve"> </v>
      </c>
      <c r="AB27" s="10" t="str">
        <f t="shared" si="9"/>
        <v xml:space="preserve"> </v>
      </c>
    </row>
    <row r="28" spans="3:28" ht="15" customHeight="1" x14ac:dyDescent="0.25">
      <c r="A28" t="s">
        <v>51</v>
      </c>
      <c r="B28" t="s">
        <v>103</v>
      </c>
      <c r="C28" t="s">
        <v>165</v>
      </c>
      <c r="D28" t="s">
        <v>215</v>
      </c>
      <c r="E28" t="n">
        <v>2.0</v>
      </c>
      <c r="F28" t="n">
        <v>0.0</v>
      </c>
      <c r="G28" t="n">
        <v>0.0</v>
      </c>
      <c r="H28" t="n">
        <v>0.0</v>
      </c>
      <c r="I28" t="n">
        <v>0.0</v>
      </c>
      <c r="J28" t="n">
        <v>0.0</v>
      </c>
      <c r="K28" t="n">
        <v>2.0</v>
      </c>
      <c r="L28" t="str">
        <f>IF($B28="","",VLOOKUP($B28,[1]Master!$B$2:$H$493,2,FALSE))</f>
        <v/>
      </c>
      <c r="M28"/>
      <c r="N28"/>
      <c r="O28"/>
      <c r="P28" t="str">
        <f>IF($B28="","",VLOOKUP($B28,[1]Master!$B$2:$H$493,6,FALSE))</f>
        <v/>
      </c>
      <c r="Q28" t="str">
        <f>IF($B28="","",VLOOKUP($B28,[1]Master!$B$2:$H$493,7,FALSE))</f>
        <v/>
      </c>
      <c r="R28"/>
      <c r="S28" t="str">
        <f t="shared" ca="1" si="0"/>
        <v/>
      </c>
      <c r="T28" t="str">
        <f t="shared" si="1"/>
        <v/>
      </c>
      <c r="U28" t="e">
        <f t="shared" ca="1" si="2"/>
        <v>#NAME?</v>
      </c>
      <c r="V28" t="e">
        <f t="shared" ca="1" si="3"/>
        <v>#NAME?</v>
      </c>
      <c r="W28" s="10" t="str">
        <f t="shared" si="4"/>
        <v xml:space="preserve"> </v>
      </c>
      <c r="X28" s="10" t="str">
        <f t="shared" si="5"/>
        <v xml:space="preserve"> </v>
      </c>
      <c r="Y28" s="10" t="str">
        <f t="shared" si="6"/>
        <v xml:space="preserve"> </v>
      </c>
      <c r="Z28" s="10" t="str">
        <f t="shared" si="7"/>
        <v xml:space="preserve"> </v>
      </c>
      <c r="AA28" s="10" t="str">
        <f t="shared" si="8"/>
        <v xml:space="preserve"> </v>
      </c>
      <c r="AB28" s="10" t="str">
        <f t="shared" si="9"/>
        <v xml:space="preserve"> </v>
      </c>
    </row>
    <row r="29" spans="3:28" ht="15" customHeight="1" x14ac:dyDescent="0.25">
      <c r="A29" t="s">
        <v>52</v>
      </c>
      <c r="B29" t="s">
        <v>104</v>
      </c>
      <c r="C29" t="s">
        <v>104</v>
      </c>
      <c r="D29"/>
      <c r="E29" t="n">
        <v>0.0</v>
      </c>
      <c r="F29" t="n">
        <v>0.0</v>
      </c>
      <c r="G29" t="n">
        <v>0.0</v>
      </c>
      <c r="H29" t="n">
        <v>0.0</v>
      </c>
      <c r="I29" t="n">
        <v>0.0</v>
      </c>
      <c r="J29" t="n">
        <v>0.0</v>
      </c>
      <c r="K29" t="n">
        <v>0.0</v>
      </c>
      <c r="L29" t="str">
        <f>IF($B29="","",VLOOKUP($B29,[1]Master!$B$2:$H$493,2,FALSE))</f>
        <v/>
      </c>
      <c r="M29"/>
      <c r="N29"/>
      <c r="O29"/>
      <c r="P29" t="str">
        <f>IF($B29="","",VLOOKUP($B29,[1]Master!$B$2:$H$493,6,FALSE))</f>
        <v/>
      </c>
      <c r="Q29" t="str">
        <f>IF($B29="","",VLOOKUP($B29,[1]Master!$B$2:$H$493,7,FALSE))</f>
        <v/>
      </c>
      <c r="R29"/>
      <c r="S29" t="str">
        <f t="shared" ca="1" si="0"/>
        <v/>
      </c>
      <c r="T29" t="str">
        <f t="shared" si="1"/>
        <v/>
      </c>
      <c r="U29" t="e">
        <f t="shared" ca="1" si="2"/>
        <v>#NAME?</v>
      </c>
      <c r="V29" t="e">
        <f t="shared" ca="1" si="3"/>
        <v>#NAME?</v>
      </c>
      <c r="W29" s="10" t="str">
        <f t="shared" si="4"/>
        <v xml:space="preserve"> </v>
      </c>
      <c r="X29" s="10" t="str">
        <f t="shared" si="5"/>
        <v xml:space="preserve"> </v>
      </c>
      <c r="Y29" s="10" t="str">
        <f t="shared" si="6"/>
        <v xml:space="preserve"> </v>
      </c>
      <c r="Z29" s="10" t="str">
        <f t="shared" si="7"/>
        <v xml:space="preserve"> </v>
      </c>
      <c r="AA29" s="10" t="str">
        <f t="shared" si="8"/>
        <v xml:space="preserve"> </v>
      </c>
      <c r="AB29" s="10" t="str">
        <f t="shared" si="9"/>
        <v xml:space="preserve"> </v>
      </c>
    </row>
    <row r="30" spans="3:28" ht="15" customHeight="1" x14ac:dyDescent="0.25">
      <c r="A30" t="s">
        <v>53</v>
      </c>
      <c r="B30" t="s">
        <v>105</v>
      </c>
      <c r="C30" t="s">
        <v>13</v>
      </c>
      <c r="D30" t="s">
        <v>216</v>
      </c>
      <c r="E30" t="n">
        <v>1.0</v>
      </c>
      <c r="F30" t="n">
        <v>0.0</v>
      </c>
      <c r="G30" t="n">
        <v>0.0</v>
      </c>
      <c r="H30" t="n">
        <v>0.0</v>
      </c>
      <c r="I30" t="n">
        <v>0.0</v>
      </c>
      <c r="J30" t="n">
        <v>0.0</v>
      </c>
      <c r="K30" t="n">
        <v>1.0</v>
      </c>
      <c r="L30" t="str">
        <f>IF($B30="","",VLOOKUP($B30,[1]Master!$B$2:$H$493,2,FALSE))</f>
        <v/>
      </c>
      <c r="M30"/>
      <c r="N30"/>
      <c r="O30"/>
      <c r="P30" t="str">
        <f>IF($B30="","",VLOOKUP($B30,[1]Master!$B$2:$H$493,6,FALSE))</f>
        <v/>
      </c>
      <c r="Q30" t="str">
        <f>IF($B30="","",VLOOKUP($B30,[1]Master!$B$2:$H$493,7,FALSE))</f>
        <v/>
      </c>
      <c r="R30"/>
      <c r="S30" t="str">
        <f t="shared" ca="1" si="0"/>
        <v/>
      </c>
      <c r="T30" t="str">
        <f t="shared" si="1"/>
        <v/>
      </c>
      <c r="U30" t="e">
        <f t="shared" ca="1" si="2"/>
        <v>#NAME?</v>
      </c>
      <c r="V30" t="e">
        <f t="shared" ca="1" si="3"/>
        <v>#NAME?</v>
      </c>
      <c r="W30" s="10" t="str">
        <f t="shared" si="4"/>
        <v xml:space="preserve"> </v>
      </c>
      <c r="X30" s="10" t="str">
        <f t="shared" si="5"/>
        <v xml:space="preserve"> </v>
      </c>
      <c r="Y30" s="10" t="str">
        <f t="shared" si="6"/>
        <v xml:space="preserve"> </v>
      </c>
      <c r="Z30" s="10" t="str">
        <f t="shared" si="7"/>
        <v xml:space="preserve"> </v>
      </c>
      <c r="AA30" s="10" t="str">
        <f t="shared" si="8"/>
        <v xml:space="preserve"> </v>
      </c>
      <c r="AB30" s="10" t="str">
        <f t="shared" si="9"/>
        <v xml:space="preserve"> </v>
      </c>
    </row>
    <row r="31" spans="3:28" ht="15" customHeight="1" x14ac:dyDescent="0.25">
      <c r="A31" t="s">
        <v>54</v>
      </c>
      <c r="B31" t="s">
        <v>106</v>
      </c>
      <c r="C31" t="s">
        <v>166</v>
      </c>
      <c r="D31" t="s">
        <v>217</v>
      </c>
      <c r="E31" t="n">
        <v>2.0</v>
      </c>
      <c r="F31" t="n">
        <v>0.0</v>
      </c>
      <c r="G31" t="n">
        <v>0.0</v>
      </c>
      <c r="H31" t="n">
        <v>0.0</v>
      </c>
      <c r="I31" t="n">
        <v>0.0</v>
      </c>
      <c r="J31" t="n">
        <v>0.0</v>
      </c>
      <c r="K31" t="n">
        <v>2.0</v>
      </c>
      <c r="L31" t="str">
        <f>IF($B31="","",VLOOKUP($B31,[1]Master!$B$2:$H$493,2,FALSE))</f>
        <v/>
      </c>
      <c r="M31"/>
      <c r="N31"/>
      <c r="O31"/>
      <c r="P31" t="str">
        <f>IF($B31="","",VLOOKUP($B31,[1]Master!$B$2:$H$493,6,FALSE))</f>
        <v/>
      </c>
      <c r="Q31" t="str">
        <f>IF($B31="","",VLOOKUP($B31,[1]Master!$B$2:$H$493,7,FALSE))</f>
        <v/>
      </c>
      <c r="R31"/>
      <c r="S31" t="str">
        <f t="shared" ca="1" si="0"/>
        <v/>
      </c>
      <c r="T31" t="str">
        <f t="shared" si="1"/>
        <v/>
      </c>
      <c r="U31" t="e">
        <f t="shared" ca="1" si="2"/>
        <v>#NAME?</v>
      </c>
      <c r="V31" t="e">
        <f t="shared" ca="1" si="3"/>
        <v>#NAME?</v>
      </c>
      <c r="W31" s="10" t="str">
        <f t="shared" si="4"/>
        <v xml:space="preserve"> </v>
      </c>
      <c r="X31" s="10" t="str">
        <f t="shared" si="5"/>
        <v xml:space="preserve"> </v>
      </c>
      <c r="Y31" s="10" t="str">
        <f t="shared" si="6"/>
        <v xml:space="preserve"> </v>
      </c>
      <c r="Z31" s="10" t="str">
        <f t="shared" si="7"/>
        <v xml:space="preserve"> </v>
      </c>
      <c r="AA31" s="10" t="str">
        <f t="shared" si="8"/>
        <v xml:space="preserve"> </v>
      </c>
      <c r="AB31" s="10" t="str">
        <f t="shared" si="9"/>
        <v xml:space="preserve"> </v>
      </c>
    </row>
    <row r="32" spans="3:28" ht="15" customHeight="1" x14ac:dyDescent="0.25">
      <c r="A32" t="s">
        <v>55</v>
      </c>
      <c r="B32" t="s">
        <v>107</v>
      </c>
      <c r="C32" t="s">
        <v>167</v>
      </c>
      <c r="D32" t="s">
        <v>218</v>
      </c>
      <c r="E32" t="n">
        <v>0.0</v>
      </c>
      <c r="F32" t="n">
        <v>0.0</v>
      </c>
      <c r="G32" t="n">
        <v>0.0</v>
      </c>
      <c r="H32" t="n">
        <v>0.0</v>
      </c>
      <c r="I32" t="n">
        <v>0.0</v>
      </c>
      <c r="J32" t="n">
        <v>0.0</v>
      </c>
      <c r="K32" t="n">
        <v>0.0</v>
      </c>
      <c r="L32" t="str">
        <f>IF($B32="","",VLOOKUP($B32,[1]Master!$B$2:$H$493,2,FALSE))</f>
        <v/>
      </c>
      <c r="M32"/>
      <c r="N32"/>
      <c r="O32"/>
      <c r="P32" t="str">
        <f>IF($B32="","",VLOOKUP($B32,[1]Master!$B$2:$H$493,6,FALSE))</f>
        <v/>
      </c>
      <c r="Q32" t="str">
        <f>IF($B32="","",VLOOKUP($B32,[1]Master!$B$2:$H$493,7,FALSE))</f>
        <v/>
      </c>
      <c r="R32"/>
      <c r="S32" t="str">
        <f t="shared" ca="1" si="0"/>
        <v/>
      </c>
      <c r="T32" t="str">
        <f t="shared" si="1"/>
        <v/>
      </c>
      <c r="U32" t="e">
        <f t="shared" ca="1" si="2"/>
        <v>#NAME?</v>
      </c>
      <c r="V32" t="e">
        <f t="shared" ca="1" si="3"/>
        <v>#NAME?</v>
      </c>
      <c r="W32" s="10" t="str">
        <f t="shared" si="4"/>
        <v xml:space="preserve"> </v>
      </c>
      <c r="X32" s="10" t="str">
        <f t="shared" si="5"/>
        <v xml:space="preserve"> </v>
      </c>
      <c r="Y32" s="10" t="str">
        <f t="shared" si="6"/>
        <v xml:space="preserve"> </v>
      </c>
      <c r="Z32" s="10" t="str">
        <f t="shared" si="7"/>
        <v xml:space="preserve"> </v>
      </c>
      <c r="AA32" s="10" t="str">
        <f t="shared" si="8"/>
        <v xml:space="preserve"> </v>
      </c>
      <c r="AB32" s="10" t="str">
        <f t="shared" si="9"/>
        <v xml:space="preserve"> </v>
      </c>
    </row>
    <row r="33" spans="3:28" ht="15" customHeight="1" x14ac:dyDescent="0.25">
      <c r="A33" t="s">
        <v>56</v>
      </c>
      <c r="B33" t="s">
        <v>108</v>
      </c>
      <c r="C33" t="s">
        <v>142</v>
      </c>
      <c r="D33" t="s">
        <v>219</v>
      </c>
      <c r="E33" t="n">
        <v>0.0</v>
      </c>
      <c r="F33" t="n">
        <v>0.0</v>
      </c>
      <c r="G33" t="n">
        <v>0.0</v>
      </c>
      <c r="H33" t="n">
        <v>0.0</v>
      </c>
      <c r="I33" t="n">
        <v>0.0</v>
      </c>
      <c r="J33" t="n">
        <v>0.0</v>
      </c>
      <c r="K33" t="n">
        <v>0.0</v>
      </c>
      <c r="L33" t="str">
        <f>IF($B33="","",VLOOKUP($B33,[1]Master!$B$2:$H$493,2,FALSE))</f>
        <v/>
      </c>
      <c r="M33"/>
      <c r="N33"/>
      <c r="O33"/>
      <c r="P33" t="str">
        <f>IF($B33="","",VLOOKUP($B33,[1]Master!$B$2:$H$493,6,FALSE))</f>
        <v/>
      </c>
      <c r="Q33" t="str">
        <f>IF($B33="","",VLOOKUP($B33,[1]Master!$B$2:$H$493,7,FALSE))</f>
        <v/>
      </c>
      <c r="R33"/>
      <c r="S33" t="str">
        <f t="shared" ca="1" si="0"/>
        <v/>
      </c>
      <c r="T33" t="str">
        <f t="shared" si="1"/>
        <v/>
      </c>
      <c r="U33" t="e">
        <f t="shared" ca="1" si="2"/>
        <v>#NAME?</v>
      </c>
      <c r="V33" t="e">
        <f t="shared" ca="1" si="3"/>
        <v>#NAME?</v>
      </c>
      <c r="W33" s="10" t="str">
        <f t="shared" si="4"/>
        <v xml:space="preserve"> </v>
      </c>
      <c r="X33" s="10" t="str">
        <f t="shared" si="5"/>
        <v xml:space="preserve"> </v>
      </c>
      <c r="Y33" s="10" t="str">
        <f t="shared" si="6"/>
        <v xml:space="preserve"> </v>
      </c>
      <c r="Z33" s="10" t="str">
        <f t="shared" si="7"/>
        <v xml:space="preserve"> </v>
      </c>
      <c r="AA33" s="10" t="str">
        <f t="shared" si="8"/>
        <v xml:space="preserve"> </v>
      </c>
      <c r="AB33" s="10" t="str">
        <f t="shared" si="9"/>
        <v xml:space="preserve"> </v>
      </c>
    </row>
    <row r="34" spans="3:28" ht="15" customHeight="1" x14ac:dyDescent="0.25">
      <c r="A34" t="s">
        <v>57</v>
      </c>
      <c r="B34" t="s">
        <v>109</v>
      </c>
      <c r="C34" t="s">
        <v>168</v>
      </c>
      <c r="D34" t="s">
        <v>220</v>
      </c>
      <c r="E34" t="n">
        <v>1.0</v>
      </c>
      <c r="F34" t="n">
        <v>0.0</v>
      </c>
      <c r="G34" t="n">
        <v>0.0</v>
      </c>
      <c r="H34" t="n">
        <v>0.0</v>
      </c>
      <c r="I34" t="n">
        <v>0.0</v>
      </c>
      <c r="J34" t="n">
        <v>0.0</v>
      </c>
      <c r="K34" t="n">
        <v>1.0</v>
      </c>
      <c r="L34" t="str">
        <f>IF($B34="","",VLOOKUP($B34,[1]Master!$B$2:$H$493,2,FALSE))</f>
        <v/>
      </c>
      <c r="M34"/>
      <c r="N34"/>
      <c r="O34"/>
      <c r="P34" t="str">
        <f>IF($B34="","",VLOOKUP($B34,[1]Master!$B$2:$H$493,6,FALSE))</f>
        <v/>
      </c>
      <c r="Q34" t="str">
        <f>IF($B34="","",VLOOKUP($B34,[1]Master!$B$2:$H$493,7,FALSE))</f>
        <v/>
      </c>
      <c r="R34"/>
      <c r="S34" t="str">
        <f t="shared" ca="1" si="0"/>
        <v/>
      </c>
      <c r="T34" t="str">
        <f t="shared" si="1"/>
        <v/>
      </c>
      <c r="U34" t="e">
        <f t="shared" ca="1" si="2"/>
        <v>#NAME?</v>
      </c>
      <c r="V34" t="e">
        <f t="shared" ca="1" si="3"/>
        <v>#NAME?</v>
      </c>
      <c r="W34" s="10" t="str">
        <f t="shared" si="4"/>
        <v xml:space="preserve"> </v>
      </c>
      <c r="X34" s="10" t="str">
        <f t="shared" si="5"/>
        <v xml:space="preserve"> </v>
      </c>
      <c r="Y34" s="10" t="str">
        <f t="shared" si="6"/>
        <v xml:space="preserve"> </v>
      </c>
      <c r="Z34" s="10" t="str">
        <f t="shared" si="7"/>
        <v xml:space="preserve"> </v>
      </c>
      <c r="AA34" s="10" t="str">
        <f t="shared" si="8"/>
        <v xml:space="preserve"> </v>
      </c>
      <c r="AB34" s="10" t="str">
        <f t="shared" si="9"/>
        <v xml:space="preserve"> </v>
      </c>
    </row>
    <row r="35" spans="3:28" ht="15" customHeight="1" x14ac:dyDescent="0.25">
      <c r="A35" t="s">
        <v>58</v>
      </c>
      <c r="B35" t="s">
        <v>110</v>
      </c>
      <c r="C35" t="s">
        <v>169</v>
      </c>
      <c r="D35" t="s">
        <v>221</v>
      </c>
      <c r="E35" t="n">
        <v>1.0</v>
      </c>
      <c r="F35" t="n">
        <v>0.0</v>
      </c>
      <c r="G35" t="n">
        <v>0.0</v>
      </c>
      <c r="H35" t="n">
        <v>0.0</v>
      </c>
      <c r="I35" t="n">
        <v>0.0</v>
      </c>
      <c r="J35" t="n">
        <v>0.0</v>
      </c>
      <c r="K35" t="n">
        <v>1.0</v>
      </c>
      <c r="L35" t="str">
        <f>IF($B35="","",VLOOKUP($B35,[1]Master!$B$2:$H$493,2,FALSE))</f>
        <v/>
      </c>
      <c r="M35"/>
      <c r="N35"/>
      <c r="O35"/>
      <c r="P35" t="str">
        <f>IF($B35="","",VLOOKUP($B35,[1]Master!$B$2:$H$493,6,FALSE))</f>
        <v/>
      </c>
      <c r="Q35" t="str">
        <f>IF($B35="","",VLOOKUP($B35,[1]Master!$B$2:$H$493,7,FALSE))</f>
        <v/>
      </c>
      <c r="R35"/>
      <c r="S35" t="str">
        <f t="shared" ca="1" si="0"/>
        <v/>
      </c>
      <c r="T35" t="str">
        <f t="shared" si="1"/>
        <v/>
      </c>
      <c r="U35" t="e">
        <f t="shared" ca="1" si="2"/>
        <v>#NAME?</v>
      </c>
      <c r="V35" t="e">
        <f t="shared" ca="1" si="3"/>
        <v>#NAME?</v>
      </c>
      <c r="W35" s="10" t="str">
        <f t="shared" si="4"/>
        <v xml:space="preserve"> </v>
      </c>
      <c r="X35" s="10" t="str">
        <f t="shared" si="5"/>
        <v xml:space="preserve"> </v>
      </c>
      <c r="Y35" s="10" t="str">
        <f t="shared" si="6"/>
        <v xml:space="preserve"> </v>
      </c>
      <c r="Z35" s="10" t="str">
        <f t="shared" si="7"/>
        <v xml:space="preserve"> </v>
      </c>
      <c r="AA35" s="10" t="str">
        <f t="shared" si="8"/>
        <v xml:space="preserve"> </v>
      </c>
      <c r="AB35" s="10" t="str">
        <f t="shared" si="9"/>
        <v xml:space="preserve"> </v>
      </c>
    </row>
    <row r="36" spans="3:28" ht="15" customHeight="1" x14ac:dyDescent="0.25">
      <c r="A36" t="s">
        <v>59</v>
      </c>
      <c r="B36" t="s">
        <v>111</v>
      </c>
      <c r="C36" t="s">
        <v>170</v>
      </c>
      <c r="D36" t="s">
        <v>222</v>
      </c>
      <c r="E36" t="n">
        <v>0.0</v>
      </c>
      <c r="F36" t="n">
        <v>0.0</v>
      </c>
      <c r="G36" t="n">
        <v>0.0</v>
      </c>
      <c r="H36" t="n">
        <v>0.0</v>
      </c>
      <c r="I36" t="n">
        <v>0.0</v>
      </c>
      <c r="J36" t="n">
        <v>0.0</v>
      </c>
      <c r="K36" t="n">
        <v>0.0</v>
      </c>
      <c r="L36" t="str">
        <f>IF($B36="","",VLOOKUP($B36,[1]Master!$B$2:$H$493,2,FALSE))</f>
        <v/>
      </c>
      <c r="M36"/>
      <c r="N36"/>
      <c r="O36"/>
      <c r="P36" t="str">
        <f>IF($B36="","",VLOOKUP($B36,[1]Master!$B$2:$H$493,6,FALSE))</f>
        <v/>
      </c>
      <c r="Q36" t="str">
        <f>IF($B36="","",VLOOKUP($B36,[1]Master!$B$2:$H$493,7,FALSE))</f>
        <v/>
      </c>
      <c r="R36"/>
      <c r="S36" t="str">
        <f t="shared" ca="1" si="0"/>
        <v/>
      </c>
      <c r="T36" t="str">
        <f t="shared" si="1"/>
        <v/>
      </c>
      <c r="U36" t="e">
        <f t="shared" ca="1" si="2"/>
        <v>#NAME?</v>
      </c>
      <c r="V36" t="e">
        <f t="shared" ca="1" si="3"/>
        <v>#NAME?</v>
      </c>
      <c r="W36" s="10" t="str">
        <f t="shared" si="4"/>
        <v xml:space="preserve"> </v>
      </c>
      <c r="X36" s="10" t="str">
        <f t="shared" si="5"/>
        <v xml:space="preserve"> </v>
      </c>
      <c r="Y36" s="10" t="str">
        <f t="shared" si="6"/>
        <v xml:space="preserve"> </v>
      </c>
      <c r="Z36" s="10" t="str">
        <f t="shared" si="7"/>
        <v xml:space="preserve"> </v>
      </c>
      <c r="AA36" s="10" t="str">
        <f t="shared" si="8"/>
        <v xml:space="preserve"> </v>
      </c>
      <c r="AB36" s="10" t="str">
        <f t="shared" si="9"/>
        <v xml:space="preserve"> </v>
      </c>
    </row>
    <row r="37" spans="3:28" ht="15" customHeight="1" x14ac:dyDescent="0.25">
      <c r="A37" t="s">
        <v>59</v>
      </c>
      <c r="B37" t="s">
        <v>112</v>
      </c>
      <c r="C37" t="s">
        <v>148</v>
      </c>
      <c r="D37" t="s">
        <v>223</v>
      </c>
      <c r="E37" t="n">
        <v>0.0</v>
      </c>
      <c r="F37" t="n">
        <v>0.0</v>
      </c>
      <c r="G37" t="n">
        <v>0.0</v>
      </c>
      <c r="H37" t="n">
        <v>0.0</v>
      </c>
      <c r="I37" t="n">
        <v>0.0</v>
      </c>
      <c r="J37" t="n">
        <v>0.0</v>
      </c>
      <c r="K37" t="n">
        <v>0.0</v>
      </c>
      <c r="L37" t="str">
        <f>IF($B37="","",VLOOKUP($B37,[1]Master!$B$2:$H$493,2,FALSE))</f>
        <v/>
      </c>
      <c r="M37"/>
      <c r="N37"/>
      <c r="O37"/>
      <c r="P37" t="str">
        <f>IF($B37="","",VLOOKUP($B37,[1]Master!$B$2:$H$493,6,FALSE))</f>
        <v/>
      </c>
      <c r="Q37" t="str">
        <f>IF($B37="","",VLOOKUP($B37,[1]Master!$B$2:$H$493,7,FALSE))</f>
        <v/>
      </c>
      <c r="R37"/>
      <c r="S37" t="str">
        <f t="shared" ca="1" si="0"/>
        <v/>
      </c>
      <c r="T37" t="str">
        <f t="shared" si="1"/>
        <v/>
      </c>
      <c r="U37" t="e">
        <f t="shared" ca="1" si="2"/>
        <v>#NAME?</v>
      </c>
      <c r="V37" t="e">
        <f t="shared" ca="1" si="3"/>
        <v>#NAME?</v>
      </c>
      <c r="W37" s="10" t="str">
        <f t="shared" si="4"/>
        <v xml:space="preserve"> </v>
      </c>
      <c r="X37" s="10" t="str">
        <f t="shared" si="5"/>
        <v xml:space="preserve"> </v>
      </c>
      <c r="Y37" s="10" t="str">
        <f t="shared" si="6"/>
        <v xml:space="preserve"> </v>
      </c>
      <c r="Z37" s="10" t="str">
        <f t="shared" si="7"/>
        <v xml:space="preserve"> </v>
      </c>
      <c r="AA37" s="10" t="str">
        <f t="shared" si="8"/>
        <v xml:space="preserve"> </v>
      </c>
      <c r="AB37" s="10" t="str">
        <f t="shared" si="9"/>
        <v xml:space="preserve"> </v>
      </c>
    </row>
    <row r="38" spans="3:28" ht="15" customHeight="1" x14ac:dyDescent="0.25">
      <c r="A38" t="s">
        <v>60</v>
      </c>
      <c r="B38" t="s">
        <v>113</v>
      </c>
      <c r="C38" t="s">
        <v>171</v>
      </c>
      <c r="D38" t="s">
        <v>224</v>
      </c>
      <c r="E38" t="n">
        <v>0.0</v>
      </c>
      <c r="F38" t="n">
        <v>0.0</v>
      </c>
      <c r="G38" t="n">
        <v>0.0</v>
      </c>
      <c r="H38" t="n">
        <v>0.0</v>
      </c>
      <c r="I38" t="n">
        <v>0.0</v>
      </c>
      <c r="J38" t="n">
        <v>0.0</v>
      </c>
      <c r="K38" t="n">
        <v>0.0</v>
      </c>
      <c r="L38" t="str">
        <f>IF($B38="","",VLOOKUP($B38,[1]Master!$B$2:$H$493,2,FALSE))</f>
        <v/>
      </c>
      <c r="M38"/>
      <c r="N38"/>
      <c r="O38"/>
      <c r="P38" t="str">
        <f>IF($B38="","",VLOOKUP($B38,[1]Master!$B$2:$H$493,6,FALSE))</f>
        <v/>
      </c>
      <c r="Q38" t="str">
        <f>IF($B38="","",VLOOKUP($B38,[1]Master!$B$2:$H$493,7,FALSE))</f>
        <v/>
      </c>
      <c r="R38"/>
      <c r="S38" t="str">
        <f t="shared" ca="1" si="0"/>
        <v/>
      </c>
      <c r="T38" t="str">
        <f t="shared" si="1"/>
        <v/>
      </c>
      <c r="U38" t="e">
        <f t="shared" ca="1" si="2"/>
        <v>#NAME?</v>
      </c>
      <c r="V38" t="e">
        <f t="shared" ca="1" si="3"/>
        <v>#NAME?</v>
      </c>
      <c r="W38" s="10" t="str">
        <f t="shared" si="4"/>
        <v xml:space="preserve"> </v>
      </c>
      <c r="X38" s="10" t="str">
        <f t="shared" si="5"/>
        <v xml:space="preserve"> </v>
      </c>
      <c r="Y38" s="10" t="str">
        <f t="shared" si="6"/>
        <v xml:space="preserve"> </v>
      </c>
      <c r="Z38" s="10" t="str">
        <f t="shared" si="7"/>
        <v xml:space="preserve"> </v>
      </c>
      <c r="AA38" s="10" t="str">
        <f t="shared" si="8"/>
        <v xml:space="preserve"> </v>
      </c>
      <c r="AB38" s="10" t="str">
        <f t="shared" si="9"/>
        <v xml:space="preserve"> </v>
      </c>
    </row>
    <row r="39" spans="3:28" ht="15" customHeight="1" x14ac:dyDescent="0.25">
      <c r="A39" t="s">
        <v>60</v>
      </c>
      <c r="B39" t="s">
        <v>114</v>
      </c>
      <c r="C39" t="s">
        <v>172</v>
      </c>
      <c r="D39" t="s">
        <v>225</v>
      </c>
      <c r="E39" t="n">
        <v>0.0</v>
      </c>
      <c r="F39" t="n">
        <v>0.0</v>
      </c>
      <c r="G39" t="n">
        <v>0.0</v>
      </c>
      <c r="H39" t="n">
        <v>0.0</v>
      </c>
      <c r="I39" t="n">
        <v>0.0</v>
      </c>
      <c r="J39" t="n">
        <v>0.0</v>
      </c>
      <c r="K39" t="n">
        <v>0.0</v>
      </c>
      <c r="L39" t="str">
        <f>IF($B39="","",VLOOKUP($B39,[1]Master!$B$2:$H$493,2,FALSE))</f>
        <v/>
      </c>
      <c r="M39"/>
      <c r="N39"/>
      <c r="O39"/>
      <c r="P39" t="str">
        <f>IF($B39="","",VLOOKUP($B39,[1]Master!$B$2:$H$493,6,FALSE))</f>
        <v/>
      </c>
      <c r="Q39" t="str">
        <f>IF($B39="","",VLOOKUP($B39,[1]Master!$B$2:$H$493,7,FALSE))</f>
        <v/>
      </c>
      <c r="R39"/>
      <c r="S39" t="str">
        <f t="shared" ca="1" si="0"/>
        <v/>
      </c>
      <c r="T39" t="str">
        <f t="shared" si="1"/>
        <v/>
      </c>
      <c r="U39" t="e">
        <f t="shared" ca="1" si="2"/>
        <v>#NAME?</v>
      </c>
      <c r="V39" t="e">
        <f t="shared" ca="1" si="3"/>
        <v>#NAME?</v>
      </c>
      <c r="W39" s="10" t="str">
        <f t="shared" si="4"/>
        <v xml:space="preserve"> </v>
      </c>
      <c r="X39" s="10" t="str">
        <f t="shared" si="5"/>
        <v xml:space="preserve"> </v>
      </c>
      <c r="Y39" s="10" t="str">
        <f t="shared" si="6"/>
        <v xml:space="preserve"> </v>
      </c>
      <c r="Z39" s="10" t="str">
        <f t="shared" si="7"/>
        <v xml:space="preserve"> </v>
      </c>
      <c r="AA39" s="10" t="str">
        <f t="shared" si="8"/>
        <v xml:space="preserve"> </v>
      </c>
      <c r="AB39" s="10" t="str">
        <f t="shared" si="9"/>
        <v xml:space="preserve"> </v>
      </c>
    </row>
    <row r="40" spans="3:28" ht="15" customHeight="1" x14ac:dyDescent="0.25">
      <c r="A40" t="s">
        <v>61</v>
      </c>
      <c r="B40" t="s">
        <v>115</v>
      </c>
      <c r="C40" t="s">
        <v>173</v>
      </c>
      <c r="D40" t="s">
        <v>226</v>
      </c>
      <c r="E40" t="n">
        <v>1.0</v>
      </c>
      <c r="F40" t="n">
        <v>0.0</v>
      </c>
      <c r="G40" t="n">
        <v>0.0</v>
      </c>
      <c r="H40" t="n">
        <v>0.0</v>
      </c>
      <c r="I40" t="n">
        <v>0.0</v>
      </c>
      <c r="J40" t="n">
        <v>0.0</v>
      </c>
      <c r="K40" t="n">
        <v>1.0</v>
      </c>
      <c r="L40" t="str">
        <f>IF($B40="","",VLOOKUP($B40,[1]Master!$B$2:$H$493,2,FALSE))</f>
        <v/>
      </c>
      <c r="M40"/>
      <c r="N40"/>
      <c r="O40"/>
      <c r="P40" t="str">
        <f>IF($B40="","",VLOOKUP($B40,[1]Master!$B$2:$H$493,6,FALSE))</f>
        <v/>
      </c>
      <c r="Q40" t="str">
        <f>IF($B40="","",VLOOKUP($B40,[1]Master!$B$2:$H$493,7,FALSE))</f>
        <v/>
      </c>
      <c r="R40"/>
      <c r="S40" t="str">
        <f t="shared" ca="1" si="0"/>
        <v/>
      </c>
      <c r="T40" t="str">
        <f t="shared" si="1"/>
        <v/>
      </c>
      <c r="U40" t="e">
        <f t="shared" ca="1" si="2"/>
        <v>#NAME?</v>
      </c>
      <c r="V40" t="e">
        <f t="shared" ca="1" si="3"/>
        <v>#NAME?</v>
      </c>
      <c r="W40" s="10" t="str">
        <f t="shared" si="4"/>
        <v xml:space="preserve"> </v>
      </c>
      <c r="X40" s="10" t="str">
        <f t="shared" si="5"/>
        <v xml:space="preserve"> </v>
      </c>
      <c r="Y40" s="10" t="str">
        <f t="shared" si="6"/>
        <v xml:space="preserve"> </v>
      </c>
      <c r="Z40" s="10" t="str">
        <f t="shared" si="7"/>
        <v xml:space="preserve"> </v>
      </c>
      <c r="AA40" s="10" t="str">
        <f t="shared" si="8"/>
        <v xml:space="preserve"> </v>
      </c>
      <c r="AB40" s="10" t="str">
        <f t="shared" si="9"/>
        <v xml:space="preserve"> </v>
      </c>
    </row>
    <row r="41" spans="3:28" ht="15" customHeight="1" x14ac:dyDescent="0.25">
      <c r="A41" t="s">
        <v>61</v>
      </c>
      <c r="B41" t="s">
        <v>116</v>
      </c>
      <c r="C41" t="s">
        <v>174</v>
      </c>
      <c r="D41" t="s">
        <v>227</v>
      </c>
      <c r="E41" t="n">
        <v>1.0</v>
      </c>
      <c r="F41" t="n">
        <v>0.0</v>
      </c>
      <c r="G41" t="n">
        <v>0.0</v>
      </c>
      <c r="H41" t="n">
        <v>0.0</v>
      </c>
      <c r="I41" t="n">
        <v>0.0</v>
      </c>
      <c r="J41" t="n">
        <v>0.0</v>
      </c>
      <c r="K41" t="n">
        <v>1.0</v>
      </c>
      <c r="L41" t="str">
        <f>IF($B41="","",VLOOKUP($B41,[1]Master!$B$2:$H$493,2,FALSE))</f>
        <v/>
      </c>
      <c r="M41"/>
      <c r="N41"/>
      <c r="O41"/>
      <c r="P41" t="str">
        <f>IF($B41="","",VLOOKUP($B41,[1]Master!$B$2:$H$493,6,FALSE))</f>
        <v/>
      </c>
      <c r="Q41" t="str">
        <f>IF($B41="","",VLOOKUP($B41,[1]Master!$B$2:$H$493,7,FALSE))</f>
        <v/>
      </c>
      <c r="R41"/>
      <c r="S41" t="str">
        <f t="shared" ca="1" si="0"/>
        <v/>
      </c>
      <c r="T41" t="str">
        <f t="shared" si="1"/>
        <v/>
      </c>
      <c r="U41" t="e">
        <f t="shared" ca="1" si="2"/>
        <v>#NAME?</v>
      </c>
      <c r="V41" t="e">
        <f t="shared" ca="1" si="3"/>
        <v>#NAME?</v>
      </c>
      <c r="W41" s="10" t="str">
        <f t="shared" si="4"/>
        <v xml:space="preserve"> </v>
      </c>
      <c r="X41" s="10" t="str">
        <f t="shared" si="5"/>
        <v xml:space="preserve"> </v>
      </c>
      <c r="Y41" s="10" t="str">
        <f t="shared" si="6"/>
        <v xml:space="preserve"> </v>
      </c>
      <c r="Z41" s="10" t="str">
        <f t="shared" si="7"/>
        <v xml:space="preserve"> </v>
      </c>
      <c r="AA41" s="10" t="str">
        <f t="shared" si="8"/>
        <v xml:space="preserve"> </v>
      </c>
      <c r="AB41" s="10" t="str">
        <f t="shared" si="9"/>
        <v xml:space="preserve"> </v>
      </c>
    </row>
    <row r="42" spans="3:28" ht="15" customHeight="1" x14ac:dyDescent="0.25">
      <c r="A42" t="s">
        <v>62</v>
      </c>
      <c r="B42" t="s">
        <v>117</v>
      </c>
      <c r="C42" t="s">
        <v>175</v>
      </c>
      <c r="D42" t="s">
        <v>228</v>
      </c>
      <c r="E42" t="n">
        <v>0.0</v>
      </c>
      <c r="F42" t="n">
        <v>0.0</v>
      </c>
      <c r="G42" t="n">
        <v>0.0</v>
      </c>
      <c r="H42" t="n">
        <v>0.0</v>
      </c>
      <c r="I42" t="n">
        <v>0.0</v>
      </c>
      <c r="J42" t="n">
        <v>0.0</v>
      </c>
      <c r="K42" t="n">
        <v>0.0</v>
      </c>
      <c r="L42" t="str">
        <f>IF($B42="","",VLOOKUP($B42,[1]Master!$B$2:$H$493,2,FALSE))</f>
        <v/>
      </c>
      <c r="M42"/>
      <c r="N42"/>
      <c r="O42"/>
      <c r="P42" t="str">
        <f>IF($B42="","",VLOOKUP($B42,[1]Master!$B$2:$H$493,6,FALSE))</f>
        <v/>
      </c>
      <c r="Q42" t="str">
        <f>IF($B42="","",VLOOKUP($B42,[1]Master!$B$2:$H$493,7,FALSE))</f>
        <v/>
      </c>
      <c r="R42"/>
      <c r="S42" t="str">
        <f t="shared" ca="1" si="0"/>
        <v/>
      </c>
      <c r="T42" t="str">
        <f t="shared" si="1"/>
        <v/>
      </c>
      <c r="U42" t="e">
        <f t="shared" ca="1" si="2"/>
        <v>#NAME?</v>
      </c>
      <c r="V42" t="e">
        <f t="shared" ca="1" si="3"/>
        <v>#NAME?</v>
      </c>
      <c r="W42" s="10" t="str">
        <f t="shared" si="4"/>
        <v xml:space="preserve"> </v>
      </c>
      <c r="X42" s="10" t="str">
        <f t="shared" si="5"/>
        <v xml:space="preserve"> </v>
      </c>
      <c r="Y42" s="10" t="str">
        <f t="shared" si="6"/>
        <v xml:space="preserve"> </v>
      </c>
      <c r="Z42" s="10" t="str">
        <f t="shared" si="7"/>
        <v xml:space="preserve"> </v>
      </c>
      <c r="AA42" s="10" t="str">
        <f t="shared" si="8"/>
        <v xml:space="preserve"> </v>
      </c>
      <c r="AB42" s="10" t="str">
        <f t="shared" si="9"/>
        <v xml:space="preserve"> </v>
      </c>
    </row>
    <row r="43" spans="3:28" ht="15" customHeight="1" x14ac:dyDescent="0.25">
      <c r="A43" t="s">
        <v>62</v>
      </c>
      <c r="B43" t="s">
        <v>118</v>
      </c>
      <c r="C43" t="s">
        <v>176</v>
      </c>
      <c r="D43" t="s">
        <v>229</v>
      </c>
      <c r="E43" t="n">
        <v>1.0</v>
      </c>
      <c r="F43" t="n">
        <v>0.0</v>
      </c>
      <c r="G43" t="n">
        <v>0.0</v>
      </c>
      <c r="H43" t="n">
        <v>0.0</v>
      </c>
      <c r="I43" t="n">
        <v>0.0</v>
      </c>
      <c r="J43" t="n">
        <v>0.0</v>
      </c>
      <c r="K43" t="n">
        <v>1.0</v>
      </c>
      <c r="L43" t="str">
        <f>IF($B43="","",VLOOKUP($B43,[1]Master!$B$2:$H$493,2,FALSE))</f>
        <v/>
      </c>
      <c r="M43"/>
      <c r="N43"/>
      <c r="O43"/>
      <c r="P43" t="str">
        <f>IF($B43="","",VLOOKUP($B43,[1]Master!$B$2:$H$493,6,FALSE))</f>
        <v/>
      </c>
      <c r="Q43" t="str">
        <f>IF($B43="","",VLOOKUP($B43,[1]Master!$B$2:$H$493,7,FALSE))</f>
        <v/>
      </c>
      <c r="R43"/>
      <c r="S43" t="str">
        <f t="shared" ca="1" si="0"/>
        <v/>
      </c>
      <c r="T43" t="str">
        <f t="shared" si="1"/>
        <v/>
      </c>
      <c r="U43" t="e">
        <f t="shared" ca="1" si="2"/>
        <v>#NAME?</v>
      </c>
      <c r="V43" t="e">
        <f t="shared" ca="1" si="3"/>
        <v>#NAME?</v>
      </c>
      <c r="W43" s="10" t="str">
        <f t="shared" si="4"/>
        <v xml:space="preserve"> </v>
      </c>
      <c r="X43" s="10" t="str">
        <f t="shared" si="5"/>
        <v xml:space="preserve"> </v>
      </c>
      <c r="Y43" s="10" t="str">
        <f t="shared" si="6"/>
        <v xml:space="preserve"> </v>
      </c>
      <c r="Z43" s="10" t="str">
        <f t="shared" si="7"/>
        <v xml:space="preserve"> </v>
      </c>
      <c r="AA43" s="10" t="str">
        <f t="shared" si="8"/>
        <v xml:space="preserve"> </v>
      </c>
      <c r="AB43" s="10" t="str">
        <f t="shared" si="9"/>
        <v xml:space="preserve"> </v>
      </c>
    </row>
    <row r="44" spans="3:28" ht="15" customHeight="1" x14ac:dyDescent="0.25">
      <c r="A44" t="s">
        <v>62</v>
      </c>
      <c r="B44" t="s">
        <v>119</v>
      </c>
      <c r="C44" t="s">
        <v>177</v>
      </c>
      <c r="D44" t="s">
        <v>230</v>
      </c>
      <c r="E44" t="n">
        <v>1.0</v>
      </c>
      <c r="F44" t="n">
        <v>0.0</v>
      </c>
      <c r="G44" t="n">
        <v>0.0</v>
      </c>
      <c r="H44" t="n">
        <v>0.0</v>
      </c>
      <c r="I44" t="n">
        <v>0.0</v>
      </c>
      <c r="J44" t="n">
        <v>0.0</v>
      </c>
      <c r="K44" t="n">
        <v>1.0</v>
      </c>
      <c r="L44" t="str">
        <f>IF($B44="","",VLOOKUP($B44,[1]Master!$B$2:$H$493,2,FALSE))</f>
        <v/>
      </c>
      <c r="M44"/>
      <c r="N44"/>
      <c r="O44"/>
      <c r="P44" t="str">
        <f>IF($B44="","",VLOOKUP($B44,[1]Master!$B$2:$H$493,6,FALSE))</f>
        <v/>
      </c>
      <c r="Q44" t="str">
        <f>IF($B44="","",VLOOKUP($B44,[1]Master!$B$2:$H$493,7,FALSE))</f>
        <v/>
      </c>
      <c r="R44"/>
      <c r="S44" t="str">
        <f t="shared" ca="1" si="0"/>
        <v/>
      </c>
      <c r="T44" t="str">
        <f t="shared" si="1"/>
        <v/>
      </c>
      <c r="U44" t="e">
        <f t="shared" ca="1" si="2"/>
        <v>#NAME?</v>
      </c>
      <c r="V44" t="e">
        <f t="shared" ca="1" si="3"/>
        <v>#NAME?</v>
      </c>
      <c r="W44" s="10" t="str">
        <f t="shared" si="4"/>
        <v xml:space="preserve"> </v>
      </c>
      <c r="X44" s="10" t="str">
        <f t="shared" si="5"/>
        <v xml:space="preserve"> </v>
      </c>
      <c r="Y44" s="10" t="str">
        <f t="shared" si="6"/>
        <v xml:space="preserve"> </v>
      </c>
      <c r="Z44" s="10" t="str">
        <f t="shared" si="7"/>
        <v xml:space="preserve"> </v>
      </c>
      <c r="AA44" s="10" t="str">
        <f t="shared" si="8"/>
        <v xml:space="preserve"> </v>
      </c>
      <c r="AB44" s="10" t="str">
        <f t="shared" si="9"/>
        <v xml:space="preserve"> </v>
      </c>
    </row>
    <row r="45" spans="3:28" ht="15" customHeight="1" x14ac:dyDescent="0.25">
      <c r="A45" t="s">
        <v>63</v>
      </c>
      <c r="B45" t="s">
        <v>117</v>
      </c>
      <c r="C45" t="s">
        <v>175</v>
      </c>
      <c r="D45" t="s">
        <v>228</v>
      </c>
      <c r="E45" t="n">
        <v>0.0</v>
      </c>
      <c r="F45" t="n">
        <v>0.0</v>
      </c>
      <c r="G45" t="n">
        <v>0.0</v>
      </c>
      <c r="H45" t="n">
        <v>0.0</v>
      </c>
      <c r="I45" t="n">
        <v>0.0</v>
      </c>
      <c r="J45" t="n">
        <v>0.0</v>
      </c>
      <c r="K45" t="n">
        <v>0.0</v>
      </c>
      <c r="L45" t="str">
        <f>IF($B45="","",VLOOKUP($B45,[1]Master!$B$2:$H$493,2,FALSE))</f>
        <v/>
      </c>
      <c r="M45"/>
      <c r="N45"/>
      <c r="O45"/>
      <c r="P45" t="str">
        <f>IF($B45="","",VLOOKUP($B45,[1]Master!$B$2:$H$493,6,FALSE))</f>
        <v/>
      </c>
      <c r="Q45" t="str">
        <f>IF($B45="","",VLOOKUP($B45,[1]Master!$B$2:$H$493,7,FALSE))</f>
        <v/>
      </c>
      <c r="R45"/>
      <c r="S45" t="str">
        <f t="shared" ca="1" si="0"/>
        <v/>
      </c>
      <c r="T45" t="str">
        <f t="shared" si="1"/>
        <v/>
      </c>
      <c r="U45" t="e">
        <f t="shared" ca="1" si="2"/>
        <v>#NAME?</v>
      </c>
      <c r="V45" t="e">
        <f t="shared" ca="1" si="3"/>
        <v>#NAME?</v>
      </c>
      <c r="W45" s="10" t="str">
        <f t="shared" si="4"/>
        <v xml:space="preserve"> </v>
      </c>
      <c r="X45" s="10" t="str">
        <f t="shared" si="5"/>
        <v xml:space="preserve"> </v>
      </c>
      <c r="Y45" s="10" t="str">
        <f t="shared" si="6"/>
        <v xml:space="preserve"> </v>
      </c>
      <c r="Z45" s="10" t="str">
        <f t="shared" si="7"/>
        <v xml:space="preserve"> </v>
      </c>
      <c r="AA45" s="10" t="str">
        <f t="shared" si="8"/>
        <v xml:space="preserve"> </v>
      </c>
      <c r="AB45" s="10" t="str">
        <f t="shared" si="9"/>
        <v xml:space="preserve"> </v>
      </c>
    </row>
    <row r="46" spans="3:28" ht="15" customHeight="1" x14ac:dyDescent="0.25">
      <c r="A46" t="s">
        <v>64</v>
      </c>
      <c r="B46" t="s">
        <v>120</v>
      </c>
      <c r="C46" t="s">
        <v>178</v>
      </c>
      <c r="D46" t="s">
        <v>231</v>
      </c>
      <c r="E46" t="n">
        <v>1.0</v>
      </c>
      <c r="F46" t="n">
        <v>0.0</v>
      </c>
      <c r="G46" t="n">
        <v>0.0</v>
      </c>
      <c r="H46" t="n">
        <v>0.0</v>
      </c>
      <c r="I46" t="n">
        <v>0.0</v>
      </c>
      <c r="J46" t="n">
        <v>0.0</v>
      </c>
      <c r="K46" t="n">
        <v>1.0</v>
      </c>
      <c r="L46" t="str">
        <f>IF($B46="","",VLOOKUP($B46,[1]Master!$B$2:$H$493,2,FALSE))</f>
        <v/>
      </c>
      <c r="M46"/>
      <c r="N46"/>
      <c r="O46"/>
      <c r="P46" t="str">
        <f>IF($B46="","",VLOOKUP($B46,[1]Master!$B$2:$H$493,6,FALSE))</f>
        <v/>
      </c>
      <c r="Q46" t="str">
        <f>IF($B46="","",VLOOKUP($B46,[1]Master!$B$2:$H$493,7,FALSE))</f>
        <v/>
      </c>
      <c r="R46"/>
      <c r="S46" t="str">
        <f t="shared" ca="1" si="0"/>
        <v/>
      </c>
      <c r="T46" t="str">
        <f t="shared" si="1"/>
        <v/>
      </c>
      <c r="U46" t="e">
        <f t="shared" ca="1" si="2"/>
        <v>#NAME?</v>
      </c>
      <c r="V46" t="e">
        <f t="shared" ca="1" si="3"/>
        <v>#NAME?</v>
      </c>
      <c r="W46" s="10" t="str">
        <f t="shared" si="4"/>
        <v xml:space="preserve"> </v>
      </c>
      <c r="X46" s="10" t="str">
        <f t="shared" si="5"/>
        <v xml:space="preserve"> </v>
      </c>
      <c r="Y46" s="10" t="str">
        <f t="shared" si="6"/>
        <v xml:space="preserve"> </v>
      </c>
      <c r="Z46" s="10" t="str">
        <f t="shared" si="7"/>
        <v xml:space="preserve"> </v>
      </c>
      <c r="AA46" s="10" t="str">
        <f t="shared" si="8"/>
        <v xml:space="preserve"> </v>
      </c>
      <c r="AB46" s="10" t="str">
        <f t="shared" si="9"/>
        <v xml:space="preserve"> </v>
      </c>
    </row>
    <row r="47" spans="3:28" ht="15" customHeight="1" x14ac:dyDescent="0.25">
      <c r="A47" t="s">
        <v>65</v>
      </c>
      <c r="B47" t="s">
        <v>121</v>
      </c>
      <c r="C47" t="s">
        <v>179</v>
      </c>
      <c r="D47" t="s">
        <v>232</v>
      </c>
      <c r="E47" t="n">
        <v>1.0</v>
      </c>
      <c r="F47" t="n">
        <v>0.0</v>
      </c>
      <c r="G47" t="n">
        <v>0.0</v>
      </c>
      <c r="H47" t="n">
        <v>0.0</v>
      </c>
      <c r="I47" t="n">
        <v>0.0</v>
      </c>
      <c r="J47" t="n">
        <v>0.0</v>
      </c>
      <c r="K47" t="n">
        <v>1.0</v>
      </c>
      <c r="L47" t="str">
        <f>IF($B47="","",VLOOKUP($B47,[1]Master!$B$2:$H$493,2,FALSE))</f>
        <v/>
      </c>
      <c r="M47"/>
      <c r="N47"/>
      <c r="O47"/>
      <c r="P47" t="str">
        <f>IF($B47="","",VLOOKUP($B47,[1]Master!$B$2:$H$493,6,FALSE))</f>
        <v/>
      </c>
      <c r="Q47" t="str">
        <f>IF($B47="","",VLOOKUP($B47,[1]Master!$B$2:$H$493,7,FALSE))</f>
        <v/>
      </c>
      <c r="R47"/>
      <c r="S47" t="str">
        <f t="shared" ca="1" si="0"/>
        <v/>
      </c>
      <c r="T47" t="str">
        <f t="shared" si="1"/>
        <v/>
      </c>
      <c r="U47" t="e">
        <f t="shared" ca="1" si="2"/>
        <v>#NAME?</v>
      </c>
      <c r="V47" t="e">
        <f t="shared" ca="1" si="3"/>
        <v>#NAME?</v>
      </c>
      <c r="W47" s="10" t="str">
        <f t="shared" si="4"/>
        <v xml:space="preserve"> </v>
      </c>
      <c r="X47" s="10" t="str">
        <f t="shared" si="5"/>
        <v xml:space="preserve"> </v>
      </c>
      <c r="Y47" s="10" t="str">
        <f t="shared" si="6"/>
        <v xml:space="preserve"> </v>
      </c>
      <c r="Z47" s="10" t="str">
        <f t="shared" si="7"/>
        <v xml:space="preserve"> </v>
      </c>
      <c r="AA47" s="10" t="str">
        <f t="shared" si="8"/>
        <v xml:space="preserve"> </v>
      </c>
      <c r="AB47" s="10" t="str">
        <f t="shared" si="9"/>
        <v xml:space="preserve"> </v>
      </c>
    </row>
    <row r="48" spans="3:28" ht="15" customHeight="1" x14ac:dyDescent="0.25">
      <c r="A48" t="s">
        <v>66</v>
      </c>
      <c r="B48" t="s">
        <v>122</v>
      </c>
      <c r="C48" t="s">
        <v>160</v>
      </c>
      <c r="D48" t="s">
        <v>233</v>
      </c>
      <c r="E48" t="n">
        <v>1.0</v>
      </c>
      <c r="F48" t="n">
        <v>0.0</v>
      </c>
      <c r="G48" t="n">
        <v>0.0</v>
      </c>
      <c r="H48" t="n">
        <v>0.0</v>
      </c>
      <c r="I48" t="n">
        <v>0.0</v>
      </c>
      <c r="J48" t="n">
        <v>0.0</v>
      </c>
      <c r="K48" t="n">
        <v>1.0</v>
      </c>
      <c r="L48" t="str">
        <f>IF($B48="","",VLOOKUP($B48,[1]Master!$B$2:$H$493,2,FALSE))</f>
        <v/>
      </c>
      <c r="M48"/>
      <c r="N48"/>
      <c r="O48"/>
      <c r="P48" t="str">
        <f>IF($B48="","",VLOOKUP($B48,[1]Master!$B$2:$H$493,6,FALSE))</f>
        <v/>
      </c>
      <c r="Q48" t="str">
        <f>IF($B48="","",VLOOKUP($B48,[1]Master!$B$2:$H$493,7,FALSE))</f>
        <v/>
      </c>
      <c r="R48"/>
      <c r="S48" t="str">
        <f t="shared" ca="1" si="0"/>
        <v/>
      </c>
      <c r="T48" t="str">
        <f t="shared" si="1"/>
        <v/>
      </c>
      <c r="U48" t="e">
        <f t="shared" ca="1" si="2"/>
        <v>#NAME?</v>
      </c>
      <c r="V48" t="e">
        <f t="shared" ca="1" si="3"/>
        <v>#NAME?</v>
      </c>
      <c r="W48" s="10" t="str">
        <f t="shared" si="4"/>
        <v xml:space="preserve"> </v>
      </c>
      <c r="X48" s="10" t="str">
        <f t="shared" si="5"/>
        <v xml:space="preserve"> </v>
      </c>
      <c r="Y48" s="10" t="str">
        <f t="shared" si="6"/>
        <v xml:space="preserve"> </v>
      </c>
      <c r="Z48" s="10" t="str">
        <f t="shared" si="7"/>
        <v xml:space="preserve"> </v>
      </c>
      <c r="AA48" s="10" t="str">
        <f t="shared" si="8"/>
        <v xml:space="preserve"> </v>
      </c>
      <c r="AB48" s="10" t="str">
        <f t="shared" si="9"/>
        <v xml:space="preserve"> </v>
      </c>
    </row>
    <row r="49" spans="3:28" ht="15" customHeight="1" x14ac:dyDescent="0.25">
      <c r="A49" t="s">
        <v>67</v>
      </c>
      <c r="B49" t="s">
        <v>123</v>
      </c>
      <c r="C49" t="s">
        <v>180</v>
      </c>
      <c r="D49" t="s">
        <v>234</v>
      </c>
      <c r="E49" t="n">
        <v>1.0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1.0</v>
      </c>
      <c r="L49" t="str">
        <f>IF($B49="","",VLOOKUP($B49,[1]Master!$B$2:$H$493,2,FALSE))</f>
        <v/>
      </c>
      <c r="M49"/>
      <c r="N49"/>
      <c r="O49"/>
      <c r="P49" t="str">
        <f>IF($B49="","",VLOOKUP($B49,[1]Master!$B$2:$H$493,6,FALSE))</f>
        <v/>
      </c>
      <c r="Q49" t="str">
        <f>IF($B49="","",VLOOKUP($B49,[1]Master!$B$2:$H$493,7,FALSE))</f>
        <v/>
      </c>
      <c r="R49"/>
      <c r="S49" t="str">
        <f t="shared" ca="1" si="0"/>
        <v/>
      </c>
      <c r="T49" t="str">
        <f t="shared" si="1"/>
        <v/>
      </c>
      <c r="U49" t="e">
        <f t="shared" ca="1" si="2"/>
        <v>#NAME?</v>
      </c>
      <c r="V49" t="e">
        <f t="shared" ca="1" si="3"/>
        <v>#NAME?</v>
      </c>
      <c r="W49" s="10" t="str">
        <f t="shared" si="4"/>
        <v xml:space="preserve"> </v>
      </c>
      <c r="X49" s="10" t="str">
        <f t="shared" si="5"/>
        <v xml:space="preserve"> </v>
      </c>
      <c r="Y49" s="10" t="str">
        <f t="shared" si="6"/>
        <v xml:space="preserve"> </v>
      </c>
      <c r="Z49" s="10" t="str">
        <f t="shared" si="7"/>
        <v xml:space="preserve"> </v>
      </c>
      <c r="AA49" s="10" t="str">
        <f t="shared" si="8"/>
        <v xml:space="preserve"> </v>
      </c>
      <c r="AB49" s="10" t="str">
        <f t="shared" si="9"/>
        <v xml:space="preserve"> </v>
      </c>
    </row>
    <row r="50" spans="3:28" ht="15" customHeight="1" x14ac:dyDescent="0.25">
      <c r="A50" t="s">
        <v>68</v>
      </c>
      <c r="B50" t="s">
        <v>124</v>
      </c>
      <c r="C50" t="s">
        <v>175</v>
      </c>
      <c r="D50" t="s">
        <v>235</v>
      </c>
      <c r="E50" t="n">
        <v>1.0</v>
      </c>
      <c r="F50" t="n">
        <v>0.0</v>
      </c>
      <c r="G50" t="n">
        <v>0.0</v>
      </c>
      <c r="H50" t="n">
        <v>0.0</v>
      </c>
      <c r="I50" t="n">
        <v>0.0</v>
      </c>
      <c r="J50" t="n">
        <v>0.0</v>
      </c>
      <c r="K50" t="n">
        <v>1.0</v>
      </c>
      <c r="L50" t="str">
        <f>IF($B50="","",VLOOKUP($B50,[1]Master!$B$2:$H$493,2,FALSE))</f>
        <v/>
      </c>
      <c r="M50"/>
      <c r="N50"/>
      <c r="O50"/>
      <c r="P50" t="str">
        <f>IF($B50="","",VLOOKUP($B50,[1]Master!$B$2:$H$493,6,FALSE))</f>
        <v/>
      </c>
      <c r="Q50" t="str">
        <f>IF($B50="","",VLOOKUP($B50,[1]Master!$B$2:$H$493,7,FALSE))</f>
        <v/>
      </c>
      <c r="R50"/>
      <c r="S50" t="str">
        <f t="shared" ca="1" si="0"/>
        <v/>
      </c>
      <c r="T50" t="str">
        <f t="shared" si="1"/>
        <v/>
      </c>
      <c r="U50" t="e">
        <f t="shared" ca="1" si="2"/>
        <v>#NAME?</v>
      </c>
      <c r="V50" t="e">
        <f t="shared" ca="1" si="3"/>
        <v>#NAME?</v>
      </c>
      <c r="W50" s="10" t="str">
        <f t="shared" si="4"/>
        <v xml:space="preserve"> </v>
      </c>
      <c r="X50" s="10" t="str">
        <f t="shared" si="5"/>
        <v xml:space="preserve"> </v>
      </c>
      <c r="Y50" s="10" t="str">
        <f t="shared" si="6"/>
        <v xml:space="preserve"> </v>
      </c>
      <c r="Z50" s="10" t="str">
        <f t="shared" si="7"/>
        <v xml:space="preserve"> </v>
      </c>
      <c r="AA50" s="10" t="str">
        <f t="shared" si="8"/>
        <v xml:space="preserve"> </v>
      </c>
      <c r="AB50" s="10" t="str">
        <f t="shared" si="9"/>
        <v xml:space="preserve"> </v>
      </c>
    </row>
    <row r="51" spans="3:28" ht="15" customHeight="1" x14ac:dyDescent="0.25">
      <c r="A51" t="s">
        <v>69</v>
      </c>
      <c r="B51" t="s">
        <v>125</v>
      </c>
      <c r="C51" t="s">
        <v>181</v>
      </c>
      <c r="D51" t="s">
        <v>235</v>
      </c>
      <c r="E51" t="n">
        <v>0.0</v>
      </c>
      <c r="F51" t="n">
        <v>0.0</v>
      </c>
      <c r="G51" t="n">
        <v>0.0</v>
      </c>
      <c r="H51" t="n">
        <v>0.0</v>
      </c>
      <c r="I51" t="n">
        <v>0.0</v>
      </c>
      <c r="J51" t="n">
        <v>0.0</v>
      </c>
      <c r="K51" t="n">
        <v>0.0</v>
      </c>
      <c r="L51" t="str">
        <f>IF($B51="","",VLOOKUP($B51,[1]Master!$B$2:$H$493,2,FALSE))</f>
        <v/>
      </c>
      <c r="M51"/>
      <c r="N51"/>
      <c r="O51"/>
      <c r="P51" t="str">
        <f>IF($B51="","",VLOOKUP($B51,[1]Master!$B$2:$H$493,6,FALSE))</f>
        <v/>
      </c>
      <c r="Q51" t="str">
        <f>IF($B51="","",VLOOKUP($B51,[1]Master!$B$2:$H$493,7,FALSE))</f>
        <v/>
      </c>
      <c r="R51"/>
      <c r="S51" t="str">
        <f t="shared" ca="1" si="0"/>
        <v/>
      </c>
      <c r="T51" t="str">
        <f t="shared" si="1"/>
        <v/>
      </c>
      <c r="U51" t="e">
        <f t="shared" ca="1" si="2"/>
        <v>#NAME?</v>
      </c>
      <c r="V51" t="e">
        <f t="shared" ca="1" si="3"/>
        <v>#NAME?</v>
      </c>
      <c r="W51" s="10" t="str">
        <f t="shared" si="4"/>
        <v xml:space="preserve"> </v>
      </c>
      <c r="X51" s="10" t="str">
        <f t="shared" si="5"/>
        <v xml:space="preserve"> </v>
      </c>
      <c r="Y51" s="10" t="str">
        <f t="shared" si="6"/>
        <v xml:space="preserve"> </v>
      </c>
      <c r="Z51" s="10" t="str">
        <f t="shared" si="7"/>
        <v xml:space="preserve"> </v>
      </c>
      <c r="AA51" s="10" t="str">
        <f t="shared" si="8"/>
        <v xml:space="preserve"> </v>
      </c>
      <c r="AB51" s="10" t="str">
        <f t="shared" si="9"/>
        <v xml:space="preserve"> </v>
      </c>
    </row>
    <row r="52" spans="3:28" ht="15" customHeight="1" x14ac:dyDescent="0.25">
      <c r="A52" t="s">
        <v>70</v>
      </c>
      <c r="B52" t="s">
        <v>126</v>
      </c>
      <c r="C52" t="s">
        <v>158</v>
      </c>
      <c r="D52" t="s">
        <v>236</v>
      </c>
      <c r="E52" t="n">
        <v>0.0</v>
      </c>
      <c r="F52" t="n">
        <v>0.0</v>
      </c>
      <c r="G52" t="n">
        <v>0.0</v>
      </c>
      <c r="H52" t="n">
        <v>0.0</v>
      </c>
      <c r="I52" t="n">
        <v>0.0</v>
      </c>
      <c r="J52" t="n">
        <v>0.0</v>
      </c>
      <c r="K52" t="n">
        <v>0.0</v>
      </c>
      <c r="L52" t="str">
        <f>IF($B52="","",VLOOKUP($B52,[1]Master!$B$2:$H$493,2,FALSE))</f>
        <v/>
      </c>
      <c r="M52"/>
      <c r="N52"/>
      <c r="O52"/>
      <c r="P52" t="str">
        <f>IF($B52="","",VLOOKUP($B52,[1]Master!$B$2:$H$493,6,FALSE))</f>
        <v/>
      </c>
      <c r="Q52" t="str">
        <f>IF($B52="","",VLOOKUP($B52,[1]Master!$B$2:$H$493,7,FALSE))</f>
        <v/>
      </c>
      <c r="R52"/>
      <c r="S52" t="str">
        <f t="shared" ca="1" si="0"/>
        <v/>
      </c>
      <c r="T52" t="str">
        <f t="shared" si="1"/>
        <v/>
      </c>
      <c r="U52" t="e">
        <f t="shared" ca="1" si="2"/>
        <v>#NAME?</v>
      </c>
      <c r="V52" t="e">
        <f t="shared" ca="1" si="3"/>
        <v>#NAME?</v>
      </c>
      <c r="W52" s="10" t="str">
        <f t="shared" si="4"/>
        <v xml:space="preserve"> </v>
      </c>
      <c r="X52" s="10" t="str">
        <f t="shared" si="5"/>
        <v xml:space="preserve"> </v>
      </c>
      <c r="Y52" s="10" t="str">
        <f t="shared" si="6"/>
        <v xml:space="preserve"> </v>
      </c>
      <c r="Z52" s="10" t="str">
        <f t="shared" si="7"/>
        <v xml:space="preserve"> </v>
      </c>
      <c r="AA52" s="10" t="str">
        <f t="shared" si="8"/>
        <v xml:space="preserve"> </v>
      </c>
      <c r="AB52" s="10" t="str">
        <f t="shared" si="9"/>
        <v xml:space="preserve"> </v>
      </c>
    </row>
    <row r="53" spans="3:28" ht="15" customHeight="1" x14ac:dyDescent="0.25">
      <c r="A53" t="s">
        <v>70</v>
      </c>
      <c r="B53" t="s">
        <v>127</v>
      </c>
      <c r="C53" t="s">
        <v>182</v>
      </c>
      <c r="D53" t="s">
        <v>237</v>
      </c>
      <c r="E53" t="n">
        <v>0.0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str">
        <f>IF($B53="","",VLOOKUP($B53,[1]Master!$B$2:$H$493,2,FALSE))</f>
        <v/>
      </c>
      <c r="M53"/>
      <c r="N53"/>
      <c r="O53"/>
      <c r="P53" t="str">
        <f>IF($B53="","",VLOOKUP($B53,[1]Master!$B$2:$H$493,6,FALSE))</f>
        <v/>
      </c>
      <c r="Q53" t="str">
        <f>IF($B53="","",VLOOKUP($B53,[1]Master!$B$2:$H$493,7,FALSE))</f>
        <v/>
      </c>
      <c r="R53"/>
      <c r="S53" t="str">
        <f t="shared" ca="1" si="0"/>
        <v/>
      </c>
      <c r="T53" t="str">
        <f t="shared" si="1"/>
        <v/>
      </c>
      <c r="U53" t="e">
        <f t="shared" ca="1" si="2"/>
        <v>#NAME?</v>
      </c>
      <c r="V53" t="e">
        <f t="shared" ca="1" si="3"/>
        <v>#NAME?</v>
      </c>
      <c r="W53" s="10" t="str">
        <f t="shared" si="4"/>
        <v xml:space="preserve"> </v>
      </c>
      <c r="X53" s="10" t="str">
        <f t="shared" si="5"/>
        <v xml:space="preserve"> </v>
      </c>
      <c r="Y53" s="10" t="str">
        <f t="shared" si="6"/>
        <v xml:space="preserve"> </v>
      </c>
      <c r="Z53" s="10" t="str">
        <f t="shared" si="7"/>
        <v xml:space="preserve"> </v>
      </c>
      <c r="AA53" s="10" t="str">
        <f t="shared" si="8"/>
        <v xml:space="preserve"> </v>
      </c>
      <c r="AB53" s="10" t="str">
        <f t="shared" si="9"/>
        <v xml:space="preserve"> </v>
      </c>
    </row>
    <row r="54" spans="3:28" ht="15" customHeight="1" x14ac:dyDescent="0.25">
      <c r="A54" t="s">
        <v>70</v>
      </c>
      <c r="B54" t="s">
        <v>128</v>
      </c>
      <c r="C54" t="s">
        <v>104</v>
      </c>
      <c r="D54" t="s">
        <v>238</v>
      </c>
      <c r="E54" t="n">
        <v>0.0</v>
      </c>
      <c r="F54" t="n">
        <v>0.0</v>
      </c>
      <c r="G54" t="n">
        <v>0.0</v>
      </c>
      <c r="H54" t="n">
        <v>0.0</v>
      </c>
      <c r="I54" t="n">
        <v>0.0</v>
      </c>
      <c r="J54" t="n">
        <v>0.0</v>
      </c>
      <c r="K54" t="n">
        <v>0.0</v>
      </c>
      <c r="L54" t="str">
        <f>IF($B54="","",VLOOKUP($B54,[1]Master!$B$2:$H$493,2,FALSE))</f>
        <v/>
      </c>
      <c r="M54"/>
      <c r="N54"/>
      <c r="O54"/>
      <c r="P54" t="str">
        <f>IF($B54="","",VLOOKUP($B54,[1]Master!$B$2:$H$493,6,FALSE))</f>
        <v/>
      </c>
      <c r="Q54" t="str">
        <f>IF($B54="","",VLOOKUP($B54,[1]Master!$B$2:$H$493,7,FALSE))</f>
        <v/>
      </c>
      <c r="R54"/>
      <c r="S54" t="str">
        <f t="shared" ca="1" si="0"/>
        <v/>
      </c>
      <c r="T54" t="str">
        <f t="shared" si="1"/>
        <v/>
      </c>
      <c r="U54" t="e">
        <f t="shared" ca="1" si="2"/>
        <v>#NAME?</v>
      </c>
      <c r="V54" t="e">
        <f t="shared" ca="1" si="3"/>
        <v>#NAME?</v>
      </c>
      <c r="W54" s="10" t="str">
        <f t="shared" si="4"/>
        <v xml:space="preserve"> </v>
      </c>
      <c r="X54" s="10" t="str">
        <f t="shared" si="5"/>
        <v xml:space="preserve"> </v>
      </c>
      <c r="Y54" s="10" t="str">
        <f t="shared" si="6"/>
        <v xml:space="preserve"> </v>
      </c>
      <c r="Z54" s="10" t="str">
        <f t="shared" si="7"/>
        <v xml:space="preserve"> </v>
      </c>
      <c r="AA54" s="10" t="str">
        <f t="shared" si="8"/>
        <v xml:space="preserve"> </v>
      </c>
      <c r="AB54" s="10" t="str">
        <f t="shared" si="9"/>
        <v xml:space="preserve"> </v>
      </c>
    </row>
    <row r="55" spans="3:28" ht="15" customHeight="1" x14ac:dyDescent="0.25">
      <c r="A55" t="s">
        <v>70</v>
      </c>
      <c r="B55" t="s">
        <v>129</v>
      </c>
      <c r="C55" t="s">
        <v>183</v>
      </c>
      <c r="D55" t="s">
        <v>239</v>
      </c>
      <c r="E55" t="n">
        <v>0.0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0.0</v>
      </c>
      <c r="L55" t="str">
        <f>IF($B55="","",VLOOKUP($B55,[1]Master!$B$2:$H$493,2,FALSE))</f>
        <v/>
      </c>
      <c r="M55"/>
      <c r="N55"/>
      <c r="O55"/>
      <c r="P55" t="str">
        <f>IF($B55="","",VLOOKUP($B55,[1]Master!$B$2:$H$493,6,FALSE))</f>
        <v/>
      </c>
      <c r="Q55" t="str">
        <f>IF($B55="","",VLOOKUP($B55,[1]Master!$B$2:$H$493,7,FALSE))</f>
        <v/>
      </c>
      <c r="R55"/>
      <c r="S55" t="str">
        <f t="shared" ca="1" si="0"/>
        <v/>
      </c>
      <c r="T55" t="str">
        <f t="shared" si="1"/>
        <v/>
      </c>
      <c r="U55" t="e">
        <f t="shared" ca="1" si="2"/>
        <v>#NAME?</v>
      </c>
      <c r="V55" t="e">
        <f t="shared" ca="1" si="3"/>
        <v>#NAME?</v>
      </c>
      <c r="W55" s="10" t="str">
        <f t="shared" si="4"/>
        <v xml:space="preserve"> </v>
      </c>
      <c r="X55" s="10" t="str">
        <f t="shared" si="5"/>
        <v xml:space="preserve"> </v>
      </c>
      <c r="Y55" s="10" t="str">
        <f t="shared" si="6"/>
        <v xml:space="preserve"> </v>
      </c>
      <c r="Z55" s="10" t="str">
        <f t="shared" si="7"/>
        <v xml:space="preserve"> </v>
      </c>
      <c r="AA55" s="10" t="str">
        <f t="shared" si="8"/>
        <v xml:space="preserve"> </v>
      </c>
      <c r="AB55" s="10" t="str">
        <f t="shared" si="9"/>
        <v xml:space="preserve"> </v>
      </c>
    </row>
    <row r="56" spans="3:28" ht="15" customHeight="1" x14ac:dyDescent="0.25">
      <c r="A56" t="s">
        <v>70</v>
      </c>
      <c r="B56" t="s">
        <v>130</v>
      </c>
      <c r="C56" t="s">
        <v>145</v>
      </c>
      <c r="D56" t="s">
        <v>240</v>
      </c>
      <c r="E56" t="n">
        <v>0.0</v>
      </c>
      <c r="F56" t="n">
        <v>0.0</v>
      </c>
      <c r="G56" t="n">
        <v>0.0</v>
      </c>
      <c r="H56" t="n">
        <v>0.0</v>
      </c>
      <c r="I56" t="n">
        <v>0.0</v>
      </c>
      <c r="J56" t="n">
        <v>0.0</v>
      </c>
      <c r="K56" t="n">
        <v>0.0</v>
      </c>
      <c r="L56" t="str">
        <f>IF($B56="","",VLOOKUP($B56,[1]Master!$B$2:$H$493,2,FALSE))</f>
        <v/>
      </c>
      <c r="M56"/>
      <c r="N56"/>
      <c r="O56"/>
      <c r="P56" t="str">
        <f>IF($B56="","",VLOOKUP($B56,[1]Master!$B$2:$H$493,6,FALSE))</f>
        <v/>
      </c>
      <c r="Q56" t="str">
        <f>IF($B56="","",VLOOKUP($B56,[1]Master!$B$2:$H$493,7,FALSE))</f>
        <v/>
      </c>
      <c r="R56"/>
      <c r="S56" t="str">
        <f t="shared" ca="1" si="0"/>
        <v/>
      </c>
      <c r="T56" t="str">
        <f t="shared" si="1"/>
        <v/>
      </c>
      <c r="U56" t="e">
        <f t="shared" ca="1" si="2"/>
        <v>#NAME?</v>
      </c>
      <c r="V56" t="e">
        <f t="shared" ca="1" si="3"/>
        <v>#NAME?</v>
      </c>
      <c r="W56" s="10" t="str">
        <f t="shared" si="4"/>
        <v xml:space="preserve"> </v>
      </c>
      <c r="X56" s="10" t="str">
        <f t="shared" si="5"/>
        <v xml:space="preserve"> </v>
      </c>
      <c r="Y56" s="10" t="str">
        <f t="shared" si="6"/>
        <v xml:space="preserve"> </v>
      </c>
      <c r="Z56" s="10" t="str">
        <f t="shared" si="7"/>
        <v xml:space="preserve"> </v>
      </c>
      <c r="AA56" s="10" t="str">
        <f t="shared" si="8"/>
        <v xml:space="preserve"> </v>
      </c>
      <c r="AB56" s="10" t="str">
        <f t="shared" si="9"/>
        <v xml:space="preserve"> </v>
      </c>
    </row>
    <row r="57" spans="3:28" ht="15" customHeight="1" x14ac:dyDescent="0.25">
      <c r="A57" t="s">
        <v>70</v>
      </c>
      <c r="B57" t="s">
        <v>131</v>
      </c>
      <c r="C57" t="s">
        <v>184</v>
      </c>
      <c r="D57" t="s">
        <v>241</v>
      </c>
      <c r="E57" t="n">
        <v>0.0</v>
      </c>
      <c r="F57" t="n">
        <v>0.0</v>
      </c>
      <c r="G57" t="n">
        <v>0.0</v>
      </c>
      <c r="H57" t="n">
        <v>0.0</v>
      </c>
      <c r="I57" t="n">
        <v>0.0</v>
      </c>
      <c r="J57" t="n">
        <v>0.0</v>
      </c>
      <c r="K57" t="n">
        <v>0.0</v>
      </c>
      <c r="L57" t="str">
        <f>IF($B57="","",VLOOKUP($B57,[1]Master!$B$2:$H$493,2,FALSE))</f>
        <v/>
      </c>
      <c r="M57"/>
      <c r="N57"/>
      <c r="O57"/>
      <c r="P57" t="str">
        <f>IF($B57="","",VLOOKUP($B57,[1]Master!$B$2:$H$493,6,FALSE))</f>
        <v/>
      </c>
      <c r="Q57" t="str">
        <f>IF($B57="","",VLOOKUP($B57,[1]Master!$B$2:$H$493,7,FALSE))</f>
        <v/>
      </c>
      <c r="R57"/>
      <c r="S57" t="str">
        <f t="shared" ca="1" si="0"/>
        <v/>
      </c>
      <c r="T57" t="str">
        <f t="shared" si="1"/>
        <v/>
      </c>
      <c r="U57" t="e">
        <f t="shared" ca="1" si="2"/>
        <v>#NAME?</v>
      </c>
      <c r="V57" t="e">
        <f t="shared" ca="1" si="3"/>
        <v>#NAME?</v>
      </c>
      <c r="W57" s="10" t="str">
        <f t="shared" si="4"/>
        <v xml:space="preserve"> </v>
      </c>
      <c r="X57" s="10" t="str">
        <f t="shared" si="5"/>
        <v xml:space="preserve"> </v>
      </c>
      <c r="Y57" s="10" t="str">
        <f t="shared" si="6"/>
        <v xml:space="preserve"> </v>
      </c>
      <c r="Z57" s="10" t="str">
        <f t="shared" si="7"/>
        <v xml:space="preserve"> </v>
      </c>
      <c r="AA57" s="10" t="str">
        <f t="shared" si="8"/>
        <v xml:space="preserve"> </v>
      </c>
      <c r="AB57" s="10" t="str">
        <f t="shared" si="9"/>
        <v xml:space="preserve"> </v>
      </c>
    </row>
    <row r="58" spans="3:28" ht="15" customHeight="1" x14ac:dyDescent="0.25">
      <c r="A58" t="s">
        <v>71</v>
      </c>
      <c r="B58" t="s">
        <v>132</v>
      </c>
      <c r="C58" t="s">
        <v>185</v>
      </c>
      <c r="D58" t="s">
        <v>242</v>
      </c>
      <c r="E58" t="n">
        <v>1.0</v>
      </c>
      <c r="F58" t="n">
        <v>0.0</v>
      </c>
      <c r="G58" t="n">
        <v>0.0</v>
      </c>
      <c r="H58" t="n">
        <v>0.0</v>
      </c>
      <c r="I58" t="n">
        <v>0.0</v>
      </c>
      <c r="J58" t="n">
        <v>0.0</v>
      </c>
      <c r="K58" t="n">
        <v>1.0</v>
      </c>
      <c r="L58" t="str">
        <f>IF($B58="","",VLOOKUP($B58,[1]Master!$B$2:$H$493,2,FALSE))</f>
        <v/>
      </c>
      <c r="M58"/>
      <c r="N58"/>
      <c r="O58"/>
      <c r="P58" t="str">
        <f>IF($B58="","",VLOOKUP($B58,[1]Master!$B$2:$H$493,6,FALSE))</f>
        <v/>
      </c>
      <c r="Q58" t="str">
        <f>IF($B58="","",VLOOKUP($B58,[1]Master!$B$2:$H$493,7,FALSE))</f>
        <v/>
      </c>
      <c r="R58"/>
      <c r="S58" t="str">
        <f t="shared" ca="1" si="0"/>
        <v/>
      </c>
      <c r="T58" t="str">
        <f t="shared" si="1"/>
        <v/>
      </c>
      <c r="U58" t="e">
        <f t="shared" ca="1" si="2"/>
        <v>#NAME?</v>
      </c>
      <c r="V58" t="e">
        <f t="shared" ca="1" si="3"/>
        <v>#NAME?</v>
      </c>
      <c r="W58" s="10" t="str">
        <f t="shared" si="4"/>
        <v xml:space="preserve"> </v>
      </c>
      <c r="X58" s="10" t="str">
        <f t="shared" si="5"/>
        <v xml:space="preserve"> </v>
      </c>
      <c r="Y58" s="10" t="str">
        <f t="shared" si="6"/>
        <v xml:space="preserve"> </v>
      </c>
      <c r="Z58" s="10" t="str">
        <f t="shared" si="7"/>
        <v xml:space="preserve"> </v>
      </c>
      <c r="AA58" s="10" t="str">
        <f t="shared" si="8"/>
        <v xml:space="preserve"> </v>
      </c>
      <c r="AB58" s="10" t="str">
        <f t="shared" si="9"/>
        <v xml:space="preserve"> </v>
      </c>
    </row>
    <row r="59" spans="3:28" ht="15" customHeight="1" x14ac:dyDescent="0.25">
      <c r="A59" t="s">
        <v>72</v>
      </c>
      <c r="B59" t="s">
        <v>133</v>
      </c>
      <c r="C59" t="s">
        <v>186</v>
      </c>
      <c r="D59" t="s">
        <v>243</v>
      </c>
      <c r="E59" t="n">
        <v>1.0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1.0</v>
      </c>
      <c r="L59" t="str">
        <f>IF($B59="","",VLOOKUP($B59,[1]Master!$B$2:$H$493,2,FALSE))</f>
        <v/>
      </c>
      <c r="M59"/>
      <c r="N59"/>
      <c r="O59"/>
      <c r="P59" t="str">
        <f>IF($B59="","",VLOOKUP($B59,[1]Master!$B$2:$H$493,6,FALSE))</f>
        <v/>
      </c>
      <c r="Q59" t="str">
        <f>IF($B59="","",VLOOKUP($B59,[1]Master!$B$2:$H$493,7,FALSE))</f>
        <v/>
      </c>
      <c r="R59"/>
      <c r="S59" t="str">
        <f t="shared" ca="1" si="0"/>
        <v/>
      </c>
      <c r="T59" t="str">
        <f t="shared" si="1"/>
        <v/>
      </c>
      <c r="U59" t="e">
        <f t="shared" ca="1" si="2"/>
        <v>#NAME?</v>
      </c>
      <c r="V59" t="e">
        <f t="shared" ca="1" si="3"/>
        <v>#NAME?</v>
      </c>
      <c r="W59" s="10" t="str">
        <f t="shared" si="4"/>
        <v xml:space="preserve"> </v>
      </c>
      <c r="X59" s="10" t="str">
        <f t="shared" si="5"/>
        <v xml:space="preserve"> </v>
      </c>
      <c r="Y59" s="10" t="str">
        <f t="shared" si="6"/>
        <v xml:space="preserve"> </v>
      </c>
      <c r="Z59" s="10" t="str">
        <f t="shared" si="7"/>
        <v xml:space="preserve"> </v>
      </c>
      <c r="AA59" s="10" t="str">
        <f t="shared" si="8"/>
        <v xml:space="preserve"> </v>
      </c>
      <c r="AB59" s="10" t="str">
        <f t="shared" si="9"/>
        <v xml:space="preserve"> </v>
      </c>
    </row>
    <row r="60" spans="3:28" ht="15" customHeight="1" x14ac:dyDescent="0.25">
      <c r="A60" t="s">
        <v>73</v>
      </c>
      <c r="B60" t="s">
        <v>134</v>
      </c>
      <c r="C60" t="s">
        <v>185</v>
      </c>
      <c r="D60" t="s">
        <v>244</v>
      </c>
      <c r="E60" t="n">
        <v>0.0</v>
      </c>
      <c r="F60" t="n">
        <v>0.0</v>
      </c>
      <c r="G60" t="n">
        <v>0.0</v>
      </c>
      <c r="H60" t="n">
        <v>0.0</v>
      </c>
      <c r="I60" t="n">
        <v>0.0</v>
      </c>
      <c r="J60" t="n">
        <v>0.0</v>
      </c>
      <c r="K60" t="n">
        <v>0.0</v>
      </c>
      <c r="L60" t="str">
        <f>IF($B60="","",VLOOKUP($B60,[1]Master!$B$2:$H$493,2,FALSE))</f>
        <v/>
      </c>
      <c r="M60"/>
      <c r="N60"/>
      <c r="O60"/>
      <c r="P60" t="str">
        <f>IF($B60="","",VLOOKUP($B60,[1]Master!$B$2:$H$493,6,FALSE))</f>
        <v/>
      </c>
      <c r="Q60" t="str">
        <f>IF($B60="","",VLOOKUP($B60,[1]Master!$B$2:$H$493,7,FALSE))</f>
        <v/>
      </c>
      <c r="R60"/>
      <c r="S60" t="str">
        <f t="shared" ca="1" si="0"/>
        <v/>
      </c>
      <c r="T60" t="str">
        <f t="shared" si="1"/>
        <v/>
      </c>
      <c r="U60" t="e">
        <f t="shared" ca="1" si="2"/>
        <v>#NAME?</v>
      </c>
      <c r="V60" t="e">
        <f t="shared" ca="1" si="3"/>
        <v>#NAME?</v>
      </c>
      <c r="W60" s="10" t="str">
        <f t="shared" si="4"/>
        <v xml:space="preserve"> </v>
      </c>
      <c r="X60" s="10" t="str">
        <f t="shared" si="5"/>
        <v xml:space="preserve"> </v>
      </c>
      <c r="Y60" s="10" t="str">
        <f t="shared" si="6"/>
        <v xml:space="preserve"> </v>
      </c>
      <c r="Z60" s="10" t="str">
        <f t="shared" si="7"/>
        <v xml:space="preserve"> </v>
      </c>
      <c r="AA60" s="10" t="str">
        <f t="shared" si="8"/>
        <v xml:space="preserve"> </v>
      </c>
      <c r="AB60" s="10" t="str">
        <f t="shared" si="9"/>
        <v xml:space="preserve"> </v>
      </c>
    </row>
    <row r="61" spans="3:28" ht="15" customHeight="1" x14ac:dyDescent="0.25">
      <c r="A61" t="s">
        <v>73</v>
      </c>
      <c r="B61" t="s">
        <v>135</v>
      </c>
      <c r="C61" t="s">
        <v>145</v>
      </c>
      <c r="D61" t="s">
        <v>245</v>
      </c>
      <c r="E61" t="n">
        <v>0.0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str">
        <f>IF($B61="","",VLOOKUP($B61,[1]Master!$B$2:$H$493,2,FALSE))</f>
        <v/>
      </c>
      <c r="M61"/>
      <c r="N61"/>
      <c r="O61"/>
      <c r="P61" t="str">
        <f>IF($B61="","",VLOOKUP($B61,[1]Master!$B$2:$H$493,6,FALSE))</f>
        <v/>
      </c>
      <c r="Q61" t="str">
        <f>IF($B61="","",VLOOKUP($B61,[1]Master!$B$2:$H$493,7,FALSE))</f>
        <v/>
      </c>
      <c r="R61"/>
      <c r="S61" t="str">
        <f t="shared" ca="1" si="0"/>
        <v/>
      </c>
      <c r="T61" t="str">
        <f t="shared" si="1"/>
        <v/>
      </c>
      <c r="U61" t="e">
        <f t="shared" ca="1" si="2"/>
        <v>#NAME?</v>
      </c>
      <c r="V61" t="e">
        <f t="shared" ca="1" si="3"/>
        <v>#NAME?</v>
      </c>
      <c r="W61" s="10" t="str">
        <f t="shared" si="4"/>
        <v xml:space="preserve"> </v>
      </c>
      <c r="X61" s="10" t="str">
        <f t="shared" si="5"/>
        <v xml:space="preserve"> </v>
      </c>
      <c r="Y61" s="10" t="str">
        <f t="shared" si="6"/>
        <v xml:space="preserve"> </v>
      </c>
      <c r="Z61" s="10" t="str">
        <f t="shared" si="7"/>
        <v xml:space="preserve"> </v>
      </c>
      <c r="AA61" s="10" t="str">
        <f t="shared" si="8"/>
        <v xml:space="preserve"> </v>
      </c>
      <c r="AB61" s="10" t="str">
        <f t="shared" si="9"/>
        <v xml:space="preserve"> </v>
      </c>
    </row>
    <row r="62" spans="3:28" ht="15" customHeight="1" x14ac:dyDescent="0.25">
      <c r="A62" t="s">
        <v>74</v>
      </c>
      <c r="B62" t="s">
        <v>136</v>
      </c>
      <c r="C62" t="s">
        <v>187</v>
      </c>
      <c r="D62" t="s">
        <v>246</v>
      </c>
      <c r="E62" t="n">
        <v>1.0</v>
      </c>
      <c r="F62" t="n">
        <v>0.0</v>
      </c>
      <c r="G62" t="n">
        <v>0.0</v>
      </c>
      <c r="H62" t="n">
        <v>0.0</v>
      </c>
      <c r="I62" t="n">
        <v>0.0</v>
      </c>
      <c r="J62" t="n">
        <v>0.0</v>
      </c>
      <c r="K62" t="n">
        <v>1.0</v>
      </c>
      <c r="L62" t="str">
        <f>IF($B62="","",VLOOKUP($B62,[1]Master!$B$2:$H$493,2,FALSE))</f>
        <v/>
      </c>
      <c r="M62"/>
      <c r="N62"/>
      <c r="O62"/>
      <c r="P62" t="str">
        <f>IF($B62="","",VLOOKUP($B62,[1]Master!$B$2:$H$493,6,FALSE))</f>
        <v/>
      </c>
      <c r="Q62" t="str">
        <f>IF($B62="","",VLOOKUP($B62,[1]Master!$B$2:$H$493,7,FALSE))</f>
        <v/>
      </c>
      <c r="R62"/>
      <c r="S62" t="str">
        <f t="shared" ca="1" si="0"/>
        <v/>
      </c>
      <c r="T62" t="str">
        <f t="shared" si="1"/>
        <v/>
      </c>
      <c r="U62" t="e">
        <f t="shared" ca="1" si="2"/>
        <v>#NAME?</v>
      </c>
      <c r="V62" t="e">
        <f t="shared" ca="1" si="3"/>
        <v>#NAME?</v>
      </c>
      <c r="W62" s="10" t="str">
        <f t="shared" si="4"/>
        <v xml:space="preserve"> </v>
      </c>
      <c r="X62" s="10" t="str">
        <f t="shared" si="5"/>
        <v xml:space="preserve"> </v>
      </c>
      <c r="Y62" s="10" t="str">
        <f t="shared" si="6"/>
        <v xml:space="preserve"> </v>
      </c>
      <c r="Z62" s="10" t="str">
        <f t="shared" si="7"/>
        <v xml:space="preserve"> </v>
      </c>
      <c r="AA62" s="10" t="str">
        <f t="shared" si="8"/>
        <v xml:space="preserve"> </v>
      </c>
      <c r="AB62" s="10" t="str">
        <f t="shared" si="9"/>
        <v xml:space="preserve"> </v>
      </c>
    </row>
    <row r="63" spans="3:28" ht="15" customHeight="1" x14ac:dyDescent="0.25">
      <c r="A63" t="s">
        <v>74</v>
      </c>
      <c r="B63" t="s">
        <v>137</v>
      </c>
      <c r="C63" t="s">
        <v>188</v>
      </c>
      <c r="D63" t="s">
        <v>204</v>
      </c>
      <c r="E63" t="n">
        <v>1.0</v>
      </c>
      <c r="F63" t="n">
        <v>0.0</v>
      </c>
      <c r="G63" t="n">
        <v>0.0</v>
      </c>
      <c r="H63" t="n">
        <v>0.0</v>
      </c>
      <c r="I63" t="n">
        <v>0.0</v>
      </c>
      <c r="J63" t="n">
        <v>0.0</v>
      </c>
      <c r="K63" t="n">
        <v>1.0</v>
      </c>
      <c r="L63" t="str">
        <f>IF($B63="","",VLOOKUP($B63,[1]Master!$B$2:$H$493,2,FALSE))</f>
        <v/>
      </c>
      <c r="M63"/>
      <c r="N63"/>
      <c r="O63"/>
      <c r="P63" t="str">
        <f>IF($B63="","",VLOOKUP($B63,[1]Master!$B$2:$H$493,6,FALSE))</f>
        <v/>
      </c>
      <c r="Q63" t="str">
        <f>IF($B63="","",VLOOKUP($B63,[1]Master!$B$2:$H$493,7,FALSE))</f>
        <v/>
      </c>
      <c r="R63"/>
      <c r="S63" t="str">
        <f t="shared" ca="1" si="0"/>
        <v/>
      </c>
      <c r="T63" t="str">
        <f t="shared" si="1"/>
        <v/>
      </c>
      <c r="U63" t="e">
        <f t="shared" ca="1" si="2"/>
        <v>#NAME?</v>
      </c>
      <c r="V63" t="e">
        <f t="shared" ca="1" si="3"/>
        <v>#NAME?</v>
      </c>
      <c r="W63" s="10" t="str">
        <f t="shared" si="4"/>
        <v xml:space="preserve"> </v>
      </c>
      <c r="X63" s="10" t="str">
        <f t="shared" si="5"/>
        <v xml:space="preserve"> </v>
      </c>
      <c r="Y63" s="10" t="str">
        <f t="shared" si="6"/>
        <v xml:space="preserve"> </v>
      </c>
      <c r="Z63" s="10" t="str">
        <f t="shared" si="7"/>
        <v xml:space="preserve"> </v>
      </c>
      <c r="AA63" s="10" t="str">
        <f t="shared" si="8"/>
        <v xml:space="preserve"> </v>
      </c>
      <c r="AB63" s="10" t="str">
        <f t="shared" si="9"/>
        <v xml:space="preserve"> </v>
      </c>
    </row>
    <row r="64" spans="3:28" ht="15" customHeight="1" x14ac:dyDescent="0.25">
      <c r="A64" t="s">
        <v>75</v>
      </c>
      <c r="B64" t="s">
        <v>137</v>
      </c>
      <c r="C64" t="s">
        <v>188</v>
      </c>
      <c r="D64" t="s">
        <v>204</v>
      </c>
      <c r="E64" t="n">
        <v>1.0</v>
      </c>
      <c r="F64" t="n">
        <v>0.0</v>
      </c>
      <c r="G64" t="n">
        <v>0.0</v>
      </c>
      <c r="H64" t="n">
        <v>0.0</v>
      </c>
      <c r="I64" t="n">
        <v>0.0</v>
      </c>
      <c r="J64" t="n">
        <v>0.0</v>
      </c>
      <c r="K64" t="n">
        <v>1.0</v>
      </c>
      <c r="L64" t="str">
        <f>IF($B64="","",VLOOKUP($B64,[1]Master!$B$2:$H$493,2,FALSE))</f>
        <v/>
      </c>
      <c r="M64"/>
      <c r="N64"/>
      <c r="O64"/>
      <c r="P64" t="str">
        <f>IF($B64="","",VLOOKUP($B64,[1]Master!$B$2:$H$493,6,FALSE))</f>
        <v/>
      </c>
      <c r="Q64" t="str">
        <f>IF($B64="","",VLOOKUP($B64,[1]Master!$B$2:$H$493,7,FALSE))</f>
        <v/>
      </c>
      <c r="R64"/>
      <c r="S64" t="str">
        <f t="shared" ca="1" si="0"/>
        <v/>
      </c>
      <c r="T64" t="str">
        <f t="shared" si="1"/>
        <v/>
      </c>
      <c r="U64" t="e">
        <f t="shared" ca="1" si="2"/>
        <v>#NAME?</v>
      </c>
      <c r="V64" t="e">
        <f t="shared" ca="1" si="3"/>
        <v>#NAME?</v>
      </c>
      <c r="W64" s="10" t="str">
        <f t="shared" si="4"/>
        <v xml:space="preserve"> </v>
      </c>
      <c r="X64" s="10" t="str">
        <f t="shared" si="5"/>
        <v xml:space="preserve"> </v>
      </c>
      <c r="Y64" s="10" t="str">
        <f t="shared" si="6"/>
        <v xml:space="preserve"> </v>
      </c>
      <c r="Z64" s="10" t="str">
        <f t="shared" si="7"/>
        <v xml:space="preserve"> </v>
      </c>
      <c r="AA64" s="10" t="str">
        <f t="shared" si="8"/>
        <v xml:space="preserve"> </v>
      </c>
      <c r="AB64" s="10" t="str">
        <f t="shared" si="9"/>
        <v xml:space="preserve"> </v>
      </c>
    </row>
    <row r="65" spans="3:28" ht="15" customHeight="1" x14ac:dyDescent="0.25">
      <c r="A65" t="s">
        <v>76</v>
      </c>
      <c r="B65" t="s">
        <v>138</v>
      </c>
      <c r="C65" t="s">
        <v>189</v>
      </c>
      <c r="D65" t="s">
        <v>247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0.0</v>
      </c>
      <c r="L65" t="str">
        <f>IF($B65="","",VLOOKUP($B65,[1]Master!$B$2:$H$493,2,FALSE))</f>
        <v/>
      </c>
      <c r="M65"/>
      <c r="N65"/>
      <c r="O65"/>
      <c r="P65" t="str">
        <f>IF($B65="","",VLOOKUP($B65,[1]Master!$B$2:$H$493,6,FALSE))</f>
        <v/>
      </c>
      <c r="Q65" t="str">
        <f>IF($B65="","",VLOOKUP($B65,[1]Master!$B$2:$H$493,7,FALSE))</f>
        <v/>
      </c>
      <c r="R65"/>
      <c r="S65" t="str">
        <f t="shared" ca="1" si="0"/>
        <v/>
      </c>
      <c r="T65" t="str">
        <f t="shared" si="1"/>
        <v/>
      </c>
      <c r="U65" t="e">
        <f t="shared" ca="1" si="2"/>
        <v>#NAME?</v>
      </c>
      <c r="V65" t="e">
        <f t="shared" ca="1" si="3"/>
        <v>#NAME?</v>
      </c>
      <c r="W65" s="10" t="str">
        <f t="shared" si="4"/>
        <v xml:space="preserve"> </v>
      </c>
      <c r="X65" s="10" t="str">
        <f t="shared" si="5"/>
        <v xml:space="preserve"> </v>
      </c>
      <c r="Y65" s="10" t="str">
        <f t="shared" si="6"/>
        <v xml:space="preserve"> </v>
      </c>
      <c r="Z65" s="10" t="str">
        <f t="shared" si="7"/>
        <v xml:space="preserve"> </v>
      </c>
      <c r="AA65" s="10" t="str">
        <f t="shared" si="8"/>
        <v xml:space="preserve"> </v>
      </c>
      <c r="AB65" s="10" t="str">
        <f t="shared" si="9"/>
        <v xml:space="preserve"> </v>
      </c>
    </row>
    <row r="66" spans="3:28" ht="15" customHeight="1" x14ac:dyDescent="0.25">
      <c r="A66" t="s">
        <v>76</v>
      </c>
      <c r="B66" t="s">
        <v>139</v>
      </c>
      <c r="C66" t="s">
        <v>190</v>
      </c>
      <c r="D66" t="s">
        <v>248</v>
      </c>
      <c r="E66" t="n">
        <v>1.0</v>
      </c>
      <c r="F66" t="n">
        <v>0.0</v>
      </c>
      <c r="G66" t="n">
        <v>0.0</v>
      </c>
      <c r="H66" t="n">
        <v>0.0</v>
      </c>
      <c r="I66" t="n">
        <v>0.0</v>
      </c>
      <c r="J66" t="n">
        <v>0.0</v>
      </c>
      <c r="K66" t="n">
        <v>1.0</v>
      </c>
      <c r="L66" t="str">
        <f>IF($B66="","",VLOOKUP($B66,[1]Master!$B$2:$H$493,2,FALSE))</f>
        <v/>
      </c>
      <c r="M66"/>
      <c r="N66"/>
      <c r="O66"/>
      <c r="P66" t="str">
        <f>IF($B66="","",VLOOKUP($B66,[1]Master!$B$2:$H$493,6,FALSE))</f>
        <v/>
      </c>
      <c r="Q66" t="str">
        <f>IF($B66="","",VLOOKUP($B66,[1]Master!$B$2:$H$493,7,FALSE))</f>
        <v/>
      </c>
      <c r="R66"/>
      <c r="S66" t="str">
        <f t="shared" ca="1" si="0"/>
        <v/>
      </c>
      <c r="T66" t="str">
        <f t="shared" si="1"/>
        <v/>
      </c>
      <c r="U66" t="e">
        <f t="shared" ca="1" si="2"/>
        <v>#NAME?</v>
      </c>
      <c r="V66" t="e">
        <f t="shared" ca="1" si="3"/>
        <v>#NAME?</v>
      </c>
      <c r="W66" s="10" t="str">
        <f t="shared" si="4"/>
        <v xml:space="preserve"> </v>
      </c>
      <c r="X66" s="10" t="str">
        <f t="shared" si="5"/>
        <v xml:space="preserve"> </v>
      </c>
      <c r="Y66" s="10" t="str">
        <f t="shared" si="6"/>
        <v xml:space="preserve"> </v>
      </c>
      <c r="Z66" s="10" t="str">
        <f t="shared" si="7"/>
        <v xml:space="preserve"> </v>
      </c>
      <c r="AA66" s="10" t="str">
        <f t="shared" si="8"/>
        <v xml:space="preserve"> </v>
      </c>
      <c r="AB66" s="10" t="str">
        <f t="shared" si="9"/>
        <v xml:space="preserve"> </v>
      </c>
    </row>
    <row r="67" spans="3:28" ht="15" customHeight="1" x14ac:dyDescent="0.25">
      <c r="C67"/>
      <c r="D67"/>
      <c r="E67"/>
      <c r="F67"/>
      <c r="G67"/>
      <c r="H67"/>
      <c r="I67"/>
      <c r="J67"/>
      <c r="K67"/>
      <c r="L67" t="str">
        <f>IF($B67="","",VLOOKUP($B67,[1]Master!$B$2:$H$493,2,FALSE))</f>
        <v/>
      </c>
      <c r="M67"/>
      <c r="N67"/>
      <c r="O67"/>
      <c r="P67" t="str">
        <f>IF($B67="","",VLOOKUP($B67,[1]Master!$B$2:$H$493,6,FALSE))</f>
        <v/>
      </c>
      <c r="Q67" t="str">
        <f>IF($B67="","",VLOOKUP($B67,[1]Master!$B$2:$H$493,7,FALSE))</f>
        <v/>
      </c>
      <c r="R67"/>
      <c r="S67" t="str">
        <f t="shared" ref="S67:S130" ca="1" si="10">IF(B67="","",LEFT(CELL("filename",A66),FIND("[",CELL("filename",A66))-1))</f>
        <v/>
      </c>
      <c r="T67" t="str">
        <f t="shared" ref="T67:T130" si="11">IF(B67 = "", "", CONCATENATE(S67,B67, ".xlsx"))</f>
        <v/>
      </c>
      <c r="U67" t="e">
        <f t="shared" ref="U67:U130" ca="1" si="12">conditional_concat(F$1:K$1, F67:K67)</f>
        <v>#NAME?</v>
      </c>
      <c r="V67" t="e">
        <f t="shared" ref="V67:V130" ca="1" si="13">IFERROR(SUBSTITUTE(U67,","," and",LEN(U67)-LEN(SUBSTITUTE(U67,",",""))),U67)</f>
        <v>#NAME?</v>
      </c>
      <c r="W67" s="10" t="str">
        <f t="shared" ref="W67:W130" si="14">IF(F67&lt;&gt;0, "M:\Newer Docs\Databases\Mailout\VGV Letters\VGV Authorisation Letter Melbourne.pdf", " ")</f>
        <v xml:space="preserve"> </v>
      </c>
      <c r="X67" s="10" t="str">
        <f t="shared" ref="X67:X130" si="15">IF(G67&lt;&gt;0, "M:\Newer Docs\Databases\Mailout\VGV Letters\VGV Authorisation Letter Yarra.pdf", " ")</f>
        <v xml:space="preserve"> </v>
      </c>
      <c r="Y67" s="10" t="str">
        <f t="shared" ref="Y67:Y130" si="16">IF(H67&lt;&gt;0, "M:\Newer Docs\Databases\Mailout\VGV Letters\VGV Authorisation Letter Darebin.pdf", " ")</f>
        <v xml:space="preserve"> </v>
      </c>
      <c r="Z67" s="10" t="str">
        <f t="shared" ref="Z67:Z130" si="17">IF(I67&lt;&gt;0, "M:\Newer Docs\Databases\Mailout\VGV Letters\VGV Authorisation Letter Maribyrnong.pdf", " ")</f>
        <v xml:space="preserve"> </v>
      </c>
      <c r="AA67" s="10" t="str">
        <f t="shared" ref="AA67:AA130" si="18">IF(J67&lt;&gt;0, "M:\Newer Docs\Databases\Mailout\VGV Letters\VGV Authorisation Letter Knox.pdf", " ")</f>
        <v xml:space="preserve"> </v>
      </c>
      <c r="AB67" s="10" t="str">
        <f t="shared" ref="AB67:AB130" si="19">IF(K67&lt;&gt;0, "M:\Newer Docs\Databases\Mailout\VGV Letters\VGV Authorisation Letter Monash.pdf", " ")</f>
        <v xml:space="preserve"> </v>
      </c>
    </row>
    <row r="68" spans="3:28" ht="15" customHeight="1" x14ac:dyDescent="0.25">
      <c r="C68"/>
      <c r="D68"/>
      <c r="E68"/>
      <c r="F68"/>
      <c r="G68"/>
      <c r="H68"/>
      <c r="I68"/>
      <c r="J68"/>
      <c r="K68"/>
      <c r="L68" t="str">
        <f>IF($B68="","",VLOOKUP($B68,[1]Master!$B$2:$H$493,2,FALSE))</f>
        <v/>
      </c>
      <c r="M68"/>
      <c r="N68"/>
      <c r="O68"/>
      <c r="P68" t="str">
        <f>IF($B68="","",VLOOKUP($B68,[1]Master!$B$2:$H$493,6,FALSE))</f>
        <v/>
      </c>
      <c r="Q68" t="str">
        <f>IF($B68="","",VLOOKUP($B68,[1]Master!$B$2:$H$493,7,FALSE))</f>
        <v/>
      </c>
      <c r="R68"/>
      <c r="S68" t="str">
        <f t="shared" ca="1" si="10"/>
        <v/>
      </c>
      <c r="T68" t="str">
        <f t="shared" si="11"/>
        <v/>
      </c>
      <c r="U68" t="e">
        <f t="shared" ca="1" si="12"/>
        <v>#NAME?</v>
      </c>
      <c r="V68" t="e">
        <f t="shared" ca="1" si="13"/>
        <v>#NAME?</v>
      </c>
      <c r="W68" s="10" t="str">
        <f t="shared" si="14"/>
        <v xml:space="preserve"> </v>
      </c>
      <c r="X68" s="10" t="str">
        <f t="shared" si="15"/>
        <v xml:space="preserve"> </v>
      </c>
      <c r="Y68" s="10" t="str">
        <f t="shared" si="16"/>
        <v xml:space="preserve"> </v>
      </c>
      <c r="Z68" s="10" t="str">
        <f t="shared" si="17"/>
        <v xml:space="preserve"> </v>
      </c>
      <c r="AA68" s="10" t="str">
        <f t="shared" si="18"/>
        <v xml:space="preserve"> </v>
      </c>
      <c r="AB68" s="10" t="str">
        <f t="shared" si="19"/>
        <v xml:space="preserve"> </v>
      </c>
    </row>
    <row r="69" spans="3:28" ht="15" customHeight="1" x14ac:dyDescent="0.25">
      <c r="C69"/>
      <c r="D69"/>
      <c r="E69"/>
      <c r="F69"/>
      <c r="G69"/>
      <c r="H69"/>
      <c r="I69"/>
      <c r="J69"/>
      <c r="K69"/>
      <c r="L69" t="str">
        <f>IF($B69="","",VLOOKUP($B69,[1]Master!$B$2:$H$493,2,FALSE))</f>
        <v/>
      </c>
      <c r="M69"/>
      <c r="N69"/>
      <c r="O69"/>
      <c r="P69" t="str">
        <f>IF($B69="","",VLOOKUP($B69,[1]Master!$B$2:$H$493,6,FALSE))</f>
        <v/>
      </c>
      <c r="Q69" t="str">
        <f>IF($B69="","",VLOOKUP($B69,[1]Master!$B$2:$H$493,7,FALSE))</f>
        <v/>
      </c>
      <c r="R69"/>
      <c r="S69" t="str">
        <f t="shared" ca="1" si="10"/>
        <v/>
      </c>
      <c r="T69" t="str">
        <f t="shared" si="11"/>
        <v/>
      </c>
      <c r="U69" t="e">
        <f t="shared" ca="1" si="12"/>
        <v>#NAME?</v>
      </c>
      <c r="V69" t="e">
        <f t="shared" ca="1" si="13"/>
        <v>#NAME?</v>
      </c>
      <c r="W69" s="10" t="str">
        <f t="shared" si="14"/>
        <v xml:space="preserve"> </v>
      </c>
      <c r="X69" s="10" t="str">
        <f t="shared" si="15"/>
        <v xml:space="preserve"> </v>
      </c>
      <c r="Y69" s="10" t="str">
        <f t="shared" si="16"/>
        <v xml:space="preserve"> </v>
      </c>
      <c r="Z69" s="10" t="str">
        <f t="shared" si="17"/>
        <v xml:space="preserve"> </v>
      </c>
      <c r="AA69" s="10" t="str">
        <f t="shared" si="18"/>
        <v xml:space="preserve"> </v>
      </c>
      <c r="AB69" s="10" t="str">
        <f t="shared" si="19"/>
        <v xml:space="preserve"> </v>
      </c>
    </row>
    <row r="70" spans="3:28" ht="15" customHeight="1" x14ac:dyDescent="0.25">
      <c r="C70"/>
      <c r="D70"/>
      <c r="E70"/>
      <c r="F70"/>
      <c r="G70"/>
      <c r="H70"/>
      <c r="I70"/>
      <c r="J70"/>
      <c r="K70"/>
      <c r="L70" t="str">
        <f>IF($B70="","",VLOOKUP($B70,[1]Master!$B$2:$H$493,2,FALSE))</f>
        <v/>
      </c>
      <c r="M70"/>
      <c r="N70"/>
      <c r="O70"/>
      <c r="P70" t="str">
        <f>IF($B70="","",VLOOKUP($B70,[1]Master!$B$2:$H$493,6,FALSE))</f>
        <v/>
      </c>
      <c r="Q70" t="str">
        <f>IF($B70="","",VLOOKUP($B70,[1]Master!$B$2:$H$493,7,FALSE))</f>
        <v/>
      </c>
      <c r="R70"/>
      <c r="S70" t="str">
        <f t="shared" ca="1" si="10"/>
        <v/>
      </c>
      <c r="T70" t="str">
        <f t="shared" si="11"/>
        <v/>
      </c>
      <c r="U70" t="e">
        <f t="shared" ca="1" si="12"/>
        <v>#NAME?</v>
      </c>
      <c r="V70" t="e">
        <f t="shared" ca="1" si="13"/>
        <v>#NAME?</v>
      </c>
      <c r="W70" s="10" t="str">
        <f t="shared" si="14"/>
        <v xml:space="preserve"> </v>
      </c>
      <c r="X70" s="10" t="str">
        <f t="shared" si="15"/>
        <v xml:space="preserve"> </v>
      </c>
      <c r="Y70" s="10" t="str">
        <f t="shared" si="16"/>
        <v xml:space="preserve"> </v>
      </c>
      <c r="Z70" s="10" t="str">
        <f t="shared" si="17"/>
        <v xml:space="preserve"> </v>
      </c>
      <c r="AA70" s="10" t="str">
        <f t="shared" si="18"/>
        <v xml:space="preserve"> </v>
      </c>
      <c r="AB70" s="10" t="str">
        <f t="shared" si="19"/>
        <v xml:space="preserve"> </v>
      </c>
    </row>
    <row r="71" spans="3:28" ht="15" customHeight="1" x14ac:dyDescent="0.25">
      <c r="C71"/>
      <c r="D71"/>
      <c r="E71"/>
      <c r="F71"/>
      <c r="G71"/>
      <c r="H71"/>
      <c r="I71"/>
      <c r="J71"/>
      <c r="K71"/>
      <c r="L71" t="str">
        <f>IF($B71="","",VLOOKUP($B71,[1]Master!$B$2:$H$493,2,FALSE))</f>
        <v/>
      </c>
      <c r="M71"/>
      <c r="N71"/>
      <c r="O71"/>
      <c r="P71" t="str">
        <f>IF($B71="","",VLOOKUP($B71,[1]Master!$B$2:$H$493,6,FALSE))</f>
        <v/>
      </c>
      <c r="Q71" t="str">
        <f>IF($B71="","",VLOOKUP($B71,[1]Master!$B$2:$H$493,7,FALSE))</f>
        <v/>
      </c>
      <c r="R71"/>
      <c r="S71" t="str">
        <f t="shared" ca="1" si="10"/>
        <v/>
      </c>
      <c r="T71" t="str">
        <f t="shared" si="11"/>
        <v/>
      </c>
      <c r="U71" t="e">
        <f t="shared" ca="1" si="12"/>
        <v>#NAME?</v>
      </c>
      <c r="V71" t="e">
        <f t="shared" ca="1" si="13"/>
        <v>#NAME?</v>
      </c>
      <c r="W71" s="10" t="str">
        <f t="shared" si="14"/>
        <v xml:space="preserve"> </v>
      </c>
      <c r="X71" s="10" t="str">
        <f t="shared" si="15"/>
        <v xml:space="preserve"> </v>
      </c>
      <c r="Y71" s="10" t="str">
        <f t="shared" si="16"/>
        <v xml:space="preserve"> </v>
      </c>
      <c r="Z71" s="10" t="str">
        <f t="shared" si="17"/>
        <v xml:space="preserve"> </v>
      </c>
      <c r="AA71" s="10" t="str">
        <f t="shared" si="18"/>
        <v xml:space="preserve"> </v>
      </c>
      <c r="AB71" s="10" t="str">
        <f t="shared" si="19"/>
        <v xml:space="preserve"> </v>
      </c>
    </row>
    <row r="72" spans="3:28" ht="15" customHeight="1" x14ac:dyDescent="0.25">
      <c r="C72"/>
      <c r="D72"/>
      <c r="E72"/>
      <c r="F72"/>
      <c r="G72"/>
      <c r="H72"/>
      <c r="I72"/>
      <c r="J72"/>
      <c r="K72"/>
      <c r="L72" t="str">
        <f>IF($B72="","",VLOOKUP($B72,[1]Master!$B$2:$H$493,2,FALSE))</f>
        <v/>
      </c>
      <c r="M72"/>
      <c r="N72"/>
      <c r="O72"/>
      <c r="P72" t="str">
        <f>IF($B72="","",VLOOKUP($B72,[1]Master!$B$2:$H$493,6,FALSE))</f>
        <v/>
      </c>
      <c r="Q72" t="str">
        <f>IF($B72="","",VLOOKUP($B72,[1]Master!$B$2:$H$493,7,FALSE))</f>
        <v/>
      </c>
      <c r="R72"/>
      <c r="S72" t="str">
        <f t="shared" ca="1" si="10"/>
        <v/>
      </c>
      <c r="T72" t="str">
        <f t="shared" si="11"/>
        <v/>
      </c>
      <c r="U72" t="e">
        <f t="shared" ca="1" si="12"/>
        <v>#NAME?</v>
      </c>
      <c r="V72" t="e">
        <f t="shared" ca="1" si="13"/>
        <v>#NAME?</v>
      </c>
      <c r="W72" s="10" t="str">
        <f t="shared" si="14"/>
        <v xml:space="preserve"> </v>
      </c>
      <c r="X72" s="10" t="str">
        <f t="shared" si="15"/>
        <v xml:space="preserve"> </v>
      </c>
      <c r="Y72" s="10" t="str">
        <f t="shared" si="16"/>
        <v xml:space="preserve"> </v>
      </c>
      <c r="Z72" s="10" t="str">
        <f t="shared" si="17"/>
        <v xml:space="preserve"> </v>
      </c>
      <c r="AA72" s="10" t="str">
        <f t="shared" si="18"/>
        <v xml:space="preserve"> </v>
      </c>
      <c r="AB72" s="10" t="str">
        <f t="shared" si="19"/>
        <v xml:space="preserve"> </v>
      </c>
    </row>
    <row r="73" spans="3:28" ht="15" customHeight="1" x14ac:dyDescent="0.25">
      <c r="C73"/>
      <c r="D73"/>
      <c r="E73"/>
      <c r="F73"/>
      <c r="G73"/>
      <c r="H73"/>
      <c r="I73"/>
      <c r="J73"/>
      <c r="K73"/>
      <c r="L73" t="str">
        <f>IF($B73="","",VLOOKUP($B73,[1]Master!$B$2:$H$493,2,FALSE))</f>
        <v/>
      </c>
      <c r="M73"/>
      <c r="N73"/>
      <c r="O73"/>
      <c r="P73" t="str">
        <f>IF($B73="","",VLOOKUP($B73,[1]Master!$B$2:$H$493,6,FALSE))</f>
        <v/>
      </c>
      <c r="Q73" t="str">
        <f>IF($B73="","",VLOOKUP($B73,[1]Master!$B$2:$H$493,7,FALSE))</f>
        <v/>
      </c>
      <c r="R73"/>
      <c r="S73" t="str">
        <f t="shared" ca="1" si="10"/>
        <v/>
      </c>
      <c r="T73" t="str">
        <f t="shared" si="11"/>
        <v/>
      </c>
      <c r="U73" t="e">
        <f t="shared" ca="1" si="12"/>
        <v>#NAME?</v>
      </c>
      <c r="V73" t="e">
        <f t="shared" ca="1" si="13"/>
        <v>#NAME?</v>
      </c>
      <c r="W73" s="10" t="str">
        <f t="shared" si="14"/>
        <v xml:space="preserve"> </v>
      </c>
      <c r="X73" s="10" t="str">
        <f t="shared" si="15"/>
        <v xml:space="preserve"> </v>
      </c>
      <c r="Y73" s="10" t="str">
        <f t="shared" si="16"/>
        <v xml:space="preserve"> </v>
      </c>
      <c r="Z73" s="10" t="str">
        <f t="shared" si="17"/>
        <v xml:space="preserve"> </v>
      </c>
      <c r="AA73" s="10" t="str">
        <f t="shared" si="18"/>
        <v xml:space="preserve"> </v>
      </c>
      <c r="AB73" s="10" t="str">
        <f t="shared" si="19"/>
        <v xml:space="preserve"> </v>
      </c>
    </row>
    <row r="74" spans="3:28" ht="15" customHeight="1" x14ac:dyDescent="0.25">
      <c r="C74"/>
      <c r="D74"/>
      <c r="E74"/>
      <c r="F74"/>
      <c r="G74"/>
      <c r="H74"/>
      <c r="I74"/>
      <c r="J74"/>
      <c r="K74"/>
      <c r="L74" t="str">
        <f>IF($B74="","",VLOOKUP($B74,[1]Master!$B$2:$H$493,2,FALSE))</f>
        <v/>
      </c>
      <c r="M74"/>
      <c r="N74"/>
      <c r="O74"/>
      <c r="P74" t="str">
        <f>IF($B74="","",VLOOKUP($B74,[1]Master!$B$2:$H$493,6,FALSE))</f>
        <v/>
      </c>
      <c r="Q74" t="str">
        <f>IF($B74="","",VLOOKUP($B74,[1]Master!$B$2:$H$493,7,FALSE))</f>
        <v/>
      </c>
      <c r="R74"/>
      <c r="S74" t="str">
        <f t="shared" ca="1" si="10"/>
        <v/>
      </c>
      <c r="T74" t="str">
        <f t="shared" si="11"/>
        <v/>
      </c>
      <c r="U74" t="e">
        <f t="shared" ca="1" si="12"/>
        <v>#NAME?</v>
      </c>
      <c r="V74" t="e">
        <f t="shared" ca="1" si="13"/>
        <v>#NAME?</v>
      </c>
      <c r="W74" s="10" t="str">
        <f t="shared" si="14"/>
        <v xml:space="preserve"> </v>
      </c>
      <c r="X74" s="10" t="str">
        <f t="shared" si="15"/>
        <v xml:space="preserve"> </v>
      </c>
      <c r="Y74" s="10" t="str">
        <f t="shared" si="16"/>
        <v xml:space="preserve"> </v>
      </c>
      <c r="Z74" s="10" t="str">
        <f t="shared" si="17"/>
        <v xml:space="preserve"> </v>
      </c>
      <c r="AA74" s="10" t="str">
        <f t="shared" si="18"/>
        <v xml:space="preserve"> </v>
      </c>
      <c r="AB74" s="10" t="str">
        <f t="shared" si="19"/>
        <v xml:space="preserve"> </v>
      </c>
    </row>
    <row r="75" spans="3:28" ht="15" customHeight="1" x14ac:dyDescent="0.25">
      <c r="C75"/>
      <c r="D75"/>
      <c r="E75"/>
      <c r="F75"/>
      <c r="G75"/>
      <c r="H75"/>
      <c r="I75"/>
      <c r="J75"/>
      <c r="K75"/>
      <c r="L75" t="str">
        <f>IF($B75="","",VLOOKUP($B75,[1]Master!$B$2:$H$493,2,FALSE))</f>
        <v/>
      </c>
      <c r="M75"/>
      <c r="N75"/>
      <c r="O75"/>
      <c r="P75" t="str">
        <f>IF($B75="","",VLOOKUP($B75,[1]Master!$B$2:$H$493,6,FALSE))</f>
        <v/>
      </c>
      <c r="Q75" t="str">
        <f>IF($B75="","",VLOOKUP($B75,[1]Master!$B$2:$H$493,7,FALSE))</f>
        <v/>
      </c>
      <c r="R75"/>
      <c r="S75" t="str">
        <f t="shared" ca="1" si="10"/>
        <v/>
      </c>
      <c r="T75" t="str">
        <f t="shared" si="11"/>
        <v/>
      </c>
      <c r="U75" t="e">
        <f t="shared" ca="1" si="12"/>
        <v>#NAME?</v>
      </c>
      <c r="V75" t="e">
        <f t="shared" ca="1" si="13"/>
        <v>#NAME?</v>
      </c>
      <c r="W75" s="10" t="str">
        <f t="shared" si="14"/>
        <v xml:space="preserve"> </v>
      </c>
      <c r="X75" s="10" t="str">
        <f t="shared" si="15"/>
        <v xml:space="preserve"> </v>
      </c>
      <c r="Y75" s="10" t="str">
        <f t="shared" si="16"/>
        <v xml:space="preserve"> </v>
      </c>
      <c r="Z75" s="10" t="str">
        <f t="shared" si="17"/>
        <v xml:space="preserve"> </v>
      </c>
      <c r="AA75" s="10" t="str">
        <f t="shared" si="18"/>
        <v xml:space="preserve"> </v>
      </c>
      <c r="AB75" s="10" t="str">
        <f t="shared" si="19"/>
        <v xml:space="preserve"> </v>
      </c>
    </row>
    <row r="76" spans="3:28" ht="15" customHeight="1" x14ac:dyDescent="0.25">
      <c r="C76"/>
      <c r="D76"/>
      <c r="E76"/>
      <c r="F76"/>
      <c r="G76"/>
      <c r="H76"/>
      <c r="I76"/>
      <c r="J76"/>
      <c r="K76"/>
      <c r="L76" t="str">
        <f>IF($B76="","",VLOOKUP($B76,[1]Master!$B$2:$H$493,2,FALSE))</f>
        <v/>
      </c>
      <c r="M76"/>
      <c r="N76"/>
      <c r="O76"/>
      <c r="P76" t="str">
        <f>IF($B76="","",VLOOKUP($B76,[1]Master!$B$2:$H$493,6,FALSE))</f>
        <v/>
      </c>
      <c r="Q76" t="str">
        <f>IF($B76="","",VLOOKUP($B76,[1]Master!$B$2:$H$493,7,FALSE))</f>
        <v/>
      </c>
      <c r="R76"/>
      <c r="S76" t="str">
        <f t="shared" ca="1" si="10"/>
        <v/>
      </c>
      <c r="T76" t="str">
        <f t="shared" si="11"/>
        <v/>
      </c>
      <c r="U76" t="e">
        <f t="shared" ca="1" si="12"/>
        <v>#NAME?</v>
      </c>
      <c r="V76" t="e">
        <f t="shared" ca="1" si="13"/>
        <v>#NAME?</v>
      </c>
      <c r="W76" s="10" t="str">
        <f t="shared" si="14"/>
        <v xml:space="preserve"> </v>
      </c>
      <c r="X76" s="10" t="str">
        <f t="shared" si="15"/>
        <v xml:space="preserve"> </v>
      </c>
      <c r="Y76" s="10" t="str">
        <f t="shared" si="16"/>
        <v xml:space="preserve"> </v>
      </c>
      <c r="Z76" s="10" t="str">
        <f t="shared" si="17"/>
        <v xml:space="preserve"> </v>
      </c>
      <c r="AA76" s="10" t="str">
        <f t="shared" si="18"/>
        <v xml:space="preserve"> </v>
      </c>
      <c r="AB76" s="10" t="str">
        <f t="shared" si="19"/>
        <v xml:space="preserve"> </v>
      </c>
    </row>
    <row r="77" spans="3:28" ht="15" customHeight="1" x14ac:dyDescent="0.25">
      <c r="C77"/>
      <c r="D77"/>
      <c r="E77"/>
      <c r="F77"/>
      <c r="G77"/>
      <c r="H77"/>
      <c r="I77"/>
      <c r="J77"/>
      <c r="K77"/>
      <c r="L77" t="str">
        <f>IF($B77="","",VLOOKUP($B77,[1]Master!$B$2:$H$493,2,FALSE))</f>
        <v/>
      </c>
      <c r="M77"/>
      <c r="N77"/>
      <c r="O77"/>
      <c r="P77" t="str">
        <f>IF($B77="","",VLOOKUP($B77,[1]Master!$B$2:$H$493,6,FALSE))</f>
        <v/>
      </c>
      <c r="Q77" t="str">
        <f>IF($B77="","",VLOOKUP($B77,[1]Master!$B$2:$H$493,7,FALSE))</f>
        <v/>
      </c>
      <c r="R77"/>
      <c r="S77" t="str">
        <f t="shared" ca="1" si="10"/>
        <v/>
      </c>
      <c r="T77" t="str">
        <f t="shared" si="11"/>
        <v/>
      </c>
      <c r="U77" t="e">
        <f t="shared" ca="1" si="12"/>
        <v>#NAME?</v>
      </c>
      <c r="V77" t="e">
        <f t="shared" ca="1" si="13"/>
        <v>#NAME?</v>
      </c>
      <c r="W77" s="10" t="str">
        <f t="shared" si="14"/>
        <v xml:space="preserve"> </v>
      </c>
      <c r="X77" s="10" t="str">
        <f t="shared" si="15"/>
        <v xml:space="preserve"> </v>
      </c>
      <c r="Y77" s="10" t="str">
        <f t="shared" si="16"/>
        <v xml:space="preserve"> </v>
      </c>
      <c r="Z77" s="10" t="str">
        <f t="shared" si="17"/>
        <v xml:space="preserve"> </v>
      </c>
      <c r="AA77" s="10" t="str">
        <f t="shared" si="18"/>
        <v xml:space="preserve"> </v>
      </c>
      <c r="AB77" s="10" t="str">
        <f t="shared" si="19"/>
        <v xml:space="preserve"> </v>
      </c>
    </row>
    <row r="78" spans="3:28" ht="15" customHeight="1" x14ac:dyDescent="0.25">
      <c r="C78"/>
      <c r="D78"/>
      <c r="E78"/>
      <c r="F78"/>
      <c r="G78"/>
      <c r="H78"/>
      <c r="I78"/>
      <c r="J78"/>
      <c r="K78"/>
      <c r="L78" t="str">
        <f>IF($B78="","",VLOOKUP($B78,[1]Master!$B$2:$H$493,2,FALSE))</f>
        <v/>
      </c>
      <c r="M78"/>
      <c r="N78"/>
      <c r="O78"/>
      <c r="P78" t="str">
        <f>IF($B78="","",VLOOKUP($B78,[1]Master!$B$2:$H$493,6,FALSE))</f>
        <v/>
      </c>
      <c r="Q78" t="str">
        <f>IF($B78="","",VLOOKUP($B78,[1]Master!$B$2:$H$493,7,FALSE))</f>
        <v/>
      </c>
      <c r="R78"/>
      <c r="S78" t="str">
        <f t="shared" ca="1" si="10"/>
        <v/>
      </c>
      <c r="T78" t="str">
        <f t="shared" si="11"/>
        <v/>
      </c>
      <c r="U78" t="e">
        <f t="shared" ca="1" si="12"/>
        <v>#NAME?</v>
      </c>
      <c r="V78" t="e">
        <f t="shared" ca="1" si="13"/>
        <v>#NAME?</v>
      </c>
      <c r="W78" s="10" t="str">
        <f t="shared" si="14"/>
        <v xml:space="preserve"> </v>
      </c>
      <c r="X78" s="10" t="str">
        <f t="shared" si="15"/>
        <v xml:space="preserve"> </v>
      </c>
      <c r="Y78" s="10" t="str">
        <f t="shared" si="16"/>
        <v xml:space="preserve"> </v>
      </c>
      <c r="Z78" s="10" t="str">
        <f t="shared" si="17"/>
        <v xml:space="preserve"> </v>
      </c>
      <c r="AA78" s="10" t="str">
        <f t="shared" si="18"/>
        <v xml:space="preserve"> </v>
      </c>
      <c r="AB78" s="10" t="str">
        <f t="shared" si="19"/>
        <v xml:space="preserve"> </v>
      </c>
    </row>
    <row r="79" spans="3:28" ht="15" customHeight="1" x14ac:dyDescent="0.25">
      <c r="C79"/>
      <c r="D79"/>
      <c r="E79"/>
      <c r="F79"/>
      <c r="G79"/>
      <c r="H79"/>
      <c r="I79"/>
      <c r="J79"/>
      <c r="K79"/>
      <c r="L79" t="str">
        <f>IF($B79="","",VLOOKUP($B79,[1]Master!$B$2:$H$493,2,FALSE))</f>
        <v/>
      </c>
      <c r="M79"/>
      <c r="N79"/>
      <c r="O79"/>
      <c r="P79" t="str">
        <f>IF($B79="","",VLOOKUP($B79,[1]Master!$B$2:$H$493,6,FALSE))</f>
        <v/>
      </c>
      <c r="Q79" t="str">
        <f>IF($B79="","",VLOOKUP($B79,[1]Master!$B$2:$H$493,7,FALSE))</f>
        <v/>
      </c>
      <c r="R79"/>
      <c r="S79" t="str">
        <f t="shared" ca="1" si="10"/>
        <v/>
      </c>
      <c r="T79" t="str">
        <f t="shared" si="11"/>
        <v/>
      </c>
      <c r="U79" t="e">
        <f t="shared" ca="1" si="12"/>
        <v>#NAME?</v>
      </c>
      <c r="V79" t="e">
        <f t="shared" ca="1" si="13"/>
        <v>#NAME?</v>
      </c>
      <c r="W79" s="10" t="str">
        <f t="shared" si="14"/>
        <v xml:space="preserve"> </v>
      </c>
      <c r="X79" s="10" t="str">
        <f t="shared" si="15"/>
        <v xml:space="preserve"> </v>
      </c>
      <c r="Y79" s="10" t="str">
        <f t="shared" si="16"/>
        <v xml:space="preserve"> </v>
      </c>
      <c r="Z79" s="10" t="str">
        <f t="shared" si="17"/>
        <v xml:space="preserve"> </v>
      </c>
      <c r="AA79" s="10" t="str">
        <f t="shared" si="18"/>
        <v xml:space="preserve"> </v>
      </c>
      <c r="AB79" s="10" t="str">
        <f t="shared" si="19"/>
        <v xml:space="preserve"> </v>
      </c>
    </row>
    <row r="80" spans="3:28" ht="15" customHeight="1" x14ac:dyDescent="0.25">
      <c r="C80"/>
      <c r="D80"/>
      <c r="E80"/>
      <c r="F80"/>
      <c r="G80"/>
      <c r="H80"/>
      <c r="I80"/>
      <c r="J80"/>
      <c r="K80"/>
      <c r="L80" t="str">
        <f>IF($B80="","",VLOOKUP($B80,[1]Master!$B$2:$H$493,2,FALSE))</f>
        <v/>
      </c>
      <c r="M80"/>
      <c r="N80"/>
      <c r="O80"/>
      <c r="P80" t="str">
        <f>IF($B80="","",VLOOKUP($B80,[1]Master!$B$2:$H$493,6,FALSE))</f>
        <v/>
      </c>
      <c r="Q80" t="str">
        <f>IF($B80="","",VLOOKUP($B80,[1]Master!$B$2:$H$493,7,FALSE))</f>
        <v/>
      </c>
      <c r="R80"/>
      <c r="S80" t="str">
        <f t="shared" ca="1" si="10"/>
        <v/>
      </c>
      <c r="T80" t="str">
        <f t="shared" si="11"/>
        <v/>
      </c>
      <c r="U80" t="e">
        <f t="shared" ca="1" si="12"/>
        <v>#NAME?</v>
      </c>
      <c r="V80" t="e">
        <f t="shared" ca="1" si="13"/>
        <v>#NAME?</v>
      </c>
      <c r="W80" s="10" t="str">
        <f t="shared" si="14"/>
        <v xml:space="preserve"> </v>
      </c>
      <c r="X80" s="10" t="str">
        <f t="shared" si="15"/>
        <v xml:space="preserve"> </v>
      </c>
      <c r="Y80" s="10" t="str">
        <f t="shared" si="16"/>
        <v xml:space="preserve"> </v>
      </c>
      <c r="Z80" s="10" t="str">
        <f t="shared" si="17"/>
        <v xml:space="preserve"> </v>
      </c>
      <c r="AA80" s="10" t="str">
        <f t="shared" si="18"/>
        <v xml:space="preserve"> </v>
      </c>
      <c r="AB80" s="10" t="str">
        <f t="shared" si="19"/>
        <v xml:space="preserve"> </v>
      </c>
    </row>
    <row r="81" spans="3:28" ht="15" customHeight="1" x14ac:dyDescent="0.25">
      <c r="C81"/>
      <c r="D81"/>
      <c r="E81"/>
      <c r="F81"/>
      <c r="G81"/>
      <c r="H81"/>
      <c r="I81"/>
      <c r="J81"/>
      <c r="K81"/>
      <c r="L81" t="str">
        <f>IF($B81="","",VLOOKUP($B81,[1]Master!$B$2:$H$493,2,FALSE))</f>
        <v/>
      </c>
      <c r="M81"/>
      <c r="N81"/>
      <c r="O81"/>
      <c r="P81" t="str">
        <f>IF($B81="","",VLOOKUP($B81,[1]Master!$B$2:$H$493,6,FALSE))</f>
        <v/>
      </c>
      <c r="Q81" t="str">
        <f>IF($B81="","",VLOOKUP($B81,[1]Master!$B$2:$H$493,7,FALSE))</f>
        <v/>
      </c>
      <c r="R81"/>
      <c r="S81" t="str">
        <f t="shared" ca="1" si="10"/>
        <v/>
      </c>
      <c r="T81" t="str">
        <f t="shared" si="11"/>
        <v/>
      </c>
      <c r="U81" t="e">
        <f t="shared" ca="1" si="12"/>
        <v>#NAME?</v>
      </c>
      <c r="V81" t="e">
        <f t="shared" ca="1" si="13"/>
        <v>#NAME?</v>
      </c>
      <c r="W81" s="10" t="str">
        <f t="shared" si="14"/>
        <v xml:space="preserve"> </v>
      </c>
      <c r="X81" s="10" t="str">
        <f t="shared" si="15"/>
        <v xml:space="preserve"> </v>
      </c>
      <c r="Y81" s="10" t="str">
        <f t="shared" si="16"/>
        <v xml:space="preserve"> </v>
      </c>
      <c r="Z81" s="10" t="str">
        <f t="shared" si="17"/>
        <v xml:space="preserve"> </v>
      </c>
      <c r="AA81" s="10" t="str">
        <f t="shared" si="18"/>
        <v xml:space="preserve"> </v>
      </c>
      <c r="AB81" s="10" t="str">
        <f t="shared" si="19"/>
        <v xml:space="preserve"> </v>
      </c>
    </row>
    <row r="82" spans="3:28" ht="15" customHeight="1" x14ac:dyDescent="0.25">
      <c r="C82"/>
      <c r="D82"/>
      <c r="E82"/>
      <c r="F82"/>
      <c r="G82"/>
      <c r="H82"/>
      <c r="I82"/>
      <c r="J82"/>
      <c r="K82"/>
      <c r="L82" t="str">
        <f>IF($B82="","",VLOOKUP($B82,[1]Master!$B$2:$H$493,2,FALSE))</f>
        <v/>
      </c>
      <c r="M82"/>
      <c r="N82"/>
      <c r="O82"/>
      <c r="P82" t="str">
        <f>IF($B82="","",VLOOKUP($B82,[1]Master!$B$2:$H$493,6,FALSE))</f>
        <v/>
      </c>
      <c r="Q82" t="str">
        <f>IF($B82="","",VLOOKUP($B82,[1]Master!$B$2:$H$493,7,FALSE))</f>
        <v/>
      </c>
      <c r="R82"/>
      <c r="S82" t="str">
        <f t="shared" ca="1" si="10"/>
        <v/>
      </c>
      <c r="T82" t="str">
        <f t="shared" si="11"/>
        <v/>
      </c>
      <c r="U82" t="e">
        <f t="shared" ca="1" si="12"/>
        <v>#NAME?</v>
      </c>
      <c r="V82" t="e">
        <f t="shared" ca="1" si="13"/>
        <v>#NAME?</v>
      </c>
      <c r="W82" s="10" t="str">
        <f t="shared" si="14"/>
        <v xml:space="preserve"> </v>
      </c>
      <c r="X82" s="10" t="str">
        <f t="shared" si="15"/>
        <v xml:space="preserve"> </v>
      </c>
      <c r="Y82" s="10" t="str">
        <f t="shared" si="16"/>
        <v xml:space="preserve"> </v>
      </c>
      <c r="Z82" s="10" t="str">
        <f t="shared" si="17"/>
        <v xml:space="preserve"> </v>
      </c>
      <c r="AA82" s="10" t="str">
        <f t="shared" si="18"/>
        <v xml:space="preserve"> </v>
      </c>
      <c r="AB82" s="10" t="str">
        <f t="shared" si="19"/>
        <v xml:space="preserve"> </v>
      </c>
    </row>
    <row r="83" spans="3:28" ht="15" customHeight="1" x14ac:dyDescent="0.25">
      <c r="C83"/>
      <c r="D83"/>
      <c r="E83"/>
      <c r="F83"/>
      <c r="G83"/>
      <c r="H83"/>
      <c r="I83"/>
      <c r="J83"/>
      <c r="K83"/>
      <c r="L83" t="str">
        <f>IF($B83="","",VLOOKUP($B83,[1]Master!$B$2:$H$493,2,FALSE))</f>
        <v/>
      </c>
      <c r="M83"/>
      <c r="N83"/>
      <c r="O83"/>
      <c r="P83" t="str">
        <f>IF($B83="","",VLOOKUP($B83,[1]Master!$B$2:$H$493,6,FALSE))</f>
        <v/>
      </c>
      <c r="Q83" t="str">
        <f>IF($B83="","",VLOOKUP($B83,[1]Master!$B$2:$H$493,7,FALSE))</f>
        <v/>
      </c>
      <c r="R83"/>
      <c r="S83" t="str">
        <f t="shared" ca="1" si="10"/>
        <v/>
      </c>
      <c r="T83" t="str">
        <f t="shared" si="11"/>
        <v/>
      </c>
      <c r="U83" t="e">
        <f t="shared" ca="1" si="12"/>
        <v>#NAME?</v>
      </c>
      <c r="V83" t="e">
        <f t="shared" ca="1" si="13"/>
        <v>#NAME?</v>
      </c>
      <c r="W83" s="10" t="str">
        <f t="shared" si="14"/>
        <v xml:space="preserve"> </v>
      </c>
      <c r="X83" s="10" t="str">
        <f t="shared" si="15"/>
        <v xml:space="preserve"> </v>
      </c>
      <c r="Y83" s="10" t="str">
        <f t="shared" si="16"/>
        <v xml:space="preserve"> </v>
      </c>
      <c r="Z83" s="10" t="str">
        <f t="shared" si="17"/>
        <v xml:space="preserve"> </v>
      </c>
      <c r="AA83" s="10" t="str">
        <f t="shared" si="18"/>
        <v xml:space="preserve"> </v>
      </c>
      <c r="AB83" s="10" t="str">
        <f t="shared" si="19"/>
        <v xml:space="preserve"> </v>
      </c>
    </row>
    <row r="84" spans="3:28" ht="15" customHeight="1" x14ac:dyDescent="0.25">
      <c r="C84"/>
      <c r="D84"/>
      <c r="E84"/>
      <c r="F84"/>
      <c r="G84"/>
      <c r="H84"/>
      <c r="I84"/>
      <c r="J84"/>
      <c r="K84"/>
      <c r="L84" t="str">
        <f>IF($B84="","",VLOOKUP($B84,[1]Master!$B$2:$H$493,2,FALSE))</f>
        <v/>
      </c>
      <c r="M84"/>
      <c r="N84"/>
      <c r="O84"/>
      <c r="P84" t="str">
        <f>IF($B84="","",VLOOKUP($B84,[1]Master!$B$2:$H$493,6,FALSE))</f>
        <v/>
      </c>
      <c r="Q84" t="str">
        <f>IF($B84="","",VLOOKUP($B84,[1]Master!$B$2:$H$493,7,FALSE))</f>
        <v/>
      </c>
      <c r="R84"/>
      <c r="S84" t="str">
        <f t="shared" ca="1" si="10"/>
        <v/>
      </c>
      <c r="T84" t="str">
        <f t="shared" si="11"/>
        <v/>
      </c>
      <c r="U84" t="e">
        <f t="shared" ca="1" si="12"/>
        <v>#NAME?</v>
      </c>
      <c r="V84" t="e">
        <f t="shared" ca="1" si="13"/>
        <v>#NAME?</v>
      </c>
      <c r="W84" s="10" t="str">
        <f t="shared" si="14"/>
        <v xml:space="preserve"> </v>
      </c>
      <c r="X84" s="10" t="str">
        <f t="shared" si="15"/>
        <v xml:space="preserve"> </v>
      </c>
      <c r="Y84" s="10" t="str">
        <f t="shared" si="16"/>
        <v xml:space="preserve"> </v>
      </c>
      <c r="Z84" s="10" t="str">
        <f t="shared" si="17"/>
        <v xml:space="preserve"> </v>
      </c>
      <c r="AA84" s="10" t="str">
        <f t="shared" si="18"/>
        <v xml:space="preserve"> </v>
      </c>
      <c r="AB84" s="10" t="str">
        <f t="shared" si="19"/>
        <v xml:space="preserve"> </v>
      </c>
    </row>
    <row r="85" spans="3:28" ht="15" customHeight="1" x14ac:dyDescent="0.25">
      <c r="C85"/>
      <c r="D85"/>
      <c r="E85"/>
      <c r="F85"/>
      <c r="G85"/>
      <c r="H85"/>
      <c r="I85"/>
      <c r="J85"/>
      <c r="K85"/>
      <c r="L85" t="str">
        <f>IF($B85="","",VLOOKUP($B85,[1]Master!$B$2:$H$493,2,FALSE))</f>
        <v/>
      </c>
      <c r="M85"/>
      <c r="N85"/>
      <c r="O85"/>
      <c r="P85" t="str">
        <f>IF($B85="","",VLOOKUP($B85,[1]Master!$B$2:$H$493,6,FALSE))</f>
        <v/>
      </c>
      <c r="Q85" t="str">
        <f>IF($B85="","",VLOOKUP($B85,[1]Master!$B$2:$H$493,7,FALSE))</f>
        <v/>
      </c>
      <c r="R85"/>
      <c r="S85" t="str">
        <f t="shared" ca="1" si="10"/>
        <v/>
      </c>
      <c r="T85" t="str">
        <f t="shared" si="11"/>
        <v/>
      </c>
      <c r="U85" t="e">
        <f t="shared" ca="1" si="12"/>
        <v>#NAME?</v>
      </c>
      <c r="V85" t="e">
        <f t="shared" ca="1" si="13"/>
        <v>#NAME?</v>
      </c>
      <c r="W85" s="10" t="str">
        <f t="shared" si="14"/>
        <v xml:space="preserve"> </v>
      </c>
      <c r="X85" s="10" t="str">
        <f t="shared" si="15"/>
        <v xml:space="preserve"> </v>
      </c>
      <c r="Y85" s="10" t="str">
        <f t="shared" si="16"/>
        <v xml:space="preserve"> </v>
      </c>
      <c r="Z85" s="10" t="str">
        <f t="shared" si="17"/>
        <v xml:space="preserve"> </v>
      </c>
      <c r="AA85" s="10" t="str">
        <f t="shared" si="18"/>
        <v xml:space="preserve"> </v>
      </c>
      <c r="AB85" s="10" t="str">
        <f t="shared" si="19"/>
        <v xml:space="preserve"> </v>
      </c>
    </row>
    <row r="86" spans="3:28" ht="15" customHeight="1" x14ac:dyDescent="0.25">
      <c r="C86"/>
      <c r="D86"/>
      <c r="E86"/>
      <c r="F86"/>
      <c r="G86"/>
      <c r="H86"/>
      <c r="I86"/>
      <c r="J86"/>
      <c r="K86"/>
      <c r="L86" t="str">
        <f>IF($B86="","",VLOOKUP($B86,[1]Master!$B$2:$H$493,2,FALSE))</f>
        <v/>
      </c>
      <c r="M86"/>
      <c r="N86"/>
      <c r="O86"/>
      <c r="P86" t="str">
        <f>IF($B86="","",VLOOKUP($B86,[1]Master!$B$2:$H$493,6,FALSE))</f>
        <v/>
      </c>
      <c r="Q86" t="str">
        <f>IF($B86="","",VLOOKUP($B86,[1]Master!$B$2:$H$493,7,FALSE))</f>
        <v/>
      </c>
      <c r="R86"/>
      <c r="S86" t="str">
        <f t="shared" ca="1" si="10"/>
        <v/>
      </c>
      <c r="T86" t="str">
        <f t="shared" si="11"/>
        <v/>
      </c>
      <c r="U86" t="e">
        <f t="shared" ca="1" si="12"/>
        <v>#NAME?</v>
      </c>
      <c r="V86" t="e">
        <f t="shared" ca="1" si="13"/>
        <v>#NAME?</v>
      </c>
      <c r="W86" s="10" t="str">
        <f t="shared" si="14"/>
        <v xml:space="preserve"> </v>
      </c>
      <c r="X86" s="10" t="str">
        <f t="shared" si="15"/>
        <v xml:space="preserve"> </v>
      </c>
      <c r="Y86" s="10" t="str">
        <f t="shared" si="16"/>
        <v xml:space="preserve"> </v>
      </c>
      <c r="Z86" s="10" t="str">
        <f t="shared" si="17"/>
        <v xml:space="preserve"> </v>
      </c>
      <c r="AA86" s="10" t="str">
        <f t="shared" si="18"/>
        <v xml:space="preserve"> </v>
      </c>
      <c r="AB86" s="10" t="str">
        <f t="shared" si="19"/>
        <v xml:space="preserve"> </v>
      </c>
    </row>
    <row r="87" spans="3:28" ht="15" customHeight="1" x14ac:dyDescent="0.25">
      <c r="C87"/>
      <c r="D87"/>
      <c r="E87"/>
      <c r="F87"/>
      <c r="G87"/>
      <c r="H87"/>
      <c r="I87"/>
      <c r="J87"/>
      <c r="K87"/>
      <c r="L87" t="str">
        <f>IF($B87="","",VLOOKUP($B87,[1]Master!$B$2:$H$493,2,FALSE))</f>
        <v/>
      </c>
      <c r="M87"/>
      <c r="N87"/>
      <c r="O87"/>
      <c r="P87" t="str">
        <f>IF($B87="","",VLOOKUP($B87,[1]Master!$B$2:$H$493,6,FALSE))</f>
        <v/>
      </c>
      <c r="Q87" t="str">
        <f>IF($B87="","",VLOOKUP($B87,[1]Master!$B$2:$H$493,7,FALSE))</f>
        <v/>
      </c>
      <c r="R87"/>
      <c r="S87" t="str">
        <f t="shared" ca="1" si="10"/>
        <v/>
      </c>
      <c r="T87" t="str">
        <f t="shared" si="11"/>
        <v/>
      </c>
      <c r="U87" t="e">
        <f t="shared" ca="1" si="12"/>
        <v>#NAME?</v>
      </c>
      <c r="V87" t="e">
        <f t="shared" ca="1" si="13"/>
        <v>#NAME?</v>
      </c>
      <c r="W87" s="10" t="str">
        <f t="shared" si="14"/>
        <v xml:space="preserve"> </v>
      </c>
      <c r="X87" s="10" t="str">
        <f t="shared" si="15"/>
        <v xml:space="preserve"> </v>
      </c>
      <c r="Y87" s="10" t="str">
        <f t="shared" si="16"/>
        <v xml:space="preserve"> </v>
      </c>
      <c r="Z87" s="10" t="str">
        <f t="shared" si="17"/>
        <v xml:space="preserve"> </v>
      </c>
      <c r="AA87" s="10" t="str">
        <f t="shared" si="18"/>
        <v xml:space="preserve"> </v>
      </c>
      <c r="AB87" s="10" t="str">
        <f t="shared" si="19"/>
        <v xml:space="preserve"> </v>
      </c>
    </row>
    <row r="88" spans="3:28" ht="15" customHeight="1" x14ac:dyDescent="0.25">
      <c r="C88"/>
      <c r="D88"/>
      <c r="E88"/>
      <c r="F88"/>
      <c r="G88"/>
      <c r="H88"/>
      <c r="I88"/>
      <c r="J88"/>
      <c r="K88"/>
      <c r="L88" t="str">
        <f>IF($B88="","",VLOOKUP($B88,[1]Master!$B$2:$H$493,2,FALSE))</f>
        <v/>
      </c>
      <c r="M88"/>
      <c r="N88"/>
      <c r="O88"/>
      <c r="P88" t="str">
        <f>IF($B88="","",VLOOKUP($B88,[1]Master!$B$2:$H$493,6,FALSE))</f>
        <v/>
      </c>
      <c r="Q88" t="str">
        <f>IF($B88="","",VLOOKUP($B88,[1]Master!$B$2:$H$493,7,FALSE))</f>
        <v/>
      </c>
      <c r="R88"/>
      <c r="S88" t="str">
        <f t="shared" ca="1" si="10"/>
        <v/>
      </c>
      <c r="T88" t="str">
        <f t="shared" si="11"/>
        <v/>
      </c>
      <c r="U88" t="e">
        <f t="shared" ca="1" si="12"/>
        <v>#NAME?</v>
      </c>
      <c r="V88" t="e">
        <f t="shared" ca="1" si="13"/>
        <v>#NAME?</v>
      </c>
      <c r="W88" s="10" t="str">
        <f t="shared" si="14"/>
        <v xml:space="preserve"> </v>
      </c>
      <c r="X88" s="10" t="str">
        <f t="shared" si="15"/>
        <v xml:space="preserve"> </v>
      </c>
      <c r="Y88" s="10" t="str">
        <f t="shared" si="16"/>
        <v xml:space="preserve"> </v>
      </c>
      <c r="Z88" s="10" t="str">
        <f t="shared" si="17"/>
        <v xml:space="preserve"> </v>
      </c>
      <c r="AA88" s="10" t="str">
        <f t="shared" si="18"/>
        <v xml:space="preserve"> </v>
      </c>
      <c r="AB88" s="10" t="str">
        <f t="shared" si="19"/>
        <v xml:space="preserve"> </v>
      </c>
    </row>
    <row r="89" spans="3:28" ht="15" customHeight="1" x14ac:dyDescent="0.25">
      <c r="C89"/>
      <c r="D89"/>
      <c r="E89"/>
      <c r="F89"/>
      <c r="G89"/>
      <c r="H89"/>
      <c r="I89"/>
      <c r="J89"/>
      <c r="K89"/>
      <c r="L89" t="str">
        <f>IF($B89="","",VLOOKUP($B89,[1]Master!$B$2:$H$493,2,FALSE))</f>
        <v/>
      </c>
      <c r="M89"/>
      <c r="N89"/>
      <c r="O89"/>
      <c r="P89" t="str">
        <f>IF($B89="","",VLOOKUP($B89,[1]Master!$B$2:$H$493,6,FALSE))</f>
        <v/>
      </c>
      <c r="Q89" t="str">
        <f>IF($B89="","",VLOOKUP($B89,[1]Master!$B$2:$H$493,7,FALSE))</f>
        <v/>
      </c>
      <c r="R89"/>
      <c r="S89" t="str">
        <f t="shared" ca="1" si="10"/>
        <v/>
      </c>
      <c r="T89" t="str">
        <f t="shared" si="11"/>
        <v/>
      </c>
      <c r="U89" t="e">
        <f t="shared" ca="1" si="12"/>
        <v>#NAME?</v>
      </c>
      <c r="V89" t="e">
        <f t="shared" ca="1" si="13"/>
        <v>#NAME?</v>
      </c>
      <c r="W89" s="10" t="str">
        <f t="shared" si="14"/>
        <v xml:space="preserve"> </v>
      </c>
      <c r="X89" s="10" t="str">
        <f t="shared" si="15"/>
        <v xml:space="preserve"> </v>
      </c>
      <c r="Y89" s="10" t="str">
        <f t="shared" si="16"/>
        <v xml:space="preserve"> </v>
      </c>
      <c r="Z89" s="10" t="str">
        <f t="shared" si="17"/>
        <v xml:space="preserve"> </v>
      </c>
      <c r="AA89" s="10" t="str">
        <f t="shared" si="18"/>
        <v xml:space="preserve"> </v>
      </c>
      <c r="AB89" s="10" t="str">
        <f t="shared" si="19"/>
        <v xml:space="preserve"> </v>
      </c>
    </row>
    <row r="90" spans="3:28" ht="15" customHeight="1" x14ac:dyDescent="0.25">
      <c r="C90"/>
      <c r="D90"/>
      <c r="E90"/>
      <c r="F90"/>
      <c r="G90"/>
      <c r="H90"/>
      <c r="I90"/>
      <c r="J90"/>
      <c r="K90"/>
      <c r="L90" t="str">
        <f>IF($B90="","",VLOOKUP($B90,[1]Master!$B$2:$H$493,2,FALSE))</f>
        <v/>
      </c>
      <c r="M90"/>
      <c r="N90"/>
      <c r="O90"/>
      <c r="P90" t="str">
        <f>IF($B90="","",VLOOKUP($B90,[1]Master!$B$2:$H$493,6,FALSE))</f>
        <v/>
      </c>
      <c r="Q90" t="str">
        <f>IF($B90="","",VLOOKUP($B90,[1]Master!$B$2:$H$493,7,FALSE))</f>
        <v/>
      </c>
      <c r="R90"/>
      <c r="S90" t="str">
        <f t="shared" ca="1" si="10"/>
        <v/>
      </c>
      <c r="T90" t="str">
        <f t="shared" si="11"/>
        <v/>
      </c>
      <c r="U90" t="e">
        <f t="shared" ca="1" si="12"/>
        <v>#NAME?</v>
      </c>
      <c r="V90" t="e">
        <f t="shared" ca="1" si="13"/>
        <v>#NAME?</v>
      </c>
      <c r="W90" s="10" t="str">
        <f t="shared" si="14"/>
        <v xml:space="preserve"> </v>
      </c>
      <c r="X90" s="10" t="str">
        <f t="shared" si="15"/>
        <v xml:space="preserve"> </v>
      </c>
      <c r="Y90" s="10" t="str">
        <f t="shared" si="16"/>
        <v xml:space="preserve"> </v>
      </c>
      <c r="Z90" s="10" t="str">
        <f t="shared" si="17"/>
        <v xml:space="preserve"> </v>
      </c>
      <c r="AA90" s="10" t="str">
        <f t="shared" si="18"/>
        <v xml:space="preserve"> </v>
      </c>
      <c r="AB90" s="10" t="str">
        <f t="shared" si="19"/>
        <v xml:space="preserve"> </v>
      </c>
    </row>
    <row r="91" spans="3:28" ht="15" customHeight="1" x14ac:dyDescent="0.25">
      <c r="C91"/>
      <c r="D91"/>
      <c r="E91"/>
      <c r="F91"/>
      <c r="G91"/>
      <c r="H91"/>
      <c r="I91"/>
      <c r="J91"/>
      <c r="K91"/>
      <c r="L91" t="str">
        <f>IF($B91="","",VLOOKUP($B91,[1]Master!$B$2:$H$493,2,FALSE))</f>
        <v/>
      </c>
      <c r="M91"/>
      <c r="N91"/>
      <c r="O91"/>
      <c r="P91" t="str">
        <f>IF($B91="","",VLOOKUP($B91,[1]Master!$B$2:$H$493,6,FALSE))</f>
        <v/>
      </c>
      <c r="Q91" t="str">
        <f>IF($B91="","",VLOOKUP($B91,[1]Master!$B$2:$H$493,7,FALSE))</f>
        <v/>
      </c>
      <c r="R91"/>
      <c r="S91" t="str">
        <f t="shared" ca="1" si="10"/>
        <v/>
      </c>
      <c r="T91" t="str">
        <f t="shared" si="11"/>
        <v/>
      </c>
      <c r="U91" t="e">
        <f t="shared" ca="1" si="12"/>
        <v>#NAME?</v>
      </c>
      <c r="V91" t="e">
        <f t="shared" ca="1" si="13"/>
        <v>#NAME?</v>
      </c>
      <c r="W91" s="10" t="str">
        <f t="shared" si="14"/>
        <v xml:space="preserve"> </v>
      </c>
      <c r="X91" s="10" t="str">
        <f t="shared" si="15"/>
        <v xml:space="preserve"> </v>
      </c>
      <c r="Y91" s="10" t="str">
        <f t="shared" si="16"/>
        <v xml:space="preserve"> </v>
      </c>
      <c r="Z91" s="10" t="str">
        <f t="shared" si="17"/>
        <v xml:space="preserve"> </v>
      </c>
      <c r="AA91" s="10" t="str">
        <f t="shared" si="18"/>
        <v xml:space="preserve"> </v>
      </c>
      <c r="AB91" s="10" t="str">
        <f t="shared" si="19"/>
        <v xml:space="preserve"> </v>
      </c>
    </row>
    <row r="92" spans="3:28" ht="15" customHeight="1" x14ac:dyDescent="0.25">
      <c r="C92"/>
      <c r="D92"/>
      <c r="E92"/>
      <c r="F92"/>
      <c r="G92"/>
      <c r="H92"/>
      <c r="I92"/>
      <c r="J92"/>
      <c r="K92"/>
      <c r="L92" t="str">
        <f>IF($B92="","",VLOOKUP($B92,[1]Master!$B$2:$H$493,2,FALSE))</f>
        <v/>
      </c>
      <c r="M92"/>
      <c r="N92"/>
      <c r="O92"/>
      <c r="P92" t="str">
        <f>IF($B92="","",VLOOKUP($B92,[1]Master!$B$2:$H$493,6,FALSE))</f>
        <v/>
      </c>
      <c r="Q92" t="str">
        <f>IF($B92="","",VLOOKUP($B92,[1]Master!$B$2:$H$493,7,FALSE))</f>
        <v/>
      </c>
      <c r="R92"/>
      <c r="S92" t="str">
        <f t="shared" ca="1" si="10"/>
        <v/>
      </c>
      <c r="T92" t="str">
        <f t="shared" si="11"/>
        <v/>
      </c>
      <c r="U92" t="e">
        <f t="shared" ca="1" si="12"/>
        <v>#NAME?</v>
      </c>
      <c r="V92" t="e">
        <f t="shared" ca="1" si="13"/>
        <v>#NAME?</v>
      </c>
      <c r="W92" s="10" t="str">
        <f t="shared" si="14"/>
        <v xml:space="preserve"> </v>
      </c>
      <c r="X92" s="10" t="str">
        <f t="shared" si="15"/>
        <v xml:space="preserve"> </v>
      </c>
      <c r="Y92" s="10" t="str">
        <f t="shared" si="16"/>
        <v xml:space="preserve"> </v>
      </c>
      <c r="Z92" s="10" t="str">
        <f t="shared" si="17"/>
        <v xml:space="preserve"> </v>
      </c>
      <c r="AA92" s="10" t="str">
        <f t="shared" si="18"/>
        <v xml:space="preserve"> </v>
      </c>
      <c r="AB92" s="10" t="str">
        <f t="shared" si="19"/>
        <v xml:space="preserve"> </v>
      </c>
    </row>
    <row r="93" spans="3:28" ht="15" customHeight="1" x14ac:dyDescent="0.25">
      <c r="C93"/>
      <c r="D93"/>
      <c r="E93"/>
      <c r="F93"/>
      <c r="G93"/>
      <c r="H93"/>
      <c r="I93"/>
      <c r="J93"/>
      <c r="K93"/>
      <c r="L93" t="str">
        <f>IF($B93="","",VLOOKUP($B93,[1]Master!$B$2:$H$493,2,FALSE))</f>
        <v/>
      </c>
      <c r="M93"/>
      <c r="N93"/>
      <c r="O93"/>
      <c r="P93" t="str">
        <f>IF($B93="","",VLOOKUP($B93,[1]Master!$B$2:$H$493,6,FALSE))</f>
        <v/>
      </c>
      <c r="Q93" t="str">
        <f>IF($B93="","",VLOOKUP($B93,[1]Master!$B$2:$H$493,7,FALSE))</f>
        <v/>
      </c>
      <c r="R93"/>
      <c r="S93" t="str">
        <f t="shared" ca="1" si="10"/>
        <v/>
      </c>
      <c r="T93" t="str">
        <f t="shared" si="11"/>
        <v/>
      </c>
      <c r="U93" t="e">
        <f t="shared" ca="1" si="12"/>
        <v>#NAME?</v>
      </c>
      <c r="V93" t="e">
        <f t="shared" ca="1" si="13"/>
        <v>#NAME?</v>
      </c>
      <c r="W93" s="10" t="str">
        <f t="shared" si="14"/>
        <v xml:space="preserve"> </v>
      </c>
      <c r="X93" s="10" t="str">
        <f t="shared" si="15"/>
        <v xml:space="preserve"> </v>
      </c>
      <c r="Y93" s="10" t="str">
        <f t="shared" si="16"/>
        <v xml:space="preserve"> </v>
      </c>
      <c r="Z93" s="10" t="str">
        <f t="shared" si="17"/>
        <v xml:space="preserve"> </v>
      </c>
      <c r="AA93" s="10" t="str">
        <f t="shared" si="18"/>
        <v xml:space="preserve"> </v>
      </c>
      <c r="AB93" s="10" t="str">
        <f t="shared" si="19"/>
        <v xml:space="preserve"> </v>
      </c>
    </row>
    <row r="94" spans="3:28" ht="15" customHeight="1" x14ac:dyDescent="0.25">
      <c r="C94"/>
      <c r="D94"/>
      <c r="E94"/>
      <c r="F94"/>
      <c r="G94"/>
      <c r="H94"/>
      <c r="I94"/>
      <c r="J94"/>
      <c r="K94"/>
      <c r="L94" t="str">
        <f>IF($B94="","",VLOOKUP($B94,[1]Master!$B$2:$H$493,2,FALSE))</f>
        <v/>
      </c>
      <c r="M94"/>
      <c r="N94"/>
      <c r="O94"/>
      <c r="P94" t="str">
        <f>IF($B94="","",VLOOKUP($B94,[1]Master!$B$2:$H$493,6,FALSE))</f>
        <v/>
      </c>
      <c r="Q94" t="str">
        <f>IF($B94="","",VLOOKUP($B94,[1]Master!$B$2:$H$493,7,FALSE))</f>
        <v/>
      </c>
      <c r="R94"/>
      <c r="S94" t="str">
        <f t="shared" ca="1" si="10"/>
        <v/>
      </c>
      <c r="T94" t="str">
        <f t="shared" si="11"/>
        <v/>
      </c>
      <c r="U94" t="e">
        <f t="shared" ca="1" si="12"/>
        <v>#NAME?</v>
      </c>
      <c r="V94" t="e">
        <f t="shared" ca="1" si="13"/>
        <v>#NAME?</v>
      </c>
      <c r="W94" s="10" t="str">
        <f t="shared" si="14"/>
        <v xml:space="preserve"> </v>
      </c>
      <c r="X94" s="10" t="str">
        <f t="shared" si="15"/>
        <v xml:space="preserve"> </v>
      </c>
      <c r="Y94" s="10" t="str">
        <f t="shared" si="16"/>
        <v xml:space="preserve"> </v>
      </c>
      <c r="Z94" s="10" t="str">
        <f t="shared" si="17"/>
        <v xml:space="preserve"> </v>
      </c>
      <c r="AA94" s="10" t="str">
        <f t="shared" si="18"/>
        <v xml:space="preserve"> </v>
      </c>
      <c r="AB94" s="10" t="str">
        <f t="shared" si="19"/>
        <v xml:space="preserve"> </v>
      </c>
    </row>
    <row r="95" spans="3:28" ht="15" customHeight="1" x14ac:dyDescent="0.25">
      <c r="C95"/>
      <c r="D95"/>
      <c r="E95"/>
      <c r="F95"/>
      <c r="G95"/>
      <c r="H95"/>
      <c r="I95"/>
      <c r="J95"/>
      <c r="K95"/>
      <c r="L95" t="str">
        <f>IF($B95="","",VLOOKUP($B95,[1]Master!$B$2:$H$493,2,FALSE))</f>
        <v/>
      </c>
      <c r="M95"/>
      <c r="N95"/>
      <c r="O95"/>
      <c r="P95" t="str">
        <f>IF($B95="","",VLOOKUP($B95,[1]Master!$B$2:$H$493,6,FALSE))</f>
        <v/>
      </c>
      <c r="Q95" t="str">
        <f>IF($B95="","",VLOOKUP($B95,[1]Master!$B$2:$H$493,7,FALSE))</f>
        <v/>
      </c>
      <c r="R95"/>
      <c r="S95" t="str">
        <f t="shared" ca="1" si="10"/>
        <v/>
      </c>
      <c r="T95" t="str">
        <f t="shared" si="11"/>
        <v/>
      </c>
      <c r="U95" t="e">
        <f t="shared" ca="1" si="12"/>
        <v>#NAME?</v>
      </c>
      <c r="V95" t="e">
        <f t="shared" ca="1" si="13"/>
        <v>#NAME?</v>
      </c>
      <c r="W95" s="10" t="str">
        <f t="shared" si="14"/>
        <v xml:space="preserve"> </v>
      </c>
      <c r="X95" s="10" t="str">
        <f t="shared" si="15"/>
        <v xml:space="preserve"> </v>
      </c>
      <c r="Y95" s="10" t="str">
        <f t="shared" si="16"/>
        <v xml:space="preserve"> </v>
      </c>
      <c r="Z95" s="10" t="str">
        <f t="shared" si="17"/>
        <v xml:space="preserve"> </v>
      </c>
      <c r="AA95" s="10" t="str">
        <f t="shared" si="18"/>
        <v xml:space="preserve"> </v>
      </c>
      <c r="AB95" s="10" t="str">
        <f t="shared" si="19"/>
        <v xml:space="preserve"> </v>
      </c>
    </row>
    <row r="96" spans="3:28" ht="15" customHeight="1" x14ac:dyDescent="0.25">
      <c r="C96"/>
      <c r="D96"/>
      <c r="E96"/>
      <c r="F96"/>
      <c r="G96"/>
      <c r="H96"/>
      <c r="I96"/>
      <c r="J96"/>
      <c r="K96"/>
      <c r="L96" t="str">
        <f>IF($B96="","",VLOOKUP($B96,[1]Master!$B$2:$H$493,2,FALSE))</f>
        <v/>
      </c>
      <c r="M96"/>
      <c r="N96"/>
      <c r="O96"/>
      <c r="P96" t="str">
        <f>IF($B96="","",VLOOKUP($B96,[1]Master!$B$2:$H$493,6,FALSE))</f>
        <v/>
      </c>
      <c r="Q96" t="str">
        <f>IF($B96="","",VLOOKUP($B96,[1]Master!$B$2:$H$493,7,FALSE))</f>
        <v/>
      </c>
      <c r="R96"/>
      <c r="S96" t="str">
        <f t="shared" ca="1" si="10"/>
        <v/>
      </c>
      <c r="T96" t="str">
        <f t="shared" si="11"/>
        <v/>
      </c>
      <c r="U96" t="e">
        <f t="shared" ca="1" si="12"/>
        <v>#NAME?</v>
      </c>
      <c r="V96" t="e">
        <f t="shared" ca="1" si="13"/>
        <v>#NAME?</v>
      </c>
      <c r="W96" s="10" t="str">
        <f t="shared" si="14"/>
        <v xml:space="preserve"> </v>
      </c>
      <c r="X96" s="10" t="str">
        <f t="shared" si="15"/>
        <v xml:space="preserve"> </v>
      </c>
      <c r="Y96" s="10" t="str">
        <f t="shared" si="16"/>
        <v xml:space="preserve"> </v>
      </c>
      <c r="Z96" s="10" t="str">
        <f t="shared" si="17"/>
        <v xml:space="preserve"> </v>
      </c>
      <c r="AA96" s="10" t="str">
        <f t="shared" si="18"/>
        <v xml:space="preserve"> </v>
      </c>
      <c r="AB96" s="10" t="str">
        <f t="shared" si="19"/>
        <v xml:space="preserve"> </v>
      </c>
    </row>
    <row r="97" spans="3:28" ht="15" customHeight="1" x14ac:dyDescent="0.25">
      <c r="C97"/>
      <c r="D97"/>
      <c r="E97"/>
      <c r="F97"/>
      <c r="G97"/>
      <c r="H97"/>
      <c r="I97"/>
      <c r="J97"/>
      <c r="K97"/>
      <c r="L97" t="str">
        <f>IF($B97="","",VLOOKUP($B97,[1]Master!$B$2:$H$493,2,FALSE))</f>
        <v/>
      </c>
      <c r="M97"/>
      <c r="N97"/>
      <c r="O97"/>
      <c r="P97" t="str">
        <f>IF($B97="","",VLOOKUP($B97,[1]Master!$B$2:$H$493,6,FALSE))</f>
        <v/>
      </c>
      <c r="Q97" t="str">
        <f>IF($B97="","",VLOOKUP($B97,[1]Master!$B$2:$H$493,7,FALSE))</f>
        <v/>
      </c>
      <c r="R97"/>
      <c r="S97" t="str">
        <f t="shared" ca="1" si="10"/>
        <v/>
      </c>
      <c r="T97" t="str">
        <f t="shared" si="11"/>
        <v/>
      </c>
      <c r="U97" t="e">
        <f t="shared" ca="1" si="12"/>
        <v>#NAME?</v>
      </c>
      <c r="V97" t="e">
        <f t="shared" ca="1" si="13"/>
        <v>#NAME?</v>
      </c>
      <c r="W97" s="10" t="str">
        <f t="shared" si="14"/>
        <v xml:space="preserve"> </v>
      </c>
      <c r="X97" s="10" t="str">
        <f t="shared" si="15"/>
        <v xml:space="preserve"> </v>
      </c>
      <c r="Y97" s="10" t="str">
        <f t="shared" si="16"/>
        <v xml:space="preserve"> </v>
      </c>
      <c r="Z97" s="10" t="str">
        <f t="shared" si="17"/>
        <v xml:space="preserve"> </v>
      </c>
      <c r="AA97" s="10" t="str">
        <f t="shared" si="18"/>
        <v xml:space="preserve"> </v>
      </c>
      <c r="AB97" s="10" t="str">
        <f t="shared" si="19"/>
        <v xml:space="preserve"> </v>
      </c>
    </row>
    <row r="98" spans="3:28" ht="15" customHeight="1" x14ac:dyDescent="0.25">
      <c r="C98"/>
      <c r="D98"/>
      <c r="E98"/>
      <c r="F98"/>
      <c r="G98"/>
      <c r="H98"/>
      <c r="I98"/>
      <c r="J98"/>
      <c r="K98"/>
      <c r="L98" t="str">
        <f>IF($B98="","",VLOOKUP($B98,[1]Master!$B$2:$H$493,2,FALSE))</f>
        <v/>
      </c>
      <c r="M98"/>
      <c r="N98"/>
      <c r="O98"/>
      <c r="P98" t="str">
        <f>IF($B98="","",VLOOKUP($B98,[1]Master!$B$2:$H$493,6,FALSE))</f>
        <v/>
      </c>
      <c r="Q98" t="str">
        <f>IF($B98="","",VLOOKUP($B98,[1]Master!$B$2:$H$493,7,FALSE))</f>
        <v/>
      </c>
      <c r="R98"/>
      <c r="S98" t="str">
        <f t="shared" ca="1" si="10"/>
        <v/>
      </c>
      <c r="T98" t="str">
        <f t="shared" si="11"/>
        <v/>
      </c>
      <c r="U98" t="e">
        <f t="shared" ca="1" si="12"/>
        <v>#NAME?</v>
      </c>
      <c r="V98" t="e">
        <f t="shared" ca="1" si="13"/>
        <v>#NAME?</v>
      </c>
      <c r="W98" s="10" t="str">
        <f t="shared" si="14"/>
        <v xml:space="preserve"> </v>
      </c>
      <c r="X98" s="10" t="str">
        <f t="shared" si="15"/>
        <v xml:space="preserve"> </v>
      </c>
      <c r="Y98" s="10" t="str">
        <f t="shared" si="16"/>
        <v xml:space="preserve"> </v>
      </c>
      <c r="Z98" s="10" t="str">
        <f t="shared" si="17"/>
        <v xml:space="preserve"> </v>
      </c>
      <c r="AA98" s="10" t="str">
        <f t="shared" si="18"/>
        <v xml:space="preserve"> </v>
      </c>
      <c r="AB98" s="10" t="str">
        <f t="shared" si="19"/>
        <v xml:space="preserve"> </v>
      </c>
    </row>
    <row r="99" spans="3:28" ht="15" customHeight="1" x14ac:dyDescent="0.25">
      <c r="E99"/>
      <c r="L99" t="str">
        <f>IF($B99="","",VLOOKUP($B99,[1]Master!$B$2:$H$493,2,FALSE))</f>
        <v/>
      </c>
      <c r="P99" t="str">
        <f>IF($B99="","",VLOOKUP($B99,[1]Master!$B$2:$H$493,6,FALSE))</f>
        <v/>
      </c>
      <c r="Q99" t="str">
        <f>IF($B99="","",VLOOKUP($B99,[1]Master!$B$2:$H$493,7,FALSE))</f>
        <v/>
      </c>
      <c r="S99" t="str">
        <f t="shared" ca="1" si="10"/>
        <v/>
      </c>
      <c r="T99" t="str">
        <f t="shared" si="11"/>
        <v/>
      </c>
      <c r="U99" t="e">
        <f t="shared" ca="1" si="12"/>
        <v>#NAME?</v>
      </c>
      <c r="V99" t="e">
        <f t="shared" ca="1" si="13"/>
        <v>#NAME?</v>
      </c>
      <c r="W99" s="10" t="str">
        <f t="shared" si="14"/>
        <v xml:space="preserve"> </v>
      </c>
      <c r="X99" s="10" t="str">
        <f t="shared" si="15"/>
        <v xml:space="preserve"> </v>
      </c>
      <c r="Y99" s="10" t="str">
        <f t="shared" si="16"/>
        <v xml:space="preserve"> </v>
      </c>
      <c r="Z99" s="10" t="str">
        <f t="shared" si="17"/>
        <v xml:space="preserve"> </v>
      </c>
      <c r="AA99" s="10" t="str">
        <f t="shared" si="18"/>
        <v xml:space="preserve"> </v>
      </c>
      <c r="AB99" s="10" t="str">
        <f t="shared" si="19"/>
        <v xml:space="preserve"> </v>
      </c>
    </row>
    <row r="100" spans="3:28" ht="15" customHeight="1" x14ac:dyDescent="0.25">
      <c r="E100"/>
      <c r="L100" t="str">
        <f>IF($B100="","",VLOOKUP($B100,[1]Master!$B$2:$H$493,2,FALSE))</f>
        <v/>
      </c>
      <c r="P100" t="str">
        <f>IF($B100="","",VLOOKUP($B100,[1]Master!$B$2:$H$493,6,FALSE))</f>
        <v/>
      </c>
      <c r="Q100" t="str">
        <f>IF($B100="","",VLOOKUP($B100,[1]Master!$B$2:$H$493,7,FALSE))</f>
        <v/>
      </c>
      <c r="S100" t="str">
        <f t="shared" ca="1" si="10"/>
        <v/>
      </c>
      <c r="T100" t="str">
        <f t="shared" si="11"/>
        <v/>
      </c>
      <c r="U100" t="e">
        <f t="shared" ca="1" si="12"/>
        <v>#NAME?</v>
      </c>
      <c r="V100" t="e">
        <f t="shared" ca="1" si="13"/>
        <v>#NAME?</v>
      </c>
      <c r="W100" s="10" t="str">
        <f t="shared" si="14"/>
        <v xml:space="preserve"> </v>
      </c>
      <c r="X100" s="10" t="str">
        <f t="shared" si="15"/>
        <v xml:space="preserve"> </v>
      </c>
      <c r="Y100" s="10" t="str">
        <f t="shared" si="16"/>
        <v xml:space="preserve"> </v>
      </c>
      <c r="Z100" s="10" t="str">
        <f t="shared" si="17"/>
        <v xml:space="preserve"> </v>
      </c>
      <c r="AA100" s="10" t="str">
        <f t="shared" si="18"/>
        <v xml:space="preserve"> </v>
      </c>
      <c r="AB100" s="10" t="str">
        <f t="shared" si="19"/>
        <v xml:space="preserve"> </v>
      </c>
    </row>
    <row r="101" spans="3:28" ht="15" customHeight="1" x14ac:dyDescent="0.25">
      <c r="E101"/>
      <c r="L101" t="str">
        <f>IF($B101="","",VLOOKUP($B101,[1]Master!$B$2:$H$493,2,FALSE))</f>
        <v/>
      </c>
      <c r="P101" t="str">
        <f>IF($B101="","",VLOOKUP($B101,[1]Master!$B$2:$H$493,6,FALSE))</f>
        <v/>
      </c>
      <c r="Q101" t="str">
        <f>IF($B101="","",VLOOKUP($B101,[1]Master!$B$2:$H$493,7,FALSE))</f>
        <v/>
      </c>
      <c r="S101" t="str">
        <f t="shared" ca="1" si="10"/>
        <v/>
      </c>
      <c r="T101" t="str">
        <f t="shared" si="11"/>
        <v/>
      </c>
      <c r="U101" t="e">
        <f t="shared" ca="1" si="12"/>
        <v>#NAME?</v>
      </c>
      <c r="V101" t="e">
        <f t="shared" ca="1" si="13"/>
        <v>#NAME?</v>
      </c>
      <c r="W101" s="10" t="str">
        <f t="shared" si="14"/>
        <v xml:space="preserve"> </v>
      </c>
      <c r="X101" s="10" t="str">
        <f t="shared" si="15"/>
        <v xml:space="preserve"> </v>
      </c>
      <c r="Y101" s="10" t="str">
        <f t="shared" si="16"/>
        <v xml:space="preserve"> </v>
      </c>
      <c r="Z101" s="10" t="str">
        <f t="shared" si="17"/>
        <v xml:space="preserve"> </v>
      </c>
      <c r="AA101" s="10" t="str">
        <f t="shared" si="18"/>
        <v xml:space="preserve"> </v>
      </c>
      <c r="AB101" s="10" t="str">
        <f t="shared" si="19"/>
        <v xml:space="preserve"> </v>
      </c>
    </row>
    <row r="102" spans="3:28" ht="15" customHeight="1" x14ac:dyDescent="0.25">
      <c r="E102"/>
      <c r="L102" t="str">
        <f>IF($B102="","",VLOOKUP($B102,[1]Master!$B$2:$H$493,2,FALSE))</f>
        <v/>
      </c>
      <c r="P102" t="str">
        <f>IF($B102="","",VLOOKUP($B102,[1]Master!$B$2:$H$493,6,FALSE))</f>
        <v/>
      </c>
      <c r="Q102" t="str">
        <f>IF($B102="","",VLOOKUP($B102,[1]Master!$B$2:$H$493,7,FALSE))</f>
        <v/>
      </c>
      <c r="S102" t="str">
        <f t="shared" ca="1" si="10"/>
        <v/>
      </c>
      <c r="T102" t="str">
        <f t="shared" si="11"/>
        <v/>
      </c>
      <c r="U102" t="e">
        <f t="shared" ca="1" si="12"/>
        <v>#NAME?</v>
      </c>
      <c r="V102" t="e">
        <f t="shared" ca="1" si="13"/>
        <v>#NAME?</v>
      </c>
      <c r="W102" s="10" t="str">
        <f t="shared" si="14"/>
        <v xml:space="preserve"> </v>
      </c>
      <c r="X102" s="10" t="str">
        <f t="shared" si="15"/>
        <v xml:space="preserve"> </v>
      </c>
      <c r="Y102" s="10" t="str">
        <f t="shared" si="16"/>
        <v xml:space="preserve"> </v>
      </c>
      <c r="Z102" s="10" t="str">
        <f t="shared" si="17"/>
        <v xml:space="preserve"> </v>
      </c>
      <c r="AA102" s="10" t="str">
        <f t="shared" si="18"/>
        <v xml:space="preserve"> </v>
      </c>
      <c r="AB102" s="10" t="str">
        <f t="shared" si="19"/>
        <v xml:space="preserve"> </v>
      </c>
    </row>
    <row r="103" spans="3:28" ht="15" customHeight="1" x14ac:dyDescent="0.25">
      <c r="E103"/>
      <c r="L103" t="str">
        <f>IF($B103="","",VLOOKUP($B103,[1]Master!$B$2:$H$493,2,FALSE))</f>
        <v/>
      </c>
      <c r="P103" t="str">
        <f>IF($B103="","",VLOOKUP($B103,[1]Master!$B$2:$H$493,6,FALSE))</f>
        <v/>
      </c>
      <c r="Q103" t="str">
        <f>IF($B103="","",VLOOKUP($B103,[1]Master!$B$2:$H$493,7,FALSE))</f>
        <v/>
      </c>
      <c r="S103" t="str">
        <f t="shared" ca="1" si="10"/>
        <v/>
      </c>
      <c r="T103" t="str">
        <f t="shared" si="11"/>
        <v/>
      </c>
      <c r="U103" t="e">
        <f t="shared" ca="1" si="12"/>
        <v>#NAME?</v>
      </c>
      <c r="V103" t="e">
        <f t="shared" ca="1" si="13"/>
        <v>#NAME?</v>
      </c>
      <c r="W103" s="10" t="str">
        <f t="shared" si="14"/>
        <v xml:space="preserve"> </v>
      </c>
      <c r="X103" s="10" t="str">
        <f t="shared" si="15"/>
        <v xml:space="preserve"> </v>
      </c>
      <c r="Y103" s="10" t="str">
        <f t="shared" si="16"/>
        <v xml:space="preserve"> </v>
      </c>
      <c r="Z103" s="10" t="str">
        <f t="shared" si="17"/>
        <v xml:space="preserve"> </v>
      </c>
      <c r="AA103" s="10" t="str">
        <f t="shared" si="18"/>
        <v xml:space="preserve"> </v>
      </c>
      <c r="AB103" s="10" t="str">
        <f t="shared" si="19"/>
        <v xml:space="preserve"> </v>
      </c>
    </row>
    <row r="104" spans="3:28" ht="15" customHeight="1" x14ac:dyDescent="0.25">
      <c r="E104"/>
      <c r="L104" t="str">
        <f>IF($B104="","",VLOOKUP($B104,[1]Master!$B$2:$H$493,2,FALSE))</f>
        <v/>
      </c>
      <c r="P104" t="str">
        <f>IF($B104="","",VLOOKUP($B104,[1]Master!$B$2:$H$493,6,FALSE))</f>
        <v/>
      </c>
      <c r="Q104" t="str">
        <f>IF($B104="","",VLOOKUP($B104,[1]Master!$B$2:$H$493,7,FALSE))</f>
        <v/>
      </c>
      <c r="S104" t="str">
        <f t="shared" ca="1" si="10"/>
        <v/>
      </c>
      <c r="T104" t="str">
        <f t="shared" si="11"/>
        <v/>
      </c>
      <c r="U104" t="e">
        <f t="shared" ca="1" si="12"/>
        <v>#NAME?</v>
      </c>
      <c r="V104" t="e">
        <f t="shared" ca="1" si="13"/>
        <v>#NAME?</v>
      </c>
      <c r="W104" s="10" t="str">
        <f t="shared" si="14"/>
        <v xml:space="preserve"> </v>
      </c>
      <c r="X104" s="10" t="str">
        <f t="shared" si="15"/>
        <v xml:space="preserve"> </v>
      </c>
      <c r="Y104" s="10" t="str">
        <f t="shared" si="16"/>
        <v xml:space="preserve"> </v>
      </c>
      <c r="Z104" s="10" t="str">
        <f t="shared" si="17"/>
        <v xml:space="preserve"> </v>
      </c>
      <c r="AA104" s="10" t="str">
        <f t="shared" si="18"/>
        <v xml:space="preserve"> </v>
      </c>
      <c r="AB104" s="10" t="str">
        <f t="shared" si="19"/>
        <v xml:space="preserve"> </v>
      </c>
    </row>
    <row r="105" spans="3:28" ht="15" customHeight="1" x14ac:dyDescent="0.25">
      <c r="E105"/>
      <c r="L105" t="str">
        <f>IF($B105="","",VLOOKUP($B105,[1]Master!$B$2:$H$493,2,FALSE))</f>
        <v/>
      </c>
      <c r="P105" t="str">
        <f>IF($B105="","",VLOOKUP($B105,[1]Master!$B$2:$H$493,6,FALSE))</f>
        <v/>
      </c>
      <c r="Q105" t="str">
        <f>IF($B105="","",VLOOKUP($B105,[1]Master!$B$2:$H$493,7,FALSE))</f>
        <v/>
      </c>
      <c r="S105" t="str">
        <f t="shared" ca="1" si="10"/>
        <v/>
      </c>
      <c r="T105" t="str">
        <f t="shared" si="11"/>
        <v/>
      </c>
      <c r="U105" t="e">
        <f t="shared" ca="1" si="12"/>
        <v>#NAME?</v>
      </c>
      <c r="V105" t="e">
        <f t="shared" ca="1" si="13"/>
        <v>#NAME?</v>
      </c>
      <c r="W105" s="10" t="str">
        <f t="shared" si="14"/>
        <v xml:space="preserve"> </v>
      </c>
      <c r="X105" s="10" t="str">
        <f t="shared" si="15"/>
        <v xml:space="preserve"> </v>
      </c>
      <c r="Y105" s="10" t="str">
        <f t="shared" si="16"/>
        <v xml:space="preserve"> </v>
      </c>
      <c r="Z105" s="10" t="str">
        <f t="shared" si="17"/>
        <v xml:space="preserve"> </v>
      </c>
      <c r="AA105" s="10" t="str">
        <f t="shared" si="18"/>
        <v xml:space="preserve"> </v>
      </c>
      <c r="AB105" s="10" t="str">
        <f t="shared" si="19"/>
        <v xml:space="preserve"> </v>
      </c>
    </row>
    <row r="106" spans="3:28" ht="15" customHeight="1" x14ac:dyDescent="0.25">
      <c r="E106"/>
      <c r="L106" t="str">
        <f>IF($B106="","",VLOOKUP($B106,[1]Master!$B$2:$H$493,2,FALSE))</f>
        <v/>
      </c>
      <c r="P106" t="str">
        <f>IF($B106="","",VLOOKUP($B106,[1]Master!$B$2:$H$493,6,FALSE))</f>
        <v/>
      </c>
      <c r="Q106" t="str">
        <f>IF($B106="","",VLOOKUP($B106,[1]Master!$B$2:$H$493,7,FALSE))</f>
        <v/>
      </c>
      <c r="S106" t="str">
        <f t="shared" ca="1" si="10"/>
        <v/>
      </c>
      <c r="T106" t="str">
        <f t="shared" si="11"/>
        <v/>
      </c>
      <c r="U106" t="e">
        <f t="shared" ca="1" si="12"/>
        <v>#NAME?</v>
      </c>
      <c r="V106" t="e">
        <f t="shared" ca="1" si="13"/>
        <v>#NAME?</v>
      </c>
      <c r="W106" s="10" t="str">
        <f t="shared" si="14"/>
        <v xml:space="preserve"> </v>
      </c>
      <c r="X106" s="10" t="str">
        <f t="shared" si="15"/>
        <v xml:space="preserve"> </v>
      </c>
      <c r="Y106" s="10" t="str">
        <f t="shared" si="16"/>
        <v xml:space="preserve"> </v>
      </c>
      <c r="Z106" s="10" t="str">
        <f t="shared" si="17"/>
        <v xml:space="preserve"> </v>
      </c>
      <c r="AA106" s="10" t="str">
        <f t="shared" si="18"/>
        <v xml:space="preserve"> </v>
      </c>
      <c r="AB106" s="10" t="str">
        <f t="shared" si="19"/>
        <v xml:space="preserve"> </v>
      </c>
    </row>
    <row r="107" spans="3:28" ht="15" customHeight="1" x14ac:dyDescent="0.25">
      <c r="E107"/>
      <c r="L107" t="str">
        <f>IF($B107="","",VLOOKUP($B107,[1]Master!$B$2:$H$493,2,FALSE))</f>
        <v/>
      </c>
      <c r="P107" t="str">
        <f>IF($B107="","",VLOOKUP($B107,[1]Master!$B$2:$H$493,6,FALSE))</f>
        <v/>
      </c>
      <c r="Q107" t="str">
        <f>IF($B107="","",VLOOKUP($B107,[1]Master!$B$2:$H$493,7,FALSE))</f>
        <v/>
      </c>
      <c r="S107" t="str">
        <f t="shared" ca="1" si="10"/>
        <v/>
      </c>
      <c r="T107" t="str">
        <f t="shared" si="11"/>
        <v/>
      </c>
      <c r="U107" t="e">
        <f t="shared" ca="1" si="12"/>
        <v>#NAME?</v>
      </c>
      <c r="V107" t="e">
        <f t="shared" ca="1" si="13"/>
        <v>#NAME?</v>
      </c>
      <c r="W107" s="10" t="str">
        <f t="shared" si="14"/>
        <v xml:space="preserve"> </v>
      </c>
      <c r="X107" s="10" t="str">
        <f t="shared" si="15"/>
        <v xml:space="preserve"> </v>
      </c>
      <c r="Y107" s="10" t="str">
        <f t="shared" si="16"/>
        <v xml:space="preserve"> </v>
      </c>
      <c r="Z107" s="10" t="str">
        <f t="shared" si="17"/>
        <v xml:space="preserve"> </v>
      </c>
      <c r="AA107" s="10" t="str">
        <f t="shared" si="18"/>
        <v xml:space="preserve"> </v>
      </c>
      <c r="AB107" s="10" t="str">
        <f t="shared" si="19"/>
        <v xml:space="preserve"> </v>
      </c>
    </row>
    <row r="108" spans="3:28" ht="15" customHeight="1" x14ac:dyDescent="0.25">
      <c r="E108"/>
      <c r="L108" t="str">
        <f>IF($B108="","",VLOOKUP($B108,[1]Master!$B$2:$H$493,2,FALSE))</f>
        <v/>
      </c>
      <c r="P108" t="str">
        <f>IF($B108="","",VLOOKUP($B108,[1]Master!$B$2:$H$493,6,FALSE))</f>
        <v/>
      </c>
      <c r="Q108" t="str">
        <f>IF($B108="","",VLOOKUP($B108,[1]Master!$B$2:$H$493,7,FALSE))</f>
        <v/>
      </c>
      <c r="S108" t="str">
        <f t="shared" ca="1" si="10"/>
        <v/>
      </c>
      <c r="T108" t="str">
        <f t="shared" si="11"/>
        <v/>
      </c>
      <c r="U108" t="e">
        <f t="shared" ca="1" si="12"/>
        <v>#NAME?</v>
      </c>
      <c r="V108" t="e">
        <f t="shared" ca="1" si="13"/>
        <v>#NAME?</v>
      </c>
      <c r="W108" s="10" t="str">
        <f t="shared" si="14"/>
        <v xml:space="preserve"> </v>
      </c>
      <c r="X108" s="10" t="str">
        <f t="shared" si="15"/>
        <v xml:space="preserve"> </v>
      </c>
      <c r="Y108" s="10" t="str">
        <f t="shared" si="16"/>
        <v xml:space="preserve"> </v>
      </c>
      <c r="Z108" s="10" t="str">
        <f t="shared" si="17"/>
        <v xml:space="preserve"> </v>
      </c>
      <c r="AA108" s="10" t="str">
        <f t="shared" si="18"/>
        <v xml:space="preserve"> </v>
      </c>
      <c r="AB108" s="10" t="str">
        <f t="shared" si="19"/>
        <v xml:space="preserve"> </v>
      </c>
    </row>
    <row r="109" spans="3:28" ht="15" customHeight="1" x14ac:dyDescent="0.25">
      <c r="E109"/>
      <c r="L109" t="str">
        <f>IF($B109="","",VLOOKUP($B109,[1]Master!$B$2:$H$493,2,FALSE))</f>
        <v/>
      </c>
      <c r="P109" t="str">
        <f>IF($B109="","",VLOOKUP($B109,[1]Master!$B$2:$H$493,6,FALSE))</f>
        <v/>
      </c>
      <c r="Q109" t="str">
        <f>IF($B109="","",VLOOKUP($B109,[1]Master!$B$2:$H$493,7,FALSE))</f>
        <v/>
      </c>
      <c r="S109" t="str">
        <f t="shared" ca="1" si="10"/>
        <v/>
      </c>
      <c r="T109" t="str">
        <f t="shared" si="11"/>
        <v/>
      </c>
      <c r="U109" t="e">
        <f t="shared" ca="1" si="12"/>
        <v>#NAME?</v>
      </c>
      <c r="V109" t="e">
        <f t="shared" ca="1" si="13"/>
        <v>#NAME?</v>
      </c>
      <c r="W109" s="10" t="str">
        <f t="shared" si="14"/>
        <v xml:space="preserve"> </v>
      </c>
      <c r="X109" s="10" t="str">
        <f t="shared" si="15"/>
        <v xml:space="preserve"> </v>
      </c>
      <c r="Y109" s="10" t="str">
        <f t="shared" si="16"/>
        <v xml:space="preserve"> </v>
      </c>
      <c r="Z109" s="10" t="str">
        <f t="shared" si="17"/>
        <v xml:space="preserve"> </v>
      </c>
      <c r="AA109" s="10" t="str">
        <f t="shared" si="18"/>
        <v xml:space="preserve"> </v>
      </c>
      <c r="AB109" s="10" t="str">
        <f t="shared" si="19"/>
        <v xml:space="preserve"> </v>
      </c>
    </row>
    <row r="110" spans="3:28" ht="15" customHeight="1" x14ac:dyDescent="0.25">
      <c r="E110"/>
      <c r="L110" t="str">
        <f>IF($B110="","",VLOOKUP($B110,[1]Master!$B$2:$H$493,2,FALSE))</f>
        <v/>
      </c>
      <c r="P110" t="str">
        <f>IF($B110="","",VLOOKUP($B110,[1]Master!$B$2:$H$493,6,FALSE))</f>
        <v/>
      </c>
      <c r="Q110" t="str">
        <f>IF($B110="","",VLOOKUP($B110,[1]Master!$B$2:$H$493,7,FALSE))</f>
        <v/>
      </c>
      <c r="S110" t="str">
        <f t="shared" ca="1" si="10"/>
        <v/>
      </c>
      <c r="T110" t="str">
        <f t="shared" si="11"/>
        <v/>
      </c>
      <c r="U110" t="e">
        <f t="shared" ca="1" si="12"/>
        <v>#NAME?</v>
      </c>
      <c r="V110" t="e">
        <f t="shared" ca="1" si="13"/>
        <v>#NAME?</v>
      </c>
      <c r="W110" s="10" t="str">
        <f t="shared" si="14"/>
        <v xml:space="preserve"> </v>
      </c>
      <c r="X110" s="10" t="str">
        <f t="shared" si="15"/>
        <v xml:space="preserve"> </v>
      </c>
      <c r="Y110" s="10" t="str">
        <f t="shared" si="16"/>
        <v xml:space="preserve"> </v>
      </c>
      <c r="Z110" s="10" t="str">
        <f t="shared" si="17"/>
        <v xml:space="preserve"> </v>
      </c>
      <c r="AA110" s="10" t="str">
        <f t="shared" si="18"/>
        <v xml:space="preserve"> </v>
      </c>
      <c r="AB110" s="10" t="str">
        <f t="shared" si="19"/>
        <v xml:space="preserve"> </v>
      </c>
    </row>
    <row r="111" spans="3:28" ht="15" customHeight="1" x14ac:dyDescent="0.25">
      <c r="E111"/>
      <c r="L111" t="str">
        <f>IF($B111="","",VLOOKUP($B111,[1]Master!$B$2:$H$493,2,FALSE))</f>
        <v/>
      </c>
      <c r="P111" t="str">
        <f>IF($B111="","",VLOOKUP($B111,[1]Master!$B$2:$H$493,6,FALSE))</f>
        <v/>
      </c>
      <c r="Q111" t="str">
        <f>IF($B111="","",VLOOKUP($B111,[1]Master!$B$2:$H$493,7,FALSE))</f>
        <v/>
      </c>
      <c r="S111" t="str">
        <f t="shared" ca="1" si="10"/>
        <v/>
      </c>
      <c r="T111" t="str">
        <f t="shared" si="11"/>
        <v/>
      </c>
      <c r="U111" t="e">
        <f t="shared" ca="1" si="12"/>
        <v>#NAME?</v>
      </c>
      <c r="V111" t="e">
        <f t="shared" ca="1" si="13"/>
        <v>#NAME?</v>
      </c>
      <c r="W111" s="10" t="str">
        <f t="shared" si="14"/>
        <v xml:space="preserve"> </v>
      </c>
      <c r="X111" s="10" t="str">
        <f t="shared" si="15"/>
        <v xml:space="preserve"> </v>
      </c>
      <c r="Y111" s="10" t="str">
        <f t="shared" si="16"/>
        <v xml:space="preserve"> </v>
      </c>
      <c r="Z111" s="10" t="str">
        <f t="shared" si="17"/>
        <v xml:space="preserve"> </v>
      </c>
      <c r="AA111" s="10" t="str">
        <f t="shared" si="18"/>
        <v xml:space="preserve"> </v>
      </c>
      <c r="AB111" s="10" t="str">
        <f t="shared" si="19"/>
        <v xml:space="preserve"> </v>
      </c>
    </row>
    <row r="112" spans="3:28" ht="15" customHeight="1" x14ac:dyDescent="0.25">
      <c r="E112"/>
      <c r="L112" t="str">
        <f>IF($B112="","",VLOOKUP($B112,[1]Master!$B$2:$H$493,2,FALSE))</f>
        <v/>
      </c>
      <c r="P112" t="str">
        <f>IF($B112="","",VLOOKUP($B112,[1]Master!$B$2:$H$493,6,FALSE))</f>
        <v/>
      </c>
      <c r="Q112" t="str">
        <f>IF($B112="","",VLOOKUP($B112,[1]Master!$B$2:$H$493,7,FALSE))</f>
        <v/>
      </c>
      <c r="S112" t="str">
        <f t="shared" ca="1" si="10"/>
        <v/>
      </c>
      <c r="T112" t="str">
        <f t="shared" si="11"/>
        <v/>
      </c>
      <c r="U112" t="e">
        <f t="shared" ca="1" si="12"/>
        <v>#NAME?</v>
      </c>
      <c r="V112" t="e">
        <f t="shared" ca="1" si="13"/>
        <v>#NAME?</v>
      </c>
      <c r="W112" s="10" t="str">
        <f t="shared" si="14"/>
        <v xml:space="preserve"> </v>
      </c>
      <c r="X112" s="10" t="str">
        <f t="shared" si="15"/>
        <v xml:space="preserve"> </v>
      </c>
      <c r="Y112" s="10" t="str">
        <f t="shared" si="16"/>
        <v xml:space="preserve"> </v>
      </c>
      <c r="Z112" s="10" t="str">
        <f t="shared" si="17"/>
        <v xml:space="preserve"> </v>
      </c>
      <c r="AA112" s="10" t="str">
        <f t="shared" si="18"/>
        <v xml:space="preserve"> </v>
      </c>
      <c r="AB112" s="10" t="str">
        <f t="shared" si="19"/>
        <v xml:space="preserve"> </v>
      </c>
    </row>
    <row r="113" spans="5:28" ht="15" customHeight="1" x14ac:dyDescent="0.25">
      <c r="E113"/>
      <c r="L113" t="str">
        <f>IF($B113="","",VLOOKUP($B113,[1]Master!$B$2:$H$493,2,FALSE))</f>
        <v/>
      </c>
      <c r="P113" t="str">
        <f>IF($B113="","",VLOOKUP($B113,[1]Master!$B$2:$H$493,6,FALSE))</f>
        <v/>
      </c>
      <c r="Q113" t="str">
        <f>IF($B113="","",VLOOKUP($B113,[1]Master!$B$2:$H$493,7,FALSE))</f>
        <v/>
      </c>
      <c r="S113" t="str">
        <f t="shared" ca="1" si="10"/>
        <v/>
      </c>
      <c r="T113" t="str">
        <f t="shared" si="11"/>
        <v/>
      </c>
      <c r="U113" t="e">
        <f t="shared" ca="1" si="12"/>
        <v>#NAME?</v>
      </c>
      <c r="V113" t="e">
        <f t="shared" ca="1" si="13"/>
        <v>#NAME?</v>
      </c>
      <c r="W113" s="10" t="str">
        <f t="shared" si="14"/>
        <v xml:space="preserve"> </v>
      </c>
      <c r="X113" s="10" t="str">
        <f t="shared" si="15"/>
        <v xml:space="preserve"> </v>
      </c>
      <c r="Y113" s="10" t="str">
        <f t="shared" si="16"/>
        <v xml:space="preserve"> </v>
      </c>
      <c r="Z113" s="10" t="str">
        <f t="shared" si="17"/>
        <v xml:space="preserve"> </v>
      </c>
      <c r="AA113" s="10" t="str">
        <f t="shared" si="18"/>
        <v xml:space="preserve"> </v>
      </c>
      <c r="AB113" s="10" t="str">
        <f t="shared" si="19"/>
        <v xml:space="preserve"> </v>
      </c>
    </row>
    <row r="114" spans="5:28" ht="15" customHeight="1" x14ac:dyDescent="0.25">
      <c r="E114"/>
      <c r="L114" t="str">
        <f>IF($B114="","",VLOOKUP($B114,[1]Master!$B$2:$H$493,2,FALSE))</f>
        <v/>
      </c>
      <c r="P114" t="str">
        <f>IF($B114="","",VLOOKUP($B114,[1]Master!$B$2:$H$493,6,FALSE))</f>
        <v/>
      </c>
      <c r="Q114" t="str">
        <f>IF($B114="","",VLOOKUP($B114,[1]Master!$B$2:$H$493,7,FALSE))</f>
        <v/>
      </c>
      <c r="S114" t="str">
        <f t="shared" ca="1" si="10"/>
        <v/>
      </c>
      <c r="T114" t="str">
        <f t="shared" si="11"/>
        <v/>
      </c>
      <c r="U114" t="e">
        <f t="shared" ca="1" si="12"/>
        <v>#NAME?</v>
      </c>
      <c r="V114" t="e">
        <f t="shared" ca="1" si="13"/>
        <v>#NAME?</v>
      </c>
      <c r="W114" s="10" t="str">
        <f t="shared" si="14"/>
        <v xml:space="preserve"> </v>
      </c>
      <c r="X114" s="10" t="str">
        <f t="shared" si="15"/>
        <v xml:space="preserve"> </v>
      </c>
      <c r="Y114" s="10" t="str">
        <f t="shared" si="16"/>
        <v xml:space="preserve"> </v>
      </c>
      <c r="Z114" s="10" t="str">
        <f t="shared" si="17"/>
        <v xml:space="preserve"> </v>
      </c>
      <c r="AA114" s="10" t="str">
        <f t="shared" si="18"/>
        <v xml:space="preserve"> </v>
      </c>
      <c r="AB114" s="10" t="str">
        <f t="shared" si="19"/>
        <v xml:space="preserve"> </v>
      </c>
    </row>
    <row r="115" spans="5:28" ht="15" customHeight="1" x14ac:dyDescent="0.25">
      <c r="E115"/>
      <c r="L115" t="str">
        <f>IF($B115="","",VLOOKUP($B115,[1]Master!$B$2:$H$493,2,FALSE))</f>
        <v/>
      </c>
      <c r="P115" t="str">
        <f>IF($B115="","",VLOOKUP($B115,[1]Master!$B$2:$H$493,6,FALSE))</f>
        <v/>
      </c>
      <c r="Q115" t="str">
        <f>IF($B115="","",VLOOKUP($B115,[1]Master!$B$2:$H$493,7,FALSE))</f>
        <v/>
      </c>
      <c r="S115" t="str">
        <f t="shared" ca="1" si="10"/>
        <v/>
      </c>
      <c r="T115" t="str">
        <f t="shared" si="11"/>
        <v/>
      </c>
      <c r="U115" t="e">
        <f t="shared" ca="1" si="12"/>
        <v>#NAME?</v>
      </c>
      <c r="V115" t="e">
        <f t="shared" ca="1" si="13"/>
        <v>#NAME?</v>
      </c>
      <c r="W115" s="10" t="str">
        <f t="shared" si="14"/>
        <v xml:space="preserve"> </v>
      </c>
      <c r="X115" s="10" t="str">
        <f t="shared" si="15"/>
        <v xml:space="preserve"> </v>
      </c>
      <c r="Y115" s="10" t="str">
        <f t="shared" si="16"/>
        <v xml:space="preserve"> </v>
      </c>
      <c r="Z115" s="10" t="str">
        <f t="shared" si="17"/>
        <v xml:space="preserve"> </v>
      </c>
      <c r="AA115" s="10" t="str">
        <f t="shared" si="18"/>
        <v xml:space="preserve"> </v>
      </c>
      <c r="AB115" s="10" t="str">
        <f t="shared" si="19"/>
        <v xml:space="preserve"> </v>
      </c>
    </row>
    <row r="116" spans="5:28" ht="15" customHeight="1" x14ac:dyDescent="0.25">
      <c r="E116"/>
      <c r="L116" t="str">
        <f>IF($B116="","",VLOOKUP($B116,[1]Master!$B$2:$H$493,2,FALSE))</f>
        <v/>
      </c>
      <c r="P116" t="str">
        <f>IF($B116="","",VLOOKUP($B116,[1]Master!$B$2:$H$493,6,FALSE))</f>
        <v/>
      </c>
      <c r="Q116" t="str">
        <f>IF($B116="","",VLOOKUP($B116,[1]Master!$B$2:$H$493,7,FALSE))</f>
        <v/>
      </c>
      <c r="S116" t="str">
        <f t="shared" ca="1" si="10"/>
        <v/>
      </c>
      <c r="T116" t="str">
        <f t="shared" si="11"/>
        <v/>
      </c>
      <c r="U116" t="e">
        <f t="shared" ca="1" si="12"/>
        <v>#NAME?</v>
      </c>
      <c r="V116" t="e">
        <f t="shared" ca="1" si="13"/>
        <v>#NAME?</v>
      </c>
      <c r="W116" s="10" t="str">
        <f t="shared" si="14"/>
        <v xml:space="preserve"> </v>
      </c>
      <c r="X116" s="10" t="str">
        <f t="shared" si="15"/>
        <v xml:space="preserve"> </v>
      </c>
      <c r="Y116" s="10" t="str">
        <f t="shared" si="16"/>
        <v xml:space="preserve"> </v>
      </c>
      <c r="Z116" s="10" t="str">
        <f t="shared" si="17"/>
        <v xml:space="preserve"> </v>
      </c>
      <c r="AA116" s="10" t="str">
        <f t="shared" si="18"/>
        <v xml:space="preserve"> </v>
      </c>
      <c r="AB116" s="10" t="str">
        <f t="shared" si="19"/>
        <v xml:space="preserve"> </v>
      </c>
    </row>
    <row r="117" spans="5:28" ht="15" customHeight="1" x14ac:dyDescent="0.25">
      <c r="E117"/>
      <c r="L117" t="str">
        <f>IF($B117="","",VLOOKUP($B117,[1]Master!$B$2:$H$493,2,FALSE))</f>
        <v/>
      </c>
      <c r="P117" t="str">
        <f>IF($B117="","",VLOOKUP($B117,[1]Master!$B$2:$H$493,6,FALSE))</f>
        <v/>
      </c>
      <c r="Q117" t="str">
        <f>IF($B117="","",VLOOKUP($B117,[1]Master!$B$2:$H$493,7,FALSE))</f>
        <v/>
      </c>
      <c r="S117" t="str">
        <f t="shared" ca="1" si="10"/>
        <v/>
      </c>
      <c r="T117" t="str">
        <f t="shared" si="11"/>
        <v/>
      </c>
      <c r="U117" t="e">
        <f t="shared" ca="1" si="12"/>
        <v>#NAME?</v>
      </c>
      <c r="V117" t="e">
        <f t="shared" ca="1" si="13"/>
        <v>#NAME?</v>
      </c>
      <c r="W117" s="10" t="str">
        <f t="shared" si="14"/>
        <v xml:space="preserve"> </v>
      </c>
      <c r="X117" s="10" t="str">
        <f t="shared" si="15"/>
        <v xml:space="preserve"> </v>
      </c>
      <c r="Y117" s="10" t="str">
        <f t="shared" si="16"/>
        <v xml:space="preserve"> </v>
      </c>
      <c r="Z117" s="10" t="str">
        <f t="shared" si="17"/>
        <v xml:space="preserve"> </v>
      </c>
      <c r="AA117" s="10" t="str">
        <f t="shared" si="18"/>
        <v xml:space="preserve"> </v>
      </c>
      <c r="AB117" s="10" t="str">
        <f t="shared" si="19"/>
        <v xml:space="preserve"> </v>
      </c>
    </row>
    <row r="118" spans="5:28" ht="15" customHeight="1" x14ac:dyDescent="0.25">
      <c r="E118"/>
      <c r="L118" t="str">
        <f>IF($B118="","",VLOOKUP($B118,[1]Master!$B$2:$H$493,2,FALSE))</f>
        <v/>
      </c>
      <c r="P118" t="str">
        <f>IF($B118="","",VLOOKUP($B118,[1]Master!$B$2:$H$493,6,FALSE))</f>
        <v/>
      </c>
      <c r="Q118" t="str">
        <f>IF($B118="","",VLOOKUP($B118,[1]Master!$B$2:$H$493,7,FALSE))</f>
        <v/>
      </c>
      <c r="S118" t="str">
        <f t="shared" ca="1" si="10"/>
        <v/>
      </c>
      <c r="T118" t="str">
        <f t="shared" si="11"/>
        <v/>
      </c>
      <c r="U118" t="e">
        <f t="shared" ca="1" si="12"/>
        <v>#NAME?</v>
      </c>
      <c r="V118" t="e">
        <f t="shared" ca="1" si="13"/>
        <v>#NAME?</v>
      </c>
      <c r="W118" s="10" t="str">
        <f t="shared" si="14"/>
        <v xml:space="preserve"> </v>
      </c>
      <c r="X118" s="10" t="str">
        <f t="shared" si="15"/>
        <v xml:space="preserve"> </v>
      </c>
      <c r="Y118" s="10" t="str">
        <f t="shared" si="16"/>
        <v xml:space="preserve"> </v>
      </c>
      <c r="Z118" s="10" t="str">
        <f t="shared" si="17"/>
        <v xml:space="preserve"> </v>
      </c>
      <c r="AA118" s="10" t="str">
        <f t="shared" si="18"/>
        <v xml:space="preserve"> </v>
      </c>
      <c r="AB118" s="10" t="str">
        <f t="shared" si="19"/>
        <v xml:space="preserve"> </v>
      </c>
    </row>
    <row r="119" spans="5:28" ht="15" customHeight="1" x14ac:dyDescent="0.25">
      <c r="E119"/>
      <c r="L119" t="str">
        <f>IF($B119="","",VLOOKUP($B119,[1]Master!$B$2:$H$493,2,FALSE))</f>
        <v/>
      </c>
      <c r="P119" t="str">
        <f>IF($B119="","",VLOOKUP($B119,[1]Master!$B$2:$H$493,6,FALSE))</f>
        <v/>
      </c>
      <c r="Q119" t="str">
        <f>IF($B119="","",VLOOKUP($B119,[1]Master!$B$2:$H$493,7,FALSE))</f>
        <v/>
      </c>
      <c r="S119" t="str">
        <f t="shared" ca="1" si="10"/>
        <v/>
      </c>
      <c r="T119" t="str">
        <f t="shared" si="11"/>
        <v/>
      </c>
      <c r="U119" t="e">
        <f t="shared" ca="1" si="12"/>
        <v>#NAME?</v>
      </c>
      <c r="V119" t="e">
        <f t="shared" ca="1" si="13"/>
        <v>#NAME?</v>
      </c>
      <c r="W119" s="10" t="str">
        <f t="shared" si="14"/>
        <v xml:space="preserve"> </v>
      </c>
      <c r="X119" s="10" t="str">
        <f t="shared" si="15"/>
        <v xml:space="preserve"> </v>
      </c>
      <c r="Y119" s="10" t="str">
        <f t="shared" si="16"/>
        <v xml:space="preserve"> </v>
      </c>
      <c r="Z119" s="10" t="str">
        <f t="shared" si="17"/>
        <v xml:space="preserve"> </v>
      </c>
      <c r="AA119" s="10" t="str">
        <f t="shared" si="18"/>
        <v xml:space="preserve"> </v>
      </c>
      <c r="AB119" s="10" t="str">
        <f t="shared" si="19"/>
        <v xml:space="preserve"> </v>
      </c>
    </row>
    <row r="120" spans="5:28" ht="15" customHeight="1" x14ac:dyDescent="0.25">
      <c r="E120"/>
      <c r="L120" t="str">
        <f>IF($B120="","",VLOOKUP($B120,[1]Master!$B$2:$H$493,2,FALSE))</f>
        <v/>
      </c>
      <c r="P120" t="str">
        <f>IF($B120="","",VLOOKUP($B120,[1]Master!$B$2:$H$493,6,FALSE))</f>
        <v/>
      </c>
      <c r="Q120" t="str">
        <f>IF($B120="","",VLOOKUP($B120,[1]Master!$B$2:$H$493,7,FALSE))</f>
        <v/>
      </c>
      <c r="S120" t="str">
        <f t="shared" ca="1" si="10"/>
        <v/>
      </c>
      <c r="T120" t="str">
        <f t="shared" si="11"/>
        <v/>
      </c>
      <c r="U120" t="e">
        <f t="shared" ca="1" si="12"/>
        <v>#NAME?</v>
      </c>
      <c r="V120" t="e">
        <f t="shared" ca="1" si="13"/>
        <v>#NAME?</v>
      </c>
      <c r="W120" s="10" t="str">
        <f t="shared" si="14"/>
        <v xml:space="preserve"> </v>
      </c>
      <c r="X120" s="10" t="str">
        <f t="shared" si="15"/>
        <v xml:space="preserve"> </v>
      </c>
      <c r="Y120" s="10" t="str">
        <f t="shared" si="16"/>
        <v xml:space="preserve"> </v>
      </c>
      <c r="Z120" s="10" t="str">
        <f t="shared" si="17"/>
        <v xml:space="preserve"> </v>
      </c>
      <c r="AA120" s="10" t="str">
        <f t="shared" si="18"/>
        <v xml:space="preserve"> </v>
      </c>
      <c r="AB120" s="10" t="str">
        <f t="shared" si="19"/>
        <v xml:space="preserve"> </v>
      </c>
    </row>
    <row r="121" spans="5:28" ht="15" customHeight="1" x14ac:dyDescent="0.25">
      <c r="E121"/>
      <c r="L121" t="str">
        <f>IF($B121="","",VLOOKUP($B121,[1]Master!$B$2:$H$493,2,FALSE))</f>
        <v/>
      </c>
      <c r="P121" t="str">
        <f>IF($B121="","",VLOOKUP($B121,[1]Master!$B$2:$H$493,6,FALSE))</f>
        <v/>
      </c>
      <c r="Q121" t="str">
        <f>IF($B121="","",VLOOKUP($B121,[1]Master!$B$2:$H$493,7,FALSE))</f>
        <v/>
      </c>
      <c r="S121" t="str">
        <f t="shared" ca="1" si="10"/>
        <v/>
      </c>
      <c r="T121" t="str">
        <f t="shared" si="11"/>
        <v/>
      </c>
      <c r="U121" t="e">
        <f t="shared" ca="1" si="12"/>
        <v>#NAME?</v>
      </c>
      <c r="V121" t="e">
        <f t="shared" ca="1" si="13"/>
        <v>#NAME?</v>
      </c>
      <c r="W121" s="10" t="str">
        <f t="shared" si="14"/>
        <v xml:space="preserve"> </v>
      </c>
      <c r="X121" s="10" t="str">
        <f t="shared" si="15"/>
        <v xml:space="preserve"> </v>
      </c>
      <c r="Y121" s="10" t="str">
        <f t="shared" si="16"/>
        <v xml:space="preserve"> </v>
      </c>
      <c r="Z121" s="10" t="str">
        <f t="shared" si="17"/>
        <v xml:space="preserve"> </v>
      </c>
      <c r="AA121" s="10" t="str">
        <f t="shared" si="18"/>
        <v xml:space="preserve"> </v>
      </c>
      <c r="AB121" s="10" t="str">
        <f t="shared" si="19"/>
        <v xml:space="preserve"> </v>
      </c>
    </row>
    <row r="122" spans="5:28" ht="15" customHeight="1" x14ac:dyDescent="0.25">
      <c r="E122"/>
      <c r="L122" t="str">
        <f>IF($B122="","",VLOOKUP($B122,[1]Master!$B$2:$H$493,2,FALSE))</f>
        <v/>
      </c>
      <c r="P122" t="str">
        <f>IF($B122="","",VLOOKUP($B122,[1]Master!$B$2:$H$493,6,FALSE))</f>
        <v/>
      </c>
      <c r="Q122" t="str">
        <f>IF($B122="","",VLOOKUP($B122,[1]Master!$B$2:$H$493,7,FALSE))</f>
        <v/>
      </c>
      <c r="S122" t="str">
        <f t="shared" ca="1" si="10"/>
        <v/>
      </c>
      <c r="T122" t="str">
        <f t="shared" si="11"/>
        <v/>
      </c>
      <c r="U122" t="e">
        <f t="shared" ca="1" si="12"/>
        <v>#NAME?</v>
      </c>
      <c r="V122" t="e">
        <f t="shared" ca="1" si="13"/>
        <v>#NAME?</v>
      </c>
      <c r="W122" s="10" t="str">
        <f t="shared" si="14"/>
        <v xml:space="preserve"> </v>
      </c>
      <c r="X122" s="10" t="str">
        <f t="shared" si="15"/>
        <v xml:space="preserve"> </v>
      </c>
      <c r="Y122" s="10" t="str">
        <f t="shared" si="16"/>
        <v xml:space="preserve"> </v>
      </c>
      <c r="Z122" s="10" t="str">
        <f t="shared" si="17"/>
        <v xml:space="preserve"> </v>
      </c>
      <c r="AA122" s="10" t="str">
        <f t="shared" si="18"/>
        <v xml:space="preserve"> </v>
      </c>
      <c r="AB122" s="10" t="str">
        <f t="shared" si="19"/>
        <v xml:space="preserve"> </v>
      </c>
    </row>
    <row r="123" spans="5:28" ht="15" customHeight="1" x14ac:dyDescent="0.25">
      <c r="E123"/>
      <c r="L123" t="str">
        <f>IF($B123="","",VLOOKUP($B123,[1]Master!$B$2:$H$493,2,FALSE))</f>
        <v/>
      </c>
      <c r="P123" t="str">
        <f>IF($B123="","",VLOOKUP($B123,[1]Master!$B$2:$H$493,6,FALSE))</f>
        <v/>
      </c>
      <c r="Q123" t="str">
        <f>IF($B123="","",VLOOKUP($B123,[1]Master!$B$2:$H$493,7,FALSE))</f>
        <v/>
      </c>
      <c r="S123" t="str">
        <f t="shared" ca="1" si="10"/>
        <v/>
      </c>
      <c r="T123" t="str">
        <f t="shared" si="11"/>
        <v/>
      </c>
      <c r="U123" t="e">
        <f t="shared" ca="1" si="12"/>
        <v>#NAME?</v>
      </c>
      <c r="V123" t="e">
        <f t="shared" ca="1" si="13"/>
        <v>#NAME?</v>
      </c>
      <c r="W123" s="10" t="str">
        <f t="shared" si="14"/>
        <v xml:space="preserve"> </v>
      </c>
      <c r="X123" s="10" t="str">
        <f t="shared" si="15"/>
        <v xml:space="preserve"> </v>
      </c>
      <c r="Y123" s="10" t="str">
        <f t="shared" si="16"/>
        <v xml:space="preserve"> </v>
      </c>
      <c r="Z123" s="10" t="str">
        <f t="shared" si="17"/>
        <v xml:space="preserve"> </v>
      </c>
      <c r="AA123" s="10" t="str">
        <f t="shared" si="18"/>
        <v xml:space="preserve"> </v>
      </c>
      <c r="AB123" s="10" t="str">
        <f t="shared" si="19"/>
        <v xml:space="preserve"> </v>
      </c>
    </row>
    <row r="124" spans="5:28" ht="15" customHeight="1" x14ac:dyDescent="0.25">
      <c r="E124"/>
      <c r="L124" t="str">
        <f>IF($B124="","",VLOOKUP($B124,[1]Master!$B$2:$H$493,2,FALSE))</f>
        <v/>
      </c>
      <c r="P124" t="str">
        <f>IF($B124="","",VLOOKUP($B124,[1]Master!$B$2:$H$493,6,FALSE))</f>
        <v/>
      </c>
      <c r="Q124" t="str">
        <f>IF($B124="","",VLOOKUP($B124,[1]Master!$B$2:$H$493,7,FALSE))</f>
        <v/>
      </c>
      <c r="S124" t="str">
        <f t="shared" ca="1" si="10"/>
        <v/>
      </c>
      <c r="T124" t="str">
        <f t="shared" si="11"/>
        <v/>
      </c>
      <c r="U124" t="e">
        <f t="shared" ca="1" si="12"/>
        <v>#NAME?</v>
      </c>
      <c r="V124" t="e">
        <f t="shared" ca="1" si="13"/>
        <v>#NAME?</v>
      </c>
      <c r="W124" s="10" t="str">
        <f t="shared" si="14"/>
        <v xml:space="preserve"> </v>
      </c>
      <c r="X124" s="10" t="str">
        <f t="shared" si="15"/>
        <v xml:space="preserve"> </v>
      </c>
      <c r="Y124" s="10" t="str">
        <f t="shared" si="16"/>
        <v xml:space="preserve"> </v>
      </c>
      <c r="Z124" s="10" t="str">
        <f t="shared" si="17"/>
        <v xml:space="preserve"> </v>
      </c>
      <c r="AA124" s="10" t="str">
        <f t="shared" si="18"/>
        <v xml:space="preserve"> </v>
      </c>
      <c r="AB124" s="10" t="str">
        <f t="shared" si="19"/>
        <v xml:space="preserve"> </v>
      </c>
    </row>
    <row r="125" spans="5:28" ht="15" customHeight="1" x14ac:dyDescent="0.25">
      <c r="E125"/>
      <c r="L125" t="str">
        <f>IF($B125="","",VLOOKUP($B125,[1]Master!$B$2:$H$493,2,FALSE))</f>
        <v/>
      </c>
      <c r="P125" t="str">
        <f>IF($B125="","",VLOOKUP($B125,[1]Master!$B$2:$H$493,6,FALSE))</f>
        <v/>
      </c>
      <c r="Q125" t="str">
        <f>IF($B125="","",VLOOKUP($B125,[1]Master!$B$2:$H$493,7,FALSE))</f>
        <v/>
      </c>
      <c r="S125" t="str">
        <f t="shared" ca="1" si="10"/>
        <v/>
      </c>
      <c r="T125" t="str">
        <f t="shared" si="11"/>
        <v/>
      </c>
      <c r="U125" t="e">
        <f t="shared" ca="1" si="12"/>
        <v>#NAME?</v>
      </c>
      <c r="V125" t="e">
        <f t="shared" ca="1" si="13"/>
        <v>#NAME?</v>
      </c>
      <c r="W125" s="10" t="str">
        <f t="shared" si="14"/>
        <v xml:space="preserve"> </v>
      </c>
      <c r="X125" s="10" t="str">
        <f t="shared" si="15"/>
        <v xml:space="preserve"> </v>
      </c>
      <c r="Y125" s="10" t="str">
        <f t="shared" si="16"/>
        <v xml:space="preserve"> </v>
      </c>
      <c r="Z125" s="10" t="str">
        <f t="shared" si="17"/>
        <v xml:space="preserve"> </v>
      </c>
      <c r="AA125" s="10" t="str">
        <f t="shared" si="18"/>
        <v xml:space="preserve"> </v>
      </c>
      <c r="AB125" s="10" t="str">
        <f t="shared" si="19"/>
        <v xml:space="preserve"> </v>
      </c>
    </row>
    <row r="126" spans="5:28" ht="15" customHeight="1" x14ac:dyDescent="0.25">
      <c r="E126"/>
      <c r="L126" t="str">
        <f>IF($B126="","",VLOOKUP($B126,[1]Master!$B$2:$H$493,2,FALSE))</f>
        <v/>
      </c>
      <c r="P126" t="str">
        <f>IF($B126="","",VLOOKUP($B126,[1]Master!$B$2:$H$493,6,FALSE))</f>
        <v/>
      </c>
      <c r="Q126" t="str">
        <f>IF($B126="","",VLOOKUP($B126,[1]Master!$B$2:$H$493,7,FALSE))</f>
        <v/>
      </c>
      <c r="S126" t="str">
        <f t="shared" ca="1" si="10"/>
        <v/>
      </c>
      <c r="T126" t="str">
        <f t="shared" si="11"/>
        <v/>
      </c>
      <c r="U126" t="e">
        <f t="shared" ca="1" si="12"/>
        <v>#NAME?</v>
      </c>
      <c r="V126" t="e">
        <f t="shared" ca="1" si="13"/>
        <v>#NAME?</v>
      </c>
      <c r="W126" s="10" t="str">
        <f t="shared" si="14"/>
        <v xml:space="preserve"> </v>
      </c>
      <c r="X126" s="10" t="str">
        <f t="shared" si="15"/>
        <v xml:space="preserve"> </v>
      </c>
      <c r="Y126" s="10" t="str">
        <f t="shared" si="16"/>
        <v xml:space="preserve"> </v>
      </c>
      <c r="Z126" s="10" t="str">
        <f t="shared" si="17"/>
        <v xml:space="preserve"> </v>
      </c>
      <c r="AA126" s="10" t="str">
        <f t="shared" si="18"/>
        <v xml:space="preserve"> </v>
      </c>
      <c r="AB126" s="10" t="str">
        <f t="shared" si="19"/>
        <v xml:space="preserve"> </v>
      </c>
    </row>
    <row r="127" spans="5:28" ht="15" customHeight="1" x14ac:dyDescent="0.25">
      <c r="E127"/>
      <c r="L127" t="str">
        <f>IF($B127="","",VLOOKUP($B127,[1]Master!$B$2:$H$493,2,FALSE))</f>
        <v/>
      </c>
      <c r="P127" t="str">
        <f>IF($B127="","",VLOOKUP($B127,[1]Master!$B$2:$H$493,6,FALSE))</f>
        <v/>
      </c>
      <c r="Q127" t="str">
        <f>IF($B127="","",VLOOKUP($B127,[1]Master!$B$2:$H$493,7,FALSE))</f>
        <v/>
      </c>
      <c r="S127" t="str">
        <f t="shared" ca="1" si="10"/>
        <v/>
      </c>
      <c r="T127" t="str">
        <f t="shared" si="11"/>
        <v/>
      </c>
      <c r="U127" t="e">
        <f t="shared" ca="1" si="12"/>
        <v>#NAME?</v>
      </c>
      <c r="V127" t="e">
        <f t="shared" ca="1" si="13"/>
        <v>#NAME?</v>
      </c>
      <c r="W127" s="10" t="str">
        <f t="shared" si="14"/>
        <v xml:space="preserve"> </v>
      </c>
      <c r="X127" s="10" t="str">
        <f t="shared" si="15"/>
        <v xml:space="preserve"> </v>
      </c>
      <c r="Y127" s="10" t="str">
        <f t="shared" si="16"/>
        <v xml:space="preserve"> </v>
      </c>
      <c r="Z127" s="10" t="str">
        <f t="shared" si="17"/>
        <v xml:space="preserve"> </v>
      </c>
      <c r="AA127" s="10" t="str">
        <f t="shared" si="18"/>
        <v xml:space="preserve"> </v>
      </c>
      <c r="AB127" s="10" t="str">
        <f t="shared" si="19"/>
        <v xml:space="preserve"> </v>
      </c>
    </row>
    <row r="128" spans="5:28" ht="15" customHeight="1" x14ac:dyDescent="0.25">
      <c r="E128"/>
      <c r="L128" t="str">
        <f>IF($B128="","",VLOOKUP($B128,[1]Master!$B$2:$H$493,2,FALSE))</f>
        <v/>
      </c>
      <c r="P128" t="str">
        <f>IF($B128="","",VLOOKUP($B128,[1]Master!$B$2:$H$493,6,FALSE))</f>
        <v/>
      </c>
      <c r="Q128" t="str">
        <f>IF($B128="","",VLOOKUP($B128,[1]Master!$B$2:$H$493,7,FALSE))</f>
        <v/>
      </c>
      <c r="S128" t="str">
        <f t="shared" ca="1" si="10"/>
        <v/>
      </c>
      <c r="T128" t="str">
        <f t="shared" si="11"/>
        <v/>
      </c>
      <c r="U128" t="e">
        <f t="shared" ca="1" si="12"/>
        <v>#NAME?</v>
      </c>
      <c r="V128" t="e">
        <f t="shared" ca="1" si="13"/>
        <v>#NAME?</v>
      </c>
      <c r="W128" s="10" t="str">
        <f t="shared" si="14"/>
        <v xml:space="preserve"> </v>
      </c>
      <c r="X128" s="10" t="str">
        <f t="shared" si="15"/>
        <v xml:space="preserve"> </v>
      </c>
      <c r="Y128" s="10" t="str">
        <f t="shared" si="16"/>
        <v xml:space="preserve"> </v>
      </c>
      <c r="Z128" s="10" t="str">
        <f t="shared" si="17"/>
        <v xml:space="preserve"> </v>
      </c>
      <c r="AA128" s="10" t="str">
        <f t="shared" si="18"/>
        <v xml:space="preserve"> </v>
      </c>
      <c r="AB128" s="10" t="str">
        <f t="shared" si="19"/>
        <v xml:space="preserve"> </v>
      </c>
    </row>
    <row r="129" spans="5:28" ht="15" customHeight="1" x14ac:dyDescent="0.25">
      <c r="E129"/>
      <c r="L129" t="str">
        <f>IF($B129="","",VLOOKUP($B129,[1]Master!$B$2:$H$493,2,FALSE))</f>
        <v/>
      </c>
      <c r="P129" t="str">
        <f>IF($B129="","",VLOOKUP($B129,[1]Master!$B$2:$H$493,6,FALSE))</f>
        <v/>
      </c>
      <c r="Q129" t="str">
        <f>IF($B129="","",VLOOKUP($B129,[1]Master!$B$2:$H$493,7,FALSE))</f>
        <v/>
      </c>
      <c r="S129" t="str">
        <f t="shared" ca="1" si="10"/>
        <v/>
      </c>
      <c r="T129" t="str">
        <f t="shared" si="11"/>
        <v/>
      </c>
      <c r="U129" t="e">
        <f t="shared" ca="1" si="12"/>
        <v>#NAME?</v>
      </c>
      <c r="V129" t="e">
        <f t="shared" ca="1" si="13"/>
        <v>#NAME?</v>
      </c>
      <c r="W129" s="10" t="str">
        <f t="shared" si="14"/>
        <v xml:space="preserve"> </v>
      </c>
      <c r="X129" s="10" t="str">
        <f t="shared" si="15"/>
        <v xml:space="preserve"> </v>
      </c>
      <c r="Y129" s="10" t="str">
        <f t="shared" si="16"/>
        <v xml:space="preserve"> </v>
      </c>
      <c r="Z129" s="10" t="str">
        <f t="shared" si="17"/>
        <v xml:space="preserve"> </v>
      </c>
      <c r="AA129" s="10" t="str">
        <f t="shared" si="18"/>
        <v xml:space="preserve"> </v>
      </c>
      <c r="AB129" s="10" t="str">
        <f t="shared" si="19"/>
        <v xml:space="preserve"> </v>
      </c>
    </row>
    <row r="130" spans="5:28" ht="15" customHeight="1" x14ac:dyDescent="0.25">
      <c r="E130"/>
      <c r="L130" t="str">
        <f>IF($B130="","",VLOOKUP($B130,[1]Master!$B$2:$H$493,2,FALSE))</f>
        <v/>
      </c>
      <c r="P130" t="str">
        <f>IF($B130="","",VLOOKUP($B130,[1]Master!$B$2:$H$493,6,FALSE))</f>
        <v/>
      </c>
      <c r="Q130" t="str">
        <f>IF($B130="","",VLOOKUP($B130,[1]Master!$B$2:$H$493,7,FALSE))</f>
        <v/>
      </c>
      <c r="S130" t="str">
        <f t="shared" ca="1" si="10"/>
        <v/>
      </c>
      <c r="T130" t="str">
        <f t="shared" si="11"/>
        <v/>
      </c>
      <c r="U130" t="e">
        <f t="shared" ca="1" si="12"/>
        <v>#NAME?</v>
      </c>
      <c r="V130" t="e">
        <f t="shared" ca="1" si="13"/>
        <v>#NAME?</v>
      </c>
      <c r="W130" s="10" t="str">
        <f t="shared" si="14"/>
        <v xml:space="preserve"> </v>
      </c>
      <c r="X130" s="10" t="str">
        <f t="shared" si="15"/>
        <v xml:space="preserve"> </v>
      </c>
      <c r="Y130" s="10" t="str">
        <f t="shared" si="16"/>
        <v xml:space="preserve"> </v>
      </c>
      <c r="Z130" s="10" t="str">
        <f t="shared" si="17"/>
        <v xml:space="preserve"> </v>
      </c>
      <c r="AA130" s="10" t="str">
        <f t="shared" si="18"/>
        <v xml:space="preserve"> </v>
      </c>
      <c r="AB130" s="10" t="str">
        <f t="shared" si="19"/>
        <v xml:space="preserve"> </v>
      </c>
    </row>
    <row r="131" spans="5:28" ht="15" customHeight="1" x14ac:dyDescent="0.25">
      <c r="E131"/>
      <c r="L131" t="str">
        <f>IF($B131="","",VLOOKUP($B131,[1]Master!$B$2:$H$493,2,FALSE))</f>
        <v/>
      </c>
      <c r="P131" t="str">
        <f>IF($B131="","",VLOOKUP($B131,[1]Master!$B$2:$H$493,6,FALSE))</f>
        <v/>
      </c>
      <c r="Q131" t="str">
        <f>IF($B131="","",VLOOKUP($B131,[1]Master!$B$2:$H$493,7,FALSE))</f>
        <v/>
      </c>
      <c r="S131" t="str">
        <f t="shared" ref="S131:S194" ca="1" si="20">IF(B131="","",LEFT(CELL("filename",A130),FIND("[",CELL("filename",A130))-1))</f>
        <v/>
      </c>
      <c r="T131" t="str">
        <f t="shared" ref="T131:T194" si="21">IF(B131 = "", "", CONCATENATE(S131,B131, ".xlsx"))</f>
        <v/>
      </c>
      <c r="U131" t="e">
        <f t="shared" ref="U131:U194" ca="1" si="22">conditional_concat(F$1:K$1, F131:K131)</f>
        <v>#NAME?</v>
      </c>
      <c r="V131" t="e">
        <f t="shared" ref="V131:V194" ca="1" si="23">IFERROR(SUBSTITUTE(U131,","," and",LEN(U131)-LEN(SUBSTITUTE(U131,",",""))),U131)</f>
        <v>#NAME?</v>
      </c>
      <c r="W131" s="10" t="str">
        <f t="shared" ref="W131:W194" si="24">IF(F131&lt;&gt;0, "M:\Newer Docs\Databases\Mailout\VGV Letters\VGV Authorisation Letter Melbourne.pdf", " ")</f>
        <v xml:space="preserve"> </v>
      </c>
      <c r="X131" s="10" t="str">
        <f t="shared" ref="X131:X194" si="25">IF(G131&lt;&gt;0, "M:\Newer Docs\Databases\Mailout\VGV Letters\VGV Authorisation Letter Yarra.pdf", " ")</f>
        <v xml:space="preserve"> </v>
      </c>
      <c r="Y131" s="10" t="str">
        <f t="shared" ref="Y131:Y194" si="26">IF(H131&lt;&gt;0, "M:\Newer Docs\Databases\Mailout\VGV Letters\VGV Authorisation Letter Darebin.pdf", " ")</f>
        <v xml:space="preserve"> </v>
      </c>
      <c r="Z131" s="10" t="str">
        <f t="shared" ref="Z131:Z194" si="27">IF(I131&lt;&gt;0, "M:\Newer Docs\Databases\Mailout\VGV Letters\VGV Authorisation Letter Maribyrnong.pdf", " ")</f>
        <v xml:space="preserve"> </v>
      </c>
      <c r="AA131" s="10" t="str">
        <f t="shared" ref="AA131:AA194" si="28">IF(J131&lt;&gt;0, "M:\Newer Docs\Databases\Mailout\VGV Letters\VGV Authorisation Letter Knox.pdf", " ")</f>
        <v xml:space="preserve"> </v>
      </c>
      <c r="AB131" s="10" t="str">
        <f t="shared" ref="AB131:AB194" si="29">IF(K131&lt;&gt;0, "M:\Newer Docs\Databases\Mailout\VGV Letters\VGV Authorisation Letter Monash.pdf", " ")</f>
        <v xml:space="preserve"> </v>
      </c>
    </row>
    <row r="132" spans="5:28" ht="15" customHeight="1" x14ac:dyDescent="0.25">
      <c r="E132"/>
      <c r="L132" t="str">
        <f>IF($B132="","",VLOOKUP($B132,[1]Master!$B$2:$H$493,2,FALSE))</f>
        <v/>
      </c>
      <c r="P132" t="str">
        <f>IF($B132="","",VLOOKUP($B132,[1]Master!$B$2:$H$493,6,FALSE))</f>
        <v/>
      </c>
      <c r="Q132" t="str">
        <f>IF($B132="","",VLOOKUP($B132,[1]Master!$B$2:$H$493,7,FALSE))</f>
        <v/>
      </c>
      <c r="S132" t="str">
        <f t="shared" ca="1" si="20"/>
        <v/>
      </c>
      <c r="T132" t="str">
        <f t="shared" si="21"/>
        <v/>
      </c>
      <c r="U132" t="e">
        <f t="shared" ca="1" si="22"/>
        <v>#NAME?</v>
      </c>
      <c r="V132" t="e">
        <f t="shared" ca="1" si="23"/>
        <v>#NAME?</v>
      </c>
      <c r="W132" s="10" t="str">
        <f t="shared" si="24"/>
        <v xml:space="preserve"> </v>
      </c>
      <c r="X132" s="10" t="str">
        <f t="shared" si="25"/>
        <v xml:space="preserve"> </v>
      </c>
      <c r="Y132" s="10" t="str">
        <f t="shared" si="26"/>
        <v xml:space="preserve"> </v>
      </c>
      <c r="Z132" s="10" t="str">
        <f t="shared" si="27"/>
        <v xml:space="preserve"> </v>
      </c>
      <c r="AA132" s="10" t="str">
        <f t="shared" si="28"/>
        <v xml:space="preserve"> </v>
      </c>
      <c r="AB132" s="10" t="str">
        <f t="shared" si="29"/>
        <v xml:space="preserve"> </v>
      </c>
    </row>
    <row r="133" spans="5:28" ht="15" customHeight="1" x14ac:dyDescent="0.25">
      <c r="E133"/>
      <c r="L133" t="str">
        <f>IF($B133="","",VLOOKUP($B133,[1]Master!$B$2:$H$493,2,FALSE))</f>
        <v/>
      </c>
      <c r="P133" t="str">
        <f>IF($B133="","",VLOOKUP($B133,[1]Master!$B$2:$H$493,6,FALSE))</f>
        <v/>
      </c>
      <c r="Q133" t="str">
        <f>IF($B133="","",VLOOKUP($B133,[1]Master!$B$2:$H$493,7,FALSE))</f>
        <v/>
      </c>
      <c r="S133" t="str">
        <f t="shared" ca="1" si="20"/>
        <v/>
      </c>
      <c r="T133" t="str">
        <f t="shared" si="21"/>
        <v/>
      </c>
      <c r="U133" t="e">
        <f t="shared" ca="1" si="22"/>
        <v>#NAME?</v>
      </c>
      <c r="V133" t="e">
        <f t="shared" ca="1" si="23"/>
        <v>#NAME?</v>
      </c>
      <c r="W133" s="10" t="str">
        <f t="shared" si="24"/>
        <v xml:space="preserve"> </v>
      </c>
      <c r="X133" s="10" t="str">
        <f t="shared" si="25"/>
        <v xml:space="preserve"> </v>
      </c>
      <c r="Y133" s="10" t="str">
        <f t="shared" si="26"/>
        <v xml:space="preserve"> </v>
      </c>
      <c r="Z133" s="10" t="str">
        <f t="shared" si="27"/>
        <v xml:space="preserve"> </v>
      </c>
      <c r="AA133" s="10" t="str">
        <f t="shared" si="28"/>
        <v xml:space="preserve"> </v>
      </c>
      <c r="AB133" s="10" t="str">
        <f t="shared" si="29"/>
        <v xml:space="preserve"> </v>
      </c>
    </row>
    <row r="134" spans="5:28" ht="15" customHeight="1" x14ac:dyDescent="0.25">
      <c r="E134"/>
      <c r="L134" t="str">
        <f>IF($B134="","",VLOOKUP($B134,[1]Master!$B$2:$H$493,2,FALSE))</f>
        <v/>
      </c>
      <c r="P134" t="str">
        <f>IF($B134="","",VLOOKUP($B134,[1]Master!$B$2:$H$493,6,FALSE))</f>
        <v/>
      </c>
      <c r="Q134" t="str">
        <f>IF($B134="","",VLOOKUP($B134,[1]Master!$B$2:$H$493,7,FALSE))</f>
        <v/>
      </c>
      <c r="S134" t="str">
        <f t="shared" ca="1" si="20"/>
        <v/>
      </c>
      <c r="T134" t="str">
        <f t="shared" si="21"/>
        <v/>
      </c>
      <c r="U134" t="e">
        <f t="shared" ca="1" si="22"/>
        <v>#NAME?</v>
      </c>
      <c r="V134" t="e">
        <f t="shared" ca="1" si="23"/>
        <v>#NAME?</v>
      </c>
      <c r="W134" s="10" t="str">
        <f t="shared" si="24"/>
        <v xml:space="preserve"> </v>
      </c>
      <c r="X134" s="10" t="str">
        <f t="shared" si="25"/>
        <v xml:space="preserve"> </v>
      </c>
      <c r="Y134" s="10" t="str">
        <f t="shared" si="26"/>
        <v xml:space="preserve"> </v>
      </c>
      <c r="Z134" s="10" t="str">
        <f t="shared" si="27"/>
        <v xml:space="preserve"> </v>
      </c>
      <c r="AA134" s="10" t="str">
        <f t="shared" si="28"/>
        <v xml:space="preserve"> </v>
      </c>
      <c r="AB134" s="10" t="str">
        <f t="shared" si="29"/>
        <v xml:space="preserve"> </v>
      </c>
    </row>
    <row r="135" spans="5:28" ht="15" customHeight="1" x14ac:dyDescent="0.25">
      <c r="E135"/>
      <c r="L135" t="str">
        <f>IF($B135="","",VLOOKUP($B135,[1]Master!$B$2:$H$493,2,FALSE))</f>
        <v/>
      </c>
      <c r="P135" t="str">
        <f>IF($B135="","",VLOOKUP($B135,[1]Master!$B$2:$H$493,6,FALSE))</f>
        <v/>
      </c>
      <c r="Q135" t="str">
        <f>IF($B135="","",VLOOKUP($B135,[1]Master!$B$2:$H$493,7,FALSE))</f>
        <v/>
      </c>
      <c r="S135" t="str">
        <f t="shared" ca="1" si="20"/>
        <v/>
      </c>
      <c r="T135" t="str">
        <f t="shared" si="21"/>
        <v/>
      </c>
      <c r="U135" t="e">
        <f t="shared" ca="1" si="22"/>
        <v>#NAME?</v>
      </c>
      <c r="V135" t="e">
        <f t="shared" ca="1" si="23"/>
        <v>#NAME?</v>
      </c>
      <c r="W135" s="10" t="str">
        <f t="shared" si="24"/>
        <v xml:space="preserve"> </v>
      </c>
      <c r="X135" s="10" t="str">
        <f t="shared" si="25"/>
        <v xml:space="preserve"> </v>
      </c>
      <c r="Y135" s="10" t="str">
        <f t="shared" si="26"/>
        <v xml:space="preserve"> </v>
      </c>
      <c r="Z135" s="10" t="str">
        <f t="shared" si="27"/>
        <v xml:space="preserve"> </v>
      </c>
      <c r="AA135" s="10" t="str">
        <f t="shared" si="28"/>
        <v xml:space="preserve"> </v>
      </c>
      <c r="AB135" s="10" t="str">
        <f t="shared" si="29"/>
        <v xml:space="preserve"> </v>
      </c>
    </row>
    <row r="136" spans="5:28" ht="15" customHeight="1" x14ac:dyDescent="0.25">
      <c r="E136"/>
      <c r="L136" t="str">
        <f>IF($B136="","",VLOOKUP($B136,[1]Master!$B$2:$H$493,2,FALSE))</f>
        <v/>
      </c>
      <c r="P136" t="str">
        <f>IF($B136="","",VLOOKUP($B136,[1]Master!$B$2:$H$493,6,FALSE))</f>
        <v/>
      </c>
      <c r="Q136" t="str">
        <f>IF($B136="","",VLOOKUP($B136,[1]Master!$B$2:$H$493,7,FALSE))</f>
        <v/>
      </c>
      <c r="S136" t="str">
        <f t="shared" ca="1" si="20"/>
        <v/>
      </c>
      <c r="T136" t="str">
        <f t="shared" si="21"/>
        <v/>
      </c>
      <c r="U136" t="e">
        <f t="shared" ca="1" si="22"/>
        <v>#NAME?</v>
      </c>
      <c r="V136" t="e">
        <f t="shared" ca="1" si="23"/>
        <v>#NAME?</v>
      </c>
      <c r="W136" s="10" t="str">
        <f t="shared" si="24"/>
        <v xml:space="preserve"> </v>
      </c>
      <c r="X136" s="10" t="str">
        <f t="shared" si="25"/>
        <v xml:space="preserve"> </v>
      </c>
      <c r="Y136" s="10" t="str">
        <f t="shared" si="26"/>
        <v xml:space="preserve"> </v>
      </c>
      <c r="Z136" s="10" t="str">
        <f t="shared" si="27"/>
        <v xml:space="preserve"> </v>
      </c>
      <c r="AA136" s="10" t="str">
        <f t="shared" si="28"/>
        <v xml:space="preserve"> </v>
      </c>
      <c r="AB136" s="10" t="str">
        <f t="shared" si="29"/>
        <v xml:space="preserve"> </v>
      </c>
    </row>
    <row r="137" spans="5:28" ht="15" customHeight="1" x14ac:dyDescent="0.25">
      <c r="E137"/>
      <c r="L137" t="str">
        <f>IF($B137="","",VLOOKUP($B137,[1]Master!$B$2:$H$493,2,FALSE))</f>
        <v/>
      </c>
      <c r="P137" t="str">
        <f>IF($B137="","",VLOOKUP($B137,[1]Master!$B$2:$H$493,6,FALSE))</f>
        <v/>
      </c>
      <c r="Q137" t="str">
        <f>IF($B137="","",VLOOKUP($B137,[1]Master!$B$2:$H$493,7,FALSE))</f>
        <v/>
      </c>
      <c r="S137" t="str">
        <f t="shared" ca="1" si="20"/>
        <v/>
      </c>
      <c r="T137" t="str">
        <f t="shared" si="21"/>
        <v/>
      </c>
      <c r="U137" t="e">
        <f t="shared" ca="1" si="22"/>
        <v>#NAME?</v>
      </c>
      <c r="V137" t="e">
        <f t="shared" ca="1" si="23"/>
        <v>#NAME?</v>
      </c>
      <c r="W137" s="10" t="str">
        <f t="shared" si="24"/>
        <v xml:space="preserve"> </v>
      </c>
      <c r="X137" s="10" t="str">
        <f t="shared" si="25"/>
        <v xml:space="preserve"> </v>
      </c>
      <c r="Y137" s="10" t="str">
        <f t="shared" si="26"/>
        <v xml:space="preserve"> </v>
      </c>
      <c r="Z137" s="10" t="str">
        <f t="shared" si="27"/>
        <v xml:space="preserve"> </v>
      </c>
      <c r="AA137" s="10" t="str">
        <f t="shared" si="28"/>
        <v xml:space="preserve"> </v>
      </c>
      <c r="AB137" s="10" t="str">
        <f t="shared" si="29"/>
        <v xml:space="preserve"> </v>
      </c>
    </row>
    <row r="138" spans="5:28" ht="15" customHeight="1" x14ac:dyDescent="0.25">
      <c r="E138"/>
      <c r="L138" t="str">
        <f>IF($B138="","",VLOOKUP($B138,[1]Master!$B$2:$H$493,2,FALSE))</f>
        <v/>
      </c>
      <c r="P138" t="str">
        <f>IF($B138="","",VLOOKUP($B138,[1]Master!$B$2:$H$493,6,FALSE))</f>
        <v/>
      </c>
      <c r="Q138" t="str">
        <f>IF($B138="","",VLOOKUP($B138,[1]Master!$B$2:$H$493,7,FALSE))</f>
        <v/>
      </c>
      <c r="S138" t="str">
        <f t="shared" ca="1" si="20"/>
        <v/>
      </c>
      <c r="T138" t="str">
        <f t="shared" si="21"/>
        <v/>
      </c>
      <c r="U138" t="e">
        <f t="shared" ca="1" si="22"/>
        <v>#NAME?</v>
      </c>
      <c r="V138" t="e">
        <f t="shared" ca="1" si="23"/>
        <v>#NAME?</v>
      </c>
      <c r="W138" s="10" t="str">
        <f t="shared" si="24"/>
        <v xml:space="preserve"> </v>
      </c>
      <c r="X138" s="10" t="str">
        <f t="shared" si="25"/>
        <v xml:space="preserve"> </v>
      </c>
      <c r="Y138" s="10" t="str">
        <f t="shared" si="26"/>
        <v xml:space="preserve"> </v>
      </c>
      <c r="Z138" s="10" t="str">
        <f t="shared" si="27"/>
        <v xml:space="preserve"> </v>
      </c>
      <c r="AA138" s="10" t="str">
        <f t="shared" si="28"/>
        <v xml:space="preserve"> </v>
      </c>
      <c r="AB138" s="10" t="str">
        <f t="shared" si="29"/>
        <v xml:space="preserve"> </v>
      </c>
    </row>
    <row r="139" spans="5:28" ht="15" customHeight="1" x14ac:dyDescent="0.25">
      <c r="E139"/>
      <c r="L139" t="str">
        <f>IF($B139="","",VLOOKUP($B139,[1]Master!$B$2:$H$493,2,FALSE))</f>
        <v/>
      </c>
      <c r="P139" t="str">
        <f>IF($B139="","",VLOOKUP($B139,[1]Master!$B$2:$H$493,6,FALSE))</f>
        <v/>
      </c>
      <c r="Q139" t="str">
        <f>IF($B139="","",VLOOKUP($B139,[1]Master!$B$2:$H$493,7,FALSE))</f>
        <v/>
      </c>
      <c r="S139" t="str">
        <f t="shared" ca="1" si="20"/>
        <v/>
      </c>
      <c r="T139" t="str">
        <f t="shared" si="21"/>
        <v/>
      </c>
      <c r="U139" t="e">
        <f t="shared" ca="1" si="22"/>
        <v>#NAME?</v>
      </c>
      <c r="V139" t="e">
        <f t="shared" ca="1" si="23"/>
        <v>#NAME?</v>
      </c>
      <c r="W139" s="10" t="str">
        <f t="shared" si="24"/>
        <v xml:space="preserve"> </v>
      </c>
      <c r="X139" s="10" t="str">
        <f t="shared" si="25"/>
        <v xml:space="preserve"> </v>
      </c>
      <c r="Y139" s="10" t="str">
        <f t="shared" si="26"/>
        <v xml:space="preserve"> </v>
      </c>
      <c r="Z139" s="10" t="str">
        <f t="shared" si="27"/>
        <v xml:space="preserve"> </v>
      </c>
      <c r="AA139" s="10" t="str">
        <f t="shared" si="28"/>
        <v xml:space="preserve"> </v>
      </c>
      <c r="AB139" s="10" t="str">
        <f t="shared" si="29"/>
        <v xml:space="preserve"> </v>
      </c>
    </row>
    <row r="140" spans="5:28" ht="15" customHeight="1" x14ac:dyDescent="0.25">
      <c r="E140"/>
      <c r="L140" t="str">
        <f>IF($B140="","",VLOOKUP($B140,[1]Master!$B$2:$H$493,2,FALSE))</f>
        <v/>
      </c>
      <c r="P140" t="str">
        <f>IF($B140="","",VLOOKUP($B140,[1]Master!$B$2:$H$493,6,FALSE))</f>
        <v/>
      </c>
      <c r="Q140" t="str">
        <f>IF($B140="","",VLOOKUP($B140,[1]Master!$B$2:$H$493,7,FALSE))</f>
        <v/>
      </c>
      <c r="S140" t="str">
        <f t="shared" ca="1" si="20"/>
        <v/>
      </c>
      <c r="T140" t="str">
        <f t="shared" si="21"/>
        <v/>
      </c>
      <c r="U140" t="e">
        <f t="shared" ca="1" si="22"/>
        <v>#NAME?</v>
      </c>
      <c r="V140" t="e">
        <f t="shared" ca="1" si="23"/>
        <v>#NAME?</v>
      </c>
      <c r="W140" s="10" t="str">
        <f t="shared" si="24"/>
        <v xml:space="preserve"> </v>
      </c>
      <c r="X140" s="10" t="str">
        <f t="shared" si="25"/>
        <v xml:space="preserve"> </v>
      </c>
      <c r="Y140" s="10" t="str">
        <f t="shared" si="26"/>
        <v xml:space="preserve"> </v>
      </c>
      <c r="Z140" s="10" t="str">
        <f t="shared" si="27"/>
        <v xml:space="preserve"> </v>
      </c>
      <c r="AA140" s="10" t="str">
        <f t="shared" si="28"/>
        <v xml:space="preserve"> </v>
      </c>
      <c r="AB140" s="10" t="str">
        <f t="shared" si="29"/>
        <v xml:space="preserve"> </v>
      </c>
    </row>
    <row r="141" spans="5:28" ht="15" customHeight="1" x14ac:dyDescent="0.25">
      <c r="E141"/>
      <c r="L141" t="str">
        <f>IF($B141="","",VLOOKUP($B141,[1]Master!$B$2:$H$493,2,FALSE))</f>
        <v/>
      </c>
      <c r="P141" t="str">
        <f>IF($B141="","",VLOOKUP($B141,[1]Master!$B$2:$H$493,6,FALSE))</f>
        <v/>
      </c>
      <c r="Q141" t="str">
        <f>IF($B141="","",VLOOKUP($B141,[1]Master!$B$2:$H$493,7,FALSE))</f>
        <v/>
      </c>
      <c r="S141" t="str">
        <f t="shared" ca="1" si="20"/>
        <v/>
      </c>
      <c r="T141" t="str">
        <f t="shared" si="21"/>
        <v/>
      </c>
      <c r="U141" t="e">
        <f t="shared" ca="1" si="22"/>
        <v>#NAME?</v>
      </c>
      <c r="V141" t="e">
        <f t="shared" ca="1" si="23"/>
        <v>#NAME?</v>
      </c>
      <c r="W141" s="10" t="str">
        <f t="shared" si="24"/>
        <v xml:space="preserve"> </v>
      </c>
      <c r="X141" s="10" t="str">
        <f t="shared" si="25"/>
        <v xml:space="preserve"> </v>
      </c>
      <c r="Y141" s="10" t="str">
        <f t="shared" si="26"/>
        <v xml:space="preserve"> </v>
      </c>
      <c r="Z141" s="10" t="str">
        <f t="shared" si="27"/>
        <v xml:space="preserve"> </v>
      </c>
      <c r="AA141" s="10" t="str">
        <f t="shared" si="28"/>
        <v xml:space="preserve"> </v>
      </c>
      <c r="AB141" s="10" t="str">
        <f t="shared" si="29"/>
        <v xml:space="preserve"> </v>
      </c>
    </row>
    <row r="142" spans="5:28" ht="15" customHeight="1" x14ac:dyDescent="0.25">
      <c r="E142"/>
      <c r="L142" t="str">
        <f>IF($B142="","",VLOOKUP($B142,[1]Master!$B$2:$H$493,2,FALSE))</f>
        <v/>
      </c>
      <c r="P142" t="str">
        <f>IF($B142="","",VLOOKUP($B142,[1]Master!$B$2:$H$493,6,FALSE))</f>
        <v/>
      </c>
      <c r="Q142" t="str">
        <f>IF($B142="","",VLOOKUP($B142,[1]Master!$B$2:$H$493,7,FALSE))</f>
        <v/>
      </c>
      <c r="S142" t="str">
        <f t="shared" ca="1" si="20"/>
        <v/>
      </c>
      <c r="T142" t="str">
        <f t="shared" si="21"/>
        <v/>
      </c>
      <c r="U142" t="e">
        <f t="shared" ca="1" si="22"/>
        <v>#NAME?</v>
      </c>
      <c r="V142" t="e">
        <f t="shared" ca="1" si="23"/>
        <v>#NAME?</v>
      </c>
      <c r="W142" s="10" t="str">
        <f t="shared" si="24"/>
        <v xml:space="preserve"> </v>
      </c>
      <c r="X142" s="10" t="str">
        <f t="shared" si="25"/>
        <v xml:space="preserve"> </v>
      </c>
      <c r="Y142" s="10" t="str">
        <f t="shared" si="26"/>
        <v xml:space="preserve"> </v>
      </c>
      <c r="Z142" s="10" t="str">
        <f t="shared" si="27"/>
        <v xml:space="preserve"> </v>
      </c>
      <c r="AA142" s="10" t="str">
        <f t="shared" si="28"/>
        <v xml:space="preserve"> </v>
      </c>
      <c r="AB142" s="10" t="str">
        <f t="shared" si="29"/>
        <v xml:space="preserve"> </v>
      </c>
    </row>
    <row r="143" spans="5:28" ht="15" customHeight="1" x14ac:dyDescent="0.25">
      <c r="E143"/>
      <c r="L143" t="str">
        <f>IF($B143="","",VLOOKUP($B143,[1]Master!$B$2:$H$493,2,FALSE))</f>
        <v/>
      </c>
      <c r="P143" t="str">
        <f>IF($B143="","",VLOOKUP($B143,[1]Master!$B$2:$H$493,6,FALSE))</f>
        <v/>
      </c>
      <c r="Q143" t="str">
        <f>IF($B143="","",VLOOKUP($B143,[1]Master!$B$2:$H$493,7,FALSE))</f>
        <v/>
      </c>
      <c r="S143" t="str">
        <f t="shared" ca="1" si="20"/>
        <v/>
      </c>
      <c r="T143" t="str">
        <f t="shared" si="21"/>
        <v/>
      </c>
      <c r="U143" t="e">
        <f t="shared" ca="1" si="22"/>
        <v>#NAME?</v>
      </c>
      <c r="V143" t="e">
        <f t="shared" ca="1" si="23"/>
        <v>#NAME?</v>
      </c>
      <c r="W143" s="10" t="str">
        <f t="shared" si="24"/>
        <v xml:space="preserve"> </v>
      </c>
      <c r="X143" s="10" t="str">
        <f t="shared" si="25"/>
        <v xml:space="preserve"> </v>
      </c>
      <c r="Y143" s="10" t="str">
        <f t="shared" si="26"/>
        <v xml:space="preserve"> </v>
      </c>
      <c r="Z143" s="10" t="str">
        <f t="shared" si="27"/>
        <v xml:space="preserve"> </v>
      </c>
      <c r="AA143" s="10" t="str">
        <f t="shared" si="28"/>
        <v xml:space="preserve"> </v>
      </c>
      <c r="AB143" s="10" t="str">
        <f t="shared" si="29"/>
        <v xml:space="preserve"> </v>
      </c>
    </row>
    <row r="144" spans="5:28" ht="15" customHeight="1" x14ac:dyDescent="0.25">
      <c r="E144"/>
      <c r="L144" t="str">
        <f>IF($B144="","",VLOOKUP($B144,[1]Master!$B$2:$H$493,2,FALSE))</f>
        <v/>
      </c>
      <c r="P144" t="str">
        <f>IF($B144="","",VLOOKUP($B144,[1]Master!$B$2:$H$493,6,FALSE))</f>
        <v/>
      </c>
      <c r="Q144" t="str">
        <f>IF($B144="","",VLOOKUP($B144,[1]Master!$B$2:$H$493,7,FALSE))</f>
        <v/>
      </c>
      <c r="S144" t="str">
        <f t="shared" ca="1" si="20"/>
        <v/>
      </c>
      <c r="T144" t="str">
        <f t="shared" si="21"/>
        <v/>
      </c>
      <c r="U144" t="e">
        <f t="shared" ca="1" si="22"/>
        <v>#NAME?</v>
      </c>
      <c r="V144" t="e">
        <f t="shared" ca="1" si="23"/>
        <v>#NAME?</v>
      </c>
      <c r="W144" s="10" t="str">
        <f t="shared" si="24"/>
        <v xml:space="preserve"> </v>
      </c>
      <c r="X144" s="10" t="str">
        <f t="shared" si="25"/>
        <v xml:space="preserve"> </v>
      </c>
      <c r="Y144" s="10" t="str">
        <f t="shared" si="26"/>
        <v xml:space="preserve"> </v>
      </c>
      <c r="Z144" s="10" t="str">
        <f t="shared" si="27"/>
        <v xml:space="preserve"> </v>
      </c>
      <c r="AA144" s="10" t="str">
        <f t="shared" si="28"/>
        <v xml:space="preserve"> </v>
      </c>
      <c r="AB144" s="10" t="str">
        <f t="shared" si="29"/>
        <v xml:space="preserve"> </v>
      </c>
    </row>
    <row r="145" spans="5:28" ht="15" customHeight="1" x14ac:dyDescent="0.25">
      <c r="E145"/>
      <c r="L145" t="str">
        <f>IF($B145="","",VLOOKUP($B145,[1]Master!$B$2:$H$493,2,FALSE))</f>
        <v/>
      </c>
      <c r="P145" t="str">
        <f>IF($B145="","",VLOOKUP($B145,[1]Master!$B$2:$H$493,6,FALSE))</f>
        <v/>
      </c>
      <c r="Q145" t="str">
        <f>IF($B145="","",VLOOKUP($B145,[1]Master!$B$2:$H$493,7,FALSE))</f>
        <v/>
      </c>
      <c r="S145" t="str">
        <f t="shared" ca="1" si="20"/>
        <v/>
      </c>
      <c r="T145" t="str">
        <f t="shared" si="21"/>
        <v/>
      </c>
      <c r="U145" t="e">
        <f t="shared" ca="1" si="22"/>
        <v>#NAME?</v>
      </c>
      <c r="V145" t="e">
        <f t="shared" ca="1" si="23"/>
        <v>#NAME?</v>
      </c>
      <c r="W145" s="10" t="str">
        <f t="shared" si="24"/>
        <v xml:space="preserve"> </v>
      </c>
      <c r="X145" s="10" t="str">
        <f t="shared" si="25"/>
        <v xml:space="preserve"> </v>
      </c>
      <c r="Y145" s="10" t="str">
        <f t="shared" si="26"/>
        <v xml:space="preserve"> </v>
      </c>
      <c r="Z145" s="10" t="str">
        <f t="shared" si="27"/>
        <v xml:space="preserve"> </v>
      </c>
      <c r="AA145" s="10" t="str">
        <f t="shared" si="28"/>
        <v xml:space="preserve"> </v>
      </c>
      <c r="AB145" s="10" t="str">
        <f t="shared" si="29"/>
        <v xml:space="preserve"> </v>
      </c>
    </row>
    <row r="146" spans="5:28" ht="15" customHeight="1" x14ac:dyDescent="0.25">
      <c r="E146"/>
      <c r="L146" t="str">
        <f>IF($B146="","",VLOOKUP($B146,[1]Master!$B$2:$H$493,2,FALSE))</f>
        <v/>
      </c>
      <c r="P146" t="str">
        <f>IF($B146="","",VLOOKUP($B146,[1]Master!$B$2:$H$493,6,FALSE))</f>
        <v/>
      </c>
      <c r="Q146" t="str">
        <f>IF($B146="","",VLOOKUP($B146,[1]Master!$B$2:$H$493,7,FALSE))</f>
        <v/>
      </c>
      <c r="S146" t="str">
        <f t="shared" ca="1" si="20"/>
        <v/>
      </c>
      <c r="T146" t="str">
        <f t="shared" si="21"/>
        <v/>
      </c>
      <c r="U146" t="e">
        <f t="shared" ca="1" si="22"/>
        <v>#NAME?</v>
      </c>
      <c r="V146" t="e">
        <f t="shared" ca="1" si="23"/>
        <v>#NAME?</v>
      </c>
      <c r="W146" s="10" t="str">
        <f t="shared" si="24"/>
        <v xml:space="preserve"> </v>
      </c>
      <c r="X146" s="10" t="str">
        <f t="shared" si="25"/>
        <v xml:space="preserve"> </v>
      </c>
      <c r="Y146" s="10" t="str">
        <f t="shared" si="26"/>
        <v xml:space="preserve"> </v>
      </c>
      <c r="Z146" s="10" t="str">
        <f t="shared" si="27"/>
        <v xml:space="preserve"> </v>
      </c>
      <c r="AA146" s="10" t="str">
        <f t="shared" si="28"/>
        <v xml:space="preserve"> </v>
      </c>
      <c r="AB146" s="10" t="str">
        <f t="shared" si="29"/>
        <v xml:space="preserve"> </v>
      </c>
    </row>
    <row r="147" spans="5:28" ht="15" customHeight="1" x14ac:dyDescent="0.25">
      <c r="E147"/>
      <c r="L147" t="str">
        <f>IF($B147="","",VLOOKUP($B147,[1]Master!$B$2:$H$493,2,FALSE))</f>
        <v/>
      </c>
      <c r="P147" t="str">
        <f>IF($B147="","",VLOOKUP($B147,[1]Master!$B$2:$H$493,6,FALSE))</f>
        <v/>
      </c>
      <c r="Q147" t="str">
        <f>IF($B147="","",VLOOKUP($B147,[1]Master!$B$2:$H$493,7,FALSE))</f>
        <v/>
      </c>
      <c r="S147" t="str">
        <f t="shared" ca="1" si="20"/>
        <v/>
      </c>
      <c r="T147" t="str">
        <f t="shared" si="21"/>
        <v/>
      </c>
      <c r="U147" t="e">
        <f t="shared" ca="1" si="22"/>
        <v>#NAME?</v>
      </c>
      <c r="V147" t="e">
        <f t="shared" ca="1" si="23"/>
        <v>#NAME?</v>
      </c>
      <c r="W147" s="10" t="str">
        <f t="shared" si="24"/>
        <v xml:space="preserve"> </v>
      </c>
      <c r="X147" s="10" t="str">
        <f t="shared" si="25"/>
        <v xml:space="preserve"> </v>
      </c>
      <c r="Y147" s="10" t="str">
        <f t="shared" si="26"/>
        <v xml:space="preserve"> </v>
      </c>
      <c r="Z147" s="10" t="str">
        <f t="shared" si="27"/>
        <v xml:space="preserve"> </v>
      </c>
      <c r="AA147" s="10" t="str">
        <f t="shared" si="28"/>
        <v xml:space="preserve"> </v>
      </c>
      <c r="AB147" s="10" t="str">
        <f t="shared" si="29"/>
        <v xml:space="preserve"> </v>
      </c>
    </row>
    <row r="148" spans="5:28" ht="15" customHeight="1" x14ac:dyDescent="0.25">
      <c r="E148"/>
      <c r="L148" t="str">
        <f>IF($B148="","",VLOOKUP($B148,[1]Master!$B$2:$H$493,2,FALSE))</f>
        <v/>
      </c>
      <c r="P148" t="str">
        <f>IF($B148="","",VLOOKUP($B148,[1]Master!$B$2:$H$493,6,FALSE))</f>
        <v/>
      </c>
      <c r="Q148" t="str">
        <f>IF($B148="","",VLOOKUP($B148,[1]Master!$B$2:$H$493,7,FALSE))</f>
        <v/>
      </c>
      <c r="S148" t="str">
        <f t="shared" ca="1" si="20"/>
        <v/>
      </c>
      <c r="T148" t="str">
        <f t="shared" si="21"/>
        <v/>
      </c>
      <c r="U148" t="e">
        <f t="shared" ca="1" si="22"/>
        <v>#NAME?</v>
      </c>
      <c r="V148" t="e">
        <f t="shared" ca="1" si="23"/>
        <v>#NAME?</v>
      </c>
      <c r="W148" s="10" t="str">
        <f t="shared" si="24"/>
        <v xml:space="preserve"> </v>
      </c>
      <c r="X148" s="10" t="str">
        <f t="shared" si="25"/>
        <v xml:space="preserve"> </v>
      </c>
      <c r="Y148" s="10" t="str">
        <f t="shared" si="26"/>
        <v xml:space="preserve"> </v>
      </c>
      <c r="Z148" s="10" t="str">
        <f t="shared" si="27"/>
        <v xml:space="preserve"> </v>
      </c>
      <c r="AA148" s="10" t="str">
        <f t="shared" si="28"/>
        <v xml:space="preserve"> </v>
      </c>
      <c r="AB148" s="10" t="str">
        <f t="shared" si="29"/>
        <v xml:space="preserve"> </v>
      </c>
    </row>
    <row r="149" spans="5:28" ht="15" customHeight="1" x14ac:dyDescent="0.25">
      <c r="E149"/>
      <c r="L149" t="str">
        <f>IF($B149="","",VLOOKUP($B149,[1]Master!$B$2:$H$493,2,FALSE))</f>
        <v/>
      </c>
      <c r="P149" t="str">
        <f>IF($B149="","",VLOOKUP($B149,[1]Master!$B$2:$H$493,6,FALSE))</f>
        <v/>
      </c>
      <c r="Q149" t="str">
        <f>IF($B149="","",VLOOKUP($B149,[1]Master!$B$2:$H$493,7,FALSE))</f>
        <v/>
      </c>
      <c r="S149" t="str">
        <f t="shared" ca="1" si="20"/>
        <v/>
      </c>
      <c r="T149" t="str">
        <f t="shared" si="21"/>
        <v/>
      </c>
      <c r="U149" t="e">
        <f t="shared" ca="1" si="22"/>
        <v>#NAME?</v>
      </c>
      <c r="V149" t="e">
        <f t="shared" ca="1" si="23"/>
        <v>#NAME?</v>
      </c>
      <c r="W149" s="10" t="str">
        <f t="shared" si="24"/>
        <v xml:space="preserve"> </v>
      </c>
      <c r="X149" s="10" t="str">
        <f t="shared" si="25"/>
        <v xml:space="preserve"> </v>
      </c>
      <c r="Y149" s="10" t="str">
        <f t="shared" si="26"/>
        <v xml:space="preserve"> </v>
      </c>
      <c r="Z149" s="10" t="str">
        <f t="shared" si="27"/>
        <v xml:space="preserve"> </v>
      </c>
      <c r="AA149" s="10" t="str">
        <f t="shared" si="28"/>
        <v xml:space="preserve"> </v>
      </c>
      <c r="AB149" s="10" t="str">
        <f t="shared" si="29"/>
        <v xml:space="preserve"> </v>
      </c>
    </row>
    <row r="150" spans="5:28" ht="15" customHeight="1" x14ac:dyDescent="0.25">
      <c r="E150"/>
      <c r="L150" t="str">
        <f>IF($B150="","",VLOOKUP($B150,[1]Master!$B$2:$H$493,2,FALSE))</f>
        <v/>
      </c>
      <c r="P150" t="str">
        <f>IF($B150="","",VLOOKUP($B150,[1]Master!$B$2:$H$493,6,FALSE))</f>
        <v/>
      </c>
      <c r="Q150" t="str">
        <f>IF($B150="","",VLOOKUP($B150,[1]Master!$B$2:$H$493,7,FALSE))</f>
        <v/>
      </c>
      <c r="S150" t="str">
        <f t="shared" ca="1" si="20"/>
        <v/>
      </c>
      <c r="T150" t="str">
        <f t="shared" si="21"/>
        <v/>
      </c>
      <c r="U150" t="e">
        <f t="shared" ca="1" si="22"/>
        <v>#NAME?</v>
      </c>
      <c r="V150" t="e">
        <f t="shared" ca="1" si="23"/>
        <v>#NAME?</v>
      </c>
      <c r="W150" s="10" t="str">
        <f t="shared" si="24"/>
        <v xml:space="preserve"> </v>
      </c>
      <c r="X150" s="10" t="str">
        <f t="shared" si="25"/>
        <v xml:space="preserve"> </v>
      </c>
      <c r="Y150" s="10" t="str">
        <f t="shared" si="26"/>
        <v xml:space="preserve"> </v>
      </c>
      <c r="Z150" s="10" t="str">
        <f t="shared" si="27"/>
        <v xml:space="preserve"> </v>
      </c>
      <c r="AA150" s="10" t="str">
        <f t="shared" si="28"/>
        <v xml:space="preserve"> </v>
      </c>
      <c r="AB150" s="10" t="str">
        <f t="shared" si="29"/>
        <v xml:space="preserve"> </v>
      </c>
    </row>
    <row r="151" spans="5:28" ht="15" customHeight="1" x14ac:dyDescent="0.25">
      <c r="E151"/>
      <c r="L151" t="str">
        <f>IF($B151="","",VLOOKUP($B151,[1]Master!$B$2:$H$493,2,FALSE))</f>
        <v/>
      </c>
      <c r="P151" t="str">
        <f>IF($B151="","",VLOOKUP($B151,[1]Master!$B$2:$H$493,6,FALSE))</f>
        <v/>
      </c>
      <c r="Q151" t="str">
        <f>IF($B151="","",VLOOKUP($B151,[1]Master!$B$2:$H$493,7,FALSE))</f>
        <v/>
      </c>
      <c r="S151" t="str">
        <f t="shared" ca="1" si="20"/>
        <v/>
      </c>
      <c r="T151" t="str">
        <f t="shared" si="21"/>
        <v/>
      </c>
      <c r="U151" t="e">
        <f t="shared" ca="1" si="22"/>
        <v>#NAME?</v>
      </c>
      <c r="V151" t="e">
        <f t="shared" ca="1" si="23"/>
        <v>#NAME?</v>
      </c>
      <c r="W151" s="10" t="str">
        <f t="shared" si="24"/>
        <v xml:space="preserve"> </v>
      </c>
      <c r="X151" s="10" t="str">
        <f t="shared" si="25"/>
        <v xml:space="preserve"> </v>
      </c>
      <c r="Y151" s="10" t="str">
        <f t="shared" si="26"/>
        <v xml:space="preserve"> </v>
      </c>
      <c r="Z151" s="10" t="str">
        <f t="shared" si="27"/>
        <v xml:space="preserve"> </v>
      </c>
      <c r="AA151" s="10" t="str">
        <f t="shared" si="28"/>
        <v xml:space="preserve"> </v>
      </c>
      <c r="AB151" s="10" t="str">
        <f t="shared" si="29"/>
        <v xml:space="preserve"> </v>
      </c>
    </row>
    <row r="152" spans="5:28" ht="15" customHeight="1" x14ac:dyDescent="0.25">
      <c r="E152"/>
      <c r="L152" t="str">
        <f>IF($B152="","",VLOOKUP($B152,[1]Master!$B$2:$H$493,2,FALSE))</f>
        <v/>
      </c>
      <c r="P152" t="str">
        <f>IF($B152="","",VLOOKUP($B152,[1]Master!$B$2:$H$493,6,FALSE))</f>
        <v/>
      </c>
      <c r="Q152" t="str">
        <f>IF($B152="","",VLOOKUP($B152,[1]Master!$B$2:$H$493,7,FALSE))</f>
        <v/>
      </c>
      <c r="S152" t="str">
        <f t="shared" ca="1" si="20"/>
        <v/>
      </c>
      <c r="T152" t="str">
        <f t="shared" si="21"/>
        <v/>
      </c>
      <c r="U152" t="e">
        <f t="shared" ca="1" si="22"/>
        <v>#NAME?</v>
      </c>
      <c r="V152" t="e">
        <f t="shared" ca="1" si="23"/>
        <v>#NAME?</v>
      </c>
      <c r="W152" s="10" t="str">
        <f t="shared" si="24"/>
        <v xml:space="preserve"> </v>
      </c>
      <c r="X152" s="10" t="str">
        <f t="shared" si="25"/>
        <v xml:space="preserve"> </v>
      </c>
      <c r="Y152" s="10" t="str">
        <f t="shared" si="26"/>
        <v xml:space="preserve"> </v>
      </c>
      <c r="Z152" s="10" t="str">
        <f t="shared" si="27"/>
        <v xml:space="preserve"> </v>
      </c>
      <c r="AA152" s="10" t="str">
        <f t="shared" si="28"/>
        <v xml:space="preserve"> </v>
      </c>
      <c r="AB152" s="10" t="str">
        <f t="shared" si="29"/>
        <v xml:space="preserve"> </v>
      </c>
    </row>
    <row r="153" spans="5:28" ht="15" customHeight="1" x14ac:dyDescent="0.25">
      <c r="E153"/>
      <c r="L153" t="str">
        <f>IF($B153="","",VLOOKUP($B153,[1]Master!$B$2:$H$493,2,FALSE))</f>
        <v/>
      </c>
      <c r="P153" t="str">
        <f>IF($B153="","",VLOOKUP($B153,[1]Master!$B$2:$H$493,6,FALSE))</f>
        <v/>
      </c>
      <c r="Q153" t="str">
        <f>IF($B153="","",VLOOKUP($B153,[1]Master!$B$2:$H$493,7,FALSE))</f>
        <v/>
      </c>
      <c r="S153" t="str">
        <f t="shared" ca="1" si="20"/>
        <v/>
      </c>
      <c r="T153" t="str">
        <f t="shared" si="21"/>
        <v/>
      </c>
      <c r="U153" t="e">
        <f t="shared" ca="1" si="22"/>
        <v>#NAME?</v>
      </c>
      <c r="V153" t="e">
        <f t="shared" ca="1" si="23"/>
        <v>#NAME?</v>
      </c>
      <c r="W153" s="10" t="str">
        <f t="shared" si="24"/>
        <v xml:space="preserve"> </v>
      </c>
      <c r="X153" s="10" t="str">
        <f t="shared" si="25"/>
        <v xml:space="preserve"> </v>
      </c>
      <c r="Y153" s="10" t="str">
        <f t="shared" si="26"/>
        <v xml:space="preserve"> </v>
      </c>
      <c r="Z153" s="10" t="str">
        <f t="shared" si="27"/>
        <v xml:space="preserve"> </v>
      </c>
      <c r="AA153" s="10" t="str">
        <f t="shared" si="28"/>
        <v xml:space="preserve"> </v>
      </c>
      <c r="AB153" s="10" t="str">
        <f t="shared" si="29"/>
        <v xml:space="preserve"> </v>
      </c>
    </row>
    <row r="154" spans="5:28" ht="15" customHeight="1" x14ac:dyDescent="0.25">
      <c r="E154"/>
      <c r="L154" t="str">
        <f>IF($B154="","",VLOOKUP($B154,[1]Master!$B$2:$H$493,2,FALSE))</f>
        <v/>
      </c>
      <c r="P154" t="str">
        <f>IF($B154="","",VLOOKUP($B154,[1]Master!$B$2:$H$493,6,FALSE))</f>
        <v/>
      </c>
      <c r="Q154" t="str">
        <f>IF($B154="","",VLOOKUP($B154,[1]Master!$B$2:$H$493,7,FALSE))</f>
        <v/>
      </c>
      <c r="S154" t="str">
        <f t="shared" ca="1" si="20"/>
        <v/>
      </c>
      <c r="T154" t="str">
        <f t="shared" si="21"/>
        <v/>
      </c>
      <c r="U154" t="e">
        <f t="shared" ca="1" si="22"/>
        <v>#NAME?</v>
      </c>
      <c r="V154" t="e">
        <f t="shared" ca="1" si="23"/>
        <v>#NAME?</v>
      </c>
      <c r="W154" s="10" t="str">
        <f t="shared" si="24"/>
        <v xml:space="preserve"> </v>
      </c>
      <c r="X154" s="10" t="str">
        <f t="shared" si="25"/>
        <v xml:space="preserve"> </v>
      </c>
      <c r="Y154" s="10" t="str">
        <f t="shared" si="26"/>
        <v xml:space="preserve"> </v>
      </c>
      <c r="Z154" s="10" t="str">
        <f t="shared" si="27"/>
        <v xml:space="preserve"> </v>
      </c>
      <c r="AA154" s="10" t="str">
        <f t="shared" si="28"/>
        <v xml:space="preserve"> </v>
      </c>
      <c r="AB154" s="10" t="str">
        <f t="shared" si="29"/>
        <v xml:space="preserve"> </v>
      </c>
    </row>
    <row r="155" spans="5:28" ht="15" customHeight="1" x14ac:dyDescent="0.25">
      <c r="E155"/>
      <c r="L155" t="str">
        <f>IF($B155="","",VLOOKUP($B155,[1]Master!$B$2:$H$493,2,FALSE))</f>
        <v/>
      </c>
      <c r="P155" t="str">
        <f>IF($B155="","",VLOOKUP($B155,[1]Master!$B$2:$H$493,6,FALSE))</f>
        <v/>
      </c>
      <c r="Q155" t="str">
        <f>IF($B155="","",VLOOKUP($B155,[1]Master!$B$2:$H$493,7,FALSE))</f>
        <v/>
      </c>
      <c r="S155" t="str">
        <f t="shared" ca="1" si="20"/>
        <v/>
      </c>
      <c r="T155" t="str">
        <f t="shared" si="21"/>
        <v/>
      </c>
      <c r="U155" t="e">
        <f t="shared" ca="1" si="22"/>
        <v>#NAME?</v>
      </c>
      <c r="V155" t="e">
        <f t="shared" ca="1" si="23"/>
        <v>#NAME?</v>
      </c>
      <c r="W155" s="10" t="str">
        <f t="shared" si="24"/>
        <v xml:space="preserve"> </v>
      </c>
      <c r="X155" s="10" t="str">
        <f t="shared" si="25"/>
        <v xml:space="preserve"> </v>
      </c>
      <c r="Y155" s="10" t="str">
        <f t="shared" si="26"/>
        <v xml:space="preserve"> </v>
      </c>
      <c r="Z155" s="10" t="str">
        <f t="shared" si="27"/>
        <v xml:space="preserve"> </v>
      </c>
      <c r="AA155" s="10" t="str">
        <f t="shared" si="28"/>
        <v xml:space="preserve"> </v>
      </c>
      <c r="AB155" s="10" t="str">
        <f t="shared" si="29"/>
        <v xml:space="preserve"> </v>
      </c>
    </row>
    <row r="156" spans="5:28" ht="15" customHeight="1" x14ac:dyDescent="0.25">
      <c r="E156"/>
      <c r="L156" t="str">
        <f>IF($B156="","",VLOOKUP($B156,[1]Master!$B$2:$H$493,2,FALSE))</f>
        <v/>
      </c>
      <c r="P156" t="str">
        <f>IF($B156="","",VLOOKUP($B156,[1]Master!$B$2:$H$493,6,FALSE))</f>
        <v/>
      </c>
      <c r="Q156" t="str">
        <f>IF($B156="","",VLOOKUP($B156,[1]Master!$B$2:$H$493,7,FALSE))</f>
        <v/>
      </c>
      <c r="S156" t="str">
        <f t="shared" ca="1" si="20"/>
        <v/>
      </c>
      <c r="T156" t="str">
        <f t="shared" si="21"/>
        <v/>
      </c>
      <c r="U156" t="e">
        <f t="shared" ca="1" si="22"/>
        <v>#NAME?</v>
      </c>
      <c r="V156" t="e">
        <f t="shared" ca="1" si="23"/>
        <v>#NAME?</v>
      </c>
      <c r="W156" s="10" t="str">
        <f t="shared" si="24"/>
        <v xml:space="preserve"> </v>
      </c>
      <c r="X156" s="10" t="str">
        <f t="shared" si="25"/>
        <v xml:space="preserve"> </v>
      </c>
      <c r="Y156" s="10" t="str">
        <f t="shared" si="26"/>
        <v xml:space="preserve"> </v>
      </c>
      <c r="Z156" s="10" t="str">
        <f t="shared" si="27"/>
        <v xml:space="preserve"> </v>
      </c>
      <c r="AA156" s="10" t="str">
        <f t="shared" si="28"/>
        <v xml:space="preserve"> </v>
      </c>
      <c r="AB156" s="10" t="str">
        <f t="shared" si="29"/>
        <v xml:space="preserve"> </v>
      </c>
    </row>
    <row r="157" spans="5:28" ht="15" customHeight="1" x14ac:dyDescent="0.25">
      <c r="E157"/>
      <c r="L157" t="str">
        <f>IF($B157="","",VLOOKUP($B157,[1]Master!$B$2:$H$493,2,FALSE))</f>
        <v/>
      </c>
      <c r="P157" t="str">
        <f>IF($B157="","",VLOOKUP($B157,[1]Master!$B$2:$H$493,6,FALSE))</f>
        <v/>
      </c>
      <c r="Q157" t="str">
        <f>IF($B157="","",VLOOKUP($B157,[1]Master!$B$2:$H$493,7,FALSE))</f>
        <v/>
      </c>
      <c r="S157" t="str">
        <f t="shared" ca="1" si="20"/>
        <v/>
      </c>
      <c r="T157" t="str">
        <f t="shared" si="21"/>
        <v/>
      </c>
      <c r="U157" t="e">
        <f t="shared" ca="1" si="22"/>
        <v>#NAME?</v>
      </c>
      <c r="V157" t="e">
        <f t="shared" ca="1" si="23"/>
        <v>#NAME?</v>
      </c>
      <c r="W157" s="10" t="str">
        <f t="shared" si="24"/>
        <v xml:space="preserve"> </v>
      </c>
      <c r="X157" s="10" t="str">
        <f t="shared" si="25"/>
        <v xml:space="preserve"> </v>
      </c>
      <c r="Y157" s="10" t="str">
        <f t="shared" si="26"/>
        <v xml:space="preserve"> </v>
      </c>
      <c r="Z157" s="10" t="str">
        <f t="shared" si="27"/>
        <v xml:space="preserve"> </v>
      </c>
      <c r="AA157" s="10" t="str">
        <f t="shared" si="28"/>
        <v xml:space="preserve"> </v>
      </c>
      <c r="AB157" s="10" t="str">
        <f t="shared" si="29"/>
        <v xml:space="preserve"> </v>
      </c>
    </row>
    <row r="158" spans="5:28" ht="15" customHeight="1" x14ac:dyDescent="0.25">
      <c r="E158"/>
      <c r="L158" t="str">
        <f>IF($B158="","",VLOOKUP($B158,[1]Master!$B$2:$H$493,2,FALSE))</f>
        <v/>
      </c>
      <c r="P158" t="str">
        <f>IF($B158="","",VLOOKUP($B158,[1]Master!$B$2:$H$493,6,FALSE))</f>
        <v/>
      </c>
      <c r="Q158" t="str">
        <f>IF($B158="","",VLOOKUP($B158,[1]Master!$B$2:$H$493,7,FALSE))</f>
        <v/>
      </c>
      <c r="S158" t="str">
        <f t="shared" ca="1" si="20"/>
        <v/>
      </c>
      <c r="T158" t="str">
        <f t="shared" si="21"/>
        <v/>
      </c>
      <c r="U158" t="e">
        <f t="shared" ca="1" si="22"/>
        <v>#NAME?</v>
      </c>
      <c r="V158" t="e">
        <f t="shared" ca="1" si="23"/>
        <v>#NAME?</v>
      </c>
      <c r="W158" s="10" t="str">
        <f t="shared" si="24"/>
        <v xml:space="preserve"> </v>
      </c>
      <c r="X158" s="10" t="str">
        <f t="shared" si="25"/>
        <v xml:space="preserve"> </v>
      </c>
      <c r="Y158" s="10" t="str">
        <f t="shared" si="26"/>
        <v xml:space="preserve"> </v>
      </c>
      <c r="Z158" s="10" t="str">
        <f t="shared" si="27"/>
        <v xml:space="preserve"> </v>
      </c>
      <c r="AA158" s="10" t="str">
        <f t="shared" si="28"/>
        <v xml:space="preserve"> </v>
      </c>
      <c r="AB158" s="10" t="str">
        <f t="shared" si="29"/>
        <v xml:space="preserve"> </v>
      </c>
    </row>
    <row r="159" spans="5:28" ht="15" customHeight="1" x14ac:dyDescent="0.25">
      <c r="E159"/>
      <c r="L159" t="str">
        <f>IF($B159="","",VLOOKUP($B159,[1]Master!$B$2:$H$493,2,FALSE))</f>
        <v/>
      </c>
      <c r="P159" t="str">
        <f>IF($B159="","",VLOOKUP($B159,[1]Master!$B$2:$H$493,6,FALSE))</f>
        <v/>
      </c>
      <c r="Q159" t="str">
        <f>IF($B159="","",VLOOKUP($B159,[1]Master!$B$2:$H$493,7,FALSE))</f>
        <v/>
      </c>
      <c r="S159" t="str">
        <f t="shared" ca="1" si="20"/>
        <v/>
      </c>
      <c r="T159" t="str">
        <f t="shared" si="21"/>
        <v/>
      </c>
      <c r="U159" t="e">
        <f t="shared" ca="1" si="22"/>
        <v>#NAME?</v>
      </c>
      <c r="V159" t="e">
        <f t="shared" ca="1" si="23"/>
        <v>#NAME?</v>
      </c>
      <c r="W159" s="10" t="str">
        <f t="shared" si="24"/>
        <v xml:space="preserve"> </v>
      </c>
      <c r="X159" s="10" t="str">
        <f t="shared" si="25"/>
        <v xml:space="preserve"> </v>
      </c>
      <c r="Y159" s="10" t="str">
        <f t="shared" si="26"/>
        <v xml:space="preserve"> </v>
      </c>
      <c r="Z159" s="10" t="str">
        <f t="shared" si="27"/>
        <v xml:space="preserve"> </v>
      </c>
      <c r="AA159" s="10" t="str">
        <f t="shared" si="28"/>
        <v xml:space="preserve"> </v>
      </c>
      <c r="AB159" s="10" t="str">
        <f t="shared" si="29"/>
        <v xml:space="preserve"> </v>
      </c>
    </row>
    <row r="160" spans="5:28" ht="15" customHeight="1" x14ac:dyDescent="0.25">
      <c r="E160"/>
      <c r="L160" t="str">
        <f>IF($B160="","",VLOOKUP($B160,[1]Master!$B$2:$H$493,2,FALSE))</f>
        <v/>
      </c>
      <c r="P160" t="str">
        <f>IF($B160="","",VLOOKUP($B160,[1]Master!$B$2:$H$493,6,FALSE))</f>
        <v/>
      </c>
      <c r="Q160" t="str">
        <f>IF($B160="","",VLOOKUP($B160,[1]Master!$B$2:$H$493,7,FALSE))</f>
        <v/>
      </c>
      <c r="S160" t="str">
        <f t="shared" ca="1" si="20"/>
        <v/>
      </c>
      <c r="T160" t="str">
        <f t="shared" si="21"/>
        <v/>
      </c>
      <c r="U160" t="e">
        <f t="shared" ca="1" si="22"/>
        <v>#NAME?</v>
      </c>
      <c r="V160" t="e">
        <f t="shared" ca="1" si="23"/>
        <v>#NAME?</v>
      </c>
      <c r="W160" s="10" t="str">
        <f t="shared" si="24"/>
        <v xml:space="preserve"> </v>
      </c>
      <c r="X160" s="10" t="str">
        <f t="shared" si="25"/>
        <v xml:space="preserve"> </v>
      </c>
      <c r="Y160" s="10" t="str">
        <f t="shared" si="26"/>
        <v xml:space="preserve"> </v>
      </c>
      <c r="Z160" s="10" t="str">
        <f t="shared" si="27"/>
        <v xml:space="preserve"> </v>
      </c>
      <c r="AA160" s="10" t="str">
        <f t="shared" si="28"/>
        <v xml:space="preserve"> </v>
      </c>
      <c r="AB160" s="10" t="str">
        <f t="shared" si="29"/>
        <v xml:space="preserve"> </v>
      </c>
    </row>
    <row r="161" spans="5:28" ht="15" customHeight="1" x14ac:dyDescent="0.25">
      <c r="E161"/>
      <c r="L161" t="str">
        <f>IF($B161="","",VLOOKUP($B161,[1]Master!$B$2:$H$493,2,FALSE))</f>
        <v/>
      </c>
      <c r="P161" t="str">
        <f>IF($B161="","",VLOOKUP($B161,[1]Master!$B$2:$H$493,6,FALSE))</f>
        <v/>
      </c>
      <c r="Q161" t="str">
        <f>IF($B161="","",VLOOKUP($B161,[1]Master!$B$2:$H$493,7,FALSE))</f>
        <v/>
      </c>
      <c r="S161" t="str">
        <f t="shared" ca="1" si="20"/>
        <v/>
      </c>
      <c r="T161" t="str">
        <f t="shared" si="21"/>
        <v/>
      </c>
      <c r="U161" t="e">
        <f t="shared" ca="1" si="22"/>
        <v>#NAME?</v>
      </c>
      <c r="V161" t="e">
        <f t="shared" ca="1" si="23"/>
        <v>#NAME?</v>
      </c>
      <c r="W161" s="10" t="str">
        <f t="shared" si="24"/>
        <v xml:space="preserve"> </v>
      </c>
      <c r="X161" s="10" t="str">
        <f t="shared" si="25"/>
        <v xml:space="preserve"> </v>
      </c>
      <c r="Y161" s="10" t="str">
        <f t="shared" si="26"/>
        <v xml:space="preserve"> </v>
      </c>
      <c r="Z161" s="10" t="str">
        <f t="shared" si="27"/>
        <v xml:space="preserve"> </v>
      </c>
      <c r="AA161" s="10" t="str">
        <f t="shared" si="28"/>
        <v xml:space="preserve"> </v>
      </c>
      <c r="AB161" s="10" t="str">
        <f t="shared" si="29"/>
        <v xml:space="preserve"> </v>
      </c>
    </row>
    <row r="162" spans="5:28" ht="15" customHeight="1" x14ac:dyDescent="0.25">
      <c r="E162"/>
      <c r="L162" t="str">
        <f>IF($B162="","",VLOOKUP($B162,[1]Master!$B$2:$H$493,2,FALSE))</f>
        <v/>
      </c>
      <c r="P162" t="str">
        <f>IF($B162="","",VLOOKUP($B162,[1]Master!$B$2:$H$493,6,FALSE))</f>
        <v/>
      </c>
      <c r="Q162" t="str">
        <f>IF($B162="","",VLOOKUP($B162,[1]Master!$B$2:$H$493,7,FALSE))</f>
        <v/>
      </c>
      <c r="S162" t="str">
        <f t="shared" ca="1" si="20"/>
        <v/>
      </c>
      <c r="T162" t="str">
        <f t="shared" si="21"/>
        <v/>
      </c>
      <c r="U162" t="e">
        <f t="shared" ca="1" si="22"/>
        <v>#NAME?</v>
      </c>
      <c r="V162" t="e">
        <f t="shared" ca="1" si="23"/>
        <v>#NAME?</v>
      </c>
      <c r="W162" s="10" t="str">
        <f t="shared" si="24"/>
        <v xml:space="preserve"> </v>
      </c>
      <c r="X162" s="10" t="str">
        <f t="shared" si="25"/>
        <v xml:space="preserve"> </v>
      </c>
      <c r="Y162" s="10" t="str">
        <f t="shared" si="26"/>
        <v xml:space="preserve"> </v>
      </c>
      <c r="Z162" s="10" t="str">
        <f t="shared" si="27"/>
        <v xml:space="preserve"> </v>
      </c>
      <c r="AA162" s="10" t="str">
        <f t="shared" si="28"/>
        <v xml:space="preserve"> </v>
      </c>
      <c r="AB162" s="10" t="str">
        <f t="shared" si="29"/>
        <v xml:space="preserve"> </v>
      </c>
    </row>
    <row r="163" spans="5:28" ht="15" customHeight="1" x14ac:dyDescent="0.25">
      <c r="E163"/>
      <c r="L163" t="str">
        <f>IF($B163="","",VLOOKUP($B163,[1]Master!$B$2:$H$493,2,FALSE))</f>
        <v/>
      </c>
      <c r="P163" t="str">
        <f>IF($B163="","",VLOOKUP($B163,[1]Master!$B$2:$H$493,6,FALSE))</f>
        <v/>
      </c>
      <c r="Q163" t="str">
        <f>IF($B163="","",VLOOKUP($B163,[1]Master!$B$2:$H$493,7,FALSE))</f>
        <v/>
      </c>
      <c r="S163" t="str">
        <f t="shared" ca="1" si="20"/>
        <v/>
      </c>
      <c r="T163" t="str">
        <f t="shared" si="21"/>
        <v/>
      </c>
      <c r="U163" t="e">
        <f t="shared" ca="1" si="22"/>
        <v>#NAME?</v>
      </c>
      <c r="V163" t="e">
        <f t="shared" ca="1" si="23"/>
        <v>#NAME?</v>
      </c>
      <c r="W163" s="10" t="str">
        <f t="shared" si="24"/>
        <v xml:space="preserve"> </v>
      </c>
      <c r="X163" s="10" t="str">
        <f t="shared" si="25"/>
        <v xml:space="preserve"> </v>
      </c>
      <c r="Y163" s="10" t="str">
        <f t="shared" si="26"/>
        <v xml:space="preserve"> </v>
      </c>
      <c r="Z163" s="10" t="str">
        <f t="shared" si="27"/>
        <v xml:space="preserve"> </v>
      </c>
      <c r="AA163" s="10" t="str">
        <f t="shared" si="28"/>
        <v xml:space="preserve"> </v>
      </c>
      <c r="AB163" s="10" t="str">
        <f t="shared" si="29"/>
        <v xml:space="preserve"> </v>
      </c>
    </row>
    <row r="164" spans="5:28" ht="15" customHeight="1" x14ac:dyDescent="0.25">
      <c r="E164"/>
      <c r="L164" t="str">
        <f>IF($B164="","",VLOOKUP($B164,[1]Master!$B$2:$H$493,2,FALSE))</f>
        <v/>
      </c>
      <c r="P164" t="str">
        <f>IF($B164="","",VLOOKUP($B164,[1]Master!$B$2:$H$493,6,FALSE))</f>
        <v/>
      </c>
      <c r="Q164" t="str">
        <f>IF($B164="","",VLOOKUP($B164,[1]Master!$B$2:$H$493,7,FALSE))</f>
        <v/>
      </c>
      <c r="S164" t="str">
        <f t="shared" ca="1" si="20"/>
        <v/>
      </c>
      <c r="T164" t="str">
        <f t="shared" si="21"/>
        <v/>
      </c>
      <c r="U164" t="e">
        <f t="shared" ca="1" si="22"/>
        <v>#NAME?</v>
      </c>
      <c r="V164" t="e">
        <f t="shared" ca="1" si="23"/>
        <v>#NAME?</v>
      </c>
      <c r="W164" s="10" t="str">
        <f t="shared" si="24"/>
        <v xml:space="preserve"> </v>
      </c>
      <c r="X164" s="10" t="str">
        <f t="shared" si="25"/>
        <v xml:space="preserve"> </v>
      </c>
      <c r="Y164" s="10" t="str">
        <f t="shared" si="26"/>
        <v xml:space="preserve"> </v>
      </c>
      <c r="Z164" s="10" t="str">
        <f t="shared" si="27"/>
        <v xml:space="preserve"> </v>
      </c>
      <c r="AA164" s="10" t="str">
        <f t="shared" si="28"/>
        <v xml:space="preserve"> </v>
      </c>
      <c r="AB164" s="10" t="str">
        <f t="shared" si="29"/>
        <v xml:space="preserve"> </v>
      </c>
    </row>
    <row r="165" spans="5:28" ht="15" customHeight="1" x14ac:dyDescent="0.25">
      <c r="E165"/>
      <c r="L165" t="str">
        <f>IF($B165="","",VLOOKUP($B165,[1]Master!$B$2:$H$493,2,FALSE))</f>
        <v/>
      </c>
      <c r="P165" t="str">
        <f>IF($B165="","",VLOOKUP($B165,[1]Master!$B$2:$H$493,6,FALSE))</f>
        <v/>
      </c>
      <c r="Q165" t="str">
        <f>IF($B165="","",VLOOKUP($B165,[1]Master!$B$2:$H$493,7,FALSE))</f>
        <v/>
      </c>
      <c r="S165" t="str">
        <f t="shared" ca="1" si="20"/>
        <v/>
      </c>
      <c r="T165" t="str">
        <f t="shared" si="21"/>
        <v/>
      </c>
      <c r="U165" t="e">
        <f t="shared" ca="1" si="22"/>
        <v>#NAME?</v>
      </c>
      <c r="V165" t="e">
        <f t="shared" ca="1" si="23"/>
        <v>#NAME?</v>
      </c>
      <c r="W165" s="10" t="str">
        <f t="shared" si="24"/>
        <v xml:space="preserve"> </v>
      </c>
      <c r="X165" s="10" t="str">
        <f t="shared" si="25"/>
        <v xml:space="preserve"> </v>
      </c>
      <c r="Y165" s="10" t="str">
        <f t="shared" si="26"/>
        <v xml:space="preserve"> </v>
      </c>
      <c r="Z165" s="10" t="str">
        <f t="shared" si="27"/>
        <v xml:space="preserve"> </v>
      </c>
      <c r="AA165" s="10" t="str">
        <f t="shared" si="28"/>
        <v xml:space="preserve"> </v>
      </c>
      <c r="AB165" s="10" t="str">
        <f t="shared" si="29"/>
        <v xml:space="preserve"> </v>
      </c>
    </row>
    <row r="166" spans="5:28" ht="15" customHeight="1" x14ac:dyDescent="0.25">
      <c r="E166"/>
      <c r="L166" t="str">
        <f>IF($B166="","",VLOOKUP($B166,[1]Master!$B$2:$H$493,2,FALSE))</f>
        <v/>
      </c>
      <c r="P166" t="str">
        <f>IF($B166="","",VLOOKUP($B166,[1]Master!$B$2:$H$493,6,FALSE))</f>
        <v/>
      </c>
      <c r="Q166" t="str">
        <f>IF($B166="","",VLOOKUP($B166,[1]Master!$B$2:$H$493,7,FALSE))</f>
        <v/>
      </c>
      <c r="S166" t="str">
        <f t="shared" ca="1" si="20"/>
        <v/>
      </c>
      <c r="T166" t="str">
        <f t="shared" si="21"/>
        <v/>
      </c>
      <c r="U166" t="e">
        <f t="shared" ca="1" si="22"/>
        <v>#NAME?</v>
      </c>
      <c r="V166" t="e">
        <f t="shared" ca="1" si="23"/>
        <v>#NAME?</v>
      </c>
      <c r="W166" s="10" t="str">
        <f t="shared" si="24"/>
        <v xml:space="preserve"> </v>
      </c>
      <c r="X166" s="10" t="str">
        <f t="shared" si="25"/>
        <v xml:space="preserve"> </v>
      </c>
      <c r="Y166" s="10" t="str">
        <f t="shared" si="26"/>
        <v xml:space="preserve"> </v>
      </c>
      <c r="Z166" s="10" t="str">
        <f t="shared" si="27"/>
        <v xml:space="preserve"> </v>
      </c>
      <c r="AA166" s="10" t="str">
        <f t="shared" si="28"/>
        <v xml:space="preserve"> </v>
      </c>
      <c r="AB166" s="10" t="str">
        <f t="shared" si="29"/>
        <v xml:space="preserve"> </v>
      </c>
    </row>
    <row r="167" spans="5:28" ht="15" customHeight="1" x14ac:dyDescent="0.25">
      <c r="E167"/>
      <c r="L167" t="str">
        <f>IF($B167="","",VLOOKUP($B167,[1]Master!$B$2:$H$493,2,FALSE))</f>
        <v/>
      </c>
      <c r="P167" t="str">
        <f>IF($B167="","",VLOOKUP($B167,[1]Master!$B$2:$H$493,6,FALSE))</f>
        <v/>
      </c>
      <c r="Q167" t="str">
        <f>IF($B167="","",VLOOKUP($B167,[1]Master!$B$2:$H$493,7,FALSE))</f>
        <v/>
      </c>
      <c r="S167" t="str">
        <f t="shared" ca="1" si="20"/>
        <v/>
      </c>
      <c r="T167" t="str">
        <f t="shared" si="21"/>
        <v/>
      </c>
      <c r="U167" t="e">
        <f t="shared" ca="1" si="22"/>
        <v>#NAME?</v>
      </c>
      <c r="V167" t="e">
        <f t="shared" ca="1" si="23"/>
        <v>#NAME?</v>
      </c>
      <c r="W167" s="10" t="str">
        <f t="shared" si="24"/>
        <v xml:space="preserve"> </v>
      </c>
      <c r="X167" s="10" t="str">
        <f t="shared" si="25"/>
        <v xml:space="preserve"> </v>
      </c>
      <c r="Y167" s="10" t="str">
        <f t="shared" si="26"/>
        <v xml:space="preserve"> </v>
      </c>
      <c r="Z167" s="10" t="str">
        <f t="shared" si="27"/>
        <v xml:space="preserve"> </v>
      </c>
      <c r="AA167" s="10" t="str">
        <f t="shared" si="28"/>
        <v xml:space="preserve"> </v>
      </c>
      <c r="AB167" s="10" t="str">
        <f t="shared" si="29"/>
        <v xml:space="preserve"> </v>
      </c>
    </row>
    <row r="168" spans="5:28" ht="15" customHeight="1" x14ac:dyDescent="0.25">
      <c r="E168"/>
      <c r="L168" t="str">
        <f>IF($B168="","",VLOOKUP($B168,[1]Master!$B$2:$H$493,2,FALSE))</f>
        <v/>
      </c>
      <c r="P168" t="str">
        <f>IF($B168="","",VLOOKUP($B168,[1]Master!$B$2:$H$493,6,FALSE))</f>
        <v/>
      </c>
      <c r="Q168" t="str">
        <f>IF($B168="","",VLOOKUP($B168,[1]Master!$B$2:$H$493,7,FALSE))</f>
        <v/>
      </c>
      <c r="S168" t="str">
        <f t="shared" ca="1" si="20"/>
        <v/>
      </c>
      <c r="T168" t="str">
        <f t="shared" si="21"/>
        <v/>
      </c>
      <c r="U168" t="e">
        <f t="shared" ca="1" si="22"/>
        <v>#NAME?</v>
      </c>
      <c r="V168" t="e">
        <f t="shared" ca="1" si="23"/>
        <v>#NAME?</v>
      </c>
      <c r="W168" s="10" t="str">
        <f t="shared" si="24"/>
        <v xml:space="preserve"> </v>
      </c>
      <c r="X168" s="10" t="str">
        <f t="shared" si="25"/>
        <v xml:space="preserve"> </v>
      </c>
      <c r="Y168" s="10" t="str">
        <f t="shared" si="26"/>
        <v xml:space="preserve"> </v>
      </c>
      <c r="Z168" s="10" t="str">
        <f t="shared" si="27"/>
        <v xml:space="preserve"> </v>
      </c>
      <c r="AA168" s="10" t="str">
        <f t="shared" si="28"/>
        <v xml:space="preserve"> </v>
      </c>
      <c r="AB168" s="10" t="str">
        <f t="shared" si="29"/>
        <v xml:space="preserve"> </v>
      </c>
    </row>
    <row r="169" spans="5:28" ht="15" customHeight="1" x14ac:dyDescent="0.25">
      <c r="E169"/>
      <c r="L169" t="str">
        <f>IF($B169="","",VLOOKUP($B169,[1]Master!$B$2:$H$493,2,FALSE))</f>
        <v/>
      </c>
      <c r="P169" t="str">
        <f>IF($B169="","",VLOOKUP($B169,[1]Master!$B$2:$H$493,6,FALSE))</f>
        <v/>
      </c>
      <c r="Q169" t="str">
        <f>IF($B169="","",VLOOKUP($B169,[1]Master!$B$2:$H$493,7,FALSE))</f>
        <v/>
      </c>
      <c r="S169" t="str">
        <f t="shared" ca="1" si="20"/>
        <v/>
      </c>
      <c r="T169" t="str">
        <f t="shared" si="21"/>
        <v/>
      </c>
      <c r="U169" t="e">
        <f t="shared" ca="1" si="22"/>
        <v>#NAME?</v>
      </c>
      <c r="V169" t="e">
        <f t="shared" ca="1" si="23"/>
        <v>#NAME?</v>
      </c>
      <c r="W169" s="10" t="str">
        <f t="shared" si="24"/>
        <v xml:space="preserve"> </v>
      </c>
      <c r="X169" s="10" t="str">
        <f t="shared" si="25"/>
        <v xml:space="preserve"> </v>
      </c>
      <c r="Y169" s="10" t="str">
        <f t="shared" si="26"/>
        <v xml:space="preserve"> </v>
      </c>
      <c r="Z169" s="10" t="str">
        <f t="shared" si="27"/>
        <v xml:space="preserve"> </v>
      </c>
      <c r="AA169" s="10" t="str">
        <f t="shared" si="28"/>
        <v xml:space="preserve"> </v>
      </c>
      <c r="AB169" s="10" t="str">
        <f t="shared" si="29"/>
        <v xml:space="preserve"> </v>
      </c>
    </row>
    <row r="170" spans="5:28" ht="15" customHeight="1" x14ac:dyDescent="0.25">
      <c r="E170"/>
      <c r="L170" t="str">
        <f>IF($B170="","",VLOOKUP($B170,[1]Master!$B$2:$H$493,2,FALSE))</f>
        <v/>
      </c>
      <c r="P170" t="str">
        <f>IF($B170="","",VLOOKUP($B170,[1]Master!$B$2:$H$493,6,FALSE))</f>
        <v/>
      </c>
      <c r="Q170" t="str">
        <f>IF($B170="","",VLOOKUP($B170,[1]Master!$B$2:$H$493,7,FALSE))</f>
        <v/>
      </c>
      <c r="S170" t="str">
        <f t="shared" ca="1" si="20"/>
        <v/>
      </c>
      <c r="T170" t="str">
        <f t="shared" si="21"/>
        <v/>
      </c>
      <c r="U170" t="e">
        <f t="shared" ca="1" si="22"/>
        <v>#NAME?</v>
      </c>
      <c r="V170" t="e">
        <f t="shared" ca="1" si="23"/>
        <v>#NAME?</v>
      </c>
      <c r="W170" s="10" t="str">
        <f t="shared" si="24"/>
        <v xml:space="preserve"> </v>
      </c>
      <c r="X170" s="10" t="str">
        <f t="shared" si="25"/>
        <v xml:space="preserve"> </v>
      </c>
      <c r="Y170" s="10" t="str">
        <f t="shared" si="26"/>
        <v xml:space="preserve"> </v>
      </c>
      <c r="Z170" s="10" t="str">
        <f t="shared" si="27"/>
        <v xml:space="preserve"> </v>
      </c>
      <c r="AA170" s="10" t="str">
        <f t="shared" si="28"/>
        <v xml:space="preserve"> </v>
      </c>
      <c r="AB170" s="10" t="str">
        <f t="shared" si="29"/>
        <v xml:space="preserve"> </v>
      </c>
    </row>
    <row r="171" spans="5:28" ht="15" customHeight="1" x14ac:dyDescent="0.25">
      <c r="E171"/>
      <c r="L171" t="str">
        <f>IF($B171="","",VLOOKUP($B171,[1]Master!$B$2:$H$493,2,FALSE))</f>
        <v/>
      </c>
      <c r="P171" t="str">
        <f>IF($B171="","",VLOOKUP($B171,[1]Master!$B$2:$H$493,6,FALSE))</f>
        <v/>
      </c>
      <c r="Q171" t="str">
        <f>IF($B171="","",VLOOKUP($B171,[1]Master!$B$2:$H$493,7,FALSE))</f>
        <v/>
      </c>
      <c r="S171" t="str">
        <f t="shared" ca="1" si="20"/>
        <v/>
      </c>
      <c r="T171" t="str">
        <f t="shared" si="21"/>
        <v/>
      </c>
      <c r="U171" t="e">
        <f t="shared" ca="1" si="22"/>
        <v>#NAME?</v>
      </c>
      <c r="V171" t="e">
        <f t="shared" ca="1" si="23"/>
        <v>#NAME?</v>
      </c>
      <c r="W171" s="10" t="str">
        <f t="shared" si="24"/>
        <v xml:space="preserve"> </v>
      </c>
      <c r="X171" s="10" t="str">
        <f t="shared" si="25"/>
        <v xml:space="preserve"> </v>
      </c>
      <c r="Y171" s="10" t="str">
        <f t="shared" si="26"/>
        <v xml:space="preserve"> </v>
      </c>
      <c r="Z171" s="10" t="str">
        <f t="shared" si="27"/>
        <v xml:space="preserve"> </v>
      </c>
      <c r="AA171" s="10" t="str">
        <f t="shared" si="28"/>
        <v xml:space="preserve"> </v>
      </c>
      <c r="AB171" s="10" t="str">
        <f t="shared" si="29"/>
        <v xml:space="preserve"> </v>
      </c>
    </row>
    <row r="172" spans="5:28" ht="15" customHeight="1" x14ac:dyDescent="0.25">
      <c r="E172"/>
      <c r="L172" t="str">
        <f>IF($B172="","",VLOOKUP($B172,[1]Master!$B$2:$H$493,2,FALSE))</f>
        <v/>
      </c>
      <c r="P172" t="str">
        <f>IF($B172="","",VLOOKUP($B172,[1]Master!$B$2:$H$493,6,FALSE))</f>
        <v/>
      </c>
      <c r="Q172" t="str">
        <f>IF($B172="","",VLOOKUP($B172,[1]Master!$B$2:$H$493,7,FALSE))</f>
        <v/>
      </c>
      <c r="S172" t="str">
        <f t="shared" ca="1" si="20"/>
        <v/>
      </c>
      <c r="T172" t="str">
        <f t="shared" si="21"/>
        <v/>
      </c>
      <c r="U172" t="e">
        <f t="shared" ca="1" si="22"/>
        <v>#NAME?</v>
      </c>
      <c r="V172" t="e">
        <f t="shared" ca="1" si="23"/>
        <v>#NAME?</v>
      </c>
      <c r="W172" s="10" t="str">
        <f t="shared" si="24"/>
        <v xml:space="preserve"> </v>
      </c>
      <c r="X172" s="10" t="str">
        <f t="shared" si="25"/>
        <v xml:space="preserve"> </v>
      </c>
      <c r="Y172" s="10" t="str">
        <f t="shared" si="26"/>
        <v xml:space="preserve"> </v>
      </c>
      <c r="Z172" s="10" t="str">
        <f t="shared" si="27"/>
        <v xml:space="preserve"> </v>
      </c>
      <c r="AA172" s="10" t="str">
        <f t="shared" si="28"/>
        <v xml:space="preserve"> </v>
      </c>
      <c r="AB172" s="10" t="str">
        <f t="shared" si="29"/>
        <v xml:space="preserve"> </v>
      </c>
    </row>
    <row r="173" spans="5:28" ht="15" customHeight="1" x14ac:dyDescent="0.25">
      <c r="E173"/>
      <c r="L173" t="str">
        <f>IF($B173="","",VLOOKUP($B173,[1]Master!$B$2:$H$493,2,FALSE))</f>
        <v/>
      </c>
      <c r="P173" t="str">
        <f>IF($B173="","",VLOOKUP($B173,[1]Master!$B$2:$H$493,6,FALSE))</f>
        <v/>
      </c>
      <c r="Q173" t="str">
        <f>IF($B173="","",VLOOKUP($B173,[1]Master!$B$2:$H$493,7,FALSE))</f>
        <v/>
      </c>
      <c r="S173" t="str">
        <f t="shared" ca="1" si="20"/>
        <v/>
      </c>
      <c r="T173" t="str">
        <f t="shared" si="21"/>
        <v/>
      </c>
      <c r="U173" t="e">
        <f t="shared" ca="1" si="22"/>
        <v>#NAME?</v>
      </c>
      <c r="V173" t="e">
        <f t="shared" ca="1" si="23"/>
        <v>#NAME?</v>
      </c>
      <c r="W173" s="10" t="str">
        <f t="shared" si="24"/>
        <v xml:space="preserve"> </v>
      </c>
      <c r="X173" s="10" t="str">
        <f t="shared" si="25"/>
        <v xml:space="preserve"> </v>
      </c>
      <c r="Y173" s="10" t="str">
        <f t="shared" si="26"/>
        <v xml:space="preserve"> </v>
      </c>
      <c r="Z173" s="10" t="str">
        <f t="shared" si="27"/>
        <v xml:space="preserve"> </v>
      </c>
      <c r="AA173" s="10" t="str">
        <f t="shared" si="28"/>
        <v xml:space="preserve"> </v>
      </c>
      <c r="AB173" s="10" t="str">
        <f t="shared" si="29"/>
        <v xml:space="preserve"> </v>
      </c>
    </row>
    <row r="174" spans="5:28" ht="15" customHeight="1" x14ac:dyDescent="0.25">
      <c r="E174"/>
      <c r="L174" t="str">
        <f>IF($B174="","",VLOOKUP($B174,[1]Master!$B$2:$H$493,2,FALSE))</f>
        <v/>
      </c>
      <c r="P174" t="str">
        <f>IF($B174="","",VLOOKUP($B174,[1]Master!$B$2:$H$493,6,FALSE))</f>
        <v/>
      </c>
      <c r="Q174" t="str">
        <f>IF($B174="","",VLOOKUP($B174,[1]Master!$B$2:$H$493,7,FALSE))</f>
        <v/>
      </c>
      <c r="S174" t="str">
        <f t="shared" ca="1" si="20"/>
        <v/>
      </c>
      <c r="T174" t="str">
        <f t="shared" si="21"/>
        <v/>
      </c>
      <c r="U174" t="e">
        <f t="shared" ca="1" si="22"/>
        <v>#NAME?</v>
      </c>
      <c r="V174" t="e">
        <f t="shared" ca="1" si="23"/>
        <v>#NAME?</v>
      </c>
      <c r="W174" s="10" t="str">
        <f t="shared" si="24"/>
        <v xml:space="preserve"> </v>
      </c>
      <c r="X174" s="10" t="str">
        <f t="shared" si="25"/>
        <v xml:space="preserve"> </v>
      </c>
      <c r="Y174" s="10" t="str">
        <f t="shared" si="26"/>
        <v xml:space="preserve"> </v>
      </c>
      <c r="Z174" s="10" t="str">
        <f t="shared" si="27"/>
        <v xml:space="preserve"> </v>
      </c>
      <c r="AA174" s="10" t="str">
        <f t="shared" si="28"/>
        <v xml:space="preserve"> </v>
      </c>
      <c r="AB174" s="10" t="str">
        <f t="shared" si="29"/>
        <v xml:space="preserve"> </v>
      </c>
    </row>
    <row r="175" spans="5:28" ht="15" customHeight="1" x14ac:dyDescent="0.25">
      <c r="E175"/>
      <c r="L175" t="str">
        <f>IF($B175="","",VLOOKUP($B175,[1]Master!$B$2:$H$493,2,FALSE))</f>
        <v/>
      </c>
      <c r="P175" t="str">
        <f>IF($B175="","",VLOOKUP($B175,[1]Master!$B$2:$H$493,6,FALSE))</f>
        <v/>
      </c>
      <c r="Q175" t="str">
        <f>IF($B175="","",VLOOKUP($B175,[1]Master!$B$2:$H$493,7,FALSE))</f>
        <v/>
      </c>
      <c r="S175" t="str">
        <f t="shared" ca="1" si="20"/>
        <v/>
      </c>
      <c r="T175" t="str">
        <f t="shared" si="21"/>
        <v/>
      </c>
      <c r="U175" t="e">
        <f t="shared" ca="1" si="22"/>
        <v>#NAME?</v>
      </c>
      <c r="V175" t="e">
        <f t="shared" ca="1" si="23"/>
        <v>#NAME?</v>
      </c>
      <c r="W175" s="10" t="str">
        <f t="shared" si="24"/>
        <v xml:space="preserve"> </v>
      </c>
      <c r="X175" s="10" t="str">
        <f t="shared" si="25"/>
        <v xml:space="preserve"> </v>
      </c>
      <c r="Y175" s="10" t="str">
        <f t="shared" si="26"/>
        <v xml:space="preserve"> </v>
      </c>
      <c r="Z175" s="10" t="str">
        <f t="shared" si="27"/>
        <v xml:space="preserve"> </v>
      </c>
      <c r="AA175" s="10" t="str">
        <f t="shared" si="28"/>
        <v xml:space="preserve"> </v>
      </c>
      <c r="AB175" s="10" t="str">
        <f t="shared" si="29"/>
        <v xml:space="preserve"> </v>
      </c>
    </row>
    <row r="176" spans="5:28" ht="15" customHeight="1" x14ac:dyDescent="0.25">
      <c r="E176"/>
      <c r="L176" t="str">
        <f>IF($B176="","",VLOOKUP($B176,[1]Master!$B$2:$H$493,2,FALSE))</f>
        <v/>
      </c>
      <c r="P176" t="str">
        <f>IF($B176="","",VLOOKUP($B176,[1]Master!$B$2:$H$493,6,FALSE))</f>
        <v/>
      </c>
      <c r="Q176" t="str">
        <f>IF($B176="","",VLOOKUP($B176,[1]Master!$B$2:$H$493,7,FALSE))</f>
        <v/>
      </c>
      <c r="S176" t="str">
        <f t="shared" ca="1" si="20"/>
        <v/>
      </c>
      <c r="T176" t="str">
        <f t="shared" si="21"/>
        <v/>
      </c>
      <c r="U176" t="e">
        <f t="shared" ca="1" si="22"/>
        <v>#NAME?</v>
      </c>
      <c r="V176" t="e">
        <f t="shared" ca="1" si="23"/>
        <v>#NAME?</v>
      </c>
      <c r="W176" s="10" t="str">
        <f t="shared" si="24"/>
        <v xml:space="preserve"> </v>
      </c>
      <c r="X176" s="10" t="str">
        <f t="shared" si="25"/>
        <v xml:space="preserve"> </v>
      </c>
      <c r="Y176" s="10" t="str">
        <f t="shared" si="26"/>
        <v xml:space="preserve"> </v>
      </c>
      <c r="Z176" s="10" t="str">
        <f t="shared" si="27"/>
        <v xml:space="preserve"> </v>
      </c>
      <c r="AA176" s="10" t="str">
        <f t="shared" si="28"/>
        <v xml:space="preserve"> </v>
      </c>
      <c r="AB176" s="10" t="str">
        <f t="shared" si="29"/>
        <v xml:space="preserve"> </v>
      </c>
    </row>
    <row r="177" spans="5:28" ht="15" customHeight="1" x14ac:dyDescent="0.25">
      <c r="E177"/>
      <c r="L177" t="str">
        <f>IF($B177="","",VLOOKUP($B177,[1]Master!$B$2:$H$493,2,FALSE))</f>
        <v/>
      </c>
      <c r="P177" t="str">
        <f>IF($B177="","",VLOOKUP($B177,[1]Master!$B$2:$H$493,6,FALSE))</f>
        <v/>
      </c>
      <c r="Q177" t="str">
        <f>IF($B177="","",VLOOKUP($B177,[1]Master!$B$2:$H$493,7,FALSE))</f>
        <v/>
      </c>
      <c r="S177" t="str">
        <f t="shared" ca="1" si="20"/>
        <v/>
      </c>
      <c r="T177" t="str">
        <f t="shared" si="21"/>
        <v/>
      </c>
      <c r="U177" t="e">
        <f t="shared" ca="1" si="22"/>
        <v>#NAME?</v>
      </c>
      <c r="V177" t="e">
        <f t="shared" ca="1" si="23"/>
        <v>#NAME?</v>
      </c>
      <c r="W177" s="10" t="str">
        <f t="shared" si="24"/>
        <v xml:space="preserve"> </v>
      </c>
      <c r="X177" s="10" t="str">
        <f t="shared" si="25"/>
        <v xml:space="preserve"> </v>
      </c>
      <c r="Y177" s="10" t="str">
        <f t="shared" si="26"/>
        <v xml:space="preserve"> </v>
      </c>
      <c r="Z177" s="10" t="str">
        <f t="shared" si="27"/>
        <v xml:space="preserve"> </v>
      </c>
      <c r="AA177" s="10" t="str">
        <f t="shared" si="28"/>
        <v xml:space="preserve"> </v>
      </c>
      <c r="AB177" s="10" t="str">
        <f t="shared" si="29"/>
        <v xml:space="preserve"> </v>
      </c>
    </row>
    <row r="178" spans="5:28" ht="15" customHeight="1" x14ac:dyDescent="0.25">
      <c r="E178"/>
      <c r="L178" t="str">
        <f>IF($B178="","",VLOOKUP($B178,[1]Master!$B$2:$H$493,2,FALSE))</f>
        <v/>
      </c>
      <c r="P178" t="str">
        <f>IF($B178="","",VLOOKUP($B178,[1]Master!$B$2:$H$493,6,FALSE))</f>
        <v/>
      </c>
      <c r="Q178" t="str">
        <f>IF($B178="","",VLOOKUP($B178,[1]Master!$B$2:$H$493,7,FALSE))</f>
        <v/>
      </c>
      <c r="S178" t="str">
        <f t="shared" ca="1" si="20"/>
        <v/>
      </c>
      <c r="T178" t="str">
        <f t="shared" si="21"/>
        <v/>
      </c>
      <c r="U178" t="e">
        <f t="shared" ca="1" si="22"/>
        <v>#NAME?</v>
      </c>
      <c r="V178" t="e">
        <f t="shared" ca="1" si="23"/>
        <v>#NAME?</v>
      </c>
      <c r="W178" s="10" t="str">
        <f t="shared" si="24"/>
        <v xml:space="preserve"> </v>
      </c>
      <c r="X178" s="10" t="str">
        <f t="shared" si="25"/>
        <v xml:space="preserve"> </v>
      </c>
      <c r="Y178" s="10" t="str">
        <f t="shared" si="26"/>
        <v xml:space="preserve"> </v>
      </c>
      <c r="Z178" s="10" t="str">
        <f t="shared" si="27"/>
        <v xml:space="preserve"> </v>
      </c>
      <c r="AA178" s="10" t="str">
        <f t="shared" si="28"/>
        <v xml:space="preserve"> </v>
      </c>
      <c r="AB178" s="10" t="str">
        <f t="shared" si="29"/>
        <v xml:space="preserve"> </v>
      </c>
    </row>
    <row r="179" spans="5:28" ht="15" customHeight="1" x14ac:dyDescent="0.25">
      <c r="E179"/>
      <c r="L179" t="str">
        <f>IF($B179="","",VLOOKUP($B179,[1]Master!$B$2:$H$493,2,FALSE))</f>
        <v/>
      </c>
      <c r="P179" t="str">
        <f>IF($B179="","",VLOOKUP($B179,[1]Master!$B$2:$H$493,6,FALSE))</f>
        <v/>
      </c>
      <c r="Q179" t="str">
        <f>IF($B179="","",VLOOKUP($B179,[1]Master!$B$2:$H$493,7,FALSE))</f>
        <v/>
      </c>
      <c r="S179" t="str">
        <f t="shared" ca="1" si="20"/>
        <v/>
      </c>
      <c r="T179" t="str">
        <f t="shared" si="21"/>
        <v/>
      </c>
      <c r="U179" t="e">
        <f t="shared" ca="1" si="22"/>
        <v>#NAME?</v>
      </c>
      <c r="V179" t="e">
        <f t="shared" ca="1" si="23"/>
        <v>#NAME?</v>
      </c>
      <c r="W179" s="10" t="str">
        <f t="shared" si="24"/>
        <v xml:space="preserve"> </v>
      </c>
      <c r="X179" s="10" t="str">
        <f t="shared" si="25"/>
        <v xml:space="preserve"> </v>
      </c>
      <c r="Y179" s="10" t="str">
        <f t="shared" si="26"/>
        <v xml:space="preserve"> </v>
      </c>
      <c r="Z179" s="10" t="str">
        <f t="shared" si="27"/>
        <v xml:space="preserve"> </v>
      </c>
      <c r="AA179" s="10" t="str">
        <f t="shared" si="28"/>
        <v xml:space="preserve"> </v>
      </c>
      <c r="AB179" s="10" t="str">
        <f t="shared" si="29"/>
        <v xml:space="preserve"> </v>
      </c>
    </row>
    <row r="180" spans="5:28" ht="15" customHeight="1" x14ac:dyDescent="0.25">
      <c r="E180"/>
      <c r="L180" t="str">
        <f>IF($B180="","",VLOOKUP($B180,[1]Master!$B$2:$H$493,2,FALSE))</f>
        <v/>
      </c>
      <c r="P180" t="str">
        <f>IF($B180="","",VLOOKUP($B180,[1]Master!$B$2:$H$493,6,FALSE))</f>
        <v/>
      </c>
      <c r="Q180" t="str">
        <f>IF($B180="","",VLOOKUP($B180,[1]Master!$B$2:$H$493,7,FALSE))</f>
        <v/>
      </c>
      <c r="S180" t="str">
        <f t="shared" ca="1" si="20"/>
        <v/>
      </c>
      <c r="T180" t="str">
        <f t="shared" si="21"/>
        <v/>
      </c>
      <c r="U180" t="e">
        <f t="shared" ca="1" si="22"/>
        <v>#NAME?</v>
      </c>
      <c r="V180" t="e">
        <f t="shared" ca="1" si="23"/>
        <v>#NAME?</v>
      </c>
      <c r="W180" s="10" t="str">
        <f t="shared" si="24"/>
        <v xml:space="preserve"> </v>
      </c>
      <c r="X180" s="10" t="str">
        <f t="shared" si="25"/>
        <v xml:space="preserve"> </v>
      </c>
      <c r="Y180" s="10" t="str">
        <f t="shared" si="26"/>
        <v xml:space="preserve"> </v>
      </c>
      <c r="Z180" s="10" t="str">
        <f t="shared" si="27"/>
        <v xml:space="preserve"> </v>
      </c>
      <c r="AA180" s="10" t="str">
        <f t="shared" si="28"/>
        <v xml:space="preserve"> </v>
      </c>
      <c r="AB180" s="10" t="str">
        <f t="shared" si="29"/>
        <v xml:space="preserve"> </v>
      </c>
    </row>
    <row r="181" spans="5:28" ht="15" customHeight="1" x14ac:dyDescent="0.25">
      <c r="E181"/>
      <c r="L181" t="str">
        <f>IF($B181="","",VLOOKUP($B181,[1]Master!$B$2:$H$493,2,FALSE))</f>
        <v/>
      </c>
      <c r="P181" t="str">
        <f>IF($B181="","",VLOOKUP($B181,[1]Master!$B$2:$H$493,6,FALSE))</f>
        <v/>
      </c>
      <c r="Q181" t="str">
        <f>IF($B181="","",VLOOKUP($B181,[1]Master!$B$2:$H$493,7,FALSE))</f>
        <v/>
      </c>
      <c r="S181" t="str">
        <f t="shared" ca="1" si="20"/>
        <v/>
      </c>
      <c r="T181" t="str">
        <f t="shared" si="21"/>
        <v/>
      </c>
      <c r="U181" t="e">
        <f t="shared" ca="1" si="22"/>
        <v>#NAME?</v>
      </c>
      <c r="V181" t="e">
        <f t="shared" ca="1" si="23"/>
        <v>#NAME?</v>
      </c>
      <c r="W181" s="10" t="str">
        <f t="shared" si="24"/>
        <v xml:space="preserve"> </v>
      </c>
      <c r="X181" s="10" t="str">
        <f t="shared" si="25"/>
        <v xml:space="preserve"> </v>
      </c>
      <c r="Y181" s="10" t="str">
        <f t="shared" si="26"/>
        <v xml:space="preserve"> </v>
      </c>
      <c r="Z181" s="10" t="str">
        <f t="shared" si="27"/>
        <v xml:space="preserve"> </v>
      </c>
      <c r="AA181" s="10" t="str">
        <f t="shared" si="28"/>
        <v xml:space="preserve"> </v>
      </c>
      <c r="AB181" s="10" t="str">
        <f t="shared" si="29"/>
        <v xml:space="preserve"> </v>
      </c>
    </row>
    <row r="182" spans="5:28" ht="15" customHeight="1" x14ac:dyDescent="0.25">
      <c r="E182"/>
      <c r="L182" t="str">
        <f>IF($B182="","",VLOOKUP($B182,[1]Master!$B$2:$H$493,2,FALSE))</f>
        <v/>
      </c>
      <c r="P182" t="str">
        <f>IF($B182="","",VLOOKUP($B182,[1]Master!$B$2:$H$493,6,FALSE))</f>
        <v/>
      </c>
      <c r="Q182" t="str">
        <f>IF($B182="","",VLOOKUP($B182,[1]Master!$B$2:$H$493,7,FALSE))</f>
        <v/>
      </c>
      <c r="S182" t="str">
        <f t="shared" ca="1" si="20"/>
        <v/>
      </c>
      <c r="T182" t="str">
        <f t="shared" si="21"/>
        <v/>
      </c>
      <c r="U182" t="e">
        <f t="shared" ca="1" si="22"/>
        <v>#NAME?</v>
      </c>
      <c r="V182" t="e">
        <f t="shared" ca="1" si="23"/>
        <v>#NAME?</v>
      </c>
      <c r="W182" s="10" t="str">
        <f t="shared" si="24"/>
        <v xml:space="preserve"> </v>
      </c>
      <c r="X182" s="10" t="str">
        <f t="shared" si="25"/>
        <v xml:space="preserve"> </v>
      </c>
      <c r="Y182" s="10" t="str">
        <f t="shared" si="26"/>
        <v xml:space="preserve"> </v>
      </c>
      <c r="Z182" s="10" t="str">
        <f t="shared" si="27"/>
        <v xml:space="preserve"> </v>
      </c>
      <c r="AA182" s="10" t="str">
        <f t="shared" si="28"/>
        <v xml:space="preserve"> </v>
      </c>
      <c r="AB182" s="10" t="str">
        <f t="shared" si="29"/>
        <v xml:space="preserve"> </v>
      </c>
    </row>
    <row r="183" spans="5:28" ht="15" customHeight="1" x14ac:dyDescent="0.25">
      <c r="E183"/>
      <c r="L183" t="str">
        <f>IF($B183="","",VLOOKUP($B183,[1]Master!$B$2:$H$493,2,FALSE))</f>
        <v/>
      </c>
      <c r="P183" t="str">
        <f>IF($B183="","",VLOOKUP($B183,[1]Master!$B$2:$H$493,6,FALSE))</f>
        <v/>
      </c>
      <c r="Q183" t="str">
        <f>IF($B183="","",VLOOKUP($B183,[1]Master!$B$2:$H$493,7,FALSE))</f>
        <v/>
      </c>
      <c r="S183" t="str">
        <f t="shared" ca="1" si="20"/>
        <v/>
      </c>
      <c r="T183" t="str">
        <f t="shared" si="21"/>
        <v/>
      </c>
      <c r="U183" t="e">
        <f t="shared" ca="1" si="22"/>
        <v>#NAME?</v>
      </c>
      <c r="V183" t="e">
        <f t="shared" ca="1" si="23"/>
        <v>#NAME?</v>
      </c>
      <c r="W183" s="10" t="str">
        <f t="shared" si="24"/>
        <v xml:space="preserve"> </v>
      </c>
      <c r="X183" s="10" t="str">
        <f t="shared" si="25"/>
        <v xml:space="preserve"> </v>
      </c>
      <c r="Y183" s="10" t="str">
        <f t="shared" si="26"/>
        <v xml:space="preserve"> </v>
      </c>
      <c r="Z183" s="10" t="str">
        <f t="shared" si="27"/>
        <v xml:space="preserve"> </v>
      </c>
      <c r="AA183" s="10" t="str">
        <f t="shared" si="28"/>
        <v xml:space="preserve"> </v>
      </c>
      <c r="AB183" s="10" t="str">
        <f t="shared" si="29"/>
        <v xml:space="preserve"> </v>
      </c>
    </row>
    <row r="184" spans="5:28" ht="15" customHeight="1" x14ac:dyDescent="0.25">
      <c r="E184"/>
      <c r="L184" t="str">
        <f>IF($B184="","",VLOOKUP($B184,[1]Master!$B$2:$H$493,2,FALSE))</f>
        <v/>
      </c>
      <c r="P184" t="str">
        <f>IF($B184="","",VLOOKUP($B184,[1]Master!$B$2:$H$493,6,FALSE))</f>
        <v/>
      </c>
      <c r="Q184" t="str">
        <f>IF($B184="","",VLOOKUP($B184,[1]Master!$B$2:$H$493,7,FALSE))</f>
        <v/>
      </c>
      <c r="S184" t="str">
        <f t="shared" ca="1" si="20"/>
        <v/>
      </c>
      <c r="T184" t="str">
        <f t="shared" si="21"/>
        <v/>
      </c>
      <c r="U184" t="e">
        <f t="shared" ca="1" si="22"/>
        <v>#NAME?</v>
      </c>
      <c r="V184" t="e">
        <f t="shared" ca="1" si="23"/>
        <v>#NAME?</v>
      </c>
      <c r="W184" s="10" t="str">
        <f t="shared" si="24"/>
        <v xml:space="preserve"> </v>
      </c>
      <c r="X184" s="10" t="str">
        <f t="shared" si="25"/>
        <v xml:space="preserve"> </v>
      </c>
      <c r="Y184" s="10" t="str">
        <f t="shared" si="26"/>
        <v xml:space="preserve"> </v>
      </c>
      <c r="Z184" s="10" t="str">
        <f t="shared" si="27"/>
        <v xml:space="preserve"> </v>
      </c>
      <c r="AA184" s="10" t="str">
        <f t="shared" si="28"/>
        <v xml:space="preserve"> </v>
      </c>
      <c r="AB184" s="10" t="str">
        <f t="shared" si="29"/>
        <v xml:space="preserve"> </v>
      </c>
    </row>
    <row r="185" spans="5:28" ht="15" customHeight="1" x14ac:dyDescent="0.25">
      <c r="E185"/>
      <c r="L185" t="str">
        <f>IF($B185="","",VLOOKUP($B185,[1]Master!$B$2:$H$493,2,FALSE))</f>
        <v/>
      </c>
      <c r="P185" t="str">
        <f>IF($B185="","",VLOOKUP($B185,[1]Master!$B$2:$H$493,6,FALSE))</f>
        <v/>
      </c>
      <c r="Q185" t="str">
        <f>IF($B185="","",VLOOKUP($B185,[1]Master!$B$2:$H$493,7,FALSE))</f>
        <v/>
      </c>
      <c r="S185" t="str">
        <f t="shared" ca="1" si="20"/>
        <v/>
      </c>
      <c r="T185" t="str">
        <f t="shared" si="21"/>
        <v/>
      </c>
      <c r="U185" t="e">
        <f t="shared" ca="1" si="22"/>
        <v>#NAME?</v>
      </c>
      <c r="V185" t="e">
        <f t="shared" ca="1" si="23"/>
        <v>#NAME?</v>
      </c>
      <c r="W185" s="10" t="str">
        <f t="shared" si="24"/>
        <v xml:space="preserve"> </v>
      </c>
      <c r="X185" s="10" t="str">
        <f t="shared" si="25"/>
        <v xml:space="preserve"> </v>
      </c>
      <c r="Y185" s="10" t="str">
        <f t="shared" si="26"/>
        <v xml:space="preserve"> </v>
      </c>
      <c r="Z185" s="10" t="str">
        <f t="shared" si="27"/>
        <v xml:space="preserve"> </v>
      </c>
      <c r="AA185" s="10" t="str">
        <f t="shared" si="28"/>
        <v xml:space="preserve"> </v>
      </c>
      <c r="AB185" s="10" t="str">
        <f t="shared" si="29"/>
        <v xml:space="preserve"> </v>
      </c>
    </row>
    <row r="186" spans="5:28" ht="15" customHeight="1" x14ac:dyDescent="0.25">
      <c r="E186"/>
      <c r="L186" t="str">
        <f>IF($B186="","",VLOOKUP($B186,[1]Master!$B$2:$H$493,2,FALSE))</f>
        <v/>
      </c>
      <c r="P186" t="str">
        <f>IF($B186="","",VLOOKUP($B186,[1]Master!$B$2:$H$493,6,FALSE))</f>
        <v/>
      </c>
      <c r="Q186" t="str">
        <f>IF($B186="","",VLOOKUP($B186,[1]Master!$B$2:$H$493,7,FALSE))</f>
        <v/>
      </c>
      <c r="S186" t="str">
        <f t="shared" ca="1" si="20"/>
        <v/>
      </c>
      <c r="T186" t="str">
        <f t="shared" si="21"/>
        <v/>
      </c>
      <c r="U186" t="e">
        <f t="shared" ca="1" si="22"/>
        <v>#NAME?</v>
      </c>
      <c r="V186" t="e">
        <f t="shared" ca="1" si="23"/>
        <v>#NAME?</v>
      </c>
      <c r="W186" s="10" t="str">
        <f t="shared" si="24"/>
        <v xml:space="preserve"> </v>
      </c>
      <c r="X186" s="10" t="str">
        <f t="shared" si="25"/>
        <v xml:space="preserve"> </v>
      </c>
      <c r="Y186" s="10" t="str">
        <f t="shared" si="26"/>
        <v xml:space="preserve"> </v>
      </c>
      <c r="Z186" s="10" t="str">
        <f t="shared" si="27"/>
        <v xml:space="preserve"> </v>
      </c>
      <c r="AA186" s="10" t="str">
        <f t="shared" si="28"/>
        <v xml:space="preserve"> </v>
      </c>
      <c r="AB186" s="10" t="str">
        <f t="shared" si="29"/>
        <v xml:space="preserve"> </v>
      </c>
    </row>
    <row r="187" spans="5:28" ht="15" customHeight="1" x14ac:dyDescent="0.25">
      <c r="E187"/>
      <c r="L187" t="str">
        <f>IF($B187="","",VLOOKUP($B187,[1]Master!$B$2:$H$493,2,FALSE))</f>
        <v/>
      </c>
      <c r="P187" t="str">
        <f>IF($B187="","",VLOOKUP($B187,[1]Master!$B$2:$H$493,6,FALSE))</f>
        <v/>
      </c>
      <c r="Q187" t="str">
        <f>IF($B187="","",VLOOKUP($B187,[1]Master!$B$2:$H$493,7,FALSE))</f>
        <v/>
      </c>
      <c r="S187" t="str">
        <f t="shared" ca="1" si="20"/>
        <v/>
      </c>
      <c r="T187" t="str">
        <f t="shared" si="21"/>
        <v/>
      </c>
      <c r="U187" t="e">
        <f t="shared" ca="1" si="22"/>
        <v>#NAME?</v>
      </c>
      <c r="V187" t="e">
        <f t="shared" ca="1" si="23"/>
        <v>#NAME?</v>
      </c>
      <c r="W187" s="10" t="str">
        <f t="shared" si="24"/>
        <v xml:space="preserve"> </v>
      </c>
      <c r="X187" s="10" t="str">
        <f t="shared" si="25"/>
        <v xml:space="preserve"> </v>
      </c>
      <c r="Y187" s="10" t="str">
        <f t="shared" si="26"/>
        <v xml:space="preserve"> </v>
      </c>
      <c r="Z187" s="10" t="str">
        <f t="shared" si="27"/>
        <v xml:space="preserve"> </v>
      </c>
      <c r="AA187" s="10" t="str">
        <f t="shared" si="28"/>
        <v xml:space="preserve"> </v>
      </c>
      <c r="AB187" s="10" t="str">
        <f t="shared" si="29"/>
        <v xml:space="preserve"> </v>
      </c>
    </row>
    <row r="188" spans="5:28" ht="15" customHeight="1" x14ac:dyDescent="0.25">
      <c r="E188"/>
      <c r="L188" t="str">
        <f>IF($B188="","",VLOOKUP($B188,[1]Master!$B$2:$H$493,2,FALSE))</f>
        <v/>
      </c>
      <c r="P188" t="str">
        <f>IF($B188="","",VLOOKUP($B188,[1]Master!$B$2:$H$493,6,FALSE))</f>
        <v/>
      </c>
      <c r="Q188" t="str">
        <f>IF($B188="","",VLOOKUP($B188,[1]Master!$B$2:$H$493,7,FALSE))</f>
        <v/>
      </c>
      <c r="S188" t="str">
        <f t="shared" ca="1" si="20"/>
        <v/>
      </c>
      <c r="T188" t="str">
        <f t="shared" si="21"/>
        <v/>
      </c>
      <c r="U188" t="e">
        <f t="shared" ca="1" si="22"/>
        <v>#NAME?</v>
      </c>
      <c r="V188" t="e">
        <f t="shared" ca="1" si="23"/>
        <v>#NAME?</v>
      </c>
      <c r="W188" s="10" t="str">
        <f t="shared" si="24"/>
        <v xml:space="preserve"> </v>
      </c>
      <c r="X188" s="10" t="str">
        <f t="shared" si="25"/>
        <v xml:space="preserve"> </v>
      </c>
      <c r="Y188" s="10" t="str">
        <f t="shared" si="26"/>
        <v xml:space="preserve"> </v>
      </c>
      <c r="Z188" s="10" t="str">
        <f t="shared" si="27"/>
        <v xml:space="preserve"> </v>
      </c>
      <c r="AA188" s="10" t="str">
        <f t="shared" si="28"/>
        <v xml:space="preserve"> </v>
      </c>
      <c r="AB188" s="10" t="str">
        <f t="shared" si="29"/>
        <v xml:space="preserve"> </v>
      </c>
    </row>
    <row r="189" spans="5:28" ht="15" customHeight="1" x14ac:dyDescent="0.25">
      <c r="E189"/>
      <c r="L189" t="str">
        <f>IF($B189="","",VLOOKUP($B189,[1]Master!$B$2:$H$493,2,FALSE))</f>
        <v/>
      </c>
      <c r="P189" t="str">
        <f>IF($B189="","",VLOOKUP($B189,[1]Master!$B$2:$H$493,6,FALSE))</f>
        <v/>
      </c>
      <c r="Q189" t="str">
        <f>IF($B189="","",VLOOKUP($B189,[1]Master!$B$2:$H$493,7,FALSE))</f>
        <v/>
      </c>
      <c r="S189" t="str">
        <f t="shared" ca="1" si="20"/>
        <v/>
      </c>
      <c r="T189" t="str">
        <f t="shared" si="21"/>
        <v/>
      </c>
      <c r="U189" t="e">
        <f t="shared" ca="1" si="22"/>
        <v>#NAME?</v>
      </c>
      <c r="V189" t="e">
        <f t="shared" ca="1" si="23"/>
        <v>#NAME?</v>
      </c>
      <c r="W189" s="10" t="str">
        <f t="shared" si="24"/>
        <v xml:space="preserve"> </v>
      </c>
      <c r="X189" s="10" t="str">
        <f t="shared" si="25"/>
        <v xml:space="preserve"> </v>
      </c>
      <c r="Y189" s="10" t="str">
        <f t="shared" si="26"/>
        <v xml:space="preserve"> </v>
      </c>
      <c r="Z189" s="10" t="str">
        <f t="shared" si="27"/>
        <v xml:space="preserve"> </v>
      </c>
      <c r="AA189" s="10" t="str">
        <f t="shared" si="28"/>
        <v xml:space="preserve"> </v>
      </c>
      <c r="AB189" s="10" t="str">
        <f t="shared" si="29"/>
        <v xml:space="preserve"> </v>
      </c>
    </row>
    <row r="190" spans="5:28" ht="15" customHeight="1" x14ac:dyDescent="0.25">
      <c r="E190"/>
      <c r="L190" t="str">
        <f>IF($B190="","",VLOOKUP($B190,[1]Master!$B$2:$H$493,2,FALSE))</f>
        <v/>
      </c>
      <c r="P190" t="str">
        <f>IF($B190="","",VLOOKUP($B190,[1]Master!$B$2:$H$493,6,FALSE))</f>
        <v/>
      </c>
      <c r="Q190" t="str">
        <f>IF($B190="","",VLOOKUP($B190,[1]Master!$B$2:$H$493,7,FALSE))</f>
        <v/>
      </c>
      <c r="S190" t="str">
        <f t="shared" ca="1" si="20"/>
        <v/>
      </c>
      <c r="T190" t="str">
        <f t="shared" si="21"/>
        <v/>
      </c>
      <c r="U190" t="e">
        <f t="shared" ca="1" si="22"/>
        <v>#NAME?</v>
      </c>
      <c r="V190" t="e">
        <f t="shared" ca="1" si="23"/>
        <v>#NAME?</v>
      </c>
      <c r="W190" s="10" t="str">
        <f t="shared" si="24"/>
        <v xml:space="preserve"> </v>
      </c>
      <c r="X190" s="10" t="str">
        <f t="shared" si="25"/>
        <v xml:space="preserve"> </v>
      </c>
      <c r="Y190" s="10" t="str">
        <f t="shared" si="26"/>
        <v xml:space="preserve"> </v>
      </c>
      <c r="Z190" s="10" t="str">
        <f t="shared" si="27"/>
        <v xml:space="preserve"> </v>
      </c>
      <c r="AA190" s="10" t="str">
        <f t="shared" si="28"/>
        <v xml:space="preserve"> </v>
      </c>
      <c r="AB190" s="10" t="str">
        <f t="shared" si="29"/>
        <v xml:space="preserve"> </v>
      </c>
    </row>
    <row r="191" spans="5:28" ht="15" customHeight="1" x14ac:dyDescent="0.25">
      <c r="E191"/>
      <c r="L191" t="str">
        <f>IF($B191="","",VLOOKUP($B191,[1]Master!$B$2:$H$493,2,FALSE))</f>
        <v/>
      </c>
      <c r="P191" t="str">
        <f>IF($B191="","",VLOOKUP($B191,[1]Master!$B$2:$H$493,6,FALSE))</f>
        <v/>
      </c>
      <c r="Q191" t="str">
        <f>IF($B191="","",VLOOKUP($B191,[1]Master!$B$2:$H$493,7,FALSE))</f>
        <v/>
      </c>
      <c r="S191" t="str">
        <f t="shared" ca="1" si="20"/>
        <v/>
      </c>
      <c r="T191" t="str">
        <f t="shared" si="21"/>
        <v/>
      </c>
      <c r="U191" t="e">
        <f t="shared" ca="1" si="22"/>
        <v>#NAME?</v>
      </c>
      <c r="V191" t="e">
        <f t="shared" ca="1" si="23"/>
        <v>#NAME?</v>
      </c>
      <c r="W191" s="10" t="str">
        <f t="shared" si="24"/>
        <v xml:space="preserve"> </v>
      </c>
      <c r="X191" s="10" t="str">
        <f t="shared" si="25"/>
        <v xml:space="preserve"> </v>
      </c>
      <c r="Y191" s="10" t="str">
        <f t="shared" si="26"/>
        <v xml:space="preserve"> </v>
      </c>
      <c r="Z191" s="10" t="str">
        <f t="shared" si="27"/>
        <v xml:space="preserve"> </v>
      </c>
      <c r="AA191" s="10" t="str">
        <f t="shared" si="28"/>
        <v xml:space="preserve"> </v>
      </c>
      <c r="AB191" s="10" t="str">
        <f t="shared" si="29"/>
        <v xml:space="preserve"> </v>
      </c>
    </row>
    <row r="192" spans="5:28" ht="15" customHeight="1" x14ac:dyDescent="0.25">
      <c r="E192"/>
      <c r="L192" t="str">
        <f>IF($B192="","",VLOOKUP($B192,[1]Master!$B$2:$H$493,2,FALSE))</f>
        <v/>
      </c>
      <c r="P192" t="str">
        <f>IF($B192="","",VLOOKUP($B192,[1]Master!$B$2:$H$493,6,FALSE))</f>
        <v/>
      </c>
      <c r="Q192" t="str">
        <f>IF($B192="","",VLOOKUP($B192,[1]Master!$B$2:$H$493,7,FALSE))</f>
        <v/>
      </c>
      <c r="S192" t="str">
        <f t="shared" ca="1" si="20"/>
        <v/>
      </c>
      <c r="T192" t="str">
        <f t="shared" si="21"/>
        <v/>
      </c>
      <c r="U192" t="e">
        <f t="shared" ca="1" si="22"/>
        <v>#NAME?</v>
      </c>
      <c r="V192" t="e">
        <f t="shared" ca="1" si="23"/>
        <v>#NAME?</v>
      </c>
      <c r="W192" s="10" t="str">
        <f t="shared" si="24"/>
        <v xml:space="preserve"> </v>
      </c>
      <c r="X192" s="10" t="str">
        <f t="shared" si="25"/>
        <v xml:space="preserve"> </v>
      </c>
      <c r="Y192" s="10" t="str">
        <f t="shared" si="26"/>
        <v xml:space="preserve"> </v>
      </c>
      <c r="Z192" s="10" t="str">
        <f t="shared" si="27"/>
        <v xml:space="preserve"> </v>
      </c>
      <c r="AA192" s="10" t="str">
        <f t="shared" si="28"/>
        <v xml:space="preserve"> </v>
      </c>
      <c r="AB192" s="10" t="str">
        <f t="shared" si="29"/>
        <v xml:space="preserve"> </v>
      </c>
    </row>
    <row r="193" spans="5:28" ht="15" customHeight="1" x14ac:dyDescent="0.25">
      <c r="E193"/>
      <c r="L193" t="str">
        <f>IF($B193="","",VLOOKUP($B193,[1]Master!$B$2:$H$493,2,FALSE))</f>
        <v/>
      </c>
      <c r="P193" t="str">
        <f>IF($B193="","",VLOOKUP($B193,[1]Master!$B$2:$H$493,6,FALSE))</f>
        <v/>
      </c>
      <c r="Q193" t="str">
        <f>IF($B193="","",VLOOKUP($B193,[1]Master!$B$2:$H$493,7,FALSE))</f>
        <v/>
      </c>
      <c r="S193" t="str">
        <f t="shared" ca="1" si="20"/>
        <v/>
      </c>
      <c r="T193" t="str">
        <f t="shared" si="21"/>
        <v/>
      </c>
      <c r="U193" t="e">
        <f t="shared" ca="1" si="22"/>
        <v>#NAME?</v>
      </c>
      <c r="V193" t="e">
        <f t="shared" ca="1" si="23"/>
        <v>#NAME?</v>
      </c>
      <c r="W193" s="10" t="str">
        <f t="shared" si="24"/>
        <v xml:space="preserve"> </v>
      </c>
      <c r="X193" s="10" t="str">
        <f t="shared" si="25"/>
        <v xml:space="preserve"> </v>
      </c>
      <c r="Y193" s="10" t="str">
        <f t="shared" si="26"/>
        <v xml:space="preserve"> </v>
      </c>
      <c r="Z193" s="10" t="str">
        <f t="shared" si="27"/>
        <v xml:space="preserve"> </v>
      </c>
      <c r="AA193" s="10" t="str">
        <f t="shared" si="28"/>
        <v xml:space="preserve"> </v>
      </c>
      <c r="AB193" s="10" t="str">
        <f t="shared" si="29"/>
        <v xml:space="preserve"> </v>
      </c>
    </row>
    <row r="194" spans="5:28" ht="15" customHeight="1" x14ac:dyDescent="0.25">
      <c r="E194"/>
      <c r="L194" t="str">
        <f>IF($B194="","",VLOOKUP($B194,[1]Master!$B$2:$H$493,2,FALSE))</f>
        <v/>
      </c>
      <c r="P194" t="str">
        <f>IF($B194="","",VLOOKUP($B194,[1]Master!$B$2:$H$493,6,FALSE))</f>
        <v/>
      </c>
      <c r="Q194" t="str">
        <f>IF($B194="","",VLOOKUP($B194,[1]Master!$B$2:$H$493,7,FALSE))</f>
        <v/>
      </c>
      <c r="S194" t="str">
        <f t="shared" ca="1" si="20"/>
        <v/>
      </c>
      <c r="T194" t="str">
        <f t="shared" si="21"/>
        <v/>
      </c>
      <c r="U194" t="e">
        <f t="shared" ca="1" si="22"/>
        <v>#NAME?</v>
      </c>
      <c r="V194" t="e">
        <f t="shared" ca="1" si="23"/>
        <v>#NAME?</v>
      </c>
      <c r="W194" s="10" t="str">
        <f t="shared" si="24"/>
        <v xml:space="preserve"> </v>
      </c>
      <c r="X194" s="10" t="str">
        <f t="shared" si="25"/>
        <v xml:space="preserve"> </v>
      </c>
      <c r="Y194" s="10" t="str">
        <f t="shared" si="26"/>
        <v xml:space="preserve"> </v>
      </c>
      <c r="Z194" s="10" t="str">
        <f t="shared" si="27"/>
        <v xml:space="preserve"> </v>
      </c>
      <c r="AA194" s="10" t="str">
        <f t="shared" si="28"/>
        <v xml:space="preserve"> </v>
      </c>
      <c r="AB194" s="10" t="str">
        <f t="shared" si="29"/>
        <v xml:space="preserve"> </v>
      </c>
    </row>
    <row r="195" spans="5:28" ht="15" customHeight="1" x14ac:dyDescent="0.25">
      <c r="E195"/>
      <c r="L195" t="str">
        <f>IF($B195="","",VLOOKUP($B195,[1]Master!$B$2:$H$493,2,FALSE))</f>
        <v/>
      </c>
      <c r="P195" t="str">
        <f>IF($B195="","",VLOOKUP($B195,[1]Master!$B$2:$H$493,6,FALSE))</f>
        <v/>
      </c>
      <c r="Q195" t="str">
        <f>IF($B195="","",VLOOKUP($B195,[1]Master!$B$2:$H$493,7,FALSE))</f>
        <v/>
      </c>
      <c r="S195" t="str">
        <f t="shared" ref="S195:S200" ca="1" si="30">IF(B195="","",LEFT(CELL("filename",A194),FIND("[",CELL("filename",A194))-1))</f>
        <v/>
      </c>
      <c r="T195" t="str">
        <f t="shared" ref="T195:T200" si="31">IF(B195 = "", "", CONCATENATE(S195,B195, ".xlsx"))</f>
        <v/>
      </c>
      <c r="U195" t="e">
        <f t="shared" ref="U195:U200" ca="1" si="32">conditional_concat(F$1:K$1, F195:K195)</f>
        <v>#NAME?</v>
      </c>
      <c r="V195" t="e">
        <f t="shared" ref="V195:V200" ca="1" si="33">IFERROR(SUBSTITUTE(U195,","," and",LEN(U195)-LEN(SUBSTITUTE(U195,",",""))),U195)</f>
        <v>#NAME?</v>
      </c>
      <c r="W195" s="10" t="str">
        <f t="shared" ref="W195:W200" si="34">IF(F195&lt;&gt;0, "M:\Newer Docs\Databases\Mailout\VGV Letters\VGV Authorisation Letter Melbourne.pdf", " ")</f>
        <v xml:space="preserve"> </v>
      </c>
      <c r="X195" s="10" t="str">
        <f t="shared" ref="X195:X200" si="35">IF(G195&lt;&gt;0, "M:\Newer Docs\Databases\Mailout\VGV Letters\VGV Authorisation Letter Yarra.pdf", " ")</f>
        <v xml:space="preserve"> </v>
      </c>
      <c r="Y195" s="10" t="str">
        <f t="shared" ref="Y195:Y200" si="36">IF(H195&lt;&gt;0, "M:\Newer Docs\Databases\Mailout\VGV Letters\VGV Authorisation Letter Darebin.pdf", " ")</f>
        <v xml:space="preserve"> </v>
      </c>
      <c r="Z195" s="10" t="str">
        <f t="shared" ref="Z195:Z200" si="37">IF(I195&lt;&gt;0, "M:\Newer Docs\Databases\Mailout\VGV Letters\VGV Authorisation Letter Maribyrnong.pdf", " ")</f>
        <v xml:space="preserve"> </v>
      </c>
      <c r="AA195" s="10" t="str">
        <f t="shared" ref="AA195:AA200" si="38">IF(J195&lt;&gt;0, "M:\Newer Docs\Databases\Mailout\VGV Letters\VGV Authorisation Letter Knox.pdf", " ")</f>
        <v xml:space="preserve"> </v>
      </c>
      <c r="AB195" s="10" t="str">
        <f t="shared" ref="AB195:AB200" si="39">IF(K195&lt;&gt;0, "M:\Newer Docs\Databases\Mailout\VGV Letters\VGV Authorisation Letter Monash.pdf", " ")</f>
        <v xml:space="preserve"> </v>
      </c>
    </row>
    <row r="196" spans="5:28" ht="15" customHeight="1" x14ac:dyDescent="0.25">
      <c r="E196"/>
      <c r="L196" t="str">
        <f>IF($B196="","",VLOOKUP($B196,[1]Master!$B$2:$H$493,2,FALSE))</f>
        <v/>
      </c>
      <c r="P196" t="str">
        <f>IF($B196="","",VLOOKUP($B196,[1]Master!$B$2:$H$493,6,FALSE))</f>
        <v/>
      </c>
      <c r="Q196" t="str">
        <f>IF($B196="","",VLOOKUP($B196,[1]Master!$B$2:$H$493,7,FALSE))</f>
        <v/>
      </c>
      <c r="S196" t="str">
        <f t="shared" ca="1" si="30"/>
        <v/>
      </c>
      <c r="T196" t="str">
        <f t="shared" si="31"/>
        <v/>
      </c>
      <c r="U196" t="e">
        <f t="shared" ca="1" si="32"/>
        <v>#NAME?</v>
      </c>
      <c r="V196" t="e">
        <f t="shared" ca="1" si="33"/>
        <v>#NAME?</v>
      </c>
      <c r="W196" s="10" t="str">
        <f t="shared" si="34"/>
        <v xml:space="preserve"> </v>
      </c>
      <c r="X196" s="10" t="str">
        <f t="shared" si="35"/>
        <v xml:space="preserve"> </v>
      </c>
      <c r="Y196" s="10" t="str">
        <f t="shared" si="36"/>
        <v xml:space="preserve"> </v>
      </c>
      <c r="Z196" s="10" t="str">
        <f t="shared" si="37"/>
        <v xml:space="preserve"> </v>
      </c>
      <c r="AA196" s="10" t="str">
        <f t="shared" si="38"/>
        <v xml:space="preserve"> </v>
      </c>
      <c r="AB196" s="10" t="str">
        <f t="shared" si="39"/>
        <v xml:space="preserve"> </v>
      </c>
    </row>
    <row r="197" spans="5:28" ht="15" customHeight="1" x14ac:dyDescent="0.25">
      <c r="E197"/>
      <c r="L197" t="str">
        <f>IF($B197="","",VLOOKUP($B197,[1]Master!$B$2:$H$493,2,FALSE))</f>
        <v/>
      </c>
      <c r="P197" t="str">
        <f>IF($B197="","",VLOOKUP($B197,[1]Master!$B$2:$H$493,6,FALSE))</f>
        <v/>
      </c>
      <c r="Q197" t="str">
        <f>IF($B197="","",VLOOKUP($B197,[1]Master!$B$2:$H$493,7,FALSE))</f>
        <v/>
      </c>
      <c r="S197" t="str">
        <f t="shared" ca="1" si="30"/>
        <v/>
      </c>
      <c r="T197" t="str">
        <f t="shared" si="31"/>
        <v/>
      </c>
      <c r="U197" t="e">
        <f t="shared" ca="1" si="32"/>
        <v>#NAME?</v>
      </c>
      <c r="V197" t="e">
        <f t="shared" ca="1" si="33"/>
        <v>#NAME?</v>
      </c>
      <c r="W197" s="10" t="str">
        <f t="shared" si="34"/>
        <v xml:space="preserve"> </v>
      </c>
      <c r="X197" s="10" t="str">
        <f t="shared" si="35"/>
        <v xml:space="preserve"> </v>
      </c>
      <c r="Y197" s="10" t="str">
        <f t="shared" si="36"/>
        <v xml:space="preserve"> </v>
      </c>
      <c r="Z197" s="10" t="str">
        <f t="shared" si="37"/>
        <v xml:space="preserve"> </v>
      </c>
      <c r="AA197" s="10" t="str">
        <f t="shared" si="38"/>
        <v xml:space="preserve"> </v>
      </c>
      <c r="AB197" s="10" t="str">
        <f t="shared" si="39"/>
        <v xml:space="preserve"> </v>
      </c>
    </row>
    <row r="198" spans="5:28" ht="15" customHeight="1" x14ac:dyDescent="0.25">
      <c r="E198"/>
      <c r="L198" t="str">
        <f>IF($B198="","",VLOOKUP($B198,[1]Master!$B$2:$H$493,2,FALSE))</f>
        <v/>
      </c>
      <c r="P198" t="str">
        <f>IF($B198="","",VLOOKUP($B198,[1]Master!$B$2:$H$493,6,FALSE))</f>
        <v/>
      </c>
      <c r="Q198" t="str">
        <f>IF($B198="","",VLOOKUP($B198,[1]Master!$B$2:$H$493,7,FALSE))</f>
        <v/>
      </c>
      <c r="S198" t="str">
        <f t="shared" ca="1" si="30"/>
        <v/>
      </c>
      <c r="T198" t="str">
        <f t="shared" si="31"/>
        <v/>
      </c>
      <c r="U198" t="e">
        <f t="shared" ca="1" si="32"/>
        <v>#NAME?</v>
      </c>
      <c r="V198" t="e">
        <f t="shared" ca="1" si="33"/>
        <v>#NAME?</v>
      </c>
      <c r="W198" s="10" t="str">
        <f t="shared" si="34"/>
        <v xml:space="preserve"> </v>
      </c>
      <c r="X198" s="10" t="str">
        <f t="shared" si="35"/>
        <v xml:space="preserve"> </v>
      </c>
      <c r="Y198" s="10" t="str">
        <f t="shared" si="36"/>
        <v xml:space="preserve"> </v>
      </c>
      <c r="Z198" s="10" t="str">
        <f t="shared" si="37"/>
        <v xml:space="preserve"> </v>
      </c>
      <c r="AA198" s="10" t="str">
        <f t="shared" si="38"/>
        <v xml:space="preserve"> </v>
      </c>
      <c r="AB198" s="10" t="str">
        <f t="shared" si="39"/>
        <v xml:space="preserve"> </v>
      </c>
    </row>
    <row r="199" spans="5:28" ht="15" customHeight="1" x14ac:dyDescent="0.25">
      <c r="E199"/>
      <c r="L199" t="str">
        <f>IF($B199="","",VLOOKUP($B199,[1]Master!$B$2:$H$493,2,FALSE))</f>
        <v/>
      </c>
      <c r="P199" t="str">
        <f>IF($B199="","",VLOOKUP($B199,[1]Master!$B$2:$H$493,6,FALSE))</f>
        <v/>
      </c>
      <c r="Q199" t="str">
        <f>IF($B199="","",VLOOKUP($B199,[1]Master!$B$2:$H$493,7,FALSE))</f>
        <v/>
      </c>
      <c r="S199" t="str">
        <f t="shared" ca="1" si="30"/>
        <v/>
      </c>
      <c r="T199" t="str">
        <f t="shared" si="31"/>
        <v/>
      </c>
      <c r="U199" t="e">
        <f t="shared" ca="1" si="32"/>
        <v>#NAME?</v>
      </c>
      <c r="V199" t="e">
        <f t="shared" ca="1" si="33"/>
        <v>#NAME?</v>
      </c>
      <c r="W199" s="10" t="str">
        <f t="shared" si="34"/>
        <v xml:space="preserve"> </v>
      </c>
      <c r="X199" s="10" t="str">
        <f t="shared" si="35"/>
        <v xml:space="preserve"> </v>
      </c>
      <c r="Y199" s="10" t="str">
        <f t="shared" si="36"/>
        <v xml:space="preserve"> </v>
      </c>
      <c r="Z199" s="10" t="str">
        <f t="shared" si="37"/>
        <v xml:space="preserve"> </v>
      </c>
      <c r="AA199" s="10" t="str">
        <f t="shared" si="38"/>
        <v xml:space="preserve"> </v>
      </c>
      <c r="AB199" s="10" t="str">
        <f t="shared" si="39"/>
        <v xml:space="preserve"> </v>
      </c>
    </row>
    <row r="200" spans="5:28" ht="15" customHeight="1" x14ac:dyDescent="0.25">
      <c r="E200"/>
      <c r="L200" t="str">
        <f>IF($B200="","",VLOOKUP($B200,[1]Master!$B$2:$H$493,2,FALSE))</f>
        <v/>
      </c>
      <c r="P200" t="str">
        <f>IF($B200="","",VLOOKUP($B200,[1]Master!$B$2:$H$493,6,FALSE))</f>
        <v/>
      </c>
      <c r="Q200" t="str">
        <f>IF($B200="","",VLOOKUP($B200,[1]Master!$B$2:$H$493,7,FALSE))</f>
        <v/>
      </c>
      <c r="S200" t="str">
        <f t="shared" ca="1" si="30"/>
        <v/>
      </c>
      <c r="T200" t="str">
        <f t="shared" si="31"/>
        <v/>
      </c>
      <c r="U200" t="e">
        <f t="shared" ca="1" si="32"/>
        <v>#NAME?</v>
      </c>
      <c r="V200" t="e">
        <f t="shared" ca="1" si="33"/>
        <v>#NAME?</v>
      </c>
      <c r="W200" s="10" t="str">
        <f t="shared" si="34"/>
        <v xml:space="preserve"> </v>
      </c>
      <c r="X200" s="10" t="str">
        <f t="shared" si="35"/>
        <v xml:space="preserve"> </v>
      </c>
      <c r="Y200" s="10" t="str">
        <f t="shared" si="36"/>
        <v xml:space="preserve"> </v>
      </c>
      <c r="Z200" s="10" t="str">
        <f t="shared" si="37"/>
        <v xml:space="preserve"> </v>
      </c>
      <c r="AA200" s="10" t="str">
        <f t="shared" si="38"/>
        <v xml:space="preserve"> </v>
      </c>
      <c r="AB200" s="10" t="str">
        <f t="shared" si="39"/>
        <v xml:space="preserve"> </v>
      </c>
    </row>
  </sheetData>
  <autoFilter ref="A1:T98" xr:uid="{00000000-0009-0000-0000-000000000000}"/>
  <customSheetViews>
    <customSheetView guid="{FC8A8EEF-AA1A-4C32-A1B7-16C06299367C}" scale="85" showAutoFilter="1">
      <pane xSplit="3" ySplit="1" topLeftCell="D86" activePane="bottomRight" state="frozen"/>
      <selection pane="bottomRight" activeCell="C87" sqref="C87"/>
      <pageMargins left="0.7" right="0.7" top="0.75" bottom="0.75" header="0.3" footer="0.3"/>
      <pageSetup paperSize="9" orientation="portrait" r:id="rId1"/>
      <autoFilter ref="A1:J269" xr:uid="{00000000-0000-0000-0000-000000000000}"/>
    </customSheetView>
    <customSheetView guid="{1EBB3E1E-8969-44A1-8507-75593D680DDF}" scale="85" filter="1" showAutoFilter="1">
      <pane xSplit="2" topLeftCell="C1" activePane="topRight" state="frozen"/>
      <selection pane="topRight" activeCell="G266" sqref="G266"/>
      <pageMargins left="0.7" right="0.7" top="0.75" bottom="0.75" header="0.3" footer="0.3"/>
      <pageSetup paperSize="9" orientation="portrait" r:id="rId2"/>
      <autoFilter ref="A1:J265" xr:uid="{00000000-0000-0000-0000-000000000000}">
        <filterColumn colId="0">
          <filters>
            <filter val="Melbourne"/>
          </filters>
        </filterColumn>
        <filterColumn colId="5">
          <filters>
            <dateGroupItem year="2019" month="8" day="8" dateTimeGrouping="day"/>
          </filters>
        </filterColumn>
        <filterColumn colId="6">
          <filters blank="1">
            <filter val="Passed on to Landlord"/>
          </filters>
        </filterColumn>
        <filterColumn colId="9">
          <filters blank="1"/>
        </filterColumn>
      </autoFilter>
    </customSheetView>
  </customSheetViews>
  <conditionalFormatting sqref="A1:T1">
    <cfRule type="expression" dxfId="0" priority="4">
      <formula>$O1="Y"</formula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Lachlan Moody</dc:creator>
  <cp:lastModifiedBy>GUEST GUEST</cp:lastModifiedBy>
  <dcterms:modified xsi:type="dcterms:W3CDTF">2021-01-29T04:49:58Z</dcterms:modified>
</cp:coreProperties>
</file>