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Burn Down  Up" sheetId="2" r:id="rId5"/>
  </sheets>
  <definedNames/>
  <calcPr/>
</workbook>
</file>

<file path=xl/sharedStrings.xml><?xml version="1.0" encoding="utf-8"?>
<sst xmlns="http://schemas.openxmlformats.org/spreadsheetml/2006/main" count="55" uniqueCount="52">
  <si>
    <t xml:space="preserve">Directions: For each sprint, fill in the required columns and rows. Then, a copy of this chart should be placed into the Agile Communications Slide Deck where indicated for each sprint. Please use a copy of this table for each sprint as it will be updated over time and we need to see your changes over the sprints. NOTE: This table is linked to the Burn Down/Up tab and what you do here will update that tab automatically. 
You should only fill in the green rows and columns. You will be updating the priority column for Sprints 4,5, and 6. Rows 22/23 will be completed in Sprints 5 and 6 respectively. </t>
  </si>
  <si>
    <t>User Story #</t>
  </si>
  <si>
    <t>USER STORY</t>
  </si>
  <si>
    <t>STORY PTS</t>
  </si>
  <si>
    <t>PRIORITY</t>
  </si>
  <si>
    <t>SPRINT #</t>
  </si>
  <si>
    <t>Sprint Sums</t>
  </si>
  <si>
    <t>As VICTOR, the site Visitor, I want to view the website to review so that I can see what software is available for purchase</t>
  </si>
  <si>
    <t>As VICTOR, the site Visitor, I want to add software to purchase into my cart so that I can see the total cost before purchasing</t>
  </si>
  <si>
    <t>As VICTOR, the site Visitor, I want to create an account so that I can order software quicker the next time I visit the site</t>
  </si>
  <si>
    <t>As VICTOR, the site Visitor, I want to enter my credit card details knowing The Agile Software Company will securely store my details from hackers</t>
  </si>
  <si>
    <t>As VICTOR, the site Visitor, I want to post reviews on products that I have purchased so that others who visit the site and know of my experience with my purchase(s).</t>
  </si>
  <si>
    <t>As SALLY, the Site Administrator, I want to be able to adjust prices for software that can be purchased so that we maximize revenue</t>
  </si>
  <si>
    <t>As SALLY, the Site Administrator, I want to set a minimum and maximum price so that discount codes cannot cause a price for a software program to go above or below a set amount</t>
  </si>
  <si>
    <t>As SALLY, the Site Administrator, I want to enter discount codes so that sales can be presented to Site Visitors</t>
  </si>
  <si>
    <t>As SALLY, the Site Administrator, I want to I want to be able to create Customer Service Rep (CSR) accounts so that CSR’s can assist customers with purchases</t>
  </si>
  <si>
    <t>As SALLY, the Site Administrator, I want to be able to publish new software on the website for purchase by our customers</t>
  </si>
  <si>
    <t>As CARLOS, the Customer Service Rep (CSR), I want to be able to apply discounts to specific customers so that we can help potential SITE VISITORS buy our software</t>
  </si>
  <si>
    <t>As CARLOS, the Customer Service Rep (CSR), I want to be able to search Customers who have registered with the website so that I can assist them with purchases</t>
  </si>
  <si>
    <t>As CARLOS, the Customer Service Rep (CSR), I want to be able to make notes on a registered customer that are not shown to customers so that CSRs can review customer notes quickly</t>
  </si>
  <si>
    <t>As CARLOS, the Customer Service Rep (CSR), I want to review customer reviews so that I can remove personal information and approve of comments for other site visitors</t>
  </si>
  <si>
    <t>As SAM, the Security professional, I want to scan the website for vulnerabilities so that our business and our customers are not at risk of data breaches</t>
  </si>
  <si>
    <t>As MARK, the Manager, I want to review sales over varying time periods to review trends of software sold</t>
  </si>
  <si>
    <t>As MARK, the Manager, I want to read customer review data so that I can look for potential software improvements</t>
  </si>
  <si>
    <t>As Mark, the Manager, I want to make sure the website is available over 99.99% of the time so that customers can always purchase software</t>
  </si>
  <si>
    <t>As Mark, the Manager, I want to be able to approve software for sale so that a Site Administrator can publish the software on the website for purchase by customers</t>
  </si>
  <si>
    <t>As Debbie, the Developer, I want to have the right software installed on my computer so that I can create the best code for our customers</t>
  </si>
  <si>
    <t>As Debbie, the Developer, I want to have access to Git so that I can check my code in for security scans</t>
  </si>
  <si>
    <t>As Edith, the End User,  I want the website to react faster and allow to buy products faster so that the customer would not decide to go somewhere else to buy</t>
  </si>
  <si>
    <t>As Edith, the End User, I can take advantage of a BOGO (Buy one, get one free) sale for equal or lower-priced items for the next 30 days so that  we change the way business is done in order to accomodate the new scenario related to the pandemic</t>
  </si>
  <si>
    <t>TOTAL STORY POINTS</t>
  </si>
  <si>
    <t>CHART DIRECTIONS:</t>
  </si>
  <si>
    <t xml:space="preserve">Sprint 1 </t>
  </si>
  <si>
    <t>Already completed</t>
  </si>
  <si>
    <t xml:space="preserve">Sprint 2 </t>
  </si>
  <si>
    <t xml:space="preserve">Sprint 3 </t>
  </si>
  <si>
    <t>For Sprints 1-3, Place a copy these charts below into your Agile communicaitons Slide deck where indicated.</t>
  </si>
  <si>
    <t>Sprint 4</t>
  </si>
  <si>
    <t>For Sprint 4, Place a copy of these charts below into your Agile communicaitons Slide deck where indicated. 
If you have competed Sprint 4 tasks in the Users Stories Tab, the table below and the corresponding charts will automatically update. You can create other visuals if you want!</t>
  </si>
  <si>
    <t xml:space="preserve">Sprint 5 </t>
  </si>
  <si>
    <t>For Sprint 5, Place a copy of these charts below into your Agile communicaitons Slide deck where indicated. 
If you have competed Sprint 5 tasks in the Users Stories Tab, the table below and the corresponding charts will automatically update. You can create other visuals if you want!</t>
  </si>
  <si>
    <t xml:space="preserve">Sprint 6 </t>
  </si>
  <si>
    <t>For Sprint 6, Place a copy of these charts below into your Agile communicaitons Slide deck where indicated. 
If you have competed Sprint 6 tasks in the Users Stories Tab, the table below and the corresponding charts will automatically update. You can create other visuals if you want!</t>
  </si>
  <si>
    <t>Sprint</t>
  </si>
  <si>
    <t>Story Points Completed This Sprint</t>
  </si>
  <si>
    <t>Cumulative Story Points Completed</t>
  </si>
  <si>
    <t>Story Points Remaining</t>
  </si>
  <si>
    <t>Story Points Added</t>
  </si>
  <si>
    <t>Feel Free to Create Other Visuals Here</t>
  </si>
  <si>
    <t>DIRECTIONS:</t>
  </si>
  <si>
    <t xml:space="preserve">Update the User Stories tab for the current sprint to see your current SPRINT BURN UP chart </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</si>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</sst>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rgb="FF000000"/>
      <name val="Open Sans"/>
    </font>
    <font>
      <b/>
      <sz val="11.0"/>
      <color rgb="FF000000"/>
      <name val="Open Sans"/>
    </font>
    <font>
      <sz val="11.0"/>
      <color rgb="FF000000"/>
      <name val="Open Sans"/>
    </font>
    <font>
      <sz val="10.0"/>
      <color rgb="FF000000"/>
      <name val="Open Sans"/>
    </font>
    <font>
      <sz val="10.0"/>
      <color rgb="FFFFFFFF"/>
      <name val="Arial"/>
    </font>
    <font/>
    <font>
      <b/>
      <sz val="10.0"/>
      <color rgb="FF000000"/>
      <name val="Arial"/>
    </font>
    <font>
      <sz val="10.0"/>
      <color rgb="FF000000"/>
      <name val="Arial"/>
    </font>
    <font>
      <b/>
      <sz val="14.0"/>
      <color rgb="FF000000"/>
      <name val="Arial"/>
    </font>
  </fonts>
  <fills count="5">
    <fill>
      <patternFill patternType="none"/>
    </fill>
    <fill>
      <patternFill patternType="lightGray"/>
    </fill>
    <fill>
      <patternFill patternType="solid">
        <fgColor rgb="FF93C47D"/>
        <bgColor rgb="FF93C47D"/>
      </patternFill>
    </fill>
    <fill>
      <patternFill patternType="solid">
        <fgColor rgb="FF46BDC6"/>
        <bgColor rgb="FF46BDC6"/>
      </patternFill>
    </fill>
    <fill>
      <patternFill patternType="solid">
        <fgColor rgb="FFFFFFFF"/>
        <bgColor rgb="FFFFFFFF"/>
      </patternFill>
    </fill>
  </fills>
  <borders count="13">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border>
    <border>
      <left style="medium">
        <color rgb="FFCCCCCC"/>
      </left>
      <top style="medium">
        <color rgb="FFCCCCCC"/>
      </top>
      <bottom style="medium">
        <color rgb="FFCCCCCC"/>
      </bottom>
    </border>
    <border>
      <left style="medium">
        <color rgb="FFCCCCCC"/>
      </left>
      <top style="medium">
        <color rgb="FFCCCCCC"/>
      </top>
    </border>
    <border>
      <top style="medium">
        <color rgb="FFCCCCCC"/>
      </top>
    </border>
    <border>
      <left/>
      <top/>
      <bottom/>
    </border>
    <border>
      <top/>
      <bottom/>
    </border>
    <border>
      <right/>
      <top/>
      <bottom/>
    </border>
    <border>
      <left/>
      <right/>
      <top/>
      <bottom/>
    </border>
    <border>
      <top style="medium">
        <color rgb="FFCCCCCC"/>
      </top>
      <bottom style="medium">
        <color rgb="FFCCCCCC"/>
      </bottom>
    </border>
    <border>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1" fillId="0" fontId="2" numFmtId="0" xfId="0" applyAlignment="1" applyBorder="1" applyFont="1">
      <alignment horizontal="center" shrinkToFit="0" vertical="bottom" wrapText="1"/>
    </xf>
    <xf borderId="1" fillId="0" fontId="2" numFmtId="0" xfId="0" applyAlignment="1" applyBorder="1" applyFont="1">
      <alignment shrinkToFit="0" vertical="bottom" wrapText="1"/>
    </xf>
    <xf borderId="1" fillId="0" fontId="1" numFmtId="0" xfId="0" applyAlignment="1" applyBorder="1" applyFont="1">
      <alignment shrinkToFit="0" vertical="bottom" wrapText="0"/>
    </xf>
    <xf borderId="1" fillId="0" fontId="3" numFmtId="0" xfId="0" applyAlignment="1" applyBorder="1" applyFont="1">
      <alignment shrinkToFit="0" vertical="bottom" wrapText="1"/>
    </xf>
    <xf borderId="1" fillId="0" fontId="3" numFmtId="0" xfId="0" applyAlignment="1" applyBorder="1" applyFont="1">
      <alignment horizontal="center" shrinkToFit="0" vertical="center" wrapText="1"/>
    </xf>
    <xf borderId="1" fillId="0" fontId="4" numFmtId="0" xfId="0" applyAlignment="1" applyBorder="1" applyFont="1">
      <alignment shrinkToFit="0" vertical="bottom" wrapText="0"/>
    </xf>
    <xf borderId="0" fillId="0" fontId="4" numFmtId="0" xfId="0" applyAlignment="1" applyFont="1">
      <alignment shrinkToFit="0" vertical="bottom" wrapText="0"/>
    </xf>
    <xf borderId="1" fillId="0" fontId="4" numFmtId="0" xfId="0" applyAlignment="1" applyBorder="1" applyFont="1">
      <alignment horizontal="center" shrinkToFit="0" vertical="center" wrapText="0"/>
    </xf>
    <xf borderId="1" fillId="2" fontId="3" numFmtId="0" xfId="0" applyAlignment="1" applyBorder="1" applyFill="1" applyFont="1">
      <alignment horizontal="center" readingOrder="0" shrinkToFit="0" vertical="center" wrapText="1"/>
    </xf>
    <xf borderId="1" fillId="2" fontId="4" numFmtId="0" xfId="0" applyAlignment="1" applyBorder="1" applyFont="1">
      <alignment horizontal="center" readingOrder="0" shrinkToFit="0" vertical="center" wrapText="0"/>
    </xf>
    <xf borderId="1" fillId="2" fontId="2" numFmtId="0" xfId="0" applyAlignment="1" applyBorder="1" applyFont="1">
      <alignment horizontal="right" shrinkToFit="0" vertical="bottom" wrapText="1"/>
    </xf>
    <xf borderId="1" fillId="2" fontId="2" numFmtId="0" xfId="0" applyAlignment="1" applyBorder="1" applyFont="1">
      <alignment horizontal="right" readingOrder="0" shrinkToFit="0" vertical="bottom" wrapText="1"/>
    </xf>
    <xf borderId="2" fillId="2" fontId="4" numFmtId="0" xfId="0" applyAlignment="1" applyBorder="1" applyFont="1">
      <alignment horizontal="center" readingOrder="0" shrinkToFit="0" vertical="center" wrapText="0"/>
    </xf>
    <xf borderId="0" fillId="0" fontId="2" numFmtId="0" xfId="0" applyAlignment="1" applyFont="1">
      <alignment horizontal="right" shrinkToFit="0" vertical="bottom" wrapText="1"/>
    </xf>
    <xf borderId="1" fillId="0" fontId="2" numFmtId="0" xfId="0" applyAlignment="1" applyBorder="1" applyFont="1">
      <alignment horizontal="right" shrinkToFit="0" vertical="bottom" wrapText="1"/>
    </xf>
    <xf borderId="3" fillId="0" fontId="3" numFmtId="0" xfId="0" applyAlignment="1" applyBorder="1" applyFont="1">
      <alignment horizontal="center" shrinkToFit="0" vertical="center" wrapText="1"/>
    </xf>
    <xf borderId="4" fillId="0" fontId="4" numFmtId="0" xfId="0" applyAlignment="1" applyBorder="1" applyFont="1">
      <alignment horizontal="center" shrinkToFit="0" vertical="center" wrapText="0"/>
    </xf>
    <xf borderId="5" fillId="0" fontId="4" numFmtId="0" xfId="0" applyAlignment="1" applyBorder="1" applyFont="1">
      <alignment horizontal="center" shrinkToFit="0" vertical="center" wrapText="0"/>
    </xf>
    <xf borderId="6" fillId="3" fontId="5" numFmtId="0" xfId="0" applyAlignment="1" applyBorder="1" applyFill="1" applyFont="1">
      <alignment shrinkToFit="0" vertical="bottom" wrapText="0"/>
    </xf>
    <xf borderId="7" fillId="0" fontId="6" numFmtId="0" xfId="0" applyBorder="1" applyFont="1"/>
    <xf borderId="8" fillId="0" fontId="6" numFmtId="0" xfId="0" applyBorder="1" applyFont="1"/>
    <xf borderId="9" fillId="3" fontId="5" numFmtId="0" xfId="0" applyAlignment="1" applyBorder="1" applyFont="1">
      <alignment shrinkToFit="0" vertical="bottom" wrapText="0"/>
    </xf>
    <xf borderId="1" fillId="0" fontId="7" numFmtId="0" xfId="0" applyAlignment="1" applyBorder="1" applyFont="1">
      <alignment horizontal="center" shrinkToFit="0" vertical="center" wrapText="0"/>
    </xf>
    <xf borderId="3" fillId="0" fontId="8" numFmtId="0" xfId="0" applyAlignment="1" applyBorder="1" applyFont="1">
      <alignment shrinkToFit="0" vertical="bottom" wrapText="1"/>
    </xf>
    <xf borderId="10" fillId="0" fontId="6" numFmtId="0" xfId="0" applyBorder="1" applyFont="1"/>
    <xf borderId="11" fillId="0" fontId="6" numFmtId="0" xfId="0" applyBorder="1" applyFont="1"/>
    <xf borderId="0" fillId="0" fontId="8" numFmtId="0" xfId="0" applyAlignment="1" applyFont="1">
      <alignment shrinkToFit="0" vertical="bottom" wrapText="1"/>
    </xf>
    <xf borderId="12" fillId="0" fontId="7" numFmtId="0" xfId="0" applyAlignment="1" applyBorder="1" applyFont="1">
      <alignment horizontal="center" shrinkToFit="0" vertical="bottom" wrapText="0"/>
    </xf>
    <xf borderId="0" fillId="0" fontId="7" numFmtId="0" xfId="0" applyAlignment="1" applyFont="1">
      <alignment horizontal="center" readingOrder="0" shrinkToFit="0" vertical="bottom" wrapText="0"/>
    </xf>
    <xf borderId="0" fillId="0" fontId="7" numFmtId="0" xfId="0" applyAlignment="1" applyFont="1">
      <alignment horizontal="center" shrinkToFit="0" vertical="bottom" wrapText="0"/>
    </xf>
    <xf borderId="12" fillId="0" fontId="8" numFmtId="0" xfId="0" applyAlignment="1" applyBorder="1" applyFont="1">
      <alignment horizontal="center" shrinkToFit="0" vertical="bottom" wrapText="0"/>
    </xf>
    <xf borderId="12" fillId="0" fontId="8" numFmtId="0" xfId="0" applyAlignment="1" applyBorder="1" applyFont="1">
      <alignment horizontal="center" readingOrder="0" shrinkToFit="0" vertical="bottom" wrapText="0"/>
    </xf>
    <xf borderId="0" fillId="0" fontId="8" numFmtId="0" xfId="0" applyAlignment="1" applyFont="1">
      <alignment horizontal="center" shrinkToFit="0" vertical="bottom" wrapText="0"/>
    </xf>
    <xf borderId="0" fillId="0" fontId="8" numFmtId="0" xfId="0" applyAlignment="1" applyFont="1">
      <alignment horizontal="center" readingOrder="0" shrinkToFit="0" vertical="bottom" wrapText="0"/>
    </xf>
    <xf borderId="0" fillId="0" fontId="8" numFmtId="0" xfId="0" applyAlignment="1" applyFont="1">
      <alignment shrinkToFit="0" vertical="bottom" wrapText="0"/>
    </xf>
    <xf borderId="0" fillId="0" fontId="9" numFmtId="0" xfId="0" applyAlignment="1" applyFont="1">
      <alignment shrinkToFit="0" vertical="bottom" wrapText="0"/>
    </xf>
    <xf borderId="0" fillId="0" fontId="7" numFmtId="0" xfId="0" applyAlignment="1" applyFont="1">
      <alignment shrinkToFit="0" vertical="bottom" wrapText="1"/>
    </xf>
    <xf borderId="0" fillId="0" fontId="8" numFmtId="0" xfId="0" applyAlignment="1" applyFont="1">
      <alignment shrinkToFit="0" vertical="center" wrapText="0"/>
    </xf>
    <xf borderId="9" fillId="4" fontId="8"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Arial"/>
              </a:defRPr>
            </a:pPr>
            <a:r>
              <a:rPr b="0" i="0" sz="1800">
                <a:solidFill>
                  <a:srgbClr val="757575"/>
                </a:solidFill>
                <a:latin typeface="Arial"/>
              </a:rPr>
              <a:t>Burn Up</a:t>
            </a:r>
          </a:p>
        </c:rich>
      </c:tx>
      <c:overlay val="0"/>
    </c:title>
    <c:plotArea>
      <c:layout/>
      <c:barChart>
        <c:barDir val="col"/>
        <c:grouping val="percentStacked"/>
        <c:ser>
          <c:idx val="0"/>
          <c:order val="0"/>
          <c:tx>
            <c:v>Cumulative Story Points Completed</c:v>
          </c:tx>
          <c:spPr>
            <a:solidFill>
              <a:srgbClr val="1155CC"/>
            </a:solidFill>
            <a:ln cmpd="sng">
              <a:solidFill>
                <a:srgbClr val="000000"/>
              </a:solidFill>
            </a:ln>
          </c:spPr>
          <c:dLbls>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s>
          <c:cat>
            <c:strRef>
              <c:f>'Burn Down  Up'!$A$10:$A$16</c:f>
            </c:strRef>
          </c:cat>
          <c:val>
            <c:numRef>
              <c:f>'Burn Down  Up'!$C$10:$C$16</c:f>
              <c:numCache/>
            </c:numRef>
          </c:val>
        </c:ser>
        <c:ser>
          <c:idx val="1"/>
          <c:order val="1"/>
          <c:tx>
            <c:v>Story Points Remaining</c:v>
          </c:tx>
          <c:spPr>
            <a:solidFill>
              <a:srgbClr val="FBBC04"/>
            </a:solidFill>
            <a:ln cmpd="sng">
              <a:solidFill>
                <a:srgbClr val="000000"/>
              </a:solidFill>
            </a:ln>
          </c:spPr>
          <c:dLbls>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s>
          <c:cat>
            <c:strRef>
              <c:f>'Burn Down  Up'!$A$10:$A$16</c:f>
            </c:strRef>
          </c:cat>
          <c:val>
            <c:numRef>
              <c:f>'Burn Down  Up'!$D$10:$D$16</c:f>
              <c:numCache/>
            </c:numRef>
          </c:val>
        </c:ser>
        <c:overlap val="100"/>
        <c:axId val="1137050680"/>
        <c:axId val="945729531"/>
      </c:barChart>
      <c:catAx>
        <c:axId val="1137050680"/>
        <c:scaling>
          <c:orientation val="minMax"/>
        </c:scaling>
        <c:delete val="0"/>
        <c:axPos val="b"/>
        <c:title>
          <c:tx>
            <c:rich>
              <a:bodyPr/>
              <a:lstStyle/>
              <a:p>
                <a:pPr lvl="0">
                  <a:defRPr b="0" i="0" sz="1000">
                    <a:solidFill>
                      <a:srgbClr val="000000"/>
                    </a:solidFill>
                    <a:latin typeface="Arial"/>
                  </a:defRPr>
                </a:pPr>
                <a:r>
                  <a:rPr b="0" i="0" sz="1000">
                    <a:solidFill>
                      <a:srgbClr val="000000"/>
                    </a:solidFill>
                    <a:latin typeface="Arial"/>
                  </a:rPr>
                  <a:t>Sprint</a:t>
                </a:r>
              </a:p>
            </c:rich>
          </c:tx>
          <c:overlay val="0"/>
        </c:title>
        <c:numFmt formatCode="General" sourceLinked="0"/>
        <c:majorTickMark val="none"/>
        <c:minorTickMark val="none"/>
        <c:spPr/>
        <c:txPr>
          <a:bodyPr/>
          <a:lstStyle/>
          <a:p>
            <a:pPr lvl="0">
              <a:defRPr b="0" i="0" sz="1000">
                <a:solidFill>
                  <a:srgbClr val="000000"/>
                </a:solidFill>
                <a:latin typeface="Arial"/>
              </a:defRPr>
            </a:pPr>
          </a:p>
        </c:txPr>
        <c:crossAx val="945729531"/>
      </c:catAx>
      <c:valAx>
        <c:axId val="94572953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none"/>
        <c:minorTickMark val="none"/>
        <c:tickLblPos val="nextTo"/>
        <c:spPr>
          <a:ln/>
        </c:spPr>
        <c:txPr>
          <a:bodyPr/>
          <a:lstStyle/>
          <a:p>
            <a:pPr lvl="0">
              <a:defRPr b="0" i="0" sz="1000">
                <a:solidFill>
                  <a:srgbClr val="000000"/>
                </a:solidFill>
                <a:latin typeface="Arial"/>
              </a:defRPr>
            </a:pPr>
          </a:p>
        </c:txPr>
        <c:crossAx val="1137050680"/>
      </c:valAx>
    </c:plotArea>
    <c:legend>
      <c:legendPos val="r"/>
      <c:overlay val="0"/>
      <c:txPr>
        <a:bodyPr/>
        <a:lstStyle/>
        <a:p>
          <a:pPr lvl="0">
            <a:defRPr b="0" i="0" sz="1000">
              <a:solidFill>
                <a:srgbClr val="1A1A1A"/>
              </a:solidFill>
              <a:latin typeface="Arial"/>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Arial"/>
              </a:defRPr>
            </a:pPr>
            <a:r>
              <a:rPr b="0" i="0" sz="1800">
                <a:solidFill>
                  <a:srgbClr val="757575"/>
                </a:solidFill>
                <a:latin typeface="Arial"/>
              </a:rPr>
              <a:t>Burn Down</a:t>
            </a:r>
          </a:p>
        </c:rich>
      </c:tx>
      <c:overlay val="0"/>
    </c:title>
    <c:plotArea>
      <c:layout/>
      <c:barChart>
        <c:barDir val="col"/>
        <c:grouping val="stacked"/>
        <c:ser>
          <c:idx val="0"/>
          <c:order val="0"/>
          <c:tx>
            <c:v>Story Points Remaining</c:v>
          </c:tx>
          <c:spPr>
            <a:solidFill>
              <a:srgbClr val="3D85C6"/>
            </a:solidFill>
            <a:ln cmpd="sng">
              <a:solidFill>
                <a:srgbClr val="000000"/>
              </a:solidFill>
            </a:ln>
          </c:spPr>
          <c:dPt>
            <c:idx val="0"/>
            <c:spPr>
              <a:solidFill>
                <a:srgbClr val="004586"/>
              </a:solidFill>
              <a:ln cmpd="sng">
                <a:solidFill>
                  <a:srgbClr val="000000"/>
                </a:solidFill>
              </a:ln>
            </c:spPr>
          </c:dPt>
          <c:dPt>
            <c:idx val="1"/>
            <c:spPr>
              <a:solidFill>
                <a:srgbClr val="FF420E"/>
              </a:solidFill>
              <a:ln cmpd="sng">
                <a:solidFill>
                  <a:srgbClr val="000000"/>
                </a:solidFill>
              </a:ln>
            </c:spPr>
          </c:dPt>
          <c:dPt>
            <c:idx val="2"/>
            <c:spPr>
              <a:solidFill>
                <a:srgbClr val="FFD320"/>
              </a:solidFill>
              <a:ln cmpd="sng">
                <a:solidFill>
                  <a:srgbClr val="000000"/>
                </a:solidFill>
              </a:ln>
            </c:spPr>
          </c:dPt>
          <c:dPt>
            <c:idx val="3"/>
            <c:spPr>
              <a:solidFill>
                <a:srgbClr val="579D1C"/>
              </a:solidFill>
              <a:ln cmpd="sng">
                <a:solidFill>
                  <a:srgbClr val="000000"/>
                </a:solidFill>
              </a:ln>
            </c:spPr>
          </c:dPt>
          <c:dPt>
            <c:idx val="4"/>
            <c:spPr>
              <a:solidFill>
                <a:srgbClr val="7E0021"/>
              </a:solidFill>
              <a:ln cmpd="sng">
                <a:solidFill>
                  <a:srgbClr val="000000"/>
                </a:solidFill>
              </a:ln>
            </c:spPr>
          </c:dPt>
          <c:dPt>
            <c:idx val="5"/>
            <c:spPr>
              <a:solidFill>
                <a:srgbClr val="83CAFF"/>
              </a:solidFill>
              <a:ln cmpd="sng">
                <a:solidFill>
                  <a:srgbClr val="000000"/>
                </a:solidFill>
              </a:ln>
            </c:spPr>
          </c:dPt>
          <c:dPt>
            <c:idx val="6"/>
            <c:spPr>
              <a:solidFill>
                <a:srgbClr val="314004"/>
              </a:solidFill>
              <a:ln cmpd="sng">
                <a:solidFill>
                  <a:srgbClr val="000000"/>
                </a:solidFill>
              </a:ln>
            </c:spPr>
          </c:dPt>
          <c:dLbls>
            <c:dLbl>
              <c:idx val="0"/>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
            <c:dLbl>
              <c:idx val="1"/>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
            <c:dLbl>
              <c:idx val="2"/>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
            <c:dLbl>
              <c:idx val="3"/>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
            <c:dLbl>
              <c:idx val="4"/>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
            <c:dLbl>
              <c:idx val="5"/>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
            <c:dLbl>
              <c:idx val="6"/>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
            <c:numFmt formatCode="General" sourceLinked="1"/>
            <c:txPr>
              <a:bodyPr/>
              <a:lstStyle/>
              <a:p>
                <a:pPr lvl="0">
                  <a:defRPr b="0" i="0" sz="1000">
                    <a:solidFill>
                      <a:srgbClr val="000000"/>
                    </a:solidFill>
                    <a:latin typeface="Arial"/>
                  </a:defRPr>
                </a:pPr>
              </a:p>
            </c:txPr>
            <c:showLegendKey val="0"/>
            <c:showVal val="1"/>
            <c:showCatName val="0"/>
            <c:showSerName val="0"/>
            <c:showPercent val="0"/>
            <c:showBubbleSize val="0"/>
          </c:dLbls>
          <c:cat>
            <c:strRef>
              <c:f>'Burn Down  Up'!$A$10:$A$16</c:f>
            </c:strRef>
          </c:cat>
          <c:val>
            <c:numRef>
              <c:f>'Burn Down  Up'!$D$10:$D$16</c:f>
              <c:numCache/>
            </c:numRef>
          </c:val>
        </c:ser>
        <c:overlap val="100"/>
        <c:axId val="1441621840"/>
        <c:axId val="669246565"/>
      </c:barChart>
      <c:catAx>
        <c:axId val="1441621840"/>
        <c:scaling>
          <c:orientation val="minMax"/>
        </c:scaling>
        <c:delete val="0"/>
        <c:axPos val="b"/>
        <c:title>
          <c:tx>
            <c:rich>
              <a:bodyPr/>
              <a:lstStyle/>
              <a:p>
                <a:pPr lvl="0">
                  <a:defRPr b="0" i="0" sz="1000">
                    <a:solidFill>
                      <a:srgbClr val="000000"/>
                    </a:solidFill>
                    <a:latin typeface="Arial"/>
                  </a:defRPr>
                </a:pPr>
                <a:r>
                  <a:rPr b="0" i="0" sz="1000">
                    <a:solidFill>
                      <a:srgbClr val="000000"/>
                    </a:solidFill>
                    <a:latin typeface="Arial"/>
                  </a:rPr>
                  <a:t>Sprint</a:t>
                </a:r>
              </a:p>
            </c:rich>
          </c:tx>
          <c:overlay val="0"/>
        </c:title>
        <c:numFmt formatCode="General" sourceLinked="0"/>
        <c:majorTickMark val="none"/>
        <c:minorTickMark val="none"/>
        <c:spPr/>
        <c:txPr>
          <a:bodyPr/>
          <a:lstStyle/>
          <a:p>
            <a:pPr lvl="0">
              <a:defRPr b="0" i="0" sz="1000">
                <a:solidFill>
                  <a:srgbClr val="000000"/>
                </a:solidFill>
                <a:latin typeface="Arial"/>
              </a:defRPr>
            </a:pPr>
          </a:p>
        </c:txPr>
        <c:crossAx val="669246565"/>
      </c:catAx>
      <c:valAx>
        <c:axId val="669246565"/>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Arial"/>
                  </a:defRPr>
                </a:pPr>
                <a:r>
                  <a:rPr b="0" i="0" sz="1000">
                    <a:solidFill>
                      <a:srgbClr val="000000"/>
                    </a:solidFill>
                    <a:latin typeface="Arial"/>
                  </a:rPr>
                  <a:t>Story Points Remaining</a:t>
                </a:r>
              </a:p>
            </c:rich>
          </c:tx>
          <c:overlay val="0"/>
        </c:title>
        <c:numFmt formatCode="General" sourceLinked="0"/>
        <c:majorTickMark val="none"/>
        <c:minorTickMark val="none"/>
        <c:tickLblPos val="nextTo"/>
        <c:spPr>
          <a:ln/>
        </c:spPr>
        <c:txPr>
          <a:bodyPr/>
          <a:lstStyle/>
          <a:p>
            <a:pPr lvl="0">
              <a:defRPr b="0" i="0" sz="1000">
                <a:solidFill>
                  <a:srgbClr val="000000"/>
                </a:solidFill>
                <a:latin typeface="Arial"/>
              </a:defRPr>
            </a:pPr>
          </a:p>
        </c:txPr>
        <c:crossAx val="1441621840"/>
      </c:valAx>
    </c:plotArea>
    <c:legend>
      <c:legendPos val="r"/>
      <c:overlay val="0"/>
      <c:txPr>
        <a:bodyPr/>
        <a:lstStyle/>
        <a:p>
          <a:pPr lvl="0">
            <a:defRPr b="0" i="0" sz="1000">
              <a:solidFill>
                <a:srgbClr val="1A1A1A"/>
              </a:solidFill>
              <a:latin typeface="Arial"/>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 Down Chart</a:t>
            </a:r>
          </a:p>
        </c:rich>
      </c:tx>
      <c:overlay val="0"/>
    </c:title>
    <c:view3D>
      <c:rotX val="15"/>
      <c:rotY val="20"/>
      <c:depthPercent val="100"/>
      <c:rAngAx val="1"/>
    </c:view3D>
    <c:plotArea>
      <c:layout/>
      <c:bar3DChart>
        <c:barDir val="col"/>
        <c:grouping val="clustered"/>
        <c:ser>
          <c:idx val="0"/>
          <c:order val="0"/>
          <c:tx>
            <c:strRef>
              <c:f>'Burn Down  Up'!$D$9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'Burn Down  Up'!$A$10:$A$16</c:f>
            </c:strRef>
          </c:cat>
          <c:val>
            <c:numRef>
              <c:f>'Burn Down  Up'!$D$10:$D$16</c:f>
              <c:numCache/>
            </c:numRef>
          </c:val>
        </c:ser>
        <c:axId val="1150260509"/>
        <c:axId val="1175149791"/>
      </c:bar3DChart>
      <c:catAx>
        <c:axId val="1150260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175149791"/>
      </c:catAx>
      <c:valAx>
        <c:axId val="11751497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 Remaining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026050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 Up Chart</a:t>
            </a:r>
          </a:p>
        </c:rich>
      </c:tx>
      <c:overlay val="0"/>
    </c:title>
    <c:view3D>
      <c:rotX val="15"/>
      <c:rotY val="20"/>
      <c:depthPercent val="100"/>
      <c:rAngAx val="1"/>
    </c:view3D>
    <c:plotArea>
      <c:layout/>
      <c:bar3DChart>
        <c:barDir val="col"/>
        <c:grouping val="clustered"/>
        <c:ser>
          <c:idx val="0"/>
          <c:order val="0"/>
          <c:tx>
            <c:strRef>
              <c:f>'Burn Down  Up'!$C$9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'Burn Down  Up'!$A$10:$A$16</c:f>
            </c:strRef>
          </c:cat>
          <c:val>
            <c:numRef>
              <c:f>'Burn Down  Up'!$C$10:$C$16</c:f>
              <c:numCache/>
            </c:numRef>
          </c:val>
        </c:ser>
        <c:axId val="968831571"/>
        <c:axId val="672441317"/>
      </c:bar3DChart>
      <c:catAx>
        <c:axId val="9688315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672441317"/>
      </c:catAx>
      <c:valAx>
        <c:axId val="6724413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Cumulative Story Points Completed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883157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xdr:colOff>
      <xdr:row>17</xdr:row>
      <xdr:rowOff>95250</xdr:rowOff>
    </xdr:from>
    <xdr:ext cx="6477000" cy="29146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38100</xdr:colOff>
      <xdr:row>22</xdr:row>
      <xdr:rowOff>95250</xdr:rowOff>
    </xdr:from>
    <xdr:ext cx="6477000" cy="29432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2428875</xdr:colOff>
      <xdr:row>17</xdr:row>
      <xdr:rowOff>95250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2428875</xdr:colOff>
      <xdr:row>23</xdr:row>
      <xdr:rowOff>95250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1" width="10.5"/>
    <col customWidth="1" min="2" max="2" width="133.63"/>
    <col customWidth="1" min="3" max="3" width="13.13"/>
    <col customWidth="1" min="4" max="4" width="11.13"/>
    <col customWidth="1" min="5" max="5" width="10.5"/>
    <col customWidth="1" min="6" max="6" width="16.5"/>
    <col customWidth="1" min="7" max="26" width="14.5"/>
  </cols>
  <sheetData>
    <row r="1" ht="13.5" customHeight="1">
      <c r="A1" s="1" t="s">
        <v>0</v>
      </c>
    </row>
    <row r="2" ht="32.25" customHeight="1">
      <c r="A2" s="2" t="s">
        <v>1</v>
      </c>
      <c r="B2" s="2" t="s">
        <v>2</v>
      </c>
      <c r="C2" s="3" t="s">
        <v>3</v>
      </c>
      <c r="D2" s="3" t="s">
        <v>4</v>
      </c>
      <c r="E2" s="3" t="s">
        <v>5</v>
      </c>
      <c r="F2" s="4" t="s">
        <v>6</v>
      </c>
    </row>
    <row r="3" ht="15.75" customHeight="1">
      <c r="A3" s="5">
        <v>1.0</v>
      </c>
      <c r="B3" s="5" t="s">
        <v>7</v>
      </c>
      <c r="C3" s="6">
        <v>5.0</v>
      </c>
      <c r="D3" s="6">
        <v>2.0</v>
      </c>
      <c r="E3" s="6">
        <v>1.0</v>
      </c>
      <c r="F3" s="7" t="str">
        <f>CONCATENATE("Sprint 1 Total: ",SUMIF($E$3:$E27,"1",$C$3:$C27))</f>
        <v>Sprint 1 Total: 20</v>
      </c>
    </row>
    <row r="4" ht="15.75" customHeight="1">
      <c r="A4" s="5">
        <v>2.0</v>
      </c>
      <c r="B4" s="5" t="s">
        <v>8</v>
      </c>
      <c r="C4" s="6">
        <v>1.0</v>
      </c>
      <c r="D4" s="6">
        <v>1.0</v>
      </c>
      <c r="E4" s="6">
        <v>1.0</v>
      </c>
      <c r="F4" s="7" t="str">
        <f>CONCATENATE("Sprint 2 Total: ",SUMIF($E$3:$E27,"2",$C$3:$C27))</f>
        <v>Sprint 2 Total: 23</v>
      </c>
    </row>
    <row r="5" ht="15.75" customHeight="1">
      <c r="A5" s="5">
        <v>3.0</v>
      </c>
      <c r="B5" s="5" t="s">
        <v>9</v>
      </c>
      <c r="C5" s="6">
        <v>3.0</v>
      </c>
      <c r="D5" s="6">
        <v>3.0</v>
      </c>
      <c r="E5" s="6">
        <v>1.0</v>
      </c>
      <c r="F5" s="7" t="str">
        <f>CONCATENATE("Sprint 3 Total: ",SUMIF($E$3:$E27,"3",$C$3:$C27))</f>
        <v>Sprint 3 Total: 22</v>
      </c>
    </row>
    <row r="6" ht="15.75" customHeight="1">
      <c r="A6" s="5">
        <v>4.0</v>
      </c>
      <c r="B6" s="5" t="s">
        <v>10</v>
      </c>
      <c r="C6" s="6">
        <v>13.0</v>
      </c>
      <c r="D6" s="6">
        <v>4.0</v>
      </c>
      <c r="E6" s="6">
        <v>2.0</v>
      </c>
      <c r="F6" s="7" t="str">
        <f>CONCATENATE("Sprint 4 Total: ",SUMIF($E$3:$E27,"4",$C$3:$C27))</f>
        <v>Sprint 4 Total: 21</v>
      </c>
    </row>
    <row r="7" ht="15.75" customHeight="1">
      <c r="A7" s="5">
        <v>5.0</v>
      </c>
      <c r="B7" s="5" t="s">
        <v>11</v>
      </c>
      <c r="C7" s="6">
        <v>3.0</v>
      </c>
      <c r="D7" s="6">
        <v>5.0</v>
      </c>
      <c r="E7" s="6">
        <v>1.0</v>
      </c>
      <c r="F7" s="7" t="str">
        <f>CONCATENATE("Sprint 5 Total: ",SUMIF($E$3:$E27,"5",$C$3:$C27))</f>
        <v>Sprint 5 Total: 23</v>
      </c>
    </row>
    <row r="8" ht="15.75" customHeight="1">
      <c r="A8" s="5">
        <v>6.0</v>
      </c>
      <c r="B8" s="5" t="s">
        <v>12</v>
      </c>
      <c r="C8" s="6">
        <v>3.0</v>
      </c>
      <c r="D8" s="6">
        <v>6.0</v>
      </c>
      <c r="E8" s="6">
        <v>1.0</v>
      </c>
      <c r="F8" s="7" t="str">
        <f>CONCATENATE("Sprint 6 Total: ",SUMIF($E$3:$E27,"6",$C$3:$C27))</f>
        <v>Sprint 6 Total: 22</v>
      </c>
    </row>
    <row r="9" ht="15.75" customHeight="1">
      <c r="A9" s="5">
        <v>7.0</v>
      </c>
      <c r="B9" s="5" t="s">
        <v>13</v>
      </c>
      <c r="C9" s="6">
        <v>5.0</v>
      </c>
      <c r="D9" s="6">
        <v>7.0</v>
      </c>
      <c r="E9" s="6">
        <v>1.0</v>
      </c>
      <c r="F9" s="8"/>
    </row>
    <row r="10" ht="15.75" customHeight="1">
      <c r="A10" s="5">
        <v>8.0</v>
      </c>
      <c r="B10" s="5" t="s">
        <v>14</v>
      </c>
      <c r="C10" s="6">
        <v>5.0</v>
      </c>
      <c r="D10" s="6">
        <v>8.0</v>
      </c>
      <c r="E10" s="6">
        <v>2.0</v>
      </c>
      <c r="F10" s="8"/>
    </row>
    <row r="11" ht="15.75" customHeight="1">
      <c r="A11" s="5">
        <v>9.0</v>
      </c>
      <c r="B11" s="5" t="s">
        <v>15</v>
      </c>
      <c r="C11" s="6">
        <v>8.0</v>
      </c>
      <c r="D11" s="6">
        <v>9.0</v>
      </c>
      <c r="E11" s="6">
        <v>3.0</v>
      </c>
      <c r="F11" s="8"/>
    </row>
    <row r="12" ht="15.75" customHeight="1">
      <c r="A12" s="5">
        <v>10.0</v>
      </c>
      <c r="B12" s="5" t="s">
        <v>16</v>
      </c>
      <c r="C12" s="6">
        <v>1.0</v>
      </c>
      <c r="D12" s="6">
        <v>10.0</v>
      </c>
      <c r="E12" s="6">
        <v>3.0</v>
      </c>
      <c r="F12" s="8"/>
    </row>
    <row r="13" ht="15.75" customHeight="1">
      <c r="A13" s="5">
        <v>11.0</v>
      </c>
      <c r="B13" s="5" t="s">
        <v>17</v>
      </c>
      <c r="C13" s="6">
        <v>5.0</v>
      </c>
      <c r="D13" s="6">
        <v>11.0</v>
      </c>
      <c r="E13" s="6">
        <v>2.0</v>
      </c>
      <c r="F13" s="8"/>
    </row>
    <row r="14" ht="15.75" customHeight="1">
      <c r="A14" s="5">
        <v>12.0</v>
      </c>
      <c r="B14" s="5" t="s">
        <v>18</v>
      </c>
      <c r="C14" s="6">
        <v>8.0</v>
      </c>
      <c r="D14" s="6">
        <v>12.0</v>
      </c>
      <c r="E14" s="6">
        <v>3.0</v>
      </c>
      <c r="F14" s="8"/>
    </row>
    <row r="15" ht="15.75" customHeight="1">
      <c r="A15" s="5">
        <v>13.0</v>
      </c>
      <c r="B15" s="5" t="s">
        <v>19</v>
      </c>
      <c r="C15" s="6">
        <v>5.0</v>
      </c>
      <c r="D15" s="6">
        <v>13.0</v>
      </c>
      <c r="E15" s="9">
        <v>3.0</v>
      </c>
      <c r="F15" s="8"/>
    </row>
    <row r="16" ht="15.75" customHeight="1">
      <c r="A16" s="5">
        <v>14.0</v>
      </c>
      <c r="B16" s="5" t="s">
        <v>20</v>
      </c>
      <c r="C16" s="6">
        <v>5.0</v>
      </c>
      <c r="D16" s="10">
        <v>22.0</v>
      </c>
      <c r="E16" s="11"/>
      <c r="F16" s="8"/>
    </row>
    <row r="17" ht="15.75" customHeight="1">
      <c r="A17" s="5">
        <v>15.0</v>
      </c>
      <c r="B17" s="5" t="s">
        <v>21</v>
      </c>
      <c r="C17" s="6">
        <v>13.0</v>
      </c>
      <c r="D17" s="10">
        <v>14.0</v>
      </c>
      <c r="E17" s="11">
        <v>4.0</v>
      </c>
      <c r="F17" s="8"/>
    </row>
    <row r="18" ht="15.75" customHeight="1">
      <c r="A18" s="5">
        <v>16.0</v>
      </c>
      <c r="B18" s="5" t="s">
        <v>22</v>
      </c>
      <c r="C18" s="6">
        <v>8.0</v>
      </c>
      <c r="D18" s="10">
        <v>22.0</v>
      </c>
      <c r="E18" s="11">
        <v>6.0</v>
      </c>
      <c r="F18" s="8"/>
    </row>
    <row r="19" ht="15.75" customHeight="1">
      <c r="A19" s="5">
        <v>17.0</v>
      </c>
      <c r="B19" s="5" t="s">
        <v>23</v>
      </c>
      <c r="C19" s="6">
        <v>5.0</v>
      </c>
      <c r="D19" s="10">
        <v>18.0</v>
      </c>
      <c r="E19" s="11">
        <v>5.0</v>
      </c>
      <c r="F19" s="8"/>
    </row>
    <row r="20" ht="15.75" customHeight="1">
      <c r="A20" s="5">
        <v>18.0</v>
      </c>
      <c r="B20" s="5" t="s">
        <v>24</v>
      </c>
      <c r="C20" s="6">
        <v>13.0</v>
      </c>
      <c r="D20" s="10">
        <v>17.0</v>
      </c>
      <c r="E20" s="11">
        <v>5.0</v>
      </c>
      <c r="F20" s="8"/>
    </row>
    <row r="21" ht="15.75" customHeight="1">
      <c r="A21" s="5">
        <v>19.0</v>
      </c>
      <c r="B21" s="5" t="s">
        <v>25</v>
      </c>
      <c r="C21" s="6">
        <v>1.0</v>
      </c>
      <c r="D21" s="10">
        <v>21.0</v>
      </c>
      <c r="E21" s="11">
        <v>6.0</v>
      </c>
      <c r="F21" s="8"/>
    </row>
    <row r="22" ht="15.75" customHeight="1">
      <c r="A22" s="5">
        <v>20.0</v>
      </c>
      <c r="B22" s="5" t="s">
        <v>26</v>
      </c>
      <c r="C22" s="6">
        <v>8.0</v>
      </c>
      <c r="D22" s="10">
        <v>20.0</v>
      </c>
      <c r="E22" s="11">
        <v>6.0</v>
      </c>
      <c r="F22" s="8"/>
    </row>
    <row r="23" ht="15.75" customHeight="1">
      <c r="A23" s="5">
        <v>21.0</v>
      </c>
      <c r="B23" s="5" t="s">
        <v>27</v>
      </c>
      <c r="C23" s="6">
        <v>8.0</v>
      </c>
      <c r="D23" s="10">
        <v>15.0</v>
      </c>
      <c r="E23" s="11">
        <v>4.0</v>
      </c>
      <c r="F23" s="8"/>
    </row>
    <row r="24" ht="15.75" customHeight="1">
      <c r="A24" s="12">
        <v>22.0</v>
      </c>
      <c r="B24" s="13" t="s">
        <v>28</v>
      </c>
      <c r="C24" s="10">
        <v>5.0</v>
      </c>
      <c r="D24" s="11">
        <v>16.0</v>
      </c>
      <c r="E24" s="11">
        <v>5.0</v>
      </c>
      <c r="F24" s="8"/>
    </row>
    <row r="25" ht="15.75" customHeight="1">
      <c r="A25" s="12">
        <v>23.0</v>
      </c>
      <c r="B25" s="13" t="s">
        <v>29</v>
      </c>
      <c r="C25" s="10">
        <v>5.0</v>
      </c>
      <c r="D25" s="14">
        <v>19.0</v>
      </c>
      <c r="E25" s="14">
        <v>6.0</v>
      </c>
      <c r="F25" s="8"/>
    </row>
    <row r="26" ht="15.75" customHeight="1">
      <c r="A26" s="15"/>
      <c r="B26" s="16" t="s">
        <v>30</v>
      </c>
      <c r="C26" s="17">
        <f>SUM(C3:C25)</f>
        <v>136</v>
      </c>
      <c r="D26" s="18"/>
      <c r="E26" s="19"/>
      <c r="F26" s="8"/>
    </row>
    <row r="27" ht="15.75" customHeight="1">
      <c r="A27" s="8"/>
      <c r="B27" s="8"/>
      <c r="C27" s="8"/>
      <c r="D27" s="8"/>
      <c r="E27" s="8"/>
      <c r="F27" s="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pageSetUpPr/>
  </sheetPr>
  <sheetViews>
    <sheetView workbookViewId="0"/>
  </sheetViews>
  <sheetFormatPr customHeight="1" defaultColWidth="12.63" defaultRowHeight="15.0"/>
  <cols>
    <col customWidth="1" min="1" max="1" width="14.5"/>
    <col customWidth="1" min="2" max="2" width="33.88"/>
    <col customWidth="1" min="3" max="3" width="32.88"/>
    <col customWidth="1" min="4" max="4" width="23.0"/>
    <col customWidth="1" min="5" max="6" width="66.38"/>
    <col customWidth="1" min="7" max="26" width="14.5"/>
  </cols>
  <sheetData>
    <row r="1" ht="15.75" customHeight="1">
      <c r="A1" s="20" t="s">
        <v>31</v>
      </c>
      <c r="B1" s="21"/>
      <c r="C1" s="21"/>
      <c r="D1" s="22"/>
      <c r="E1" s="23"/>
      <c r="F1" s="23"/>
    </row>
    <row r="2" ht="12.75" customHeight="1">
      <c r="A2" s="24" t="s">
        <v>32</v>
      </c>
      <c r="B2" s="25" t="s">
        <v>33</v>
      </c>
      <c r="C2" s="26"/>
      <c r="D2" s="27"/>
      <c r="E2" s="28"/>
      <c r="F2" s="28"/>
    </row>
    <row r="3" ht="12.75" customHeight="1">
      <c r="A3" s="24" t="s">
        <v>34</v>
      </c>
      <c r="B3" s="25" t="s">
        <v>33</v>
      </c>
      <c r="C3" s="26"/>
      <c r="D3" s="27"/>
      <c r="E3" s="28"/>
      <c r="F3" s="28"/>
    </row>
    <row r="4" ht="12.75" customHeight="1">
      <c r="A4" s="24" t="s">
        <v>35</v>
      </c>
      <c r="B4" s="25" t="s">
        <v>36</v>
      </c>
      <c r="C4" s="26"/>
      <c r="D4" s="27"/>
      <c r="E4" s="28"/>
      <c r="F4" s="28"/>
    </row>
    <row r="5" ht="12.75" customHeight="1">
      <c r="A5" s="24" t="s">
        <v>37</v>
      </c>
      <c r="B5" s="25" t="s">
        <v>38</v>
      </c>
      <c r="C5" s="26"/>
      <c r="D5" s="27"/>
      <c r="E5" s="28"/>
      <c r="F5" s="28"/>
    </row>
    <row r="6" ht="12.75" customHeight="1">
      <c r="A6" s="24" t="s">
        <v>39</v>
      </c>
      <c r="B6" s="25" t="s">
        <v>40</v>
      </c>
      <c r="C6" s="26"/>
      <c r="D6" s="27"/>
      <c r="E6" s="28"/>
      <c r="F6" s="28"/>
    </row>
    <row r="7" ht="12.75" customHeight="1">
      <c r="A7" s="24" t="s">
        <v>41</v>
      </c>
      <c r="B7" s="25" t="s">
        <v>42</v>
      </c>
      <c r="C7" s="26"/>
      <c r="D7" s="27"/>
      <c r="E7" s="28"/>
      <c r="F7" s="28"/>
    </row>
    <row r="8" ht="15.75" customHeight="1"/>
    <row r="9" ht="15.75" customHeight="1">
      <c r="A9" s="29" t="s">
        <v>43</v>
      </c>
      <c r="B9" s="29" t="s">
        <v>44</v>
      </c>
      <c r="C9" s="29" t="s">
        <v>45</v>
      </c>
      <c r="D9" s="29" t="s">
        <v>46</v>
      </c>
      <c r="E9" s="30" t="s">
        <v>47</v>
      </c>
      <c r="F9" s="31"/>
    </row>
    <row r="10" ht="15.75" customHeight="1">
      <c r="A10" s="29">
        <v>0.0</v>
      </c>
      <c r="B10" s="32">
        <v>0.0</v>
      </c>
      <c r="C10" s="32">
        <v>0.0</v>
      </c>
      <c r="D10" s="33">
        <v>126.0</v>
      </c>
      <c r="E10" s="34"/>
      <c r="F10" s="34"/>
    </row>
    <row r="11" ht="15.75" customHeight="1">
      <c r="A11" s="29">
        <v>1.0</v>
      </c>
      <c r="B11" s="32">
        <f>SUMIF('User Stories'!$E$3:$E27,A11,'User Stories'!$C$3:$C27)</f>
        <v>20</v>
      </c>
      <c r="C11" s="32">
        <f t="shared" ref="C11:C16" si="1">B11+C10</f>
        <v>20</v>
      </c>
      <c r="D11" s="32">
        <f t="shared" ref="D11:D14" si="2">D10-B11</f>
        <v>106</v>
      </c>
      <c r="E11" s="34"/>
      <c r="F11" s="34"/>
    </row>
    <row r="12" ht="15.75" customHeight="1">
      <c r="A12" s="29">
        <v>2.0</v>
      </c>
      <c r="B12" s="32">
        <f>SUMIF('User Stories'!$E$3:$E27,A12,'User Stories'!$C$3:$C27)</f>
        <v>23</v>
      </c>
      <c r="C12" s="32">
        <f t="shared" si="1"/>
        <v>43</v>
      </c>
      <c r="D12" s="32">
        <f t="shared" si="2"/>
        <v>83</v>
      </c>
      <c r="E12" s="34"/>
      <c r="F12" s="34"/>
    </row>
    <row r="13" ht="15.75" customHeight="1">
      <c r="A13" s="29">
        <v>3.0</v>
      </c>
      <c r="B13" s="32">
        <f>SUMIF('User Stories'!$E$3:$E27,A13,'User Stories'!$C$3:$C27)</f>
        <v>22</v>
      </c>
      <c r="C13" s="32">
        <f t="shared" si="1"/>
        <v>65</v>
      </c>
      <c r="D13" s="32">
        <f t="shared" si="2"/>
        <v>61</v>
      </c>
      <c r="E13" s="34"/>
      <c r="F13" s="34"/>
    </row>
    <row r="14" ht="15.75" customHeight="1">
      <c r="A14" s="29">
        <v>4.0</v>
      </c>
      <c r="B14" s="32">
        <f>SUMIF('User Stories'!$E$3:$E27,A14,'User Stories'!$C$3:$C27)</f>
        <v>21</v>
      </c>
      <c r="C14" s="32">
        <f t="shared" si="1"/>
        <v>86</v>
      </c>
      <c r="D14" s="32">
        <f t="shared" si="2"/>
        <v>40</v>
      </c>
      <c r="E14" s="34"/>
      <c r="F14" s="34"/>
    </row>
    <row r="15" ht="15.75" customHeight="1">
      <c r="A15" s="29">
        <v>5.0</v>
      </c>
      <c r="B15" s="32">
        <f>SUMIF('User Stories'!$E$3:$E27,A15,'User Stories'!$C$3:$C27)</f>
        <v>23</v>
      </c>
      <c r="C15" s="32">
        <f t="shared" si="1"/>
        <v>109</v>
      </c>
      <c r="D15" s="32">
        <f t="shared" ref="D15:D16" si="3">D14-B15+E15</f>
        <v>22</v>
      </c>
      <c r="E15" s="35">
        <v>5.0</v>
      </c>
      <c r="F15" s="34"/>
    </row>
    <row r="16" ht="15.75" customHeight="1">
      <c r="A16" s="29">
        <v>6.0</v>
      </c>
      <c r="B16" s="32">
        <f>SUMIF('User Stories'!$E$3:$E27,A16,'User Stories'!$C$3:$C27)</f>
        <v>22</v>
      </c>
      <c r="C16" s="32">
        <f t="shared" si="1"/>
        <v>131</v>
      </c>
      <c r="D16" s="32">
        <f t="shared" si="3"/>
        <v>5</v>
      </c>
      <c r="E16" s="35">
        <v>5.0</v>
      </c>
      <c r="F16" s="34"/>
    </row>
    <row r="17" ht="15.75" customHeight="1">
      <c r="A17" s="36"/>
      <c r="B17" s="28"/>
      <c r="F17" s="37" t="s">
        <v>48</v>
      </c>
    </row>
    <row r="18" ht="15.75" customHeight="1">
      <c r="A18" s="23" t="s">
        <v>49</v>
      </c>
      <c r="B18" s="38" t="s">
        <v>50</v>
      </c>
    </row>
    <row r="19" ht="137.25" customHeight="1">
      <c r="B19" s="39"/>
    </row>
    <row r="20" ht="15.75" customHeight="1">
      <c r="A20" s="36"/>
      <c r="B20" s="28"/>
    </row>
    <row r="21" ht="63.75" customHeight="1"/>
    <row r="22" ht="15.75" customHeight="1"/>
    <row r="23" ht="15.75" customHeight="1">
      <c r="A23" s="23" t="s">
        <v>49</v>
      </c>
      <c r="B23" s="38" t="s">
        <v>50</v>
      </c>
      <c r="C23" s="36" t="s">
        <v>51</v>
      </c>
    </row>
    <row r="24" ht="82.5" customHeight="1">
      <c r="B24" s="39"/>
    </row>
    <row r="25" ht="15.75" customHeight="1">
      <c r="A25" s="36"/>
      <c r="B25" s="28"/>
    </row>
    <row r="26" ht="15.75" customHeight="1">
      <c r="B26" s="40"/>
    </row>
    <row r="27" ht="145.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D1"/>
    <mergeCell ref="B2:D2"/>
    <mergeCell ref="B3:D3"/>
    <mergeCell ref="B4:D4"/>
    <mergeCell ref="B5:D5"/>
    <mergeCell ref="B6:D6"/>
    <mergeCell ref="B7:D7"/>
  </mergeCells>
  <printOptions/>
  <pageMargins bottom="0.75" footer="0.0" header="0.0" left="0.7" right="0.7" top="0.75"/>
  <pageSetup orientation="portrait"/>
  <drawing r:id="rId1"/>
</worksheet>
</file>