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melbcloud-my.sharepoint.com/personal/l_trotter_unimelb_edu_au/Documents/Documents/Conferences/11_MARRMoT_tutorial/"/>
    </mc:Choice>
  </mc:AlternateContent>
  <xr:revisionPtr revIDLastSave="65" documentId="8_{7E9C6C4A-B860-429F-B129-0CA7A162A89A}" xr6:coauthVersionLast="47" xr6:coauthVersionMax="47" xr10:uidLastSave="{12D23D48-59D0-492B-B342-2DB8BCF287BE}"/>
  <bookViews>
    <workbookView xWindow="-120" yWindow="-120" windowWidth="29040" windowHeight="15840" xr2:uid="{A22101B4-BB84-4338-BDA8-43D7E5888881}"/>
  </bookViews>
  <sheets>
    <sheet name="Sheet1" sheetId="1" r:id="rId1"/>
  </sheets>
  <definedNames>
    <definedName name="dd">Sheet1!$C$5</definedName>
    <definedName name="En">Sheet1!$C$3</definedName>
    <definedName name="Pn">Sheet1!$C$2</definedName>
    <definedName name="x_1">Sheet1!$C$4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2" i="1" l="1"/>
  <c r="I72" i="1" s="1"/>
  <c r="C71" i="1"/>
  <c r="I71" i="1" s="1"/>
  <c r="C70" i="1"/>
  <c r="I70" i="1" s="1"/>
  <c r="C69" i="1"/>
  <c r="I69" i="1" s="1"/>
  <c r="C68" i="1"/>
  <c r="I68" i="1" s="1"/>
  <c r="C67" i="1"/>
  <c r="I67" i="1" s="1"/>
  <c r="C66" i="1"/>
  <c r="I66" i="1" s="1"/>
  <c r="C65" i="1"/>
  <c r="I65" i="1" s="1"/>
  <c r="C64" i="1"/>
  <c r="I64" i="1" s="1"/>
  <c r="C63" i="1"/>
  <c r="I63" i="1" s="1"/>
  <c r="C62" i="1"/>
  <c r="I62" i="1" s="1"/>
  <c r="C61" i="1"/>
  <c r="I61" i="1" s="1"/>
  <c r="C60" i="1"/>
  <c r="I60" i="1" s="1"/>
  <c r="C59" i="1"/>
  <c r="I59" i="1" s="1"/>
  <c r="C58" i="1"/>
  <c r="I58" i="1" s="1"/>
  <c r="C57" i="1"/>
  <c r="I57" i="1" s="1"/>
  <c r="C56" i="1"/>
  <c r="I56" i="1" s="1"/>
  <c r="C55" i="1"/>
  <c r="I55" i="1" s="1"/>
  <c r="C54" i="1"/>
  <c r="I54" i="1" s="1"/>
  <c r="C53" i="1"/>
  <c r="I53" i="1" s="1"/>
  <c r="C52" i="1"/>
  <c r="I52" i="1" s="1"/>
  <c r="C51" i="1"/>
  <c r="I51" i="1" s="1"/>
  <c r="C50" i="1"/>
  <c r="I50" i="1" s="1"/>
  <c r="C49" i="1"/>
  <c r="I49" i="1" s="1"/>
  <c r="C48" i="1"/>
  <c r="I48" i="1" s="1"/>
  <c r="C47" i="1"/>
  <c r="I47" i="1" s="1"/>
  <c r="C46" i="1"/>
  <c r="I46" i="1" s="1"/>
  <c r="C45" i="1"/>
  <c r="I45" i="1" s="1"/>
  <c r="C44" i="1"/>
  <c r="I44" i="1" s="1"/>
  <c r="C43" i="1"/>
  <c r="I43" i="1" s="1"/>
  <c r="C42" i="1"/>
  <c r="I42" i="1" s="1"/>
  <c r="C41" i="1"/>
  <c r="I41" i="1" s="1"/>
  <c r="C40" i="1"/>
  <c r="I40" i="1" s="1"/>
  <c r="C39" i="1"/>
  <c r="I39" i="1" s="1"/>
  <c r="C38" i="1"/>
  <c r="I38" i="1" s="1"/>
  <c r="C37" i="1"/>
  <c r="I37" i="1" s="1"/>
  <c r="C36" i="1"/>
  <c r="I36" i="1" s="1"/>
  <c r="C35" i="1"/>
  <c r="I35" i="1" s="1"/>
  <c r="C34" i="1"/>
  <c r="I34" i="1" s="1"/>
  <c r="C33" i="1"/>
  <c r="I33" i="1" s="1"/>
  <c r="C32" i="1"/>
  <c r="I32" i="1" s="1"/>
  <c r="C31" i="1"/>
  <c r="I31" i="1" s="1"/>
  <c r="C30" i="1"/>
  <c r="I30" i="1" s="1"/>
  <c r="I29" i="1"/>
  <c r="C29" i="1"/>
  <c r="D29" i="1" s="1"/>
  <c r="E29" i="1" s="1"/>
  <c r="F29" i="1" s="1"/>
  <c r="I28" i="1"/>
  <c r="C28" i="1"/>
  <c r="D28" i="1" s="1"/>
  <c r="E28" i="1" s="1"/>
  <c r="F28" i="1" s="1"/>
  <c r="I27" i="1"/>
  <c r="C27" i="1"/>
  <c r="D27" i="1" s="1"/>
  <c r="E27" i="1" s="1"/>
  <c r="F27" i="1" s="1"/>
  <c r="J27" i="1" s="1"/>
  <c r="I26" i="1"/>
  <c r="C26" i="1"/>
  <c r="D26" i="1" s="1"/>
  <c r="E26" i="1" s="1"/>
  <c r="F26" i="1" s="1"/>
  <c r="J25" i="1"/>
  <c r="I25" i="1"/>
  <c r="C25" i="1"/>
  <c r="D25" i="1" s="1"/>
  <c r="E25" i="1" s="1"/>
  <c r="F25" i="1" s="1"/>
  <c r="I24" i="1"/>
  <c r="C24" i="1"/>
  <c r="D24" i="1" s="1"/>
  <c r="E24" i="1" s="1"/>
  <c r="F24" i="1" s="1"/>
  <c r="I23" i="1"/>
  <c r="C23" i="1"/>
  <c r="D23" i="1" s="1"/>
  <c r="E23" i="1" s="1"/>
  <c r="F23" i="1" s="1"/>
  <c r="J22" i="1"/>
  <c r="I22" i="1"/>
  <c r="C22" i="1"/>
  <c r="D22" i="1" s="1"/>
  <c r="E22" i="1" s="1"/>
  <c r="F22" i="1" s="1"/>
  <c r="I21" i="1"/>
  <c r="C21" i="1"/>
  <c r="D21" i="1" s="1"/>
  <c r="E21" i="1" s="1"/>
  <c r="F21" i="1" s="1"/>
  <c r="I20" i="1"/>
  <c r="C20" i="1"/>
  <c r="D20" i="1" s="1"/>
  <c r="E20" i="1" s="1"/>
  <c r="F20" i="1" s="1"/>
  <c r="J19" i="1"/>
  <c r="I19" i="1"/>
  <c r="C19" i="1"/>
  <c r="D19" i="1" s="1"/>
  <c r="E19" i="1" s="1"/>
  <c r="F19" i="1" s="1"/>
  <c r="I18" i="1"/>
  <c r="C18" i="1"/>
  <c r="D18" i="1" s="1"/>
  <c r="E18" i="1" s="1"/>
  <c r="F18" i="1" s="1"/>
  <c r="J17" i="1"/>
  <c r="I17" i="1"/>
  <c r="C17" i="1"/>
  <c r="D17" i="1" s="1"/>
  <c r="E17" i="1" s="1"/>
  <c r="F17" i="1" s="1"/>
  <c r="I16" i="1"/>
  <c r="C16" i="1"/>
  <c r="D16" i="1" s="1"/>
  <c r="E16" i="1" s="1"/>
  <c r="F16" i="1" s="1"/>
  <c r="I15" i="1"/>
  <c r="C15" i="1"/>
  <c r="D15" i="1" s="1"/>
  <c r="E15" i="1" s="1"/>
  <c r="F15" i="1" s="1"/>
  <c r="J15" i="1" s="1"/>
  <c r="J14" i="1"/>
  <c r="I14" i="1"/>
  <c r="C14" i="1"/>
  <c r="D14" i="1" s="1"/>
  <c r="E14" i="1" s="1"/>
  <c r="F14" i="1" s="1"/>
  <c r="J13" i="1"/>
  <c r="I13" i="1"/>
  <c r="C13" i="1"/>
  <c r="D13" i="1" s="1"/>
  <c r="E13" i="1" s="1"/>
  <c r="F13" i="1" s="1"/>
  <c r="I12" i="1"/>
  <c r="C12" i="1"/>
  <c r="D12" i="1" s="1"/>
  <c r="E12" i="1" s="1"/>
  <c r="F12" i="1" s="1"/>
  <c r="I11" i="1"/>
  <c r="C11" i="1"/>
  <c r="D11" i="1" s="1"/>
  <c r="E11" i="1" s="1"/>
  <c r="F11" i="1" s="1"/>
  <c r="J11" i="1" s="1"/>
  <c r="C10" i="1"/>
  <c r="D10" i="1" s="1"/>
  <c r="E10" i="1" s="1"/>
  <c r="F10" i="1" s="1"/>
  <c r="I10" i="1"/>
  <c r="B31" i="1"/>
  <c r="B32" i="1" s="1"/>
  <c r="B11" i="1"/>
  <c r="H17" i="1" l="1"/>
  <c r="G17" i="1"/>
  <c r="H25" i="1"/>
  <c r="G25" i="1"/>
  <c r="H12" i="1"/>
  <c r="G12" i="1"/>
  <c r="H20" i="1"/>
  <c r="G20" i="1"/>
  <c r="J28" i="1"/>
  <c r="H28" i="1"/>
  <c r="G28" i="1"/>
  <c r="J12" i="1"/>
  <c r="H18" i="1"/>
  <c r="G18" i="1"/>
  <c r="J20" i="1"/>
  <c r="H26" i="1"/>
  <c r="G26" i="1"/>
  <c r="J29" i="1"/>
  <c r="H29" i="1"/>
  <c r="G29" i="1"/>
  <c r="H23" i="1"/>
  <c r="G23" i="1"/>
  <c r="H13" i="1"/>
  <c r="G13" i="1"/>
  <c r="H21" i="1"/>
  <c r="G21" i="1"/>
  <c r="J23" i="1"/>
  <c r="H16" i="1"/>
  <c r="G16" i="1"/>
  <c r="J18" i="1"/>
  <c r="H24" i="1"/>
  <c r="G24" i="1"/>
  <c r="J26" i="1"/>
  <c r="H15" i="1"/>
  <c r="G15" i="1"/>
  <c r="H11" i="1"/>
  <c r="G11" i="1"/>
  <c r="H19" i="1"/>
  <c r="G19" i="1"/>
  <c r="J21" i="1"/>
  <c r="H27" i="1"/>
  <c r="G27" i="1"/>
  <c r="H14" i="1"/>
  <c r="G14" i="1"/>
  <c r="J16" i="1"/>
  <c r="H22" i="1"/>
  <c r="G22" i="1"/>
  <c r="J24" i="1"/>
  <c r="D30" i="1"/>
  <c r="E30" i="1" s="1"/>
  <c r="F30" i="1" s="1"/>
  <c r="D31" i="1"/>
  <c r="E31" i="1" s="1"/>
  <c r="F31" i="1" s="1"/>
  <c r="D32" i="1"/>
  <c r="E32" i="1" s="1"/>
  <c r="F32" i="1" s="1"/>
  <c r="D33" i="1"/>
  <c r="E33" i="1" s="1"/>
  <c r="F33" i="1" s="1"/>
  <c r="D34" i="1"/>
  <c r="E34" i="1" s="1"/>
  <c r="F34" i="1" s="1"/>
  <c r="D35" i="1"/>
  <c r="E35" i="1" s="1"/>
  <c r="F35" i="1" s="1"/>
  <c r="D36" i="1"/>
  <c r="E36" i="1" s="1"/>
  <c r="F36" i="1" s="1"/>
  <c r="D37" i="1"/>
  <c r="E37" i="1" s="1"/>
  <c r="F37" i="1" s="1"/>
  <c r="D38" i="1"/>
  <c r="E38" i="1" s="1"/>
  <c r="F38" i="1" s="1"/>
  <c r="D39" i="1"/>
  <c r="E39" i="1" s="1"/>
  <c r="F39" i="1" s="1"/>
  <c r="D40" i="1"/>
  <c r="E40" i="1" s="1"/>
  <c r="F40" i="1" s="1"/>
  <c r="D41" i="1"/>
  <c r="E41" i="1" s="1"/>
  <c r="F41" i="1" s="1"/>
  <c r="D42" i="1"/>
  <c r="E42" i="1" s="1"/>
  <c r="F42" i="1" s="1"/>
  <c r="D43" i="1"/>
  <c r="E43" i="1" s="1"/>
  <c r="F43" i="1" s="1"/>
  <c r="D44" i="1"/>
  <c r="E44" i="1" s="1"/>
  <c r="F44" i="1" s="1"/>
  <c r="D45" i="1"/>
  <c r="E45" i="1" s="1"/>
  <c r="F45" i="1" s="1"/>
  <c r="D46" i="1"/>
  <c r="E46" i="1" s="1"/>
  <c r="F46" i="1" s="1"/>
  <c r="D47" i="1"/>
  <c r="E47" i="1" s="1"/>
  <c r="F47" i="1" s="1"/>
  <c r="D48" i="1"/>
  <c r="E48" i="1" s="1"/>
  <c r="F48" i="1" s="1"/>
  <c r="D49" i="1"/>
  <c r="E49" i="1" s="1"/>
  <c r="F49" i="1" s="1"/>
  <c r="D50" i="1"/>
  <c r="E50" i="1" s="1"/>
  <c r="F50" i="1" s="1"/>
  <c r="D51" i="1"/>
  <c r="E51" i="1" s="1"/>
  <c r="F51" i="1" s="1"/>
  <c r="D52" i="1"/>
  <c r="E52" i="1" s="1"/>
  <c r="F52" i="1" s="1"/>
  <c r="D53" i="1"/>
  <c r="E53" i="1" s="1"/>
  <c r="F53" i="1" s="1"/>
  <c r="D54" i="1"/>
  <c r="E54" i="1" s="1"/>
  <c r="F54" i="1" s="1"/>
  <c r="D55" i="1"/>
  <c r="E55" i="1" s="1"/>
  <c r="F55" i="1" s="1"/>
  <c r="D56" i="1"/>
  <c r="E56" i="1" s="1"/>
  <c r="F56" i="1" s="1"/>
  <c r="D57" i="1"/>
  <c r="E57" i="1" s="1"/>
  <c r="F57" i="1" s="1"/>
  <c r="D58" i="1"/>
  <c r="E58" i="1" s="1"/>
  <c r="F58" i="1" s="1"/>
  <c r="D59" i="1"/>
  <c r="E59" i="1" s="1"/>
  <c r="F59" i="1" s="1"/>
  <c r="D60" i="1"/>
  <c r="E60" i="1" s="1"/>
  <c r="F60" i="1" s="1"/>
  <c r="D61" i="1"/>
  <c r="E61" i="1" s="1"/>
  <c r="F61" i="1" s="1"/>
  <c r="D62" i="1"/>
  <c r="E62" i="1" s="1"/>
  <c r="F62" i="1" s="1"/>
  <c r="D63" i="1"/>
  <c r="E63" i="1" s="1"/>
  <c r="F63" i="1" s="1"/>
  <c r="D64" i="1"/>
  <c r="E64" i="1" s="1"/>
  <c r="F64" i="1" s="1"/>
  <c r="D65" i="1"/>
  <c r="E65" i="1" s="1"/>
  <c r="F65" i="1" s="1"/>
  <c r="D66" i="1"/>
  <c r="E66" i="1" s="1"/>
  <c r="F66" i="1" s="1"/>
  <c r="D67" i="1"/>
  <c r="E67" i="1" s="1"/>
  <c r="F67" i="1" s="1"/>
  <c r="D68" i="1"/>
  <c r="E68" i="1" s="1"/>
  <c r="F68" i="1" s="1"/>
  <c r="D69" i="1"/>
  <c r="E69" i="1" s="1"/>
  <c r="F69" i="1" s="1"/>
  <c r="D70" i="1"/>
  <c r="E70" i="1" s="1"/>
  <c r="F70" i="1" s="1"/>
  <c r="D71" i="1"/>
  <c r="E71" i="1" s="1"/>
  <c r="F71" i="1" s="1"/>
  <c r="D72" i="1"/>
  <c r="E72" i="1" s="1"/>
  <c r="F72" i="1" s="1"/>
  <c r="H10" i="1"/>
  <c r="G10" i="1"/>
  <c r="J10" i="1"/>
  <c r="B33" i="1"/>
  <c r="B12" i="1"/>
  <c r="J61" i="1" l="1"/>
  <c r="H61" i="1"/>
  <c r="G61" i="1"/>
  <c r="J53" i="1"/>
  <c r="H53" i="1"/>
  <c r="G53" i="1"/>
  <c r="J45" i="1"/>
  <c r="H45" i="1"/>
  <c r="G45" i="1"/>
  <c r="J37" i="1"/>
  <c r="H37" i="1"/>
  <c r="G37" i="1"/>
  <c r="J68" i="1"/>
  <c r="H68" i="1"/>
  <c r="G68" i="1"/>
  <c r="J60" i="1"/>
  <c r="H60" i="1"/>
  <c r="G60" i="1"/>
  <c r="J52" i="1"/>
  <c r="H52" i="1"/>
  <c r="G52" i="1"/>
  <c r="J44" i="1"/>
  <c r="H44" i="1"/>
  <c r="G44" i="1"/>
  <c r="J36" i="1"/>
  <c r="H36" i="1"/>
  <c r="G36" i="1"/>
  <c r="J43" i="1"/>
  <c r="H43" i="1"/>
  <c r="G43" i="1"/>
  <c r="J50" i="1"/>
  <c r="H50" i="1"/>
  <c r="G50" i="1"/>
  <c r="J34" i="1"/>
  <c r="H34" i="1"/>
  <c r="G34" i="1"/>
  <c r="J65" i="1"/>
  <c r="H65" i="1"/>
  <c r="G65" i="1"/>
  <c r="J49" i="1"/>
  <c r="H49" i="1"/>
  <c r="G49" i="1"/>
  <c r="J41" i="1"/>
  <c r="H41" i="1"/>
  <c r="G41" i="1"/>
  <c r="H33" i="1"/>
  <c r="G33" i="1"/>
  <c r="J33" i="1"/>
  <c r="J69" i="1"/>
  <c r="H69" i="1"/>
  <c r="G69" i="1"/>
  <c r="J59" i="1"/>
  <c r="H59" i="1"/>
  <c r="G59" i="1"/>
  <c r="J35" i="1"/>
  <c r="H35" i="1"/>
  <c r="G35" i="1"/>
  <c r="J58" i="1"/>
  <c r="H58" i="1"/>
  <c r="G58" i="1"/>
  <c r="J42" i="1"/>
  <c r="H42" i="1"/>
  <c r="G42" i="1"/>
  <c r="J57" i="1"/>
  <c r="H57" i="1"/>
  <c r="G57" i="1"/>
  <c r="J72" i="1"/>
  <c r="H72" i="1"/>
  <c r="G72" i="1"/>
  <c r="J64" i="1"/>
  <c r="H64" i="1"/>
  <c r="G64" i="1"/>
  <c r="J56" i="1"/>
  <c r="H56" i="1"/>
  <c r="G56" i="1"/>
  <c r="J48" i="1"/>
  <c r="H48" i="1"/>
  <c r="G48" i="1"/>
  <c r="J40" i="1"/>
  <c r="H40" i="1"/>
  <c r="G40" i="1"/>
  <c r="H32" i="1"/>
  <c r="G32" i="1"/>
  <c r="J32" i="1"/>
  <c r="J67" i="1"/>
  <c r="H67" i="1"/>
  <c r="G67" i="1"/>
  <c r="J66" i="1"/>
  <c r="H66" i="1"/>
  <c r="G66" i="1"/>
  <c r="J63" i="1"/>
  <c r="H63" i="1"/>
  <c r="G63" i="1"/>
  <c r="J39" i="1"/>
  <c r="H39" i="1"/>
  <c r="G39" i="1"/>
  <c r="J51" i="1"/>
  <c r="H51" i="1"/>
  <c r="G51" i="1"/>
  <c r="J71" i="1"/>
  <c r="H71" i="1"/>
  <c r="G71" i="1"/>
  <c r="J55" i="1"/>
  <c r="H55" i="1"/>
  <c r="G55" i="1"/>
  <c r="J47" i="1"/>
  <c r="H47" i="1"/>
  <c r="G47" i="1"/>
  <c r="H31" i="1"/>
  <c r="G31" i="1"/>
  <c r="J31" i="1"/>
  <c r="J70" i="1"/>
  <c r="H70" i="1"/>
  <c r="G70" i="1"/>
  <c r="J62" i="1"/>
  <c r="H62" i="1"/>
  <c r="G62" i="1"/>
  <c r="J54" i="1"/>
  <c r="H54" i="1"/>
  <c r="G54" i="1"/>
  <c r="J46" i="1"/>
  <c r="H46" i="1"/>
  <c r="G46" i="1"/>
  <c r="J38" i="1"/>
  <c r="H38" i="1"/>
  <c r="G38" i="1"/>
  <c r="H30" i="1"/>
  <c r="J30" i="1"/>
  <c r="G30" i="1"/>
  <c r="B13" i="1"/>
  <c r="B34" i="1"/>
  <c r="B35" i="1" l="1"/>
  <c r="B14" i="1"/>
  <c r="B36" i="1" l="1"/>
  <c r="B15" i="1"/>
  <c r="B37" i="1" l="1"/>
  <c r="B16" i="1"/>
  <c r="B17" i="1" l="1"/>
  <c r="B38" i="1"/>
  <c r="B39" i="1" l="1"/>
  <c r="B18" i="1"/>
  <c r="B40" i="1" l="1"/>
  <c r="B19" i="1"/>
  <c r="B41" i="1" l="1"/>
  <c r="B20" i="1"/>
  <c r="B21" i="1" l="1"/>
  <c r="B42" i="1"/>
  <c r="B43" i="1" l="1"/>
  <c r="B22" i="1"/>
  <c r="B44" i="1" l="1"/>
  <c r="B23" i="1"/>
  <c r="B45" i="1" l="1"/>
  <c r="B24" i="1"/>
  <c r="B25" i="1" l="1"/>
  <c r="B46" i="1"/>
  <c r="B26" i="1" l="1"/>
  <c r="B47" i="1"/>
  <c r="B27" i="1" l="1"/>
  <c r="B48" i="1"/>
  <c r="B49" i="1" l="1"/>
  <c r="B28" i="1"/>
  <c r="B29" i="1" l="1"/>
  <c r="B50" i="1"/>
  <c r="B51" i="1" l="1"/>
  <c r="B52" i="1" l="1"/>
  <c r="B53" i="1" l="1"/>
  <c r="B54" i="1" l="1"/>
  <c r="B55" i="1" l="1"/>
  <c r="B56" i="1" l="1"/>
  <c r="B57" i="1" l="1"/>
  <c r="B58" i="1" l="1"/>
  <c r="B59" i="1" l="1"/>
  <c r="B60" i="1" l="1"/>
  <c r="B61" i="1" l="1"/>
  <c r="B62" i="1" l="1"/>
  <c r="B63" i="1" l="1"/>
  <c r="B64" i="1" l="1"/>
  <c r="B65" i="1" l="1"/>
  <c r="B66" i="1" l="1"/>
  <c r="B67" i="1" l="1"/>
  <c r="B68" i="1" l="1"/>
  <c r="B69" i="1" l="1"/>
  <c r="B70" i="1" l="1"/>
  <c r="B71" i="1" l="1"/>
  <c r="B72" i="1" l="1"/>
</calcChain>
</file>

<file path=xl/sharedStrings.xml><?xml version="1.0" encoding="utf-8"?>
<sst xmlns="http://schemas.openxmlformats.org/spreadsheetml/2006/main" count="16" uniqueCount="16">
  <si>
    <t>Pn =</t>
  </si>
  <si>
    <t xml:space="preserve">En = </t>
  </si>
  <si>
    <t>full store</t>
  </si>
  <si>
    <t>empty</t>
  </si>
  <si>
    <t>deficit</t>
  </si>
  <si>
    <t>x1 =</t>
  </si>
  <si>
    <t>S1</t>
  </si>
  <si>
    <t>S1/x1</t>
  </si>
  <si>
    <t>D1</t>
  </si>
  <si>
    <t>Dstar</t>
  </si>
  <si>
    <t xml:space="preserve">dd = </t>
  </si>
  <si>
    <t>Sstar</t>
  </si>
  <si>
    <t>Ps</t>
  </si>
  <si>
    <t>Es</t>
  </si>
  <si>
    <t>Perc</t>
  </si>
  <si>
    <t>Perc(Sstar)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</si>
</sst>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Sheet1!$G$9</c:f>
              <c:strCache>
                <c:ptCount val="1"/>
                <c:pt idx="0">
                  <c:v>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Sheet1!$D$10:$D$72</c:f>
              <c:numCache>
                <c:formatCode>General</c:formatCode>
                <c:ptCount val="6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90.000000000000057</c:v>
                </c:pt>
                <c:pt idx="4">
                  <c:v>120.00000000000011</c:v>
                </c:pt>
                <c:pt idx="5">
                  <c:v>150.00000000000011</c:v>
                </c:pt>
                <c:pt idx="6">
                  <c:v>180.00000000000017</c:v>
                </c:pt>
                <c:pt idx="7">
                  <c:v>210.00000000000017</c:v>
                </c:pt>
                <c:pt idx="8">
                  <c:v>240.00000000000023</c:v>
                </c:pt>
                <c:pt idx="9">
                  <c:v>270.00000000000023</c:v>
                </c:pt>
                <c:pt idx="10">
                  <c:v>300.00000000000023</c:v>
                </c:pt>
                <c:pt idx="11">
                  <c:v>330.00000000000023</c:v>
                </c:pt>
                <c:pt idx="12">
                  <c:v>360.00000000000023</c:v>
                </c:pt>
                <c:pt idx="13">
                  <c:v>390.00000000000023</c:v>
                </c:pt>
                <c:pt idx="14">
                  <c:v>420.00000000000023</c:v>
                </c:pt>
                <c:pt idx="15">
                  <c:v>450.00000000000023</c:v>
                </c:pt>
                <c:pt idx="16">
                  <c:v>480.00000000000023</c:v>
                </c:pt>
                <c:pt idx="17">
                  <c:v>510.00000000000017</c:v>
                </c:pt>
                <c:pt idx="18">
                  <c:v>540.00000000000023</c:v>
                </c:pt>
                <c:pt idx="19">
                  <c:v>570.00000000000023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1170.0000000000002</c:v>
                </c:pt>
                <c:pt idx="40">
                  <c:v>1200</c:v>
                </c:pt>
                <c:pt idx="41">
                  <c:v>1230</c:v>
                </c:pt>
                <c:pt idx="42">
                  <c:v>1260.0000000000002</c:v>
                </c:pt>
                <c:pt idx="43">
                  <c:v>1290.0000000000002</c:v>
                </c:pt>
                <c:pt idx="44">
                  <c:v>1320.0000000000002</c:v>
                </c:pt>
                <c:pt idx="45">
                  <c:v>1350.0000000000002</c:v>
                </c:pt>
                <c:pt idx="46">
                  <c:v>1380.0000000000005</c:v>
                </c:pt>
                <c:pt idx="47">
                  <c:v>1410.0000000000005</c:v>
                </c:pt>
                <c:pt idx="48">
                  <c:v>1440.0000000000005</c:v>
                </c:pt>
                <c:pt idx="49">
                  <c:v>1470.0000000000005</c:v>
                </c:pt>
                <c:pt idx="50">
                  <c:v>1500.0000000000005</c:v>
                </c:pt>
                <c:pt idx="51">
                  <c:v>1530.0000000000005</c:v>
                </c:pt>
                <c:pt idx="52">
                  <c:v>1560.0000000000005</c:v>
                </c:pt>
                <c:pt idx="53">
                  <c:v>1590.0000000000005</c:v>
                </c:pt>
                <c:pt idx="54">
                  <c:v>1620.0000000000005</c:v>
                </c:pt>
                <c:pt idx="55">
                  <c:v>1650.0000000000005</c:v>
                </c:pt>
                <c:pt idx="56">
                  <c:v>1680.0000000000005</c:v>
                </c:pt>
                <c:pt idx="57">
                  <c:v>1710.0000000000007</c:v>
                </c:pt>
                <c:pt idx="58">
                  <c:v>1740.0000000000007</c:v>
                </c:pt>
                <c:pt idx="59">
                  <c:v>1770.0000000000007</c:v>
                </c:pt>
                <c:pt idx="60">
                  <c:v>1800.0000000000005</c:v>
                </c:pt>
                <c:pt idx="61">
                  <c:v>1830.0000000000005</c:v>
                </c:pt>
                <c:pt idx="62">
                  <c:v>1860.0000000000002</c:v>
                </c:pt>
              </c:numCache>
            </c:numRef>
          </c:xVal>
          <c:yVal>
            <c:numRef>
              <c:f>Sheet1!$G$10:$G$72</c:f>
              <c:numCache>
                <c:formatCode>General</c:formatCode>
                <c:ptCount val="63"/>
                <c:pt idx="0">
                  <c:v>0</c:v>
                </c:pt>
                <c:pt idx="1">
                  <c:v>9.7251324145114282</c:v>
                </c:pt>
                <c:pt idx="2">
                  <c:v>18.901125410994801</c:v>
                </c:pt>
                <c:pt idx="3">
                  <c:v>27.529047978744892</c:v>
                </c:pt>
                <c:pt idx="4">
                  <c:v>35.610261075541715</c:v>
                </c:pt>
                <c:pt idx="5">
                  <c:v>43.146511640930662</c:v>
                </c:pt>
                <c:pt idx="6">
                  <c:v>50.140060430706953</c:v>
                </c:pt>
                <c:pt idx="7">
                  <c:v>56.593856326343492</c:v>
                </c:pt>
                <c:pt idx="8">
                  <c:v>62.511774014651579</c:v>
                </c:pt>
                <c:pt idx="9">
                  <c:v>67.898936734726504</c:v>
                </c:pt>
                <c:pt idx="10">
                  <c:v>72.762150065153236</c:v>
                </c:pt>
                <c:pt idx="11">
                  <c:v>77.110473793283603</c:v>
                </c:pt>
                <c:pt idx="12">
                  <c:v>80.955951320560942</c:v>
                </c:pt>
                <c:pt idx="13">
                  <c:v>84.314490567090814</c:v>
                </c:pt>
                <c:pt idx="14">
                  <c:v>87.20683487721584</c:v>
                </c:pt>
                <c:pt idx="15">
                  <c:v>89.659469062066677</c:v>
                </c:pt>
                <c:pt idx="16">
                  <c:v>91.705187836565344</c:v>
                </c:pt>
                <c:pt idx="17">
                  <c:v>93.38296892141382</c:v>
                </c:pt>
                <c:pt idx="18">
                  <c:v>94.736842105263179</c:v>
                </c:pt>
                <c:pt idx="19">
                  <c:v>95.813706978863195</c:v>
                </c:pt>
                <c:pt idx="20">
                  <c:v>96.660463132963756</c:v>
                </c:pt>
                <c:pt idx="21">
                  <c:v>97.321140356215892</c:v>
                </c:pt>
                <c:pt idx="22">
                  <c:v>97.834716369321569</c:v>
                </c:pt>
                <c:pt idx="23">
                  <c:v>98.233985887202834</c:v>
                </c:pt>
                <c:pt idx="24">
                  <c:v>98.545433720990331</c:v>
                </c:pt>
                <c:pt idx="25">
                  <c:v>98.78980321502668</c:v>
                </c:pt>
                <c:pt idx="26">
                  <c:v>98.983002289417428</c:v>
                </c:pt>
                <c:pt idx="27">
                  <c:v>99.137074345605953</c:v>
                </c:pt>
                <c:pt idx="28">
                  <c:v>99.261079170944043</c:v>
                </c:pt>
                <c:pt idx="29">
                  <c:v>99.361822344016645</c:v>
                </c:pt>
                <c:pt idx="30">
                  <c:v>99.444427103919111</c:v>
                </c:pt>
                <c:pt idx="31">
                  <c:v>99.512768137462729</c:v>
                </c:pt>
                <c:pt idx="32">
                  <c:v>99.569794326120359</c:v>
                </c:pt>
                <c:pt idx="33">
                  <c:v>99.617766425687265</c:v>
                </c:pt>
                <c:pt idx="34">
                  <c:v>99.658431375708801</c:v>
                </c:pt>
                <c:pt idx="35">
                  <c:v>99.693150133965048</c:v>
                </c:pt>
                <c:pt idx="36">
                  <c:v>99.7229916897507</c:v>
                </c:pt>
                <c:pt idx="37">
                  <c:v>99.748802527281242</c:v>
                </c:pt>
                <c:pt idx="38">
                  <c:v>99.77125825282944</c:v>
                </c:pt>
                <c:pt idx="39">
                  <c:v>99.790902221313999</c:v>
                </c:pt>
                <c:pt idx="40">
                  <c:v>99.808174641657374</c:v>
                </c:pt>
                <c:pt idx="41">
                  <c:v>99.823434668621431</c:v>
                </c:pt>
                <c:pt idx="42">
                  <c:v>99.836977295093874</c:v>
                </c:pt>
                <c:pt idx="43">
                  <c:v>99.849046363391452</c:v>
                </c:pt>
                <c:pt idx="44">
                  <c:v>99.859844659516426</c:v>
                </c:pt>
                <c:pt idx="45">
                  <c:v>99.869541799445955</c:v>
                </c:pt>
                <c:pt idx="46">
                  <c:v>99.878280432472309</c:v>
                </c:pt>
                <c:pt idx="47">
                  <c:v>99.886181152929339</c:v>
                </c:pt>
                <c:pt idx="48">
                  <c:v>99.893346413961012</c:v>
                </c:pt>
                <c:pt idx="49">
                  <c:v>99.899863665164318</c:v>
                </c:pt>
                <c:pt idx="50">
                  <c:v>99.905807882787812</c:v>
                </c:pt>
                <c:pt idx="51">
                  <c:v>99.911243621581264</c:v>
                </c:pt>
                <c:pt idx="52">
                  <c:v>99.916226687718648</c:v>
                </c:pt>
                <c:pt idx="53">
                  <c:v>99.920805509833841</c:v>
                </c:pt>
                <c:pt idx="54">
                  <c:v>99.925022268220729</c:v>
                </c:pt>
                <c:pt idx="55">
                  <c:v>99.928913829275317</c:v>
                </c:pt>
                <c:pt idx="56">
                  <c:v>99.932512522293976</c:v>
                </c:pt>
                <c:pt idx="57">
                  <c:v>99.935846788043023</c:v>
                </c:pt>
                <c:pt idx="58">
                  <c:v>99.938941722534295</c:v>
                </c:pt>
                <c:pt idx="59">
                  <c:v>99.941819534770687</c:v>
                </c:pt>
                <c:pt idx="60">
                  <c:v>99.944499933557651</c:v>
                </c:pt>
                <c:pt idx="61">
                  <c:v>99.947000455582582</c:v>
                </c:pt>
                <c:pt idx="62">
                  <c:v>99.949336744669083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E4-42EB-988B-D0846BD07271}"/>
            </c:ext>
          </c:extLst>
        </c:ser>
        <c:ser>
          <c:idx val="1"/>
          <c:order val="1"/>
          <c:tx>
            <c:strRef>
              <c:f>Sheet1!$H$9</c:f>
              <c:strCache>
                <c:ptCount val="1"/>
                <c:pt idx="0">
                  <c:v>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Sheet1!$D$10:$D$72</c:f>
              <c:numCache>
                <c:formatCode>General</c:formatCode>
                <c:ptCount val="6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90.000000000000057</c:v>
                </c:pt>
                <c:pt idx="4">
                  <c:v>120.00000000000011</c:v>
                </c:pt>
                <c:pt idx="5">
                  <c:v>150.00000000000011</c:v>
                </c:pt>
                <c:pt idx="6">
                  <c:v>180.00000000000017</c:v>
                </c:pt>
                <c:pt idx="7">
                  <c:v>210.00000000000017</c:v>
                </c:pt>
                <c:pt idx="8">
                  <c:v>240.00000000000023</c:v>
                </c:pt>
                <c:pt idx="9">
                  <c:v>270.00000000000023</c:v>
                </c:pt>
                <c:pt idx="10">
                  <c:v>300.00000000000023</c:v>
                </c:pt>
                <c:pt idx="11">
                  <c:v>330.00000000000023</c:v>
                </c:pt>
                <c:pt idx="12">
                  <c:v>360.00000000000023</c:v>
                </c:pt>
                <c:pt idx="13">
                  <c:v>390.00000000000023</c:v>
                </c:pt>
                <c:pt idx="14">
                  <c:v>420.00000000000023</c:v>
                </c:pt>
                <c:pt idx="15">
                  <c:v>450.00000000000023</c:v>
                </c:pt>
                <c:pt idx="16">
                  <c:v>480.00000000000023</c:v>
                </c:pt>
                <c:pt idx="17">
                  <c:v>510.00000000000017</c:v>
                </c:pt>
                <c:pt idx="18">
                  <c:v>540.00000000000023</c:v>
                </c:pt>
                <c:pt idx="19">
                  <c:v>570.00000000000023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1170.0000000000002</c:v>
                </c:pt>
                <c:pt idx="40">
                  <c:v>1200</c:v>
                </c:pt>
                <c:pt idx="41">
                  <c:v>1230</c:v>
                </c:pt>
                <c:pt idx="42">
                  <c:v>1260.0000000000002</c:v>
                </c:pt>
                <c:pt idx="43">
                  <c:v>1290.0000000000002</c:v>
                </c:pt>
                <c:pt idx="44">
                  <c:v>1320.0000000000002</c:v>
                </c:pt>
                <c:pt idx="45">
                  <c:v>1350.0000000000002</c:v>
                </c:pt>
                <c:pt idx="46">
                  <c:v>1380.0000000000005</c:v>
                </c:pt>
                <c:pt idx="47">
                  <c:v>1410.0000000000005</c:v>
                </c:pt>
                <c:pt idx="48">
                  <c:v>1440.0000000000005</c:v>
                </c:pt>
                <c:pt idx="49">
                  <c:v>1470.0000000000005</c:v>
                </c:pt>
                <c:pt idx="50">
                  <c:v>1500.0000000000005</c:v>
                </c:pt>
                <c:pt idx="51">
                  <c:v>1530.0000000000005</c:v>
                </c:pt>
                <c:pt idx="52">
                  <c:v>1560.0000000000005</c:v>
                </c:pt>
                <c:pt idx="53">
                  <c:v>1590.0000000000005</c:v>
                </c:pt>
                <c:pt idx="54">
                  <c:v>1620.0000000000005</c:v>
                </c:pt>
                <c:pt idx="55">
                  <c:v>1650.0000000000005</c:v>
                </c:pt>
                <c:pt idx="56">
                  <c:v>1680.0000000000005</c:v>
                </c:pt>
                <c:pt idx="57">
                  <c:v>1710.0000000000007</c:v>
                </c:pt>
                <c:pt idx="58">
                  <c:v>1740.0000000000007</c:v>
                </c:pt>
                <c:pt idx="59">
                  <c:v>1770.0000000000007</c:v>
                </c:pt>
                <c:pt idx="60">
                  <c:v>1800.0000000000005</c:v>
                </c:pt>
                <c:pt idx="61">
                  <c:v>1830.0000000000005</c:v>
                </c:pt>
                <c:pt idx="62">
                  <c:v>1860.0000000000002</c:v>
                </c:pt>
              </c:numCache>
            </c:numRef>
          </c:xVal>
          <c:yVal>
            <c:numRef>
              <c:f>Sheet1!$H$10:$H$72</c:f>
              <c:numCache>
                <c:formatCode>General</c:formatCode>
                <c:ptCount val="63"/>
                <c:pt idx="0">
                  <c:v>100</c:v>
                </c:pt>
                <c:pt idx="1">
                  <c:v>99.751307017368248</c:v>
                </c:pt>
                <c:pt idx="2">
                  <c:v>99.010952559882142</c:v>
                </c:pt>
                <c:pt idx="3">
                  <c:v>97.788793099257873</c:v>
                </c:pt>
                <c:pt idx="4">
                  <c:v>96.096695299071371</c:v>
                </c:pt>
                <c:pt idx="5">
                  <c:v>93.9490160751334</c:v>
                </c:pt>
                <c:pt idx="6">
                  <c:v>91.363202400134952</c:v>
                </c:pt>
                <c:pt idx="7">
                  <c:v>88.360534471702394</c:v>
                </c:pt>
                <c:pt idx="8">
                  <c:v>84.967032758975705</c:v>
                </c:pt>
                <c:pt idx="9">
                  <c:v>81.214537188103606</c:v>
                </c:pt>
                <c:pt idx="10">
                  <c:v>77.141937255675444</c:v>
                </c:pt>
                <c:pt idx="11">
                  <c:v>72.796473201172731</c:v>
                </c:pt>
                <c:pt idx="12">
                  <c:v>68.234926290341718</c:v>
                </c:pt>
                <c:pt idx="13">
                  <c:v>63.524362257200714</c:v>
                </c:pt>
                <c:pt idx="14">
                  <c:v>58.741903543665465</c:v>
                </c:pt>
                <c:pt idx="15">
                  <c:v>53.972860942555513</c:v>
                </c:pt>
                <c:pt idx="16">
                  <c:v>49.30661894182402</c:v>
                </c:pt>
                <c:pt idx="17">
                  <c:v>44.830149907688188</c:v>
                </c:pt>
                <c:pt idx="18">
                  <c:v>40.619988879375462</c:v>
                </c:pt>
                <c:pt idx="19">
                  <c:v>36.734572175663772</c:v>
                </c:pt>
                <c:pt idx="20">
                  <c:v>33.209262659275097</c:v>
                </c:pt>
                <c:pt idx="21">
                  <c:v>30.055584868283702</c:v>
                </c:pt>
                <c:pt idx="22">
                  <c:v>27.264521877876497</c:v>
                </c:pt>
                <c:pt idx="23">
                  <c:v>24.812278629944331</c:v>
                </c:pt>
                <c:pt idx="24">
                  <c:v>22.666513953929094</c:v>
                </c:pt>
                <c:pt idx="25">
                  <c:v>20.791592096600084</c:v>
                </c:pt>
                <c:pt idx="26">
                  <c:v>19.152263164150195</c:v>
                </c:pt>
                <c:pt idx="27">
                  <c:v>17.71583269372001</c:v>
                </c:pt>
                <c:pt idx="28">
                  <c:v>16.453180020531409</c:v>
                </c:pt>
                <c:pt idx="29">
                  <c:v>15.339026805165087</c:v>
                </c:pt>
                <c:pt idx="30">
                  <c:v>14.351779599662898</c:v>
                </c:pt>
                <c:pt idx="31">
                  <c:v>13.473167308507616</c:v>
                </c:pt>
                <c:pt idx="32">
                  <c:v>12.687807497018452</c:v>
                </c:pt>
                <c:pt idx="33">
                  <c:v>11.982774704094995</c:v>
                </c:pt>
                <c:pt idx="34">
                  <c:v>11.347205893017193</c:v>
                </c:pt>
                <c:pt idx="35">
                  <c:v>10.771956315769231</c:v>
                </c:pt>
                <c:pt idx="36">
                  <c:v>10.249307479224374</c:v>
                </c:pt>
                <c:pt idx="37">
                  <c:v>9.7727233713174257</c:v>
                </c:pt>
                <c:pt idx="38">
                  <c:v>9.3366489332053568</c:v>
                </c:pt>
                <c:pt idx="39">
                  <c:v>8.93634433607264</c:v>
                </c:pt>
                <c:pt idx="40">
                  <c:v>8.5677490227018911</c:v>
                </c:pt>
                <c:pt idx="41">
                  <c:v>8.2273702080829256</c:v>
                </c:pt>
                <c:pt idx="42">
                  <c:v>7.912191345659207</c:v>
                </c:pt>
                <c:pt idx="43">
                  <c:v>7.6195968357464698</c:v>
                </c:pt>
                <c:pt idx="44">
                  <c:v>7.3473099311173549</c:v>
                </c:pt>
                <c:pt idx="45">
                  <c:v>7.0933413690365903</c:v>
                </c:pt>
                <c:pt idx="46">
                  <c:v>6.855946733684716</c:v>
                </c:pt>
                <c:pt idx="47">
                  <c:v>6.6335909395263917</c:v>
                </c:pt>
                <c:pt idx="48">
                  <c:v>6.4249185383116236</c:v>
                </c:pt>
                <c:pt idx="49">
                  <c:v>6.228728803107666</c:v>
                </c:pt>
                <c:pt idx="50">
                  <c:v>6.0439547435982854</c:v>
                </c:pt>
                <c:pt idx="51">
                  <c:v>5.8696453676445719</c:v>
                </c:pt>
                <c:pt idx="52">
                  <c:v>5.7049506328159358</c:v>
                </c:pt>
                <c:pt idx="53">
                  <c:v>5.5491086347962923</c:v>
                </c:pt>
                <c:pt idx="54">
                  <c:v>5.4014346624537319</c:v>
                </c:pt>
                <c:pt idx="55">
                  <c:v>5.2613118160985977</c:v>
                </c:pt>
                <c:pt idx="56">
                  <c:v>5.1281829393247609</c:v>
                </c:pt>
                <c:pt idx="57">
                  <c:v>5.0015436584439712</c:v>
                </c:pt>
                <c:pt idx="58">
                  <c:v>4.8809363589419057</c:v>
                </c:pt>
                <c:pt idx="59">
                  <c:v>4.7659449572411123</c:v>
                </c:pt>
                <c:pt idx="60">
                  <c:v>4.6561903496335608</c:v>
                </c:pt>
                <c:pt idx="61">
                  <c:v>4.5513264395857611</c:v>
                </c:pt>
                <c:pt idx="62">
                  <c:v>4.4510366605195877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E4-42EB-988B-D0846BD07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377072"/>
        <c:axId val="804383632"/>
      </c:scatterChart>
      <c:valAx>
        <c:axId val="80437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383632"/>
        <c:crosses val="autoZero"/>
        <c:crossBetween val="midCat"/>
      </c:valAx>
      <c:valAx>
        <c:axId val="80438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37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Sheet1!$I$9</c:f>
              <c:strCache>
                <c:ptCount val="1"/>
                <c:pt idx="0">
                  <c:v>Perc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Sheet1!$D$10:$D$72</c:f>
              <c:numCache>
                <c:formatCode>General</c:formatCode>
                <c:ptCount val="6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90.000000000000057</c:v>
                </c:pt>
                <c:pt idx="4">
                  <c:v>120.00000000000011</c:v>
                </c:pt>
                <c:pt idx="5">
                  <c:v>150.00000000000011</c:v>
                </c:pt>
                <c:pt idx="6">
                  <c:v>180.00000000000017</c:v>
                </c:pt>
                <c:pt idx="7">
                  <c:v>210.00000000000017</c:v>
                </c:pt>
                <c:pt idx="8">
                  <c:v>240.00000000000023</c:v>
                </c:pt>
                <c:pt idx="9">
                  <c:v>270.00000000000023</c:v>
                </c:pt>
                <c:pt idx="10">
                  <c:v>300.00000000000023</c:v>
                </c:pt>
                <c:pt idx="11">
                  <c:v>330.00000000000023</c:v>
                </c:pt>
                <c:pt idx="12">
                  <c:v>360.00000000000023</c:v>
                </c:pt>
                <c:pt idx="13">
                  <c:v>390.00000000000023</c:v>
                </c:pt>
                <c:pt idx="14">
                  <c:v>420.00000000000023</c:v>
                </c:pt>
                <c:pt idx="15">
                  <c:v>450.00000000000023</c:v>
                </c:pt>
                <c:pt idx="16">
                  <c:v>480.00000000000023</c:v>
                </c:pt>
                <c:pt idx="17">
                  <c:v>510.00000000000017</c:v>
                </c:pt>
                <c:pt idx="18">
                  <c:v>540.00000000000023</c:v>
                </c:pt>
                <c:pt idx="19">
                  <c:v>570.00000000000023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1170.0000000000002</c:v>
                </c:pt>
                <c:pt idx="40">
                  <c:v>1200</c:v>
                </c:pt>
                <c:pt idx="41">
                  <c:v>1230</c:v>
                </c:pt>
                <c:pt idx="42">
                  <c:v>1260.0000000000002</c:v>
                </c:pt>
                <c:pt idx="43">
                  <c:v>1290.0000000000002</c:v>
                </c:pt>
                <c:pt idx="44">
                  <c:v>1320.0000000000002</c:v>
                </c:pt>
                <c:pt idx="45">
                  <c:v>1350.0000000000002</c:v>
                </c:pt>
                <c:pt idx="46">
                  <c:v>1380.0000000000005</c:v>
                </c:pt>
                <c:pt idx="47">
                  <c:v>1410.0000000000005</c:v>
                </c:pt>
                <c:pt idx="48">
                  <c:v>1440.0000000000005</c:v>
                </c:pt>
                <c:pt idx="49">
                  <c:v>1470.0000000000005</c:v>
                </c:pt>
                <c:pt idx="50">
                  <c:v>1500.0000000000005</c:v>
                </c:pt>
                <c:pt idx="51">
                  <c:v>1530.0000000000005</c:v>
                </c:pt>
                <c:pt idx="52">
                  <c:v>1560.0000000000005</c:v>
                </c:pt>
                <c:pt idx="53">
                  <c:v>1590.0000000000005</c:v>
                </c:pt>
                <c:pt idx="54">
                  <c:v>1620.0000000000005</c:v>
                </c:pt>
                <c:pt idx="55">
                  <c:v>1650.0000000000005</c:v>
                </c:pt>
                <c:pt idx="56">
                  <c:v>1680.0000000000005</c:v>
                </c:pt>
                <c:pt idx="57">
                  <c:v>1710.0000000000007</c:v>
                </c:pt>
                <c:pt idx="58">
                  <c:v>1740.0000000000007</c:v>
                </c:pt>
                <c:pt idx="59">
                  <c:v>1770.0000000000007</c:v>
                </c:pt>
                <c:pt idx="60">
                  <c:v>1800.0000000000005</c:v>
                </c:pt>
                <c:pt idx="61">
                  <c:v>1830.0000000000005</c:v>
                </c:pt>
                <c:pt idx="62">
                  <c:v>1860.0000000000002</c:v>
                </c:pt>
              </c:numCache>
            </c:numRef>
          </c:xVal>
          <c:yVal>
            <c:numRef>
              <c:f>Sheet1!$I$10:$I$72</c:f>
              <c:numCache>
                <c:formatCode>General</c:formatCode>
                <c:ptCount val="63"/>
                <c:pt idx="0">
                  <c:v>5.8527663465935058</c:v>
                </c:pt>
                <c:pt idx="1">
                  <c:v>4.5287590306355732</c:v>
                </c:pt>
                <c:pt idx="2">
                  <c:v>3.4559999999999995</c:v>
                </c:pt>
                <c:pt idx="3">
                  <c:v>2.5969035208047533</c:v>
                </c:pt>
                <c:pt idx="4">
                  <c:v>1.9178344764517576</c:v>
                </c:pt>
                <c:pt idx="5">
                  <c:v>1.3888888888888868</c:v>
                </c:pt>
                <c:pt idx="6">
                  <c:v>0.98367443987196868</c:v>
                </c:pt>
                <c:pt idx="7">
                  <c:v>0.67909099222679292</c:v>
                </c:pt>
                <c:pt idx="8">
                  <c:v>0.45511111111110963</c:v>
                </c:pt>
                <c:pt idx="9">
                  <c:v>0.29456058527663359</c:v>
                </c:pt>
                <c:pt idx="10">
                  <c:v>0.18289894833104639</c:v>
                </c:pt>
                <c:pt idx="11">
                  <c:v>0.10799999999999954</c:v>
                </c:pt>
                <c:pt idx="12">
                  <c:v>5.9932327389117218E-2</c:v>
                </c:pt>
                <c:pt idx="13">
                  <c:v>3.0739826245998914E-2</c:v>
                </c:pt>
                <c:pt idx="14">
                  <c:v>1.422222222222214E-2</c:v>
                </c:pt>
                <c:pt idx="15">
                  <c:v>5.7155921353451841E-3</c:v>
                </c:pt>
                <c:pt idx="16">
                  <c:v>1.8728852309099063E-3</c:v>
                </c:pt>
                <c:pt idx="17">
                  <c:v>4.4444444444443975E-4</c:v>
                </c:pt>
                <c:pt idx="18">
                  <c:v>5.8527663465934153E-5</c:v>
                </c:pt>
                <c:pt idx="19">
                  <c:v>1.8289894833104135E-6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3-4B15-BFC6-D9A2E9EFECC4}"/>
            </c:ext>
          </c:extLst>
        </c:ser>
        <c:ser>
          <c:idx val="1"/>
          <c:order val="1"/>
          <c:tx>
            <c:strRef>
              <c:f>Sheet1!$J$9</c:f>
              <c:strCache>
                <c:ptCount val="1"/>
                <c:pt idx="0">
                  <c:v>Perc(Sstar)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Sheet1!$D$10:$D$72</c:f>
              <c:numCache>
                <c:formatCode>General</c:formatCode>
                <c:ptCount val="6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90.000000000000057</c:v>
                </c:pt>
                <c:pt idx="4">
                  <c:v>120.00000000000011</c:v>
                </c:pt>
                <c:pt idx="5">
                  <c:v>150.00000000000011</c:v>
                </c:pt>
                <c:pt idx="6">
                  <c:v>180.00000000000017</c:v>
                </c:pt>
                <c:pt idx="7">
                  <c:v>210.00000000000017</c:v>
                </c:pt>
                <c:pt idx="8">
                  <c:v>240.00000000000023</c:v>
                </c:pt>
                <c:pt idx="9">
                  <c:v>270.00000000000023</c:v>
                </c:pt>
                <c:pt idx="10">
                  <c:v>300.00000000000023</c:v>
                </c:pt>
                <c:pt idx="11">
                  <c:v>330.00000000000023</c:v>
                </c:pt>
                <c:pt idx="12">
                  <c:v>360.00000000000023</c:v>
                </c:pt>
                <c:pt idx="13">
                  <c:v>390.00000000000023</c:v>
                </c:pt>
                <c:pt idx="14">
                  <c:v>420.00000000000023</c:v>
                </c:pt>
                <c:pt idx="15">
                  <c:v>450.00000000000023</c:v>
                </c:pt>
                <c:pt idx="16">
                  <c:v>480.00000000000023</c:v>
                </c:pt>
                <c:pt idx="17">
                  <c:v>510.00000000000017</c:v>
                </c:pt>
                <c:pt idx="18">
                  <c:v>540.00000000000023</c:v>
                </c:pt>
                <c:pt idx="19">
                  <c:v>570.00000000000023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1170.0000000000002</c:v>
                </c:pt>
                <c:pt idx="40">
                  <c:v>1200</c:v>
                </c:pt>
                <c:pt idx="41">
                  <c:v>1230</c:v>
                </c:pt>
                <c:pt idx="42">
                  <c:v>1260.0000000000002</c:v>
                </c:pt>
                <c:pt idx="43">
                  <c:v>1290.0000000000002</c:v>
                </c:pt>
                <c:pt idx="44">
                  <c:v>1320.0000000000002</c:v>
                </c:pt>
                <c:pt idx="45">
                  <c:v>1350.0000000000002</c:v>
                </c:pt>
                <c:pt idx="46">
                  <c:v>1380.0000000000005</c:v>
                </c:pt>
                <c:pt idx="47">
                  <c:v>1410.0000000000005</c:v>
                </c:pt>
                <c:pt idx="48">
                  <c:v>1440.0000000000005</c:v>
                </c:pt>
                <c:pt idx="49">
                  <c:v>1470.0000000000005</c:v>
                </c:pt>
                <c:pt idx="50">
                  <c:v>1500.0000000000005</c:v>
                </c:pt>
                <c:pt idx="51">
                  <c:v>1530.0000000000005</c:v>
                </c:pt>
                <c:pt idx="52">
                  <c:v>1560.0000000000005</c:v>
                </c:pt>
                <c:pt idx="53">
                  <c:v>1590.0000000000005</c:v>
                </c:pt>
                <c:pt idx="54">
                  <c:v>1620.0000000000005</c:v>
                </c:pt>
                <c:pt idx="55">
                  <c:v>1650.0000000000005</c:v>
                </c:pt>
                <c:pt idx="56">
                  <c:v>1680.0000000000005</c:v>
                </c:pt>
                <c:pt idx="57">
                  <c:v>1710.0000000000007</c:v>
                </c:pt>
                <c:pt idx="58">
                  <c:v>1740.0000000000007</c:v>
                </c:pt>
                <c:pt idx="59">
                  <c:v>1770.0000000000007</c:v>
                </c:pt>
                <c:pt idx="60">
                  <c:v>1800.0000000000005</c:v>
                </c:pt>
                <c:pt idx="61">
                  <c:v>1830.0000000000005</c:v>
                </c:pt>
                <c:pt idx="62">
                  <c:v>1860.0000000000002</c:v>
                </c:pt>
              </c:numCache>
            </c:numRef>
          </c:xVal>
          <c:yVal>
            <c:numRef>
              <c:f>Sheet1!$J$10:$J$72</c:f>
              <c:numCache>
                <c:formatCode>General</c:formatCode>
                <c:ptCount val="63"/>
                <c:pt idx="0">
                  <c:v>5.8527663465935058</c:v>
                </c:pt>
                <c:pt idx="1">
                  <c:v>4.5318793236232793</c:v>
                </c:pt>
                <c:pt idx="2">
                  <c:v>3.4665562802820058</c:v>
                </c:pt>
                <c:pt idx="3">
                  <c:v>2.6168034450582778</c:v>
                </c:pt>
                <c:pt idx="4">
                  <c:v>1.9471654148615591</c:v>
                </c:pt>
                <c:pt idx="5">
                  <c:v>1.426441543610661</c:v>
                </c:pt>
                <c:pt idx="6">
                  <c:v>1.0274023531873664</c:v>
                </c:pt>
                <c:pt idx="7">
                  <c:v>0.72650598362690644</c:v>
                </c:pt>
                <c:pt idx="8">
                  <c:v>0.50361471336900943</c:v>
                </c:pt>
                <c:pt idx="9">
                  <c:v>0.3417116066909584</c:v>
                </c:pt>
                <c:pt idx="10">
                  <c:v>0.22661739538264283</c:v>
                </c:pt>
                <c:pt idx="11">
                  <c:v>0.1467077966835855</c:v>
                </c:pt>
                <c:pt idx="12">
                  <c:v>9.2631648707324793E-2</c:v>
                </c:pt>
                <c:pt idx="13">
                  <c:v>5.7030575910646281E-2</c:v>
                </c:pt>
                <c:pt idx="14">
                  <c:v>3.4261486373780493E-2</c:v>
                </c:pt>
                <c:pt idx="15">
                  <c:v>2.0124184133939932E-2</c:v>
                </c:pt>
                <c:pt idx="16">
                  <c:v>1.159785236850935E-2</c:v>
                </c:pt>
                <c:pt idx="17">
                  <c:v>6.5920292034831853E-3</c:v>
                </c:pt>
                <c:pt idx="18">
                  <c:v>3.7194368049215157E-3</c:v>
                </c:pt>
                <c:pt idx="19">
                  <c:v>2.098626950635321E-3</c:v>
                </c:pt>
                <c:pt idx="20">
                  <c:v>1.192825163335211E-3</c:v>
                </c:pt>
                <c:pt idx="21">
                  <c:v>6.8744203758666362E-4</c:v>
                </c:pt>
                <c:pt idx="22">
                  <c:v>4.0378312822971505E-4</c:v>
                </c:pt>
                <c:pt idx="23">
                  <c:v>2.4257531902675911E-4</c:v>
                </c:pt>
                <c:pt idx="24">
                  <c:v>1.4934647432990152E-4</c:v>
                </c:pt>
                <c:pt idx="25">
                  <c:v>9.429771599420866E-5</c:v>
                </c:pt>
                <c:pt idx="26">
                  <c:v>6.104654994576098E-5</c:v>
                </c:pt>
                <c:pt idx="27">
                  <c:v>4.0485046088342293E-5</c:v>
                </c:pt>
                <c:pt idx="28">
                  <c:v>2.746982917408986E-5</c:v>
                </c:pt>
                <c:pt idx="29">
                  <c:v>1.9042114528418689E-5</c:v>
                </c:pt>
                <c:pt idx="30">
                  <c:v>1.3465231126720883E-5</c:v>
                </c:pt>
                <c:pt idx="31">
                  <c:v>9.6984066453836725E-6</c:v>
                </c:pt>
                <c:pt idx="32">
                  <c:v>7.1047945080661746E-6</c:v>
                </c:pt>
                <c:pt idx="33">
                  <c:v>5.2866829459163685E-6</c:v>
                </c:pt>
                <c:pt idx="34">
                  <c:v>3.9907646168893028E-6</c:v>
                </c:pt>
                <c:pt idx="35">
                  <c:v>3.0526430996719957E-6</c:v>
                </c:pt>
                <c:pt idx="36">
                  <c:v>2.3637044991308889E-6</c:v>
                </c:pt>
                <c:pt idx="37">
                  <c:v>1.8509698760612927E-6</c:v>
                </c:pt>
                <c:pt idx="38">
                  <c:v>1.4646193636478294E-6</c:v>
                </c:pt>
                <c:pt idx="39">
                  <c:v>1.1701316720376885E-6</c:v>
                </c:pt>
                <c:pt idx="40">
                  <c:v>9.4324873627094096E-7</c:v>
                </c:pt>
                <c:pt idx="41">
                  <c:v>7.6669877829003627E-7</c:v>
                </c:pt>
                <c:pt idx="42">
                  <c:v>6.2803149486769088E-7</c:v>
                </c:pt>
                <c:pt idx="43">
                  <c:v>5.1816746012121686E-7</c:v>
                </c:pt>
                <c:pt idx="44">
                  <c:v>4.3041293406988107E-7</c:v>
                </c:pt>
                <c:pt idx="45">
                  <c:v>3.5978217782154384E-7</c:v>
                </c:pt>
                <c:pt idx="46">
                  <c:v>3.0252563987134936E-7</c:v>
                </c:pt>
                <c:pt idx="47">
                  <c:v>2.5579770392230149E-7</c:v>
                </c:pt>
                <c:pt idx="48">
                  <c:v>2.1742017584487399E-7</c:v>
                </c:pt>
                <c:pt idx="49">
                  <c:v>1.857121915989952E-7</c:v>
                </c:pt>
                <c:pt idx="50">
                  <c:v>1.5936670148699265E-7</c:v>
                </c:pt>
                <c:pt idx="51">
                  <c:v>1.3735994853974253E-7</c:v>
                </c:pt>
                <c:pt idx="52">
                  <c:v>1.1888454626101683E-7</c:v>
                </c:pt>
                <c:pt idx="53">
                  <c:v>1.0329959166667476E-7</c:v>
                </c:pt>
                <c:pt idx="54">
                  <c:v>9.0093183178185438E-8</c:v>
                </c:pt>
                <c:pt idx="55">
                  <c:v>7.885404697217024E-8</c:v>
                </c:pt>
                <c:pt idx="56">
                  <c:v>6.9249904552055851E-8</c:v>
                </c:pt>
                <c:pt idx="57">
                  <c:v>6.1010867373257665E-8</c:v>
                </c:pt>
                <c:pt idx="58">
                  <c:v>5.3916607359075335E-8</c:v>
                </c:pt>
                <c:pt idx="59">
                  <c:v>4.778638313620552E-8</c:v>
                </c:pt>
                <c:pt idx="60">
                  <c:v>4.2471240320681149E-8</c:v>
                </c:pt>
                <c:pt idx="61">
                  <c:v>3.784787735248296E-8</c:v>
                </c:pt>
                <c:pt idx="62">
                  <c:v>3.3813795024489408E-8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43-4B15-BFC6-D9A2E9EFE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377072"/>
        <c:axId val="804383632"/>
      </c:scatterChart>
      <c:valAx>
        <c:axId val="80437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383632"/>
        <c:crosses val="autoZero"/>
        <c:crossBetween val="midCat"/>
      </c:valAx>
      <c:valAx>
        <c:axId val="8043836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37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609599</xdr:colOff>
      <xdr:row>3</xdr:row>
      <xdr:rowOff>52386</xdr:rowOff>
    </xdr:from>
    <xdr:to>
      <xdr:col>26</xdr:col>
      <xdr:colOff>114300</xdr:colOff>
      <xdr:row>29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2FEDAB-58BC-301F-7CFD-A06AB58D8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31</xdr:row>
      <xdr:rowOff>0</xdr:rowOff>
    </xdr:from>
    <xdr:to>
      <xdr:col>26</xdr:col>
      <xdr:colOff>304800</xdr:colOff>
      <xdr:row>57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FBF1DE-6053-4C98-8E4E-E8D05EBE1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343AF-3F86-4D3A-B59A-ADCB34249CD8}">
  <dimension ref="A2:J72"/>
  <sheetViews>
    <sheetView tabSelected="1" workbookViewId="0">
      <selection activeCell="F13" sqref="F13"/>
    </sheetView>
  </sheetViews>
  <sheetFormatPr defaultRowHeight="15" x14ac:dyDescent="0.25"/>
  <cols>
    <col min="10" max="10" width="10.28515625" customWidth="1"/>
  </cols>
  <sheetData>
    <row r="2" spans="1:10" x14ac:dyDescent="0.25">
      <c r="B2" s="1" t="s">
        <v>0</v>
      </c>
      <c r="C2">
        <v>100</v>
      </c>
    </row>
    <row r="3" spans="1:10" x14ac:dyDescent="0.25">
      <c r="B3" s="1" t="s">
        <v>1</v>
      </c>
      <c r="C3">
        <v>100</v>
      </c>
    </row>
    <row r="4" spans="1:10" x14ac:dyDescent="0.25">
      <c r="B4" s="1" t="s">
        <v>5</v>
      </c>
      <c r="C4">
        <v>600</v>
      </c>
    </row>
    <row r="5" spans="1:10" x14ac:dyDescent="0.25">
      <c r="B5" s="1" t="s">
        <v>10</v>
      </c>
      <c r="C5">
        <v>0.05</v>
      </c>
    </row>
    <row r="6" spans="1:10" x14ac:dyDescent="0.25">
      <c r="B6" s="1"/>
      <c r="C6" s="1"/>
      <c r="D6" s="1"/>
      <c r="E6" s="1"/>
      <c r="F6" s="1"/>
    </row>
    <row r="7" spans="1:10" x14ac:dyDescent="0.25">
      <c r="B7" s="1"/>
      <c r="C7" s="1"/>
      <c r="D7" s="1"/>
      <c r="E7" s="1"/>
      <c r="F7" s="1"/>
    </row>
    <row r="9" spans="1:10" x14ac:dyDescent="0.25">
      <c r="B9" t="s">
        <v>7</v>
      </c>
      <c r="C9" t="s">
        <v>6</v>
      </c>
      <c r="D9" t="s">
        <v>8</v>
      </c>
      <c r="E9" t="s">
        <v>9</v>
      </c>
      <c r="F9" t="s">
        <v>11</v>
      </c>
      <c r="G9" t="s">
        <v>12</v>
      </c>
      <c r="H9" t="s">
        <v>13</v>
      </c>
      <c r="I9" t="s">
        <v>14</v>
      </c>
      <c r="J9" t="s">
        <v>15</v>
      </c>
    </row>
    <row r="10" spans="1:10" x14ac:dyDescent="0.25">
      <c r="A10" t="s">
        <v>2</v>
      </c>
      <c r="B10">
        <v>1</v>
      </c>
      <c r="C10">
        <f>B10*x_1</f>
        <v>600</v>
      </c>
      <c r="D10">
        <f>x_1-C10</f>
        <v>0</v>
      </c>
      <c r="E10">
        <f>(-(x_1+D10)+SQRT((x_1+D10)^2+4*(dd-1)*D10*x_1))/(2*(dd-1))</f>
        <v>0</v>
      </c>
      <c r="F10">
        <f>x_1-E10</f>
        <v>600</v>
      </c>
      <c r="G10">
        <f>Pn*(1-(F10/x_1)^2)</f>
        <v>0</v>
      </c>
      <c r="H10">
        <f>En*(2*(F10/x_1)-((F10/x_1)^2))</f>
        <v>100</v>
      </c>
      <c r="I10">
        <f>x_1^(-4)/4 * (4/9)^4 *MAX(C10,0)^5</f>
        <v>5.8527663465935058</v>
      </c>
      <c r="J10">
        <f>x_1^(-4)/4 * (4/9)^4 *MAX(F10,0)^5</f>
        <v>5.8527663465935058</v>
      </c>
    </row>
    <row r="11" spans="1:10" x14ac:dyDescent="0.25">
      <c r="B11">
        <f>B10-0.05</f>
        <v>0.95</v>
      </c>
      <c r="C11">
        <f>B11*x_1</f>
        <v>570</v>
      </c>
      <c r="D11">
        <f>x_1-C11</f>
        <v>30</v>
      </c>
      <c r="E11">
        <f>(-(x_1+D11)+SQRT((x_1+D11)^2+4*(dd-1)*D11*x_1))/(2*(dd-1))</f>
        <v>29.921476191429498</v>
      </c>
      <c r="F11">
        <f>x_1-E11</f>
        <v>570.07852380857048</v>
      </c>
      <c r="G11">
        <f>Pn*(1-(F11/x_1)^2)</f>
        <v>9.7251324145114282</v>
      </c>
      <c r="H11">
        <f>En*(2*(F11/x_1)-((F11/x_1)^2))</f>
        <v>99.751307017368248</v>
      </c>
      <c r="I11">
        <f>x_1^(-4)/4 * (4/9)^4 *MAX(C11,0)^5</f>
        <v>4.5287590306355732</v>
      </c>
      <c r="J11">
        <f>x_1^(-4)/4 * (4/9)^4 *MAX(F11,0)^5</f>
        <v>4.5318793236232793</v>
      </c>
    </row>
    <row r="12" spans="1:10" x14ac:dyDescent="0.25">
      <c r="B12">
        <f t="shared" ref="B12:B72" si="0">B11-0.05</f>
        <v>0.89999999999999991</v>
      </c>
      <c r="C12">
        <f>B12*x_1</f>
        <v>540</v>
      </c>
      <c r="D12">
        <f>x_1-C12</f>
        <v>60</v>
      </c>
      <c r="E12">
        <f>(-(x_1+D12)+SQRT((x_1+D12)^2+4*(dd-1)*D12*x_1))/(2*(dd-1))</f>
        <v>59.670518553337956</v>
      </c>
      <c r="F12">
        <f>x_1-E12</f>
        <v>540.32948144666204</v>
      </c>
      <c r="G12">
        <f>Pn*(1-(F12/x_1)^2)</f>
        <v>18.901125410994801</v>
      </c>
      <c r="H12">
        <f>En*(2*(F12/x_1)-((F12/x_1)^2))</f>
        <v>99.010952559882142</v>
      </c>
      <c r="I12">
        <f>x_1^(-4)/4 * (4/9)^4 *MAX(C12,0)^5</f>
        <v>3.4559999999999995</v>
      </c>
      <c r="J12">
        <f>x_1^(-4)/4 * (4/9)^4 *MAX(F12,0)^5</f>
        <v>3.4665562802820058</v>
      </c>
    </row>
    <row r="13" spans="1:10" x14ac:dyDescent="0.25">
      <c r="B13">
        <f t="shared" si="0"/>
        <v>0.84999999999999987</v>
      </c>
      <c r="C13">
        <f>B13*x_1</f>
        <v>509.99999999999994</v>
      </c>
      <c r="D13">
        <f>x_1-C13</f>
        <v>90.000000000000057</v>
      </c>
      <c r="E13">
        <f>(-(x_1+D13)+SQRT((x_1+D13)^2+4*(dd-1)*D13*x_1))/(2*(dd-1))</f>
        <v>89.220764638461048</v>
      </c>
      <c r="F13">
        <f>x_1-E13</f>
        <v>510.77923536153895</v>
      </c>
      <c r="G13">
        <f>Pn*(1-(F13/x_1)^2)</f>
        <v>27.529047978744892</v>
      </c>
      <c r="H13">
        <f>En*(2*(F13/x_1)-((F13/x_1)^2))</f>
        <v>97.788793099257873</v>
      </c>
      <c r="I13">
        <f>x_1^(-4)/4 * (4/9)^4 *MAX(C13,0)^5</f>
        <v>2.5969035208047533</v>
      </c>
      <c r="J13">
        <f>x_1^(-4)/4 * (4/9)^4 *MAX(F13,0)^5</f>
        <v>2.6168034450582778</v>
      </c>
    </row>
    <row r="14" spans="1:10" x14ac:dyDescent="0.25">
      <c r="B14">
        <f t="shared" si="0"/>
        <v>0.79999999999999982</v>
      </c>
      <c r="C14">
        <f>B14*x_1</f>
        <v>479.99999999999989</v>
      </c>
      <c r="D14">
        <f>x_1-C14</f>
        <v>120.00000000000011</v>
      </c>
      <c r="E14">
        <f>(-(x_1+D14)+SQRT((x_1+D14)^2+4*(dd-1)*D14*x_1))/(2*(dd-1))</f>
        <v>118.540697329411</v>
      </c>
      <c r="F14">
        <f>x_1-E14</f>
        <v>481.45930267058901</v>
      </c>
      <c r="G14">
        <f>Pn*(1-(F14/x_1)^2)</f>
        <v>35.610261075541715</v>
      </c>
      <c r="H14">
        <f>En*(2*(F14/x_1)-((F14/x_1)^2))</f>
        <v>96.096695299071371</v>
      </c>
      <c r="I14">
        <f>x_1^(-4)/4 * (4/9)^4 *MAX(C14,0)^5</f>
        <v>1.9178344764517576</v>
      </c>
      <c r="J14">
        <f>x_1^(-4)/4 * (4/9)^4 *MAX(F14,0)^5</f>
        <v>1.9471654148615591</v>
      </c>
    </row>
    <row r="15" spans="1:10" x14ac:dyDescent="0.25">
      <c r="B15">
        <f t="shared" si="0"/>
        <v>0.74999999999999978</v>
      </c>
      <c r="C15">
        <f>B15*x_1</f>
        <v>449.99999999999989</v>
      </c>
      <c r="D15">
        <f>x_1-C15</f>
        <v>150.00000000000011</v>
      </c>
      <c r="E15">
        <f>(-(x_1+D15)+SQRT((x_1+D15)^2+4*(dd-1)*D15*x_1))/(2*(dd-1))</f>
        <v>147.59248669739182</v>
      </c>
      <c r="F15">
        <f>x_1-E15</f>
        <v>452.40751330260821</v>
      </c>
      <c r="G15">
        <f>Pn*(1-(F15/x_1)^2)</f>
        <v>43.146511640930662</v>
      </c>
      <c r="H15">
        <f>En*(2*(F15/x_1)-((F15/x_1)^2))</f>
        <v>93.9490160751334</v>
      </c>
      <c r="I15">
        <f>x_1^(-4)/4 * (4/9)^4 *MAX(C15,0)^5</f>
        <v>1.3888888888888868</v>
      </c>
      <c r="J15">
        <f>x_1^(-4)/4 * (4/9)^4 *MAX(F15,0)^5</f>
        <v>1.426441543610661</v>
      </c>
    </row>
    <row r="16" spans="1:10" x14ac:dyDescent="0.25">
      <c r="B16">
        <f t="shared" si="0"/>
        <v>0.69999999999999973</v>
      </c>
      <c r="C16">
        <f>B16*x_1</f>
        <v>419.99999999999983</v>
      </c>
      <c r="D16">
        <f>x_1-C16</f>
        <v>180.00000000000017</v>
      </c>
      <c r="E16">
        <f>(-(x_1+D16)+SQRT((x_1+D16)^2+4*(dd-1)*D16*x_1))/(2*(dd-1))</f>
        <v>176.33057409171604</v>
      </c>
      <c r="F16">
        <f>x_1-E16</f>
        <v>423.66942590828398</v>
      </c>
      <c r="G16">
        <f>Pn*(1-(F16/x_1)^2)</f>
        <v>50.140060430706953</v>
      </c>
      <c r="H16">
        <f>En*(2*(F16/x_1)-((F16/x_1)^2))</f>
        <v>91.363202400134952</v>
      </c>
      <c r="I16">
        <f>x_1^(-4)/4 * (4/9)^4 *MAX(C16,0)^5</f>
        <v>0.98367443987196868</v>
      </c>
      <c r="J16">
        <f>x_1^(-4)/4 * (4/9)^4 *MAX(F16,0)^5</f>
        <v>1.0274023531873664</v>
      </c>
    </row>
    <row r="17" spans="1:10" x14ac:dyDescent="0.25">
      <c r="B17">
        <f t="shared" si="0"/>
        <v>0.64999999999999969</v>
      </c>
      <c r="C17">
        <f>B17*x_1</f>
        <v>389.99999999999983</v>
      </c>
      <c r="D17">
        <f>x_1-C17</f>
        <v>210.00000000000017</v>
      </c>
      <c r="E17">
        <f>(-(x_1+D17)+SQRT((x_1+D17)^2+4*(dd-1)*D17*x_1))/(2*(dd-1))</f>
        <v>204.69996556392329</v>
      </c>
      <c r="F17">
        <f>x_1-E17</f>
        <v>395.30003443607671</v>
      </c>
      <c r="G17">
        <f>Pn*(1-(F17/x_1)^2)</f>
        <v>56.593856326343492</v>
      </c>
      <c r="H17">
        <f>En*(2*(F17/x_1)-((F17/x_1)^2))</f>
        <v>88.360534471702394</v>
      </c>
      <c r="I17">
        <f>x_1^(-4)/4 * (4/9)^4 *MAX(C17,0)^5</f>
        <v>0.67909099222679292</v>
      </c>
      <c r="J17">
        <f>x_1^(-4)/4 * (4/9)^4 *MAX(F17,0)^5</f>
        <v>0.72650598362690644</v>
      </c>
    </row>
    <row r="18" spans="1:10" x14ac:dyDescent="0.25">
      <c r="B18">
        <f t="shared" si="0"/>
        <v>0.59999999999999964</v>
      </c>
      <c r="C18">
        <f>B18*x_1</f>
        <v>359.99999999999977</v>
      </c>
      <c r="D18">
        <f>x_1-C18</f>
        <v>240.00000000000023</v>
      </c>
      <c r="E18">
        <f>(-(x_1+D18)+SQRT((x_1+D18)^2+4*(dd-1)*D18*x_1))/(2*(dd-1))</f>
        <v>232.63422376702761</v>
      </c>
      <c r="F18">
        <f>x_1-E18</f>
        <v>367.36577623297239</v>
      </c>
      <c r="G18">
        <f>Pn*(1-(F18/x_1)^2)</f>
        <v>62.511774014651579</v>
      </c>
      <c r="H18">
        <f>En*(2*(F18/x_1)-((F18/x_1)^2))</f>
        <v>84.967032758975705</v>
      </c>
      <c r="I18">
        <f>x_1^(-4)/4 * (4/9)^4 *MAX(C18,0)^5</f>
        <v>0.45511111111110963</v>
      </c>
      <c r="J18">
        <f>x_1^(-4)/4 * (4/9)^4 *MAX(F18,0)^5</f>
        <v>0.50361471336900943</v>
      </c>
    </row>
    <row r="19" spans="1:10" x14ac:dyDescent="0.25">
      <c r="B19">
        <f t="shared" si="0"/>
        <v>0.5499999999999996</v>
      </c>
      <c r="C19">
        <f>B19*x_1</f>
        <v>329.99999999999977</v>
      </c>
      <c r="D19">
        <f>x_1-C19</f>
        <v>270.00000000000023</v>
      </c>
      <c r="E19">
        <f>(-(x_1+D19)+SQRT((x_1+D19)^2+4*(dd-1)*D19*x_1))/(2*(dd-1))</f>
        <v>260.0531986398687</v>
      </c>
      <c r="F19">
        <f>x_1-E19</f>
        <v>339.9468013601313</v>
      </c>
      <c r="G19">
        <f>Pn*(1-(F19/x_1)^2)</f>
        <v>67.898936734726504</v>
      </c>
      <c r="H19">
        <f>En*(2*(F19/x_1)-((F19/x_1)^2))</f>
        <v>81.214537188103606</v>
      </c>
      <c r="I19">
        <f>x_1^(-4)/4 * (4/9)^4 *MAX(C19,0)^5</f>
        <v>0.29456058527663359</v>
      </c>
      <c r="J19">
        <f>x_1^(-4)/4 * (4/9)^4 *MAX(F19,0)^5</f>
        <v>0.3417116066909584</v>
      </c>
    </row>
    <row r="20" spans="1:10" x14ac:dyDescent="0.25">
      <c r="B20">
        <f t="shared" si="0"/>
        <v>0.49999999999999961</v>
      </c>
      <c r="C20">
        <f>B20*x_1</f>
        <v>299.99999999999977</v>
      </c>
      <c r="D20">
        <f>x_1-C20</f>
        <v>300.00000000000023</v>
      </c>
      <c r="E20">
        <f>(-(x_1+D20)+SQRT((x_1+D20)^2+4*(dd-1)*D20*x_1))/(2*(dd-1))</f>
        <v>286.86063842843339</v>
      </c>
      <c r="F20">
        <f>x_1-E20</f>
        <v>313.13936157156661</v>
      </c>
      <c r="G20">
        <f>Pn*(1-(F20/x_1)^2)</f>
        <v>72.762150065153236</v>
      </c>
      <c r="H20">
        <f>En*(2*(F20/x_1)-((F20/x_1)^2))</f>
        <v>77.141937255675444</v>
      </c>
      <c r="I20">
        <f>x_1^(-4)/4 * (4/9)^4 *MAX(C20,0)^5</f>
        <v>0.18289894833104639</v>
      </c>
      <c r="J20">
        <f>x_1^(-4)/4 * (4/9)^4 *MAX(F20,0)^5</f>
        <v>0.22661739538264283</v>
      </c>
    </row>
    <row r="21" spans="1:10" x14ac:dyDescent="0.25">
      <c r="B21">
        <f t="shared" si="0"/>
        <v>0.44999999999999962</v>
      </c>
      <c r="C21">
        <f>B21*x_1</f>
        <v>269.99999999999977</v>
      </c>
      <c r="D21">
        <f>x_1-C21</f>
        <v>330.00000000000023</v>
      </c>
      <c r="E21">
        <f>(-(x_1+D21)+SQRT((x_1+D21)^2+4*(dd-1)*D21*x_1))/(2*(dd-1))</f>
        <v>312.94200177633263</v>
      </c>
      <c r="F21">
        <f>x_1-E21</f>
        <v>287.05799822366737</v>
      </c>
      <c r="G21">
        <f>Pn*(1-(F21/x_1)^2)</f>
        <v>77.110473793283603</v>
      </c>
      <c r="H21">
        <f>En*(2*(F21/x_1)-((F21/x_1)^2))</f>
        <v>72.796473201172731</v>
      </c>
      <c r="I21">
        <f>x_1^(-4)/4 * (4/9)^4 *MAX(C21,0)^5</f>
        <v>0.10799999999999954</v>
      </c>
      <c r="J21">
        <f>x_1^(-4)/4 * (4/9)^4 *MAX(F21,0)^5</f>
        <v>0.1467077966835855</v>
      </c>
    </row>
    <row r="22" spans="1:10" x14ac:dyDescent="0.25">
      <c r="B22">
        <f t="shared" si="0"/>
        <v>0.39999999999999963</v>
      </c>
      <c r="C22">
        <f>B22*x_1</f>
        <v>239.99999999999977</v>
      </c>
      <c r="D22">
        <f>x_1-C22</f>
        <v>360.00000000000023</v>
      </c>
      <c r="E22">
        <f>(-(x_1+D22)+SQRT((x_1+D22)^2+4*(dd-1)*D22*x_1))/(2*(dd-1))</f>
        <v>338.16307509065768</v>
      </c>
      <c r="F22">
        <f>x_1-E22</f>
        <v>261.83692490934232</v>
      </c>
      <c r="G22">
        <f>Pn*(1-(F22/x_1)^2)</f>
        <v>80.955951320560942</v>
      </c>
      <c r="H22">
        <f>En*(2*(F22/x_1)-((F22/x_1)^2))</f>
        <v>68.234926290341718</v>
      </c>
      <c r="I22">
        <f>x_1^(-4)/4 * (4/9)^4 *MAX(C22,0)^5</f>
        <v>5.9932327389117218E-2</v>
      </c>
      <c r="J22">
        <f>x_1^(-4)/4 * (4/9)^4 *MAX(F22,0)^5</f>
        <v>9.2631648707324793E-2</v>
      </c>
    </row>
    <row r="23" spans="1:10" x14ac:dyDescent="0.25">
      <c r="B23">
        <f t="shared" si="0"/>
        <v>0.34999999999999964</v>
      </c>
      <c r="C23">
        <f>B23*x_1</f>
        <v>209.99999999999977</v>
      </c>
      <c r="D23">
        <f>x_1-C23</f>
        <v>390.00000000000023</v>
      </c>
      <c r="E23">
        <f>(-(x_1+D23)+SQRT((x_1+D23)^2+4*(dd-1)*D23*x_1))/(2*(dd-1))</f>
        <v>362.37038492967031</v>
      </c>
      <c r="F23">
        <f>x_1-E23</f>
        <v>237.62961507032969</v>
      </c>
      <c r="G23">
        <f>Pn*(1-(F23/x_1)^2)</f>
        <v>84.314490567090814</v>
      </c>
      <c r="H23">
        <f>En*(2*(F23/x_1)-((F23/x_1)^2))</f>
        <v>63.524362257200714</v>
      </c>
      <c r="I23">
        <f>x_1^(-4)/4 * (4/9)^4 *MAX(C23,0)^5</f>
        <v>3.0739826245998914E-2</v>
      </c>
      <c r="J23">
        <f>x_1^(-4)/4 * (4/9)^4 *MAX(F23,0)^5</f>
        <v>5.7030575910646281E-2</v>
      </c>
    </row>
    <row r="24" spans="1:10" x14ac:dyDescent="0.25">
      <c r="B24">
        <f t="shared" si="0"/>
        <v>0.29999999999999966</v>
      </c>
      <c r="C24">
        <f>B24*x_1</f>
        <v>179.9999999999998</v>
      </c>
      <c r="D24">
        <f>x_1-C24</f>
        <v>420.00000000000023</v>
      </c>
      <c r="E24">
        <f>(-(x_1+D24)+SQRT((x_1+D24)^2+4*(dd-1)*D24*x_1))/(2*(dd-1))</f>
        <v>385.39479400065113</v>
      </c>
      <c r="F24">
        <f>x_1-E24</f>
        <v>214.60520599934887</v>
      </c>
      <c r="G24">
        <f>Pn*(1-(F24/x_1)^2)</f>
        <v>87.20683487721584</v>
      </c>
      <c r="H24">
        <f>En*(2*(F24/x_1)-((F24/x_1)^2))</f>
        <v>58.741903543665465</v>
      </c>
      <c r="I24">
        <f>x_1^(-4)/4 * (4/9)^4 *MAX(C24,0)^5</f>
        <v>1.422222222222214E-2</v>
      </c>
      <c r="J24">
        <f>x_1^(-4)/4 * (4/9)^4 *MAX(F24,0)^5</f>
        <v>3.4261486373780493E-2</v>
      </c>
    </row>
    <row r="25" spans="1:10" x14ac:dyDescent="0.25">
      <c r="B25">
        <f t="shared" si="0"/>
        <v>0.24999999999999967</v>
      </c>
      <c r="C25">
        <f>B25*x_1</f>
        <v>149.9999999999998</v>
      </c>
      <c r="D25">
        <f>x_1-C25</f>
        <v>450.00000000000023</v>
      </c>
      <c r="E25">
        <f>(-(x_1+D25)+SQRT((x_1+D25)^2+4*(dd-1)*D25*x_1))/(2*(dd-1))</f>
        <v>407.05982435853349</v>
      </c>
      <c r="F25">
        <f>x_1-E25</f>
        <v>192.94017564146651</v>
      </c>
      <c r="G25">
        <f>Pn*(1-(F25/x_1)^2)</f>
        <v>89.659469062066677</v>
      </c>
      <c r="H25">
        <f>En*(2*(F25/x_1)-((F25/x_1)^2))</f>
        <v>53.972860942555513</v>
      </c>
      <c r="I25">
        <f>x_1^(-4)/4 * (4/9)^4 *MAX(C25,0)^5</f>
        <v>5.7155921353451841E-3</v>
      </c>
      <c r="J25">
        <f>x_1^(-4)/4 * (4/9)^4 *MAX(F25,0)^5</f>
        <v>2.0124184133939932E-2</v>
      </c>
    </row>
    <row r="26" spans="1:10" x14ac:dyDescent="0.25">
      <c r="B26">
        <f t="shared" si="0"/>
        <v>0.19999999999999968</v>
      </c>
      <c r="C26">
        <f>B26*x_1</f>
        <v>119.9999999999998</v>
      </c>
      <c r="D26">
        <f>x_1-C26</f>
        <v>480.00000000000023</v>
      </c>
      <c r="E26">
        <f>(-(x_1+D26)+SQRT((x_1+D26)^2+4*(dd-1)*D26*x_1))/(2*(dd-1))</f>
        <v>427.19570668422398</v>
      </c>
      <c r="F26">
        <f>x_1-E26</f>
        <v>172.80429331577602</v>
      </c>
      <c r="G26">
        <f>Pn*(1-(F26/x_1)^2)</f>
        <v>91.705187836565344</v>
      </c>
      <c r="H26">
        <f>En*(2*(F26/x_1)-((F26/x_1)^2))</f>
        <v>49.30661894182402</v>
      </c>
      <c r="I26">
        <f>x_1^(-4)/4 * (4/9)^4 *MAX(C26,0)^5</f>
        <v>1.8728852309099063E-3</v>
      </c>
      <c r="J26">
        <f>x_1^(-4)/4 * (4/9)^4 *MAX(F26,0)^5</f>
        <v>1.159785236850935E-2</v>
      </c>
    </row>
    <row r="27" spans="1:10" x14ac:dyDescent="0.25">
      <c r="B27">
        <f t="shared" si="0"/>
        <v>0.14999999999999969</v>
      </c>
      <c r="C27">
        <f>B27*x_1</f>
        <v>89.999999999999815</v>
      </c>
      <c r="D27">
        <f>x_1-C27</f>
        <v>510.00000000000017</v>
      </c>
      <c r="E27">
        <f>(-(x_1+D27)+SQRT((x_1+D27)^2+4*(dd-1)*D27*x_1))/(2*(dd-1))</f>
        <v>445.65845704117692</v>
      </c>
      <c r="F27">
        <f>x_1-E27</f>
        <v>154.34154295882308</v>
      </c>
      <c r="G27">
        <f>Pn*(1-(F27/x_1)^2)</f>
        <v>93.38296892141382</v>
      </c>
      <c r="H27">
        <f>En*(2*(F27/x_1)-((F27/x_1)^2))</f>
        <v>44.830149907688188</v>
      </c>
      <c r="I27">
        <f>x_1^(-4)/4 * (4/9)^4 *MAX(C27,0)^5</f>
        <v>4.4444444444443975E-4</v>
      </c>
      <c r="J27">
        <f>x_1^(-4)/4 * (4/9)^4 *MAX(F27,0)^5</f>
        <v>6.5920292034831853E-3</v>
      </c>
    </row>
    <row r="28" spans="1:10" x14ac:dyDescent="0.25">
      <c r="B28">
        <f t="shared" si="0"/>
        <v>9.9999999999999686E-2</v>
      </c>
      <c r="C28">
        <f>B28*x_1</f>
        <v>59.999999999999815</v>
      </c>
      <c r="D28">
        <f>x_1-C28</f>
        <v>540.00000000000023</v>
      </c>
      <c r="E28">
        <f>(-(x_1+D28)+SQRT((x_1+D28)^2+4*(dd-1)*D28*x_1))/(2*(dd-1))</f>
        <v>462.35055967766311</v>
      </c>
      <c r="F28">
        <f>x_1-E28</f>
        <v>137.64944032233689</v>
      </c>
      <c r="G28">
        <f>Pn*(1-(F28/x_1)^2)</f>
        <v>94.736842105263179</v>
      </c>
      <c r="H28">
        <f>En*(2*(F28/x_1)-((F28/x_1)^2))</f>
        <v>40.619988879375462</v>
      </c>
      <c r="I28">
        <f>x_1^(-4)/4 * (4/9)^4 *MAX(C28,0)^5</f>
        <v>5.8527663465934153E-5</v>
      </c>
      <c r="J28">
        <f>x_1^(-4)/4 * (4/9)^4 *MAX(F28,0)^5</f>
        <v>3.7194368049215157E-3</v>
      </c>
    </row>
    <row r="29" spans="1:10" x14ac:dyDescent="0.25">
      <c r="B29">
        <f t="shared" si="0"/>
        <v>4.9999999999999684E-2</v>
      </c>
      <c r="C29">
        <f>B29*x_1</f>
        <v>29.999999999999812</v>
      </c>
      <c r="D29">
        <f>x_1-C29</f>
        <v>570.00000000000023</v>
      </c>
      <c r="E29">
        <f>(-(x_1+D29)+SQRT((x_1+D29)^2+4*(dd-1)*D29*x_1))/(2*(dd-1))</f>
        <v>477.23740440959824</v>
      </c>
      <c r="F29">
        <f>x_1-E29</f>
        <v>122.76259559040176</v>
      </c>
      <c r="G29">
        <f>Pn*(1-(F29/x_1)^2)</f>
        <v>95.813706978863195</v>
      </c>
      <c r="H29">
        <f>En*(2*(F29/x_1)-((F29/x_1)^2))</f>
        <v>36.734572175663772</v>
      </c>
      <c r="I29">
        <f>x_1^(-4)/4 * (4/9)^4 *MAX(C29,0)^5</f>
        <v>1.8289894833104135E-6</v>
      </c>
      <c r="J29">
        <f>x_1^(-4)/4 * (4/9)^4 *MAX(F29,0)^5</f>
        <v>2.098626950635321E-3</v>
      </c>
    </row>
    <row r="30" spans="1:10" x14ac:dyDescent="0.25">
      <c r="A30" t="s">
        <v>3</v>
      </c>
      <c r="B30">
        <v>0</v>
      </c>
      <c r="C30">
        <f>B30*x_1</f>
        <v>0</v>
      </c>
      <c r="D30">
        <f>x_1-C30</f>
        <v>600</v>
      </c>
      <c r="E30">
        <f>(-(x_1+D30)+SQRT((x_1+D30)^2+4*(dd-1)*D30*x_1))/(2*(dd-1))</f>
        <v>490.353601421066</v>
      </c>
      <c r="F30">
        <f>x_1-E30</f>
        <v>109.646398578934</v>
      </c>
      <c r="G30">
        <f>Pn*(1-(F30/x_1)^2)</f>
        <v>96.660463132963756</v>
      </c>
      <c r="H30">
        <f>En*(2*(F30/x_1)-((F30/x_1)^2))</f>
        <v>33.209262659275097</v>
      </c>
      <c r="I30">
        <f>x_1^(-4)/4 * (4/9)^4 *MAX(C30,0)^5</f>
        <v>0</v>
      </c>
      <c r="J30">
        <f>x_1^(-4)/4 * (4/9)^4 *MAX(F30,0)^5</f>
        <v>1.192825163335211E-3</v>
      </c>
    </row>
    <row r="31" spans="1:10" x14ac:dyDescent="0.25">
      <c r="A31" t="s">
        <v>4</v>
      </c>
      <c r="B31">
        <f t="shared" si="0"/>
        <v>-0.05</v>
      </c>
      <c r="C31">
        <f>B31*x_1</f>
        <v>-30</v>
      </c>
      <c r="D31">
        <f>x_1-C31</f>
        <v>630</v>
      </c>
      <c r="E31">
        <f>(-(x_1+D31)+SQRT((x_1+D31)^2+4*(dd-1)*D31*x_1))/(2*(dd-1))</f>
        <v>501.79666646379656</v>
      </c>
      <c r="F31">
        <f>x_1-E31</f>
        <v>98.203333536203445</v>
      </c>
      <c r="G31">
        <f>Pn*(1-(F31/x_1)^2)</f>
        <v>97.321140356215892</v>
      </c>
      <c r="H31">
        <f>En*(2*(F31/x_1)-((F31/x_1)^2))</f>
        <v>30.055584868283702</v>
      </c>
      <c r="I31">
        <f>x_1^(-4)/4 * (4/9)^4 *MAX(C31,0)^5</f>
        <v>0</v>
      </c>
      <c r="J31">
        <f>x_1^(-4)/4 * (4/9)^4 *MAX(F31,0)^5</f>
        <v>6.8744203758666362E-4</v>
      </c>
    </row>
    <row r="32" spans="1:10" x14ac:dyDescent="0.25">
      <c r="B32">
        <f t="shared" si="0"/>
        <v>-0.1</v>
      </c>
      <c r="C32">
        <f>B32*x_1</f>
        <v>-60</v>
      </c>
      <c r="D32">
        <f>x_1-C32</f>
        <v>660</v>
      </c>
      <c r="E32">
        <f>(-(x_1+D32)+SQRT((x_1+D32)^2+4*(dd-1)*D32*x_1))/(2*(dd-1))</f>
        <v>511.71058347433524</v>
      </c>
      <c r="F32">
        <f>x_1-E32</f>
        <v>88.289416525664763</v>
      </c>
      <c r="G32">
        <f>Pn*(1-(F32/x_1)^2)</f>
        <v>97.834716369321569</v>
      </c>
      <c r="H32">
        <f>En*(2*(F32/x_1)-((F32/x_1)^2))</f>
        <v>27.264521877876497</v>
      </c>
      <c r="I32">
        <f>x_1^(-4)/4 * (4/9)^4 *MAX(C32,0)^5</f>
        <v>0</v>
      </c>
      <c r="J32">
        <f>x_1^(-4)/4 * (4/9)^4 *MAX(F32,0)^5</f>
        <v>4.0378312822971505E-4</v>
      </c>
    </row>
    <row r="33" spans="2:10" x14ac:dyDescent="0.25">
      <c r="B33">
        <f t="shared" si="0"/>
        <v>-0.15000000000000002</v>
      </c>
      <c r="C33">
        <f>B33*x_1</f>
        <v>-90.000000000000014</v>
      </c>
      <c r="D33">
        <f>x_1-C33</f>
        <v>690</v>
      </c>
      <c r="E33">
        <f>(-(x_1+D33)+SQRT((x_1+D33)^2+4*(dd-1)*D33*x_1))/(2*(dd-1))</f>
        <v>520.26512177177551</v>
      </c>
      <c r="F33">
        <f>x_1-E33</f>
        <v>79.734878228224488</v>
      </c>
      <c r="G33">
        <f>Pn*(1-(F33/x_1)^2)</f>
        <v>98.233985887202834</v>
      </c>
      <c r="H33">
        <f>En*(2*(F33/x_1)-((F33/x_1)^2))</f>
        <v>24.812278629944331</v>
      </c>
      <c r="I33">
        <f>x_1^(-4)/4 * (4/9)^4 *MAX(C33,0)^5</f>
        <v>0</v>
      </c>
      <c r="J33">
        <f>x_1^(-4)/4 * (4/9)^4 *MAX(F33,0)^5</f>
        <v>2.4257531902675911E-4</v>
      </c>
    </row>
    <row r="34" spans="2:10" x14ac:dyDescent="0.25">
      <c r="B34">
        <f t="shared" si="0"/>
        <v>-0.2</v>
      </c>
      <c r="C34">
        <f>B34*x_1</f>
        <v>-120</v>
      </c>
      <c r="D34">
        <f>x_1-C34</f>
        <v>720</v>
      </c>
      <c r="E34">
        <f>(-(x_1+D34)+SQRT((x_1+D34)^2+4*(dd-1)*D34*x_1))/(2*(dd-1))</f>
        <v>527.6367593011837</v>
      </c>
      <c r="F34">
        <f>x_1-E34</f>
        <v>72.363240698816298</v>
      </c>
      <c r="G34">
        <f>Pn*(1-(F34/x_1)^2)</f>
        <v>98.545433720990331</v>
      </c>
      <c r="H34">
        <f>En*(2*(F34/x_1)-((F34/x_1)^2))</f>
        <v>22.666513953929094</v>
      </c>
      <c r="I34">
        <f>x_1^(-4)/4 * (4/9)^4 *MAX(C34,0)^5</f>
        <v>0</v>
      </c>
      <c r="J34">
        <f>x_1^(-4)/4 * (4/9)^4 *MAX(F34,0)^5</f>
        <v>1.4934647432990152E-4</v>
      </c>
    </row>
    <row r="35" spans="2:10" x14ac:dyDescent="0.25">
      <c r="B35">
        <f t="shared" si="0"/>
        <v>-0.25</v>
      </c>
      <c r="C35">
        <f>B35*x_1</f>
        <v>-150</v>
      </c>
      <c r="D35">
        <f>x_1-C35</f>
        <v>750</v>
      </c>
      <c r="E35">
        <f>(-(x_1+D35)+SQRT((x_1+D35)^2+4*(dd-1)*D35*x_1))/(2*(dd-1))</f>
        <v>533.9946333552798</v>
      </c>
      <c r="F35">
        <f>x_1-E35</f>
        <v>66.005366644720198</v>
      </c>
      <c r="G35">
        <f>Pn*(1-(F35/x_1)^2)</f>
        <v>98.78980321502668</v>
      </c>
      <c r="H35">
        <f>En*(2*(F35/x_1)-((F35/x_1)^2))</f>
        <v>20.791592096600084</v>
      </c>
      <c r="I35">
        <f>x_1^(-4)/4 * (4/9)^4 *MAX(C35,0)^5</f>
        <v>0</v>
      </c>
      <c r="J35">
        <f>x_1^(-4)/4 * (4/9)^4 *MAX(F35,0)^5</f>
        <v>9.429771599420866E-5</v>
      </c>
    </row>
    <row r="36" spans="2:10" x14ac:dyDescent="0.25">
      <c r="B36">
        <f t="shared" si="0"/>
        <v>-0.3</v>
      </c>
      <c r="C36">
        <f>B36*x_1</f>
        <v>-180</v>
      </c>
      <c r="D36">
        <f>x_1-C36</f>
        <v>780</v>
      </c>
      <c r="E36">
        <f>(-(x_1+D36)+SQRT((x_1+D36)^2+4*(dd-1)*D36*x_1))/(2*(dd-1))</f>
        <v>539.49221737580172</v>
      </c>
      <c r="F36">
        <f>x_1-E36</f>
        <v>60.507782624198285</v>
      </c>
      <c r="G36">
        <f>Pn*(1-(F36/x_1)^2)</f>
        <v>98.983002289417428</v>
      </c>
      <c r="H36">
        <f>En*(2*(F36/x_1)-((F36/x_1)^2))</f>
        <v>19.152263164150195</v>
      </c>
      <c r="I36">
        <f>x_1^(-4)/4 * (4/9)^4 *MAX(C36,0)^5</f>
        <v>0</v>
      </c>
      <c r="J36">
        <f>x_1^(-4)/4 * (4/9)^4 *MAX(F36,0)^5</f>
        <v>6.104654994576098E-5</v>
      </c>
    </row>
    <row r="37" spans="2:10" x14ac:dyDescent="0.25">
      <c r="B37">
        <f t="shared" si="0"/>
        <v>-0.35</v>
      </c>
      <c r="C37">
        <f>B37*x_1</f>
        <v>-210</v>
      </c>
      <c r="D37">
        <f>x_1-C37</f>
        <v>810</v>
      </c>
      <c r="E37">
        <f>(-(x_1+D37)+SQRT((x_1+D37)^2+4*(dd-1)*D37*x_1))/(2*(dd-1))</f>
        <v>544.26372495565784</v>
      </c>
      <c r="F37">
        <f>x_1-E37</f>
        <v>55.736275044342165</v>
      </c>
      <c r="G37">
        <f>Pn*(1-(F37/x_1)^2)</f>
        <v>99.137074345605953</v>
      </c>
      <c r="H37">
        <f>En*(2*(F37/x_1)-((F37/x_1)^2))</f>
        <v>17.71583269372001</v>
      </c>
      <c r="I37">
        <f>x_1^(-4)/4 * (4/9)^4 *MAX(C37,0)^5</f>
        <v>0</v>
      </c>
      <c r="J37">
        <f>x_1^(-4)/4 * (4/9)^4 *MAX(F37,0)^5</f>
        <v>4.0485046088342293E-5</v>
      </c>
    </row>
    <row r="38" spans="2:10" x14ac:dyDescent="0.25">
      <c r="B38">
        <f t="shared" si="0"/>
        <v>-0.39999999999999997</v>
      </c>
      <c r="C38">
        <f>B38*x_1</f>
        <v>-239.99999999999997</v>
      </c>
      <c r="D38">
        <f>x_1-C38</f>
        <v>840</v>
      </c>
      <c r="E38">
        <f>(-(x_1+D38)+SQRT((x_1+D38)^2+4*(dd-1)*D38*x_1))/(2*(dd-1))</f>
        <v>548.4236974512379</v>
      </c>
      <c r="F38">
        <f>x_1-E38</f>
        <v>51.576302548762101</v>
      </c>
      <c r="G38">
        <f>Pn*(1-(F38/x_1)^2)</f>
        <v>99.261079170944043</v>
      </c>
      <c r="H38">
        <f>En*(2*(F38/x_1)-((F38/x_1)^2))</f>
        <v>16.453180020531409</v>
      </c>
      <c r="I38">
        <f>x_1^(-4)/4 * (4/9)^4 *MAX(C38,0)^5</f>
        <v>0</v>
      </c>
      <c r="J38">
        <f>x_1^(-4)/4 * (4/9)^4 *MAX(F38,0)^5</f>
        <v>2.746982917408986E-5</v>
      </c>
    </row>
    <row r="39" spans="2:10" x14ac:dyDescent="0.25">
      <c r="B39">
        <f t="shared" si="0"/>
        <v>-0.44999999999999996</v>
      </c>
      <c r="C39">
        <f>B39*x_1</f>
        <v>-270</v>
      </c>
      <c r="D39">
        <f>x_1-C39</f>
        <v>870</v>
      </c>
      <c r="E39">
        <f>(-(x_1+D39)+SQRT((x_1+D39)^2+4*(dd-1)*D39*x_1))/(2*(dd-1))</f>
        <v>552.06838661655468</v>
      </c>
      <c r="F39">
        <f>x_1-E39</f>
        <v>47.931613383445324</v>
      </c>
      <c r="G39">
        <f>Pn*(1-(F39/x_1)^2)</f>
        <v>99.361822344016645</v>
      </c>
      <c r="H39">
        <f>En*(2*(F39/x_1)-((F39/x_1)^2))</f>
        <v>15.339026805165087</v>
      </c>
      <c r="I39">
        <f>x_1^(-4)/4 * (4/9)^4 *MAX(C39,0)^5</f>
        <v>0</v>
      </c>
      <c r="J39">
        <f>x_1^(-4)/4 * (4/9)^4 *MAX(F39,0)^5</f>
        <v>1.9042114528418689E-5</v>
      </c>
    </row>
    <row r="40" spans="2:10" x14ac:dyDescent="0.25">
      <c r="B40">
        <f t="shared" si="0"/>
        <v>-0.49999999999999994</v>
      </c>
      <c r="C40">
        <f>B40*x_1</f>
        <v>-299.99999999999994</v>
      </c>
      <c r="D40">
        <f>x_1-C40</f>
        <v>900</v>
      </c>
      <c r="E40">
        <f>(-(x_1+D40)+SQRT((x_1+D40)^2+4*(dd-1)*D40*x_1))/(2*(dd-1))</f>
        <v>555.27794251276862</v>
      </c>
      <c r="F40">
        <f>x_1-E40</f>
        <v>44.722057487231382</v>
      </c>
      <c r="G40">
        <f>Pn*(1-(F40/x_1)^2)</f>
        <v>99.444427103919111</v>
      </c>
      <c r="H40">
        <f>En*(2*(F40/x_1)-((F40/x_1)^2))</f>
        <v>14.351779599662898</v>
      </c>
      <c r="I40">
        <f>x_1^(-4)/4 * (4/9)^4 *MAX(C40,0)^5</f>
        <v>0</v>
      </c>
      <c r="J40">
        <f>x_1^(-4)/4 * (4/9)^4 *MAX(F40,0)^5</f>
        <v>1.3465231126720883E-5</v>
      </c>
    </row>
    <row r="41" spans="2:10" x14ac:dyDescent="0.25">
      <c r="B41">
        <f t="shared" si="0"/>
        <v>-0.54999999999999993</v>
      </c>
      <c r="C41">
        <f>B41*x_1</f>
        <v>-329.99999999999994</v>
      </c>
      <c r="D41">
        <f>x_1-C41</f>
        <v>930</v>
      </c>
      <c r="E41">
        <f>(-(x_1+D41)+SQRT((x_1+D41)^2+4*(dd-1)*D41*x_1))/(2*(dd-1))</f>
        <v>558.11880248686532</v>
      </c>
      <c r="F41">
        <f>x_1-E41</f>
        <v>41.88119751313468</v>
      </c>
      <c r="G41">
        <f>Pn*(1-(F41/x_1)^2)</f>
        <v>99.512768137462729</v>
      </c>
      <c r="H41">
        <f>En*(2*(F41/x_1)-((F41/x_1)^2))</f>
        <v>13.473167308507616</v>
      </c>
      <c r="I41">
        <f>x_1^(-4)/4 * (4/9)^4 *MAX(C41,0)^5</f>
        <v>0</v>
      </c>
      <c r="J41">
        <f>x_1^(-4)/4 * (4/9)^4 *MAX(F41,0)^5</f>
        <v>9.6984066453836725E-6</v>
      </c>
    </row>
    <row r="42" spans="2:10" x14ac:dyDescent="0.25">
      <c r="B42">
        <f t="shared" si="0"/>
        <v>-0.6</v>
      </c>
      <c r="C42">
        <f>B42*x_1</f>
        <v>-360</v>
      </c>
      <c r="D42">
        <f>x_1-C42</f>
        <v>960</v>
      </c>
      <c r="E42">
        <f>(-(x_1+D42)+SQRT((x_1+D42)^2+4*(dd-1)*D42*x_1))/(2*(dd-1))</f>
        <v>560.64596048730573</v>
      </c>
      <c r="F42">
        <f>x_1-E42</f>
        <v>39.354039512694271</v>
      </c>
      <c r="G42">
        <f>Pn*(1-(F42/x_1)^2)</f>
        <v>99.569794326120359</v>
      </c>
      <c r="H42">
        <f>En*(2*(F42/x_1)-((F42/x_1)^2))</f>
        <v>12.687807497018452</v>
      </c>
      <c r="I42">
        <f>x_1^(-4)/4 * (4/9)^4 *MAX(C42,0)^5</f>
        <v>0</v>
      </c>
      <c r="J42">
        <f>x_1^(-4)/4 * (4/9)^4 *MAX(F42,0)^5</f>
        <v>7.1047945080661746E-6</v>
      </c>
    </row>
    <row r="43" spans="2:10" x14ac:dyDescent="0.25">
      <c r="B43">
        <f t="shared" si="0"/>
        <v>-0.65</v>
      </c>
      <c r="C43">
        <f>B43*x_1</f>
        <v>-390</v>
      </c>
      <c r="D43">
        <f>x_1-C43</f>
        <v>990</v>
      </c>
      <c r="E43">
        <f>(-(x_1+D43)+SQRT((x_1+D43)^2+4*(dd-1)*D43*x_1))/(2*(dd-1))</f>
        <v>562.90497516477683</v>
      </c>
      <c r="F43">
        <f>x_1-E43</f>
        <v>37.095024835223171</v>
      </c>
      <c r="G43">
        <f>Pn*(1-(F43/x_1)^2)</f>
        <v>99.617766425687265</v>
      </c>
      <c r="H43">
        <f>En*(2*(F43/x_1)-((F43/x_1)^2))</f>
        <v>11.982774704094995</v>
      </c>
      <c r="I43">
        <f>x_1^(-4)/4 * (4/9)^4 *MAX(C43,0)^5</f>
        <v>0</v>
      </c>
      <c r="J43">
        <f>x_1^(-4)/4 * (4/9)^4 *MAX(F43,0)^5</f>
        <v>5.2866829459163685E-6</v>
      </c>
    </row>
    <row r="44" spans="2:10" x14ac:dyDescent="0.25">
      <c r="B44">
        <f t="shared" si="0"/>
        <v>-0.70000000000000007</v>
      </c>
      <c r="C44">
        <f>B44*x_1</f>
        <v>-420.00000000000006</v>
      </c>
      <c r="D44">
        <f>x_1-C44</f>
        <v>1020</v>
      </c>
      <c r="E44">
        <f>(-(x_1+D44)+SQRT((x_1+D44)^2+4*(dd-1)*D44*x_1))/(2*(dd-1))</f>
        <v>564.93367644807483</v>
      </c>
      <c r="F44">
        <f>x_1-E44</f>
        <v>35.066323551925166</v>
      </c>
      <c r="G44">
        <f>Pn*(1-(F44/x_1)^2)</f>
        <v>99.658431375708801</v>
      </c>
      <c r="H44">
        <f>En*(2*(F44/x_1)-((F44/x_1)^2))</f>
        <v>11.347205893017193</v>
      </c>
      <c r="I44">
        <f>x_1^(-4)/4 * (4/9)^4 *MAX(C44,0)^5</f>
        <v>0</v>
      </c>
      <c r="J44">
        <f>x_1^(-4)/4 * (4/9)^4 *MAX(F44,0)^5</f>
        <v>3.9907646168893028E-6</v>
      </c>
    </row>
    <row r="45" spans="2:10" x14ac:dyDescent="0.25">
      <c r="B45">
        <f t="shared" si="0"/>
        <v>-0.75000000000000011</v>
      </c>
      <c r="C45">
        <f>B45*x_1</f>
        <v>-450.00000000000006</v>
      </c>
      <c r="D45">
        <f>x_1-C45</f>
        <v>1050</v>
      </c>
      <c r="E45">
        <f>(-(x_1+D45)+SQRT((x_1+D45)^2+4*(dd-1)*D45*x_1))/(2*(dd-1))</f>
        <v>566.76358145458744</v>
      </c>
      <c r="F45">
        <f>x_1-E45</f>
        <v>33.236418545412562</v>
      </c>
      <c r="G45">
        <f>Pn*(1-(F45/x_1)^2)</f>
        <v>99.693150133965048</v>
      </c>
      <c r="H45">
        <f>En*(2*(F45/x_1)-((F45/x_1)^2))</f>
        <v>10.771956315769231</v>
      </c>
      <c r="I45">
        <f>x_1^(-4)/4 * (4/9)^4 *MAX(C45,0)^5</f>
        <v>0</v>
      </c>
      <c r="J45">
        <f>x_1^(-4)/4 * (4/9)^4 *MAX(F45,0)^5</f>
        <v>3.0526430996719957E-6</v>
      </c>
    </row>
    <row r="46" spans="2:10" x14ac:dyDescent="0.25">
      <c r="B46">
        <f t="shared" si="0"/>
        <v>-0.80000000000000016</v>
      </c>
      <c r="C46">
        <f>B46*x_1</f>
        <v>-480.00000000000011</v>
      </c>
      <c r="D46">
        <f>x_1-C46</f>
        <v>1080</v>
      </c>
      <c r="E46">
        <f>(-(x_1+D46)+SQRT((x_1+D46)^2+4*(dd-1)*D46*x_1))/(2*(dd-1))</f>
        <v>568.42105263157896</v>
      </c>
      <c r="F46">
        <f>x_1-E46</f>
        <v>31.578947368421041</v>
      </c>
      <c r="G46">
        <f>Pn*(1-(F46/x_1)^2)</f>
        <v>99.7229916897507</v>
      </c>
      <c r="H46">
        <f>En*(2*(F46/x_1)-((F46/x_1)^2))</f>
        <v>10.249307479224374</v>
      </c>
      <c r="I46">
        <f>x_1^(-4)/4 * (4/9)^4 *MAX(C46,0)^5</f>
        <v>0</v>
      </c>
      <c r="J46">
        <f>x_1^(-4)/4 * (4/9)^4 *MAX(F46,0)^5</f>
        <v>2.3637044991308889E-6</v>
      </c>
    </row>
    <row r="47" spans="2:10" x14ac:dyDescent="0.25">
      <c r="B47">
        <f t="shared" si="0"/>
        <v>-0.8500000000000002</v>
      </c>
      <c r="C47">
        <f>B47*x_1</f>
        <v>-510.00000000000011</v>
      </c>
      <c r="D47">
        <f>x_1-C47</f>
        <v>1110</v>
      </c>
      <c r="E47">
        <f>(-(x_1+D47)+SQRT((x_1+D47)^2+4*(dd-1)*D47*x_1))/(2*(dd-1))</f>
        <v>569.92823746789145</v>
      </c>
      <c r="F47">
        <f>x_1-E47</f>
        <v>30.071762532108551</v>
      </c>
      <c r="G47">
        <f>Pn*(1-(F47/x_1)^2)</f>
        <v>99.748802527281242</v>
      </c>
      <c r="H47">
        <f>En*(2*(F47/x_1)-((F47/x_1)^2))</f>
        <v>9.7727233713174257</v>
      </c>
      <c r="I47">
        <f>x_1^(-4)/4 * (4/9)^4 *MAX(C47,0)^5</f>
        <v>0</v>
      </c>
      <c r="J47">
        <f>x_1^(-4)/4 * (4/9)^4 *MAX(F47,0)^5</f>
        <v>1.8509698760612927E-6</v>
      </c>
    </row>
    <row r="48" spans="2:10" x14ac:dyDescent="0.25">
      <c r="B48">
        <f t="shared" si="0"/>
        <v>-0.90000000000000024</v>
      </c>
      <c r="C48">
        <f>B48*x_1</f>
        <v>-540.00000000000011</v>
      </c>
      <c r="D48">
        <f>x_1-C48</f>
        <v>1140</v>
      </c>
      <c r="E48">
        <f>(-(x_1+D48)+SQRT((x_1+D48)^2+4*(dd-1)*D48*x_1))/(2*(dd-1))</f>
        <v>571.30382795887226</v>
      </c>
      <c r="F48">
        <f>x_1-E48</f>
        <v>28.696172041127738</v>
      </c>
      <c r="G48">
        <f>Pn*(1-(F48/x_1)^2)</f>
        <v>99.77125825282944</v>
      </c>
      <c r="H48">
        <f>En*(2*(F48/x_1)-((F48/x_1)^2))</f>
        <v>9.3366489332053568</v>
      </c>
      <c r="I48">
        <f>x_1^(-4)/4 * (4/9)^4 *MAX(C48,0)^5</f>
        <v>0</v>
      </c>
      <c r="J48">
        <f>x_1^(-4)/4 * (4/9)^4 *MAX(F48,0)^5</f>
        <v>1.4646193636478294E-6</v>
      </c>
    </row>
    <row r="49" spans="2:10" x14ac:dyDescent="0.25">
      <c r="B49">
        <f t="shared" si="0"/>
        <v>-0.95000000000000029</v>
      </c>
      <c r="C49">
        <f>B49*x_1</f>
        <v>-570.00000000000023</v>
      </c>
      <c r="D49">
        <f>x_1-C49</f>
        <v>1170.0000000000002</v>
      </c>
      <c r="E49">
        <f>(-(x_1+D49)+SQRT((x_1+D49)^2+4*(dd-1)*D49*x_1))/(2*(dd-1))</f>
        <v>572.56367365572407</v>
      </c>
      <c r="F49">
        <f>x_1-E49</f>
        <v>27.436326344275926</v>
      </c>
      <c r="G49">
        <f>Pn*(1-(F49/x_1)^2)</f>
        <v>99.790902221313999</v>
      </c>
      <c r="H49">
        <f>En*(2*(F49/x_1)-((F49/x_1)^2))</f>
        <v>8.93634433607264</v>
      </c>
      <c r="I49">
        <f>x_1^(-4)/4 * (4/9)^4 *MAX(C49,0)^5</f>
        <v>0</v>
      </c>
      <c r="J49">
        <f>x_1^(-4)/4 * (4/9)^4 *MAX(F49,0)^5</f>
        <v>1.1701316720376885E-6</v>
      </c>
    </row>
    <row r="50" spans="2:10" x14ac:dyDescent="0.25">
      <c r="B50">
        <f t="shared" si="0"/>
        <v>-1.0000000000000002</v>
      </c>
      <c r="C50">
        <f>B50*x_1</f>
        <v>-600.00000000000011</v>
      </c>
      <c r="D50">
        <f>x_1-C50</f>
        <v>1200</v>
      </c>
      <c r="E50">
        <f>(-(x_1+D50)+SQRT((x_1+D50)^2+4*(dd-1)*D50*x_1))/(2*(dd-1))</f>
        <v>573.72127685686644</v>
      </c>
      <c r="F50">
        <f>x_1-E50</f>
        <v>26.278723143133561</v>
      </c>
      <c r="G50">
        <f>Pn*(1-(F50/x_1)^2)</f>
        <v>99.808174641657374</v>
      </c>
      <c r="H50">
        <f>En*(2*(F50/x_1)-((F50/x_1)^2))</f>
        <v>8.5677490227018911</v>
      </c>
      <c r="I50">
        <f>x_1^(-4)/4 * (4/9)^4 *MAX(C50,0)^5</f>
        <v>0</v>
      </c>
      <c r="J50">
        <f>x_1^(-4)/4 * (4/9)^4 *MAX(F50,0)^5</f>
        <v>9.4324873627094096E-7</v>
      </c>
    </row>
    <row r="51" spans="2:10" x14ac:dyDescent="0.25">
      <c r="B51">
        <f t="shared" si="0"/>
        <v>-1.0500000000000003</v>
      </c>
      <c r="C51">
        <f>B51*x_1</f>
        <v>-630.00000000000011</v>
      </c>
      <c r="D51">
        <f>x_1-C51</f>
        <v>1230</v>
      </c>
      <c r="E51">
        <f>(-(x_1+D51)+SQRT((x_1+D51)^2+4*(dd-1)*D51*x_1))/(2*(dd-1))</f>
        <v>574.78819338161554</v>
      </c>
      <c r="F51">
        <f>x_1-E51</f>
        <v>25.211806618384458</v>
      </c>
      <c r="G51">
        <f>Pn*(1-(F51/x_1)^2)</f>
        <v>99.823434668621431</v>
      </c>
      <c r="H51">
        <f>En*(2*(F51/x_1)-((F51/x_1)^2))</f>
        <v>8.2273702080829256</v>
      </c>
      <c r="I51">
        <f>x_1^(-4)/4 * (4/9)^4 *MAX(C51,0)^5</f>
        <v>0</v>
      </c>
      <c r="J51">
        <f>x_1^(-4)/4 * (4/9)^4 *MAX(F51,0)^5</f>
        <v>7.6669877829003627E-7</v>
      </c>
    </row>
    <row r="52" spans="2:10" x14ac:dyDescent="0.25">
      <c r="B52">
        <f t="shared" si="0"/>
        <v>-1.1000000000000003</v>
      </c>
      <c r="C52">
        <f>B52*x_1</f>
        <v>-660.00000000000023</v>
      </c>
      <c r="D52">
        <f>x_1-C52</f>
        <v>1260.0000000000002</v>
      </c>
      <c r="E52">
        <f>(-(x_1+D52)+SQRT((x_1+D52)^2+4*(dd-1)*D52*x_1))/(2*(dd-1))</f>
        <v>575.77435784830402</v>
      </c>
      <c r="F52">
        <f>x_1-E52</f>
        <v>24.225642151695979</v>
      </c>
      <c r="G52">
        <f>Pn*(1-(F52/x_1)^2)</f>
        <v>99.836977295093874</v>
      </c>
      <c r="H52">
        <f>En*(2*(F52/x_1)-((F52/x_1)^2))</f>
        <v>7.912191345659207</v>
      </c>
      <c r="I52">
        <f>x_1^(-4)/4 * (4/9)^4 *MAX(C52,0)^5</f>
        <v>0</v>
      </c>
      <c r="J52">
        <f>x_1^(-4)/4 * (4/9)^4 *MAX(F52,0)^5</f>
        <v>6.2803149486769088E-7</v>
      </c>
    </row>
    <row r="53" spans="2:10" x14ac:dyDescent="0.25">
      <c r="B53">
        <f t="shared" si="0"/>
        <v>-1.1500000000000004</v>
      </c>
      <c r="C53">
        <f>B53*x_1</f>
        <v>-690.00000000000023</v>
      </c>
      <c r="D53">
        <f>x_1-C53</f>
        <v>1290.0000000000002</v>
      </c>
      <c r="E53">
        <f>(-(x_1+D53)+SQRT((x_1+D53)^2+4*(dd-1)*D53*x_1))/(2*(dd-1))</f>
        <v>576.68834858293496</v>
      </c>
      <c r="F53">
        <f>x_1-E53</f>
        <v>23.311651417065036</v>
      </c>
      <c r="G53">
        <f>Pn*(1-(F53/x_1)^2)</f>
        <v>99.849046363391452</v>
      </c>
      <c r="H53">
        <f>En*(2*(F53/x_1)-((F53/x_1)^2))</f>
        <v>7.6195968357464698</v>
      </c>
      <c r="I53">
        <f>x_1^(-4)/4 * (4/9)^4 *MAX(C53,0)^5</f>
        <v>0</v>
      </c>
      <c r="J53">
        <f>x_1^(-4)/4 * (4/9)^4 *MAX(F53,0)^5</f>
        <v>5.1816746012121686E-7</v>
      </c>
    </row>
    <row r="54" spans="2:10" x14ac:dyDescent="0.25">
      <c r="B54">
        <f t="shared" si="0"/>
        <v>-1.2000000000000004</v>
      </c>
      <c r="C54">
        <f>B54*x_1</f>
        <v>-720.00000000000023</v>
      </c>
      <c r="D54">
        <f>x_1-C54</f>
        <v>1320.0000000000002</v>
      </c>
      <c r="E54">
        <f>(-(x_1+D54)+SQRT((x_1+D54)^2+4*(dd-1)*D54*x_1))/(2*(dd-1))</f>
        <v>577.53760418519721</v>
      </c>
      <c r="F54">
        <f>x_1-E54</f>
        <v>22.46239581480279</v>
      </c>
      <c r="G54">
        <f>Pn*(1-(F54/x_1)^2)</f>
        <v>99.859844659516426</v>
      </c>
      <c r="H54">
        <f>En*(2*(F54/x_1)-((F54/x_1)^2))</f>
        <v>7.3473099311173549</v>
      </c>
      <c r="I54">
        <f>x_1^(-4)/4 * (4/9)^4 *MAX(C54,0)^5</f>
        <v>0</v>
      </c>
      <c r="J54">
        <f>x_1^(-4)/4 * (4/9)^4 *MAX(F54,0)^5</f>
        <v>4.3041293406988107E-7</v>
      </c>
    </row>
    <row r="55" spans="2:10" x14ac:dyDescent="0.25">
      <c r="B55">
        <f t="shared" si="0"/>
        <v>-1.2500000000000004</v>
      </c>
      <c r="C55">
        <f>B55*x_1</f>
        <v>-750.00000000000023</v>
      </c>
      <c r="D55">
        <f>x_1-C55</f>
        <v>1350.0000000000002</v>
      </c>
      <c r="E55">
        <f>(-(x_1+D55)+SQRT((x_1+D55)^2+4*(dd-1)*D55*x_1))/(2*(dd-1))</f>
        <v>578.3286012912281</v>
      </c>
      <c r="F55">
        <f>x_1-E55</f>
        <v>21.671398708771903</v>
      </c>
      <c r="G55">
        <f>Pn*(1-(F55/x_1)^2)</f>
        <v>99.869541799445955</v>
      </c>
      <c r="H55">
        <f>En*(2*(F55/x_1)-((F55/x_1)^2))</f>
        <v>7.0933413690365903</v>
      </c>
      <c r="I55">
        <f>x_1^(-4)/4 * (4/9)^4 *MAX(C55,0)^5</f>
        <v>0</v>
      </c>
      <c r="J55">
        <f>x_1^(-4)/4 * (4/9)^4 *MAX(F55,0)^5</f>
        <v>3.5978217782154384E-7</v>
      </c>
    </row>
    <row r="56" spans="2:10" x14ac:dyDescent="0.25">
      <c r="B56">
        <f t="shared" si="0"/>
        <v>-1.3000000000000005</v>
      </c>
      <c r="C56">
        <f>B56*x_1</f>
        <v>-780.00000000000034</v>
      </c>
      <c r="D56">
        <f>x_1-C56</f>
        <v>1380.0000000000005</v>
      </c>
      <c r="E56">
        <f>(-(x_1+D56)+SQRT((x_1+D56)^2+4*(dd-1)*D56*x_1))/(2*(dd-1))</f>
        <v>579.06700109636279</v>
      </c>
      <c r="F56">
        <f>x_1-E56</f>
        <v>20.932998903637213</v>
      </c>
      <c r="G56">
        <f>Pn*(1-(F56/x_1)^2)</f>
        <v>99.878280432472309</v>
      </c>
      <c r="H56">
        <f>En*(2*(F56/x_1)-((F56/x_1)^2))</f>
        <v>6.855946733684716</v>
      </c>
      <c r="I56">
        <f>x_1^(-4)/4 * (4/9)^4 *MAX(C56,0)^5</f>
        <v>0</v>
      </c>
      <c r="J56">
        <f>x_1^(-4)/4 * (4/9)^4 *MAX(F56,0)^5</f>
        <v>3.0252563987134936E-7</v>
      </c>
    </row>
    <row r="57" spans="2:10" x14ac:dyDescent="0.25">
      <c r="B57">
        <f t="shared" si="0"/>
        <v>-1.3500000000000005</v>
      </c>
      <c r="C57">
        <f>B57*x_1</f>
        <v>-810.00000000000034</v>
      </c>
      <c r="D57">
        <f>x_1-C57</f>
        <v>1410.0000000000005</v>
      </c>
      <c r="E57">
        <f>(-(x_1+D57)+SQRT((x_1+D57)^2+4*(dd-1)*D57*x_1))/(2*(dd-1))</f>
        <v>579.75777064020883</v>
      </c>
      <c r="F57">
        <f>x_1-E57</f>
        <v>20.242229359791168</v>
      </c>
      <c r="G57">
        <f>Pn*(1-(F57/x_1)^2)</f>
        <v>99.886181152929339</v>
      </c>
      <c r="H57">
        <f>En*(2*(F57/x_1)-((F57/x_1)^2))</f>
        <v>6.6335909395263917</v>
      </c>
      <c r="I57">
        <f>x_1^(-4)/4 * (4/9)^4 *MAX(C57,0)^5</f>
        <v>0</v>
      </c>
      <c r="J57">
        <f>x_1^(-4)/4 * (4/9)^4 *MAX(F57,0)^5</f>
        <v>2.5579770392230149E-7</v>
      </c>
    </row>
    <row r="58" spans="2:10" x14ac:dyDescent="0.25">
      <c r="B58">
        <f t="shared" si="0"/>
        <v>-1.4000000000000006</v>
      </c>
      <c r="C58">
        <f>B58*x_1</f>
        <v>-840.00000000000034</v>
      </c>
      <c r="D58">
        <f>x_1-C58</f>
        <v>1440.0000000000005</v>
      </c>
      <c r="E58">
        <f>(-(x_1+D58)+SQRT((x_1+D58)^2+4*(dd-1)*D58*x_1))/(2*(dd-1))</f>
        <v>580.40528362694818</v>
      </c>
      <c r="F58">
        <f>x_1-E58</f>
        <v>19.594716373051824</v>
      </c>
      <c r="G58">
        <f>Pn*(1-(F58/x_1)^2)</f>
        <v>99.893346413961012</v>
      </c>
      <c r="H58">
        <f>En*(2*(F58/x_1)-((F58/x_1)^2))</f>
        <v>6.4249185383116236</v>
      </c>
      <c r="I58">
        <f>x_1^(-4)/4 * (4/9)^4 *MAX(C58,0)^5</f>
        <v>0</v>
      </c>
      <c r="J58">
        <f>x_1^(-4)/4 * (4/9)^4 *MAX(F58,0)^5</f>
        <v>2.1742017584487399E-7</v>
      </c>
    </row>
    <row r="59" spans="2:10" x14ac:dyDescent="0.25">
      <c r="B59">
        <f t="shared" si="0"/>
        <v>-1.4500000000000006</v>
      </c>
      <c r="C59">
        <f>B59*x_1</f>
        <v>-870.00000000000034</v>
      </c>
      <c r="D59">
        <f>x_1-C59</f>
        <v>1470.0000000000005</v>
      </c>
      <c r="E59">
        <f>(-(x_1+D59)+SQRT((x_1+D59)^2+4*(dd-1)*D59*x_1))/(2*(dd-1))</f>
        <v>581.01340458616994</v>
      </c>
      <c r="F59">
        <f>x_1-E59</f>
        <v>18.986595413830059</v>
      </c>
      <c r="G59">
        <f>Pn*(1-(F59/x_1)^2)</f>
        <v>99.899863665164318</v>
      </c>
      <c r="H59">
        <f>En*(2*(F59/x_1)-((F59/x_1)^2))</f>
        <v>6.228728803107666</v>
      </c>
      <c r="I59">
        <f>x_1^(-4)/4 * (4/9)^4 *MAX(C59,0)^5</f>
        <v>0</v>
      </c>
      <c r="J59">
        <f>x_1^(-4)/4 * (4/9)^4 *MAX(F59,0)^5</f>
        <v>1.857121915989952E-7</v>
      </c>
    </row>
    <row r="60" spans="2:10" x14ac:dyDescent="0.25">
      <c r="B60">
        <f t="shared" si="0"/>
        <v>-1.5000000000000007</v>
      </c>
      <c r="C60">
        <f>B60*x_1</f>
        <v>-900.00000000000045</v>
      </c>
      <c r="D60">
        <f>x_1-C60</f>
        <v>1500.0000000000005</v>
      </c>
      <c r="E60">
        <f>(-(x_1+D60)+SQRT((x_1+D60)^2+4*(dd-1)*D60*x_1))/(2*(dd-1))</f>
        <v>581.58555941756856</v>
      </c>
      <c r="F60">
        <f>x_1-E60</f>
        <v>18.414440582431439</v>
      </c>
      <c r="G60">
        <f>Pn*(1-(F60/x_1)^2)</f>
        <v>99.905807882787812</v>
      </c>
      <c r="H60">
        <f>En*(2*(F60/x_1)-((F60/x_1)^2))</f>
        <v>6.0439547435982854</v>
      </c>
      <c r="I60">
        <f>x_1^(-4)/4 * (4/9)^4 *MAX(C60,0)^5</f>
        <v>0</v>
      </c>
      <c r="J60">
        <f>x_1^(-4)/4 * (4/9)^4 *MAX(F60,0)^5</f>
        <v>1.5936670148699265E-7</v>
      </c>
    </row>
    <row r="61" spans="2:10" x14ac:dyDescent="0.25">
      <c r="B61">
        <f t="shared" si="0"/>
        <v>-1.5500000000000007</v>
      </c>
      <c r="C61">
        <f>B61*x_1</f>
        <v>-930.00000000000045</v>
      </c>
      <c r="D61">
        <f>x_1-C61</f>
        <v>1530.0000000000005</v>
      </c>
      <c r="E61">
        <f>(-(x_1+D61)+SQRT((x_1+D61)^2+4*(dd-1)*D61*x_1))/(2*(dd-1))</f>
        <v>582.12479476181011</v>
      </c>
      <c r="F61">
        <f>x_1-E61</f>
        <v>17.875205238189892</v>
      </c>
      <c r="G61">
        <f>Pn*(1-(F61/x_1)^2)</f>
        <v>99.911243621581264</v>
      </c>
      <c r="H61">
        <f>En*(2*(F61/x_1)-((F61/x_1)^2))</f>
        <v>5.8696453676445719</v>
      </c>
      <c r="I61">
        <f>x_1^(-4)/4 * (4/9)^4 *MAX(C61,0)^5</f>
        <v>0</v>
      </c>
      <c r="J61">
        <f>x_1^(-4)/4 * (4/9)^4 *MAX(F61,0)^5</f>
        <v>1.3735994853974253E-7</v>
      </c>
    </row>
    <row r="62" spans="2:10" x14ac:dyDescent="0.25">
      <c r="B62">
        <f t="shared" si="0"/>
        <v>-1.6000000000000008</v>
      </c>
      <c r="C62">
        <f>B62*x_1</f>
        <v>-960.00000000000045</v>
      </c>
      <c r="D62">
        <f>x_1-C62</f>
        <v>1560.0000000000005</v>
      </c>
      <c r="E62">
        <f>(-(x_1+D62)+SQRT((x_1+D62)^2+4*(dd-1)*D62*x_1))/(2*(dd-1))</f>
        <v>582.63382816470812</v>
      </c>
      <c r="F62">
        <f>x_1-E62</f>
        <v>17.36617183529188</v>
      </c>
      <c r="G62">
        <f>Pn*(1-(F62/x_1)^2)</f>
        <v>99.916226687718648</v>
      </c>
      <c r="H62">
        <f>En*(2*(F62/x_1)-((F62/x_1)^2))</f>
        <v>5.7049506328159358</v>
      </c>
      <c r="I62">
        <f>x_1^(-4)/4 * (4/9)^4 *MAX(C62,0)^5</f>
        <v>0</v>
      </c>
      <c r="J62">
        <f>x_1^(-4)/4 * (4/9)^4 *MAX(F62,0)^5</f>
        <v>1.1888454626101683E-7</v>
      </c>
    </row>
    <row r="63" spans="2:10" x14ac:dyDescent="0.25">
      <c r="B63">
        <f t="shared" si="0"/>
        <v>-1.6500000000000008</v>
      </c>
      <c r="C63">
        <f>B63*x_1</f>
        <v>-990.00000000000045</v>
      </c>
      <c r="D63">
        <f>x_1-C63</f>
        <v>1590.0000000000005</v>
      </c>
      <c r="E63">
        <f>(-(x_1+D63)+SQRT((x_1+D63)^2+4*(dd-1)*D63*x_1))/(2*(dd-1))</f>
        <v>583.11509062511266</v>
      </c>
      <c r="F63">
        <f>x_1-E63</f>
        <v>16.884909374887343</v>
      </c>
      <c r="G63">
        <f>Pn*(1-(F63/x_1)^2)</f>
        <v>99.920805509833841</v>
      </c>
      <c r="H63">
        <f>En*(2*(F63/x_1)-((F63/x_1)^2))</f>
        <v>5.5491086347962923</v>
      </c>
      <c r="I63">
        <f>x_1^(-4)/4 * (4/9)^4 *MAX(C63,0)^5</f>
        <v>0</v>
      </c>
      <c r="J63">
        <f>x_1^(-4)/4 * (4/9)^4 *MAX(F63,0)^5</f>
        <v>1.0329959166667476E-7</v>
      </c>
    </row>
    <row r="64" spans="2:10" x14ac:dyDescent="0.25">
      <c r="B64">
        <f t="shared" si="0"/>
        <v>-1.7000000000000008</v>
      </c>
      <c r="C64">
        <f>B64*x_1</f>
        <v>-1020.0000000000005</v>
      </c>
      <c r="D64">
        <f>x_1-C64</f>
        <v>1620.0000000000005</v>
      </c>
      <c r="E64">
        <f>(-(x_1+D64)+SQRT((x_1+D64)^2+4*(dd-1)*D64*x_1))/(2*(dd-1))</f>
        <v>583.57076281730099</v>
      </c>
      <c r="F64">
        <f>x_1-E64</f>
        <v>16.429237182699012</v>
      </c>
      <c r="G64">
        <f>Pn*(1-(F64/x_1)^2)</f>
        <v>99.925022268220729</v>
      </c>
      <c r="H64">
        <f>En*(2*(F64/x_1)-((F64/x_1)^2))</f>
        <v>5.4014346624537319</v>
      </c>
      <c r="I64">
        <f>x_1^(-4)/4 * (4/9)^4 *MAX(C64,0)^5</f>
        <v>0</v>
      </c>
      <c r="J64">
        <f>x_1^(-4)/4 * (4/9)^4 *MAX(F64,0)^5</f>
        <v>9.0093183178185438E-8</v>
      </c>
    </row>
    <row r="65" spans="2:10" x14ac:dyDescent="0.25">
      <c r="B65">
        <f t="shared" si="0"/>
        <v>-1.7500000000000009</v>
      </c>
      <c r="C65">
        <f>B65*x_1</f>
        <v>-1050.0000000000005</v>
      </c>
      <c r="D65">
        <f>x_1-C65</f>
        <v>1650.0000000000005</v>
      </c>
      <c r="E65">
        <f>(-(x_1+D65)+SQRT((x_1+D65)^2+4*(dd-1)*D65*x_1))/(2*(dd-1))</f>
        <v>584.00280603953013</v>
      </c>
      <c r="F65">
        <f>x_1-E65</f>
        <v>15.997193960469872</v>
      </c>
      <c r="G65">
        <f>Pn*(1-(F65/x_1)^2)</f>
        <v>99.928913829275317</v>
      </c>
      <c r="H65">
        <f>En*(2*(F65/x_1)-((F65/x_1)^2))</f>
        <v>5.2613118160985977</v>
      </c>
      <c r="I65">
        <f>x_1^(-4)/4 * (4/9)^4 *MAX(C65,0)^5</f>
        <v>0</v>
      </c>
      <c r="J65">
        <f>x_1^(-4)/4 * (4/9)^4 *MAX(F65,0)^5</f>
        <v>7.885404697217024E-8</v>
      </c>
    </row>
    <row r="66" spans="2:10" x14ac:dyDescent="0.25">
      <c r="B66">
        <f t="shared" si="0"/>
        <v>-1.8000000000000009</v>
      </c>
      <c r="C66">
        <f>B66*x_1</f>
        <v>-1080.0000000000005</v>
      </c>
      <c r="D66">
        <f>x_1-C66</f>
        <v>1680.0000000000005</v>
      </c>
      <c r="E66">
        <f>(-(x_1+D66)+SQRT((x_1+D66)^2+4*(dd-1)*D66*x_1))/(2*(dd-1))</f>
        <v>584.41298874890765</v>
      </c>
      <c r="F66">
        <f>x_1-E66</f>
        <v>15.587011251092349</v>
      </c>
      <c r="G66">
        <f>Pn*(1-(F66/x_1)^2)</f>
        <v>99.932512522293976</v>
      </c>
      <c r="H66">
        <f>En*(2*(F66/x_1)-((F66/x_1)^2))</f>
        <v>5.1281829393247609</v>
      </c>
      <c r="I66">
        <f>x_1^(-4)/4 * (4/9)^4 *MAX(C66,0)^5</f>
        <v>0</v>
      </c>
      <c r="J66">
        <f>x_1^(-4)/4 * (4/9)^4 *MAX(F66,0)^5</f>
        <v>6.9249904552055851E-8</v>
      </c>
    </row>
    <row r="67" spans="2:10" x14ac:dyDescent="0.25">
      <c r="B67">
        <f t="shared" si="0"/>
        <v>-1.850000000000001</v>
      </c>
      <c r="C67">
        <f>B67*x_1</f>
        <v>-1110.0000000000007</v>
      </c>
      <c r="D67">
        <f>x_1-C67</f>
        <v>1710.0000000000007</v>
      </c>
      <c r="E67">
        <f>(-(x_1+D67)+SQRT((x_1+D67)^2+4*(dd-1)*D67*x_1))/(2*(dd-1))</f>
        <v>584.80290938879716</v>
      </c>
      <c r="F67">
        <f>x_1-E67</f>
        <v>15.197090611202839</v>
      </c>
      <c r="G67">
        <f>Pn*(1-(F67/x_1)^2)</f>
        <v>99.935846788043023</v>
      </c>
      <c r="H67">
        <f>En*(2*(F67/x_1)-((F67/x_1)^2))</f>
        <v>5.0015436584439712</v>
      </c>
      <c r="I67">
        <f>x_1^(-4)/4 * (4/9)^4 *MAX(C67,0)^5</f>
        <v>0</v>
      </c>
      <c r="J67">
        <f>x_1^(-4)/4 * (4/9)^4 *MAX(F67,0)^5</f>
        <v>6.1010867373257665E-8</v>
      </c>
    </row>
    <row r="68" spans="2:10" x14ac:dyDescent="0.25">
      <c r="B68">
        <f t="shared" si="0"/>
        <v>-1.900000000000001</v>
      </c>
      <c r="C68">
        <f>B68*x_1</f>
        <v>-1140.0000000000007</v>
      </c>
      <c r="D68">
        <f>x_1-C68</f>
        <v>1740.0000000000007</v>
      </c>
      <c r="E68">
        <f>(-(x_1+D68)+SQRT((x_1+D68)^2+4*(dd-1)*D68*x_1))/(2*(dd-1))</f>
        <v>585.17401609077717</v>
      </c>
      <c r="F68">
        <f>x_1-E68</f>
        <v>14.825983909222828</v>
      </c>
      <c r="G68">
        <f>Pn*(1-(F68/x_1)^2)</f>
        <v>99.938941722534295</v>
      </c>
      <c r="H68">
        <f>En*(2*(F68/x_1)-((F68/x_1)^2))</f>
        <v>4.8809363589419057</v>
      </c>
      <c r="I68">
        <f>x_1^(-4)/4 * (4/9)^4 *MAX(C68,0)^5</f>
        <v>0</v>
      </c>
      <c r="J68">
        <f>x_1^(-4)/4 * (4/9)^4 *MAX(F68,0)^5</f>
        <v>5.3916607359075335E-8</v>
      </c>
    </row>
    <row r="69" spans="2:10" x14ac:dyDescent="0.25">
      <c r="B69">
        <f t="shared" si="0"/>
        <v>-1.9500000000000011</v>
      </c>
      <c r="C69">
        <f>B69*x_1</f>
        <v>-1170.0000000000007</v>
      </c>
      <c r="D69">
        <f>x_1-C69</f>
        <v>1770.0000000000007</v>
      </c>
      <c r="E69">
        <f>(-(x_1+D69)+SQRT((x_1+D69)^2+4*(dd-1)*D69*x_1))/(2*(dd-1))</f>
        <v>585.52762373258872</v>
      </c>
      <c r="F69">
        <f>x_1-E69</f>
        <v>14.472376267411278</v>
      </c>
      <c r="G69">
        <f>Pn*(1-(F69/x_1)^2)</f>
        <v>99.941819534770687</v>
      </c>
      <c r="H69">
        <f>En*(2*(F69/x_1)-((F69/x_1)^2))</f>
        <v>4.7659449572411123</v>
      </c>
      <c r="I69">
        <f>x_1^(-4)/4 * (4/9)^4 *MAX(C69,0)^5</f>
        <v>0</v>
      </c>
      <c r="J69">
        <f>x_1^(-4)/4 * (4/9)^4 *MAX(F69,0)^5</f>
        <v>4.778638313620552E-8</v>
      </c>
    </row>
    <row r="70" spans="2:10" x14ac:dyDescent="0.25">
      <c r="B70">
        <f t="shared" si="0"/>
        <v>-2.0000000000000009</v>
      </c>
      <c r="C70">
        <f>B70*x_1</f>
        <v>-1200.0000000000005</v>
      </c>
      <c r="D70">
        <f>x_1-C70</f>
        <v>1800.0000000000005</v>
      </c>
      <c r="E70">
        <f>(-(x_1+D70)+SQRT((x_1+D70)^2+4*(dd-1)*D70*x_1))/(2*(dd-1))</f>
        <v>585.86492875177225</v>
      </c>
      <c r="F70">
        <f>x_1-E70</f>
        <v>14.135071248227746</v>
      </c>
      <c r="G70">
        <f>Pn*(1-(F70/x_1)^2)</f>
        <v>99.944499933557651</v>
      </c>
      <c r="H70">
        <f>En*(2*(F70/x_1)-((F70/x_1)^2))</f>
        <v>4.6561903496335608</v>
      </c>
      <c r="I70">
        <f>x_1^(-4)/4 * (4/9)^4 *MAX(C70,0)^5</f>
        <v>0</v>
      </c>
      <c r="J70">
        <f>x_1^(-4)/4 * (4/9)^4 *MAX(F70,0)^5</f>
        <v>4.2471240320681149E-8</v>
      </c>
    </row>
    <row r="71" spans="2:10" x14ac:dyDescent="0.25">
      <c r="B71">
        <f t="shared" si="0"/>
        <v>-2.0500000000000007</v>
      </c>
      <c r="C71">
        <f>B71*x_1</f>
        <v>-1230.0000000000005</v>
      </c>
      <c r="D71">
        <f>x_1-C71</f>
        <v>1830.0000000000005</v>
      </c>
      <c r="E71">
        <f>(-(x_1+D71)+SQRT((x_1+D71)^2+4*(dd-1)*D71*x_1))/(2*(dd-1))</f>
        <v>586.18702204799047</v>
      </c>
      <c r="F71">
        <f>x_1-E71</f>
        <v>13.812977952009533</v>
      </c>
      <c r="G71">
        <f>Pn*(1-(F71/x_1)^2)</f>
        <v>99.947000455582582</v>
      </c>
      <c r="H71">
        <f>En*(2*(F71/x_1)-((F71/x_1)^2))</f>
        <v>4.5513264395857611</v>
      </c>
      <c r="I71">
        <f>x_1^(-4)/4 * (4/9)^4 *MAX(C71,0)^5</f>
        <v>0</v>
      </c>
      <c r="J71">
        <f>x_1^(-4)/4 * (4/9)^4 *MAX(F71,0)^5</f>
        <v>3.784787735248296E-8</v>
      </c>
    </row>
    <row r="72" spans="2:10" x14ac:dyDescent="0.25">
      <c r="B72">
        <f t="shared" si="0"/>
        <v>-2.1000000000000005</v>
      </c>
      <c r="C72">
        <f>B72*x_1</f>
        <v>-1260.0000000000002</v>
      </c>
      <c r="D72">
        <f>x_1-C72</f>
        <v>1860.0000000000002</v>
      </c>
      <c r="E72">
        <f>(-(x_1+D72)+SQRT((x_1+D72)^2+4*(dd-1)*D72*x_1))/(2*(dd-1))</f>
        <v>586.49490025244847</v>
      </c>
      <c r="F72">
        <f>x_1-E72</f>
        <v>13.505099747551526</v>
      </c>
      <c r="G72">
        <f>Pn*(1-(F72/x_1)^2)</f>
        <v>99.949336744669083</v>
      </c>
      <c r="H72">
        <f>En*(2*(F72/x_1)-((F72/x_1)^2))</f>
        <v>4.4510366605195877</v>
      </c>
      <c r="I72">
        <f>x_1^(-4)/4 * (4/9)^4 *MAX(C72,0)^5</f>
        <v>0</v>
      </c>
      <c r="J72">
        <f>x_1^(-4)/4 * (4/9)^4 *MAX(F72,0)^5</f>
        <v>3.3813795024489408E-8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dd</vt:lpstr>
      <vt:lpstr>En</vt:lpstr>
      <vt:lpstr>Pn</vt:lpstr>
      <vt:lpstr>x_1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Trotter</dc:creator>
  <cp:lastModifiedBy>Luca Trotter</cp:lastModifiedBy>
  <dcterms:created xsi:type="dcterms:W3CDTF">2023-01-10T03:40:29Z</dcterms:created>
  <dcterms:modified xsi:type="dcterms:W3CDTF">2023-01-13T00:13:15Z</dcterms:modified>
</cp:coreProperties>
</file>