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drissr/git/lund/research/artifacts/lu-cs-sde/IntraJSCAM2021/evaluation/"/>
    </mc:Choice>
  </mc:AlternateContent>
  <xr:revisionPtr revIDLastSave="0" documentId="13_ncr:1_{5D733B4B-54DF-FA48-8CD8-E7B1F402855A}" xr6:coauthVersionLast="47" xr6:coauthVersionMax="47" xr10:uidLastSave="{00000000-0000-0000-0000-000000000000}"/>
  <bookViews>
    <workbookView xWindow="0" yWindow="500" windowWidth="40960" windowHeight="24160" activeTab="4" xr2:uid="{0017E818-A7D3-8E42-8671-453F356A7EDA}"/>
  </bookViews>
  <sheets>
    <sheet name="README" sheetId="4" r:id="rId1"/>
    <sheet name="ANTLR" sheetId="1" r:id="rId2"/>
    <sheet name="FOP" sheetId="2" r:id="rId3"/>
    <sheet name="PMD" sheetId="3" r:id="rId4"/>
    <sheet name="JFreeChart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2" i="5" l="1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49" i="5"/>
  <c r="J50" i="5"/>
  <c r="J51" i="5"/>
  <c r="J52" i="5"/>
  <c r="J53" i="5"/>
  <c r="J54" i="5"/>
  <c r="J55" i="5"/>
  <c r="J56" i="5"/>
  <c r="J57" i="5"/>
  <c r="J5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41" i="5"/>
  <c r="C42" i="5"/>
  <c r="J48" i="5"/>
  <c r="J47" i="5"/>
  <c r="J46" i="5"/>
  <c r="J45" i="5"/>
  <c r="J44" i="5"/>
  <c r="J43" i="5"/>
  <c r="J42" i="5"/>
  <c r="J41" i="5"/>
  <c r="J40" i="5"/>
  <c r="C40" i="5"/>
  <c r="J39" i="5"/>
  <c r="C39" i="5"/>
  <c r="J38" i="5"/>
  <c r="C38" i="5"/>
  <c r="J37" i="5"/>
  <c r="C37" i="5"/>
  <c r="P36" i="5" a="1"/>
  <c r="P36" i="5" s="1"/>
  <c r="N36" i="5"/>
  <c r="J36" i="5"/>
  <c r="C36" i="5"/>
  <c r="N35" i="5"/>
  <c r="J35" i="5"/>
  <c r="C35" i="5"/>
  <c r="N34" i="5"/>
  <c r="J34" i="5"/>
  <c r="C34" i="5"/>
  <c r="Q33" i="5"/>
  <c r="J33" i="5"/>
  <c r="C33" i="5"/>
  <c r="O32" i="5"/>
  <c r="J32" i="5"/>
  <c r="C32" i="5"/>
  <c r="J31" i="5"/>
  <c r="C31" i="5"/>
  <c r="M30" i="5"/>
  <c r="J30" i="5"/>
  <c r="C30" i="5"/>
  <c r="M29" i="5"/>
  <c r="J29" i="5"/>
  <c r="C29" i="5"/>
  <c r="P28" i="5" a="1"/>
  <c r="P28" i="5" s="1"/>
  <c r="N28" i="5"/>
  <c r="M28" i="5"/>
  <c r="J28" i="5"/>
  <c r="C28" i="5"/>
  <c r="N27" i="5"/>
  <c r="M27" i="5"/>
  <c r="J27" i="5"/>
  <c r="C27" i="5"/>
  <c r="N26" i="5"/>
  <c r="M26" i="5"/>
  <c r="J26" i="5"/>
  <c r="C26" i="5"/>
  <c r="Q25" i="5"/>
  <c r="M25" i="5"/>
  <c r="J25" i="5"/>
  <c r="C25" i="5"/>
  <c r="O24" i="5"/>
  <c r="M24" i="5"/>
  <c r="J24" i="5"/>
  <c r="C24" i="5"/>
  <c r="M23" i="5"/>
  <c r="J23" i="5"/>
  <c r="C23" i="5"/>
  <c r="M22" i="5"/>
  <c r="J22" i="5"/>
  <c r="C22" i="5"/>
  <c r="M21" i="5"/>
  <c r="J21" i="5"/>
  <c r="C21" i="5"/>
  <c r="P20" i="5" a="1"/>
  <c r="P20" i="5" s="1"/>
  <c r="N20" i="5"/>
  <c r="M20" i="5"/>
  <c r="J20" i="5"/>
  <c r="C20" i="5"/>
  <c r="N19" i="5"/>
  <c r="M19" i="5"/>
  <c r="J19" i="5"/>
  <c r="C19" i="5"/>
  <c r="N18" i="5"/>
  <c r="M18" i="5"/>
  <c r="J18" i="5"/>
  <c r="F18" i="5"/>
  <c r="C18" i="5"/>
  <c r="Q17" i="5"/>
  <c r="M17" i="5"/>
  <c r="J17" i="5"/>
  <c r="F17" i="5"/>
  <c r="C17" i="5"/>
  <c r="O16" i="5"/>
  <c r="M16" i="5"/>
  <c r="J16" i="5"/>
  <c r="F16" i="5"/>
  <c r="C16" i="5"/>
  <c r="M15" i="5"/>
  <c r="J15" i="5"/>
  <c r="F15" i="5"/>
  <c r="C15" i="5"/>
  <c r="M14" i="5"/>
  <c r="J14" i="5"/>
  <c r="F14" i="5"/>
  <c r="C14" i="5"/>
  <c r="V13" i="5"/>
  <c r="U13" i="5"/>
  <c r="T13" i="5"/>
  <c r="P13" i="5" a="1"/>
  <c r="P13" i="5" s="1"/>
  <c r="N13" i="5"/>
  <c r="M13" i="5"/>
  <c r="J13" i="5"/>
  <c r="F13" i="5"/>
  <c r="C13" i="5"/>
  <c r="V12" i="5"/>
  <c r="U12" i="5"/>
  <c r="T12" i="5"/>
  <c r="N12" i="5"/>
  <c r="M12" i="5"/>
  <c r="J12" i="5"/>
  <c r="F12" i="5"/>
  <c r="C12" i="5"/>
  <c r="V11" i="5"/>
  <c r="U11" i="5"/>
  <c r="T11" i="5"/>
  <c r="N11" i="5"/>
  <c r="M11" i="5"/>
  <c r="J11" i="5"/>
  <c r="F11" i="5"/>
  <c r="C11" i="5"/>
  <c r="V10" i="5"/>
  <c r="U10" i="5"/>
  <c r="T10" i="5"/>
  <c r="Q10" i="5"/>
  <c r="M10" i="5"/>
  <c r="J10" i="5"/>
  <c r="F10" i="5"/>
  <c r="C10" i="5"/>
  <c r="O9" i="5"/>
  <c r="M9" i="5"/>
  <c r="J9" i="5"/>
  <c r="F9" i="5"/>
  <c r="C9" i="5"/>
  <c r="M8" i="5"/>
  <c r="J8" i="5"/>
  <c r="F8" i="5"/>
  <c r="C8" i="5"/>
  <c r="M7" i="5"/>
  <c r="J7" i="5"/>
  <c r="F7" i="5"/>
  <c r="C7" i="5"/>
  <c r="Y10" i="5" s="1"/>
  <c r="M6" i="5"/>
  <c r="J6" i="5"/>
  <c r="F6" i="5"/>
  <c r="C6" i="5"/>
  <c r="M5" i="5"/>
  <c r="J5" i="5"/>
  <c r="F5" i="5"/>
  <c r="Y11" i="5" s="1"/>
  <c r="C5" i="5"/>
  <c r="M4" i="5"/>
  <c r="J4" i="5"/>
  <c r="F4" i="5"/>
  <c r="C4" i="5"/>
  <c r="M3" i="5"/>
  <c r="J3" i="5"/>
  <c r="F3" i="5"/>
  <c r="C3" i="5"/>
  <c r="K1" i="5"/>
  <c r="G1" i="5"/>
  <c r="D1" i="5"/>
  <c r="A1" i="5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3" i="1"/>
  <c r="V13" i="3"/>
  <c r="U13" i="3"/>
  <c r="T13" i="3"/>
  <c r="V12" i="3"/>
  <c r="U12" i="3"/>
  <c r="T12" i="3"/>
  <c r="V11" i="3"/>
  <c r="U11" i="3"/>
  <c r="T11" i="3"/>
  <c r="V10" i="3"/>
  <c r="U10" i="3"/>
  <c r="T10" i="3"/>
  <c r="P36" i="3" a="1"/>
  <c r="P36" i="3" s="1"/>
  <c r="P35" i="3" s="1" a="1"/>
  <c r="P35" i="3" s="1"/>
  <c r="P34" i="3" s="1" a="1"/>
  <c r="P34" i="3" s="1"/>
  <c r="P28" i="3" a="1"/>
  <c r="P28" i="3" s="1"/>
  <c r="P27" i="3" s="1" a="1"/>
  <c r="P27" i="3" s="1"/>
  <c r="P20" i="3" a="1"/>
  <c r="P20" i="3" s="1"/>
  <c r="P19" i="3" s="1" a="1"/>
  <c r="P19" i="3" s="1"/>
  <c r="P18" i="3" s="1" a="1"/>
  <c r="P18" i="3" s="1"/>
  <c r="P13" i="3" a="1"/>
  <c r="P13" i="3" s="1"/>
  <c r="P12" i="3" s="1" a="1"/>
  <c r="P12" i="3" s="1"/>
  <c r="P11" i="3" s="1" a="1"/>
  <c r="P11" i="3" s="1"/>
  <c r="J49" i="3"/>
  <c r="J48" i="3"/>
  <c r="J47" i="3"/>
  <c r="J46" i="3"/>
  <c r="J45" i="3"/>
  <c r="J44" i="3"/>
  <c r="J43" i="3"/>
  <c r="J42" i="3"/>
  <c r="J41" i="3"/>
  <c r="J40" i="3"/>
  <c r="C40" i="3"/>
  <c r="J39" i="3"/>
  <c r="C39" i="3"/>
  <c r="J38" i="3"/>
  <c r="C38" i="3"/>
  <c r="J37" i="3"/>
  <c r="C37" i="3"/>
  <c r="N36" i="3"/>
  <c r="J36" i="3"/>
  <c r="C36" i="3"/>
  <c r="N35" i="3"/>
  <c r="J35" i="3"/>
  <c r="C35" i="3"/>
  <c r="N34" i="3"/>
  <c r="J34" i="3"/>
  <c r="C34" i="3"/>
  <c r="Q33" i="3"/>
  <c r="J33" i="3"/>
  <c r="C33" i="3"/>
  <c r="O32" i="3"/>
  <c r="J32" i="3"/>
  <c r="C32" i="3"/>
  <c r="J31" i="3"/>
  <c r="C31" i="3"/>
  <c r="M30" i="3"/>
  <c r="J30" i="3"/>
  <c r="C30" i="3"/>
  <c r="M29" i="3"/>
  <c r="J29" i="3"/>
  <c r="C29" i="3"/>
  <c r="N28" i="3"/>
  <c r="M28" i="3"/>
  <c r="J28" i="3"/>
  <c r="C28" i="3"/>
  <c r="N27" i="3"/>
  <c r="M27" i="3"/>
  <c r="J27" i="3"/>
  <c r="C27" i="3"/>
  <c r="N26" i="3"/>
  <c r="M26" i="3"/>
  <c r="J26" i="3"/>
  <c r="C26" i="3"/>
  <c r="Q25" i="3"/>
  <c r="M25" i="3"/>
  <c r="J25" i="3"/>
  <c r="F25" i="3"/>
  <c r="C25" i="3"/>
  <c r="O24" i="3"/>
  <c r="M24" i="3"/>
  <c r="J24" i="3"/>
  <c r="F24" i="3"/>
  <c r="C24" i="3"/>
  <c r="M23" i="3"/>
  <c r="J23" i="3"/>
  <c r="F23" i="3"/>
  <c r="C23" i="3"/>
  <c r="M22" i="3"/>
  <c r="J22" i="3"/>
  <c r="F22" i="3"/>
  <c r="C22" i="3"/>
  <c r="M21" i="3"/>
  <c r="J21" i="3"/>
  <c r="F21" i="3"/>
  <c r="C21" i="3"/>
  <c r="N20" i="3"/>
  <c r="M20" i="3"/>
  <c r="J20" i="3"/>
  <c r="F20" i="3"/>
  <c r="C20" i="3"/>
  <c r="N19" i="3"/>
  <c r="M19" i="3"/>
  <c r="J19" i="3"/>
  <c r="F19" i="3"/>
  <c r="C19" i="3"/>
  <c r="N18" i="3"/>
  <c r="M18" i="3"/>
  <c r="J18" i="3"/>
  <c r="F18" i="3"/>
  <c r="C18" i="3"/>
  <c r="Q17" i="3"/>
  <c r="M17" i="3"/>
  <c r="J17" i="3"/>
  <c r="F17" i="3"/>
  <c r="C17" i="3"/>
  <c r="O16" i="3"/>
  <c r="M16" i="3"/>
  <c r="J16" i="3"/>
  <c r="F16" i="3"/>
  <c r="C16" i="3"/>
  <c r="M15" i="3"/>
  <c r="J15" i="3"/>
  <c r="F15" i="3"/>
  <c r="C15" i="3"/>
  <c r="M14" i="3"/>
  <c r="J14" i="3"/>
  <c r="F14" i="3"/>
  <c r="C14" i="3"/>
  <c r="N13" i="3"/>
  <c r="M13" i="3"/>
  <c r="J13" i="3"/>
  <c r="F13" i="3"/>
  <c r="C13" i="3"/>
  <c r="N12" i="3"/>
  <c r="M12" i="3"/>
  <c r="J12" i="3"/>
  <c r="F12" i="3"/>
  <c r="C12" i="3"/>
  <c r="N11" i="3"/>
  <c r="M11" i="3"/>
  <c r="J11" i="3"/>
  <c r="F11" i="3"/>
  <c r="C11" i="3"/>
  <c r="Q10" i="3"/>
  <c r="M10" i="3"/>
  <c r="J10" i="3"/>
  <c r="F10" i="3"/>
  <c r="C10" i="3"/>
  <c r="O9" i="3"/>
  <c r="M9" i="3"/>
  <c r="J9" i="3"/>
  <c r="F9" i="3"/>
  <c r="C9" i="3"/>
  <c r="M8" i="3"/>
  <c r="J8" i="3"/>
  <c r="F8" i="3"/>
  <c r="C8" i="3"/>
  <c r="M7" i="3"/>
  <c r="J7" i="3"/>
  <c r="F7" i="3"/>
  <c r="C7" i="3"/>
  <c r="M6" i="3"/>
  <c r="J6" i="3"/>
  <c r="F6" i="3"/>
  <c r="C6" i="3"/>
  <c r="M5" i="3"/>
  <c r="J5" i="3"/>
  <c r="F5" i="3"/>
  <c r="C5" i="3"/>
  <c r="M4" i="3"/>
  <c r="J4" i="3"/>
  <c r="F4" i="3"/>
  <c r="C4" i="3"/>
  <c r="M3" i="3"/>
  <c r="J3" i="3"/>
  <c r="F3" i="3"/>
  <c r="C3" i="3"/>
  <c r="K1" i="3"/>
  <c r="G1" i="3"/>
  <c r="D1" i="3"/>
  <c r="A1" i="3"/>
  <c r="P36" i="2" a="1"/>
  <c r="P36" i="2" s="1"/>
  <c r="P28" i="2" a="1"/>
  <c r="P28" i="2" s="1"/>
  <c r="P27" i="2" s="1" a="1"/>
  <c r="P27" i="2" s="1"/>
  <c r="P26" i="2" s="1" a="1"/>
  <c r="P26" i="2" s="1"/>
  <c r="P20" i="2" a="1"/>
  <c r="P20" i="2" s="1"/>
  <c r="P19" i="2" s="1" a="1"/>
  <c r="P19" i="2" s="1"/>
  <c r="P18" i="2" s="1" a="1"/>
  <c r="P18" i="2" s="1"/>
  <c r="P13" i="2" a="1"/>
  <c r="P13" i="2" s="1"/>
  <c r="P12" i="2" s="1" a="1"/>
  <c r="P12" i="2" s="1"/>
  <c r="P11" i="2" s="1" a="1"/>
  <c r="P11" i="2" s="1"/>
  <c r="V13" i="2"/>
  <c r="V10" i="2"/>
  <c r="U1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3" i="2"/>
  <c r="U11" i="2"/>
  <c r="U12" i="2"/>
  <c r="U10" i="2"/>
  <c r="V12" i="2"/>
  <c r="V11" i="2"/>
  <c r="T13" i="2"/>
  <c r="T12" i="2"/>
  <c r="T11" i="2"/>
  <c r="T10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3" i="2"/>
  <c r="N36" i="2"/>
  <c r="N35" i="2"/>
  <c r="N34" i="2"/>
  <c r="Q33" i="2"/>
  <c r="O32" i="2"/>
  <c r="N28" i="2"/>
  <c r="N27" i="2"/>
  <c r="N26" i="2"/>
  <c r="Q25" i="2"/>
  <c r="O24" i="2"/>
  <c r="N20" i="2"/>
  <c r="N19" i="2"/>
  <c r="N18" i="2"/>
  <c r="Q17" i="2"/>
  <c r="O16" i="2"/>
  <c r="N13" i="2"/>
  <c r="N12" i="2"/>
  <c r="N11" i="2"/>
  <c r="Q10" i="2"/>
  <c r="O9" i="2"/>
  <c r="K1" i="2"/>
  <c r="G1" i="2"/>
  <c r="D1" i="2"/>
  <c r="A1" i="2"/>
  <c r="Y13" i="5" l="1"/>
  <c r="Y10" i="3"/>
  <c r="Z10" i="3" s="1"/>
  <c r="Y13" i="3"/>
  <c r="Z13" i="3" s="1"/>
  <c r="Z11" i="5"/>
  <c r="Z10" i="5"/>
  <c r="Z12" i="5"/>
  <c r="Q13" i="5"/>
  <c r="O13" i="5"/>
  <c r="P12" i="5" a="1"/>
  <c r="P12" i="5" s="1"/>
  <c r="P27" i="5" a="1"/>
  <c r="P27" i="5" s="1"/>
  <c r="Q28" i="5"/>
  <c r="O28" i="5"/>
  <c r="P35" i="5" a="1"/>
  <c r="P35" i="5" s="1"/>
  <c r="Q36" i="5"/>
  <c r="O36" i="5"/>
  <c r="P19" i="5" a="1"/>
  <c r="P19" i="5" s="1"/>
  <c r="Q20" i="5"/>
  <c r="O20" i="5"/>
  <c r="W13" i="5"/>
  <c r="Z13" i="5"/>
  <c r="X13" i="5"/>
  <c r="Y12" i="3"/>
  <c r="Z12" i="3" s="1"/>
  <c r="X10" i="3"/>
  <c r="Y11" i="3"/>
  <c r="W11" i="3" s="1"/>
  <c r="W13" i="3"/>
  <c r="W10" i="3"/>
  <c r="P26" i="3" a="1"/>
  <c r="P26" i="3" s="1"/>
  <c r="O20" i="3"/>
  <c r="Q20" i="3"/>
  <c r="Q13" i="3"/>
  <c r="O13" i="3"/>
  <c r="Q28" i="3"/>
  <c r="O28" i="3"/>
  <c r="Q36" i="3"/>
  <c r="O36" i="3"/>
  <c r="Y13" i="2"/>
  <c r="Z13" i="2" s="1"/>
  <c r="Q11" i="2"/>
  <c r="O11" i="2"/>
  <c r="Y11" i="2"/>
  <c r="X11" i="2" s="1"/>
  <c r="Y12" i="2"/>
  <c r="Z12" i="2" s="1"/>
  <c r="Y10" i="2"/>
  <c r="X10" i="2" s="1"/>
  <c r="Q20" i="2"/>
  <c r="O20" i="2"/>
  <c r="O13" i="2"/>
  <c r="Q13" i="2"/>
  <c r="Q28" i="2"/>
  <c r="O28" i="2"/>
  <c r="T10" i="1"/>
  <c r="T13" i="1"/>
  <c r="T11" i="1"/>
  <c r="S13" i="1"/>
  <c r="S10" i="1"/>
  <c r="S11" i="1"/>
  <c r="V13" i="1"/>
  <c r="V10" i="1"/>
  <c r="V11" i="1"/>
  <c r="P13" i="1"/>
  <c r="P12" i="1"/>
  <c r="P11" i="1"/>
  <c r="P10" i="1"/>
  <c r="A1" i="1"/>
  <c r="C1" i="1"/>
  <c r="E1" i="1"/>
  <c r="I1" i="1"/>
  <c r="L9" i="1"/>
  <c r="N10" i="1"/>
  <c r="K11" i="1"/>
  <c r="N33" i="1"/>
  <c r="L32" i="1"/>
  <c r="K36" i="1"/>
  <c r="K35" i="1"/>
  <c r="K34" i="1"/>
  <c r="L24" i="1"/>
  <c r="N25" i="1"/>
  <c r="K28" i="1"/>
  <c r="K27" i="1"/>
  <c r="K26" i="1"/>
  <c r="K20" i="1"/>
  <c r="K19" i="1"/>
  <c r="K18" i="1"/>
  <c r="N17" i="1"/>
  <c r="L16" i="1"/>
  <c r="K13" i="1"/>
  <c r="K12" i="1"/>
  <c r="M36" i="1" a="1"/>
  <c r="M36" i="1" s="1"/>
  <c r="N36" i="1" s="1"/>
  <c r="M28" i="1" a="1"/>
  <c r="M28" i="1" s="1"/>
  <c r="M20" i="1" a="1"/>
  <c r="M20" i="1" s="1"/>
  <c r="M19" i="1" s="1" a="1"/>
  <c r="M19" i="1" s="1"/>
  <c r="M18" i="1" s="1" a="1"/>
  <c r="M18" i="1" s="1"/>
  <c r="N18" i="1" s="1"/>
  <c r="M13" i="1" a="1"/>
  <c r="M13" i="1" s="1"/>
  <c r="M12" i="1" s="1" a="1"/>
  <c r="M12" i="1" s="1"/>
  <c r="L12" i="1" s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8" i="1"/>
  <c r="H9" i="1"/>
  <c r="H10" i="1"/>
  <c r="H11" i="1"/>
  <c r="H12" i="1"/>
  <c r="H4" i="1"/>
  <c r="H5" i="1"/>
  <c r="H6" i="1"/>
  <c r="H7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4" i="1"/>
  <c r="J5" i="1"/>
  <c r="J6" i="1"/>
  <c r="J3" i="1"/>
  <c r="X13" i="3" l="1"/>
  <c r="W12" i="5"/>
  <c r="X11" i="5"/>
  <c r="W11" i="5"/>
  <c r="W10" i="5"/>
  <c r="X10" i="5"/>
  <c r="X12" i="5"/>
  <c r="O19" i="5"/>
  <c r="P18" i="5" a="1"/>
  <c r="P18" i="5" s="1"/>
  <c r="Q19" i="5"/>
  <c r="Q35" i="5"/>
  <c r="O35" i="5"/>
  <c r="P34" i="5" a="1"/>
  <c r="P34" i="5" s="1"/>
  <c r="Q27" i="5"/>
  <c r="O27" i="5"/>
  <c r="P26" i="5" a="1"/>
  <c r="P26" i="5" s="1"/>
  <c r="Q26" i="5" s="1"/>
  <c r="Q12" i="5"/>
  <c r="P11" i="5" a="1"/>
  <c r="P11" i="5" s="1"/>
  <c r="O12" i="5"/>
  <c r="X12" i="3"/>
  <c r="W12" i="3"/>
  <c r="Z11" i="3"/>
  <c r="U12" i="1"/>
  <c r="V12" i="1" s="1"/>
  <c r="X11" i="3"/>
  <c r="W10" i="2"/>
  <c r="M11" i="1" a="1"/>
  <c r="M11" i="1" s="1"/>
  <c r="L11" i="1" s="1"/>
  <c r="O35" i="3"/>
  <c r="Q35" i="3"/>
  <c r="O12" i="3"/>
  <c r="Q12" i="3"/>
  <c r="Q27" i="3"/>
  <c r="O27" i="3"/>
  <c r="Q19" i="3"/>
  <c r="O19" i="3"/>
  <c r="X13" i="2"/>
  <c r="W13" i="2"/>
  <c r="W11" i="2"/>
  <c r="Z11" i="2"/>
  <c r="X12" i="2"/>
  <c r="W12" i="2"/>
  <c r="Z10" i="2"/>
  <c r="O27" i="2"/>
  <c r="Q27" i="2"/>
  <c r="Q12" i="2"/>
  <c r="O12" i="2"/>
  <c r="O19" i="2"/>
  <c r="N12" i="1"/>
  <c r="L13" i="1"/>
  <c r="N13" i="1"/>
  <c r="L18" i="1"/>
  <c r="L19" i="1"/>
  <c r="N19" i="1"/>
  <c r="L20" i="1"/>
  <c r="N20" i="1"/>
  <c r="L28" i="1"/>
  <c r="N28" i="1"/>
  <c r="M27" i="1" a="1"/>
  <c r="M27" i="1" s="1"/>
  <c r="H3" i="1"/>
  <c r="Q11" i="5" l="1"/>
  <c r="O11" i="5"/>
  <c r="Q18" i="5"/>
  <c r="O18" i="5"/>
  <c r="Q34" i="5"/>
  <c r="O34" i="5"/>
  <c r="N11" i="1"/>
  <c r="O18" i="3"/>
  <c r="Q18" i="3"/>
  <c r="Q26" i="3"/>
  <c r="Q34" i="3"/>
  <c r="O34" i="3"/>
  <c r="Q11" i="3"/>
  <c r="O11" i="3"/>
  <c r="Q26" i="2"/>
  <c r="Q18" i="2"/>
  <c r="O18" i="2"/>
  <c r="M26" i="1" a="1"/>
  <c r="M26" i="1" s="1"/>
  <c r="L27" i="1"/>
  <c r="N27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3" i="1"/>
  <c r="N26" i="1" l="1"/>
  <c r="M35" i="1" a="1"/>
  <c r="M35" i="1" s="1"/>
  <c r="N35" i="1" s="1"/>
  <c r="L36" i="1"/>
  <c r="M34" i="1" l="1" a="1"/>
  <c r="M34" i="1" s="1"/>
  <c r="N34" i="1" s="1"/>
  <c r="L35" i="1"/>
  <c r="L34" i="1" l="1"/>
  <c r="P35" i="2" a="1"/>
  <c r="P35" i="2" s="1"/>
  <c r="O36" i="2"/>
  <c r="Q36" i="2"/>
  <c r="O35" i="2" l="1"/>
  <c r="P34" i="2" a="1"/>
  <c r="P34" i="2" s="1"/>
  <c r="Q35" i="2"/>
  <c r="O34" i="2" l="1"/>
  <c r="Q34" i="2"/>
  <c r="R12" i="1"/>
  <c r="T12" i="1" s="1"/>
  <c r="S1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<sst xmlns="http://schemas.openxmlformats.org/spreadsheetml/2006/main" count="3963" uniqueCount="1016">
  <si>
    <t>LOCATION</t>
  </si>
  <si>
    <t>CORRECT?</t>
  </si>
  <si>
    <t>NOTES</t>
  </si>
  <si>
    <t>"RANDOMLY" SELECTED</t>
  </si>
  <si>
    <t>SONARQUBE</t>
  </si>
  <si>
    <t>LOCATION?</t>
  </si>
  <si>
    <t>INTRAJ-HEURISTIC</t>
  </si>
  <si>
    <t>JASTADDJ-INTRAFLOW</t>
  </si>
  <si>
    <t>INTRAJ-NO-HEURISTIC</t>
  </si>
  <si>
    <t>Detected by both</t>
  </si>
  <si>
    <t>ONLY TOOL</t>
  </si>
  <si>
    <t>TOOLS</t>
  </si>
  <si>
    <t>Heberle, H.; Meirelles, G. V.; da Silva, F. R.; Telles, G. P.; Minghim, R. InteractiVenn: a web-based tool for the analysis of sets through Venn diagrams. BMC Bioinformatics 16:169 (2015).</t>
  </si>
  <si>
    <t>http://www.interactivenn.net</t>
  </si>
  <si>
    <t>TRUE-POSITIVES</t>
  </si>
  <si>
    <t>FALSE-POSITIVES</t>
  </si>
  <si>
    <t>TESTED</t>
  </si>
  <si>
    <t>CORRESPONDS TO</t>
  </si>
  <si>
    <t>% FALSE-POSITIVES</t>
  </si>
  <si>
    <t>%TRUE-POSITIVES</t>
  </si>
  <si>
    <t>Interesting</t>
  </si>
  <si>
    <t>Paper example</t>
  </si>
  <si>
    <t>OK</t>
  </si>
  <si>
    <t>BAD</t>
  </si>
  <si>
    <t>Inspected</t>
  </si>
  <si>
    <t>DEAD ASSIGNMENT EVALUATION:</t>
  </si>
  <si>
    <t>STATIC ANALYZERS:</t>
  </si>
  <si>
    <t>NAME</t>
  </si>
  <si>
    <t>Description</t>
  </si>
  <si>
    <r>
      <t xml:space="preserve">it is run with the option </t>
    </r>
    <r>
      <rPr>
        <b/>
        <sz val="16"/>
        <color theme="1"/>
        <rFont val="Calibri"/>
        <family val="2"/>
        <scheme val="minor"/>
      </rPr>
      <t>-exludelit</t>
    </r>
    <r>
      <rPr>
        <sz val="16"/>
        <color theme="1"/>
        <rFont val="Calibri"/>
        <family val="2"/>
        <scheme val="minor"/>
      </rPr>
      <t xml:space="preserve">. Emulates the Sonarqube heuristic, i.e., default assignment are not considered as dead assignments, e.g., </t>
    </r>
    <r>
      <rPr>
        <b/>
        <sz val="16"/>
        <color theme="1"/>
        <rFont val="Avenir Next LT Pro"/>
      </rPr>
      <t>Integer I = 0</t>
    </r>
    <r>
      <rPr>
        <b/>
        <sz val="16"/>
        <color theme="1"/>
        <rFont val="Calibri"/>
        <family val="2"/>
        <scheme val="minor"/>
      </rPr>
      <t>;</t>
    </r>
  </si>
  <si>
    <t>Evaluation (TRUE and FALSE Postives)</t>
  </si>
  <si>
    <t>Last change:</t>
  </si>
  <si>
    <t>07/06/2021</t>
  </si>
  <si>
    <t>Author:</t>
  </si>
  <si>
    <t>Idriss Riouak</t>
  </si>
  <si>
    <t>Email:</t>
  </si>
  <si>
    <t>idriss.rioauk@cs.lth.se</t>
  </si>
  <si>
    <t>(version 8.9.0.43852)</t>
  </si>
  <si>
    <t xml:space="preserve">How to run it </t>
  </si>
  <si>
    <t>[JASTADDJ-INTRA] and [SONARQUBE]:</t>
  </si>
  <si>
    <t>[SONARQUBE]:</t>
  </si>
  <si>
    <t>[JASTADDJ-INTRA]:</t>
  </si>
  <si>
    <t>[INTRAJ-NH]:</t>
  </si>
  <si>
    <t>[INTRAJ-NH] and [INTRAJ-H] and [JASTADDJ-INTRA]:</t>
  </si>
  <si>
    <t>[INTRAJ-NH] and [JASTADDJ-INTRA]:</t>
  </si>
  <si>
    <t>[INTRAJ-NH] and [INTRAJ-H] and [JASTADDJ-INTRA] and [SONARQUBE]:</t>
  </si>
  <si>
    <t>VENN DIAGRAM GENERATED USING:</t>
  </si>
  <si>
    <r>
      <t xml:space="preserve">For each project considerted the 20% of the reports reported by each static initializer were inspected.
The inspected reports are highlighted in </t>
    </r>
    <r>
      <rPr>
        <sz val="16"/>
        <color theme="7" tint="0.39997558519241921"/>
        <rFont val="Calibri (Body)"/>
      </rPr>
      <t>yellow</t>
    </r>
    <r>
      <rPr>
        <sz val="16"/>
        <color theme="1"/>
        <rFont val="Calibri"/>
        <family val="2"/>
        <scheme val="minor"/>
      </rPr>
      <t xml:space="preserve"> and are determined by the </t>
    </r>
    <r>
      <rPr>
        <b/>
        <sz val="16"/>
        <color theme="5"/>
        <rFont val="Calibri (Body)"/>
      </rPr>
      <t xml:space="preserve">"Randomly Selected" </t>
    </r>
    <r>
      <rPr>
        <sz val="16"/>
        <color theme="1"/>
        <rFont val="Calibri"/>
        <family val="2"/>
        <scheme val="minor"/>
      </rPr>
      <t>column.
In the same excel sheet, the accuracy of each static analyzer is summarized. In the true / false-positive report, only reports labeled "</t>
    </r>
    <r>
      <rPr>
        <sz val="16"/>
        <color theme="9"/>
        <rFont val="Calibri (Body)"/>
      </rPr>
      <t>ok</t>
    </r>
    <r>
      <rPr>
        <sz val="16"/>
        <color theme="1"/>
        <rFont val="Calibri"/>
        <family val="2"/>
        <scheme val="minor"/>
      </rPr>
      <t>" or "</t>
    </r>
    <r>
      <rPr>
        <sz val="16"/>
        <color rgb="FFFF0000"/>
        <rFont val="Calibri (Body)"/>
      </rPr>
      <t>bad</t>
    </r>
    <r>
      <rPr>
        <sz val="16"/>
        <color theme="1"/>
        <rFont val="Calibri"/>
        <family val="2"/>
        <scheme val="minor"/>
      </rPr>
      <t xml:space="preserve">" are considered. Reports highlighted in </t>
    </r>
    <r>
      <rPr>
        <sz val="16"/>
        <color rgb="FF00B050"/>
        <rFont val="Calibri (Body)"/>
      </rPr>
      <t>green</t>
    </r>
    <r>
      <rPr>
        <sz val="16"/>
        <color theme="1"/>
        <rFont val="Calibri"/>
        <family val="2"/>
        <scheme val="minor"/>
      </rPr>
      <t xml:space="preserve"> or </t>
    </r>
    <r>
      <rPr>
        <sz val="16"/>
        <color rgb="FFFF0000"/>
        <rFont val="Calibri (Body)"/>
      </rPr>
      <t>red</t>
    </r>
    <r>
      <rPr>
        <sz val="16"/>
        <color theme="1"/>
        <rFont val="Calibri"/>
        <family val="2"/>
        <scheme val="minor"/>
      </rPr>
      <t>, unlabeled, are not within the 20% overall but have been inspected.</t>
    </r>
  </si>
  <si>
    <t>For each set intersection, i.e., INTRAJ-NH \intersect JASTADDJ-INTRAFLOW, we inspected the report in this way:</t>
  </si>
  <si>
    <t>else we inspected the 20% of all the reports</t>
  </si>
  <si>
    <t>if #REPORT &lt;=10 then we inspected all the reports</t>
  </si>
  <si>
    <t>SET INTERSECTIONS</t>
  </si>
  <si>
    <t>JastaddJ commit: aedcfa4. JastaddJ-Intraflow commit: b0b7c00. Nota bene: the last JastaddJ-Intraflow version has some major bug. It reports many false positives. Compile it with ANT 1.9.15 and Java 7. Personally, I'm using sdkman and the java version is 7.0.292-zulu.</t>
  </si>
  <si>
    <t>INTRAJ-NH</t>
  </si>
  <si>
    <t>JASTADDJ-INTRA</t>
  </si>
  <si>
    <t>INTRAJ-NH ⋂ JASTADDJ-INTRA</t>
  </si>
  <si>
    <t>INTRAJ-NH ⋂ INTRAJ-H ⋂ JASTADDJ-INTRA</t>
  </si>
  <si>
    <t>INTRAJ-NH ⋂ JASTADDJ-INTRA ⋂ SONARQUBE ⋂ INTRAJ-H</t>
  </si>
  <si>
    <t>JASTADDJ-INTRA ⋂ SONARQUBE</t>
  </si>
  <si>
    <t>TRUE-POSTIVE</t>
  </si>
  <si>
    <t>FALSE POSITIVES</t>
  </si>
  <si>
    <t>JASTADDJ-INTRA ⋂ SONARQUBE:</t>
  </si>
  <si>
    <t>INTRAJ-NH ⋂ INTRAJ-H ⋂ JASTADDJ-INTRA:</t>
  </si>
  <si>
    <t>INTRAJ-NH ⋂ JASTADDJ-INTRA:</t>
  </si>
  <si>
    <t>INTRAJ-NH ⋂ INTRAJ-H ⋂ JASTADDJ-INTRA ⋂ SONARQUBE:</t>
  </si>
  <si>
    <t>INTRAJ-NH ⋂ JASTADDJ-INTRA ⋂ INTRAJ-H</t>
  </si>
  <si>
    <t>ANTLR</t>
  </si>
  <si>
    <t>FOP</t>
  </si>
  <si>
    <t>PMD</t>
  </si>
  <si>
    <t>VERSION</t>
  </si>
  <si>
    <t>PROJECT ANALYSED</t>
  </si>
  <si>
    <t>2.7.2</t>
  </si>
  <si>
    <t>0.95</t>
  </si>
  <si>
    <t>4.2.5</t>
  </si>
  <si>
    <t>[antlr-2.7.2/antlr/ANTLRLexer.java:139,5]</t>
  </si>
  <si>
    <t>[antlr-2.7.2/antlr/ANTLRLexer.java:127,7]</t>
  </si>
  <si>
    <t>[antlr-2.7.2/antlr/ANTLRLexer.java:131,6]</t>
  </si>
  <si>
    <t>[antlr-2.7.2/antlr/ANTLRLexer.java:223,5]</t>
  </si>
  <si>
    <t>[antlr-2.7.2/antlr/ANTLRLexer.java:145,5]</t>
  </si>
  <si>
    <t>[antlr-2.7.2/antlr/ANTLRLexer.java:130,8]</t>
  </si>
  <si>
    <t>[antlr-2.7.2/antlr/ANTLRTokdefLexer.java:50,6]</t>
  </si>
  <si>
    <t>[antlr-2.7.2/antlr/ANTLRLexer.java:297,5]</t>
  </si>
  <si>
    <t>[antlr-2.7.2/antlr/ANTLRLexer.java:151,5]</t>
  </si>
  <si>
    <t>[antlr-2.7.2/antlr/ANTLRLexer.java:392,8]</t>
  </si>
  <si>
    <t>[antlr-2.7.2/antlr/PreservingFileWriter.java:100,13]</t>
  </si>
  <si>
    <t>[antlr-2.7.2/antlr/ANTLRLexer.java:235,5]</t>
  </si>
  <si>
    <t>[antlr-2.7.2/antlr/ANTLRLexer.java:157,5]</t>
  </si>
  <si>
    <t>[antlr-2.7.2/antlr/ANTLRLexer.java:1110,20]</t>
  </si>
  <si>
    <t>[antlr-2.7.2/antlr/Tool.java:135,36]</t>
  </si>
  <si>
    <t>[antlr-2.7.2/antlr/ANTLRLexer.java:181,5]</t>
  </si>
  <si>
    <t>[antlr-2.7.2/antlr/ANTLRLexer.java:163,5]</t>
  </si>
  <si>
    <t>[antlr-2.7.2/antlr/ANTLRLexer.java:1269,7]</t>
  </si>
  <si>
    <t>[antlr-2.7.2/antlr/actions/cpp/ActionLexer.java:121,6]</t>
  </si>
  <si>
    <t>[antlr-2.7.2/antlr/ANTLRLexer.java:344,2]</t>
  </si>
  <si>
    <t>[antlr-2.7.2/antlr/ANTLRLexer.java:169,5]</t>
  </si>
  <si>
    <t>[antlr-2.7.2/antlr/ANTLRParser.java:100,9]</t>
  </si>
  <si>
    <t>[antlr-2.7.2/antlr/actions/csharp/ActionLexer.java:121,6]</t>
  </si>
  <si>
    <t>[antlr-2.7.2/antlr/ANTLRLexer.java:311,6]</t>
  </si>
  <si>
    <t>[antlr-2.7.2/antlr/ANTLRLexer.java:175,5]</t>
  </si>
  <si>
    <t>[antlr-2.7.2/antlr/ANTLRParser.java:223,9]</t>
  </si>
  <si>
    <t>[antlr-2.7.2/antlr/actions/java/ActionLexer.java:122,6]</t>
  </si>
  <si>
    <t>[antlr-2.7.2/antlr/ANTLRLexer.java:229,5]</t>
  </si>
  <si>
    <t>[antlr-2.7.2/antlr/ANTLRParser.java:224,9]</t>
  </si>
  <si>
    <t>[antlr-2.7.2/antlr/debug/misc/ASTFrame.java:42,30]</t>
  </si>
  <si>
    <t>[antlr-2.7.2/antlr/ANTLRLexer.java:217,5]</t>
  </si>
  <si>
    <t>[antlr-2.7.2/antlr/ANTLRLexer.java:187,5]</t>
  </si>
  <si>
    <t>[antlr-2.7.2/antlr/ANTLRParser.java:387,9]</t>
  </si>
  <si>
    <t>[antlr-2.7.2/antlr/preprocessor/PreprocessorLexer.java:62,6]</t>
  </si>
  <si>
    <t>[antlr-2.7.2/antlr/ANTLRLexer.java:211,5]</t>
  </si>
  <si>
    <t>[antlr-2.7.2/antlr/ANTLRLexer.java:193,5]</t>
  </si>
  <si>
    <t>[antlr-2.7.2/antlr/ANTLRParser.java:388,9]</t>
  </si>
  <si>
    <t>[antlr-2.7.2/antlr/ANTLRLexer.java:307,6]</t>
  </si>
  <si>
    <t>[antlr-2.7.2/antlr/ANTLRLexer.java:199,5]</t>
  </si>
  <si>
    <t>[antlr-2.7.2/antlr/ANTLRParser.java:422,9]</t>
  </si>
  <si>
    <t>[antlr-2.7.2/antlr/ANTLRLexer.java:205,5]</t>
  </si>
  <si>
    <t>[antlr-2.7.2/antlr/ANTLRParser.java:423,9]</t>
  </si>
  <si>
    <t>[antlr-2.7.2/antlr/ANTLRLexer.java:247,5]</t>
  </si>
  <si>
    <t>[antlr-2.7.2/antlr/ANTLRParser.java:562,9]</t>
  </si>
  <si>
    <t>[antlr-2.7.2/antlr/ANTLRLexer.java:1266,2]</t>
  </si>
  <si>
    <t>[antlr-2.7.2/antlr/ANTLRParser.java:675,9]</t>
  </si>
  <si>
    <t>[antlr-2.7.2/antlr/ANTLRLexer.java:285,5]</t>
  </si>
  <si>
    <t>[antlr-2.7.2/antlr/ANTLRParser.java:829,9]</t>
  </si>
  <si>
    <t>[antlr-2.7.2/antlr/ANTLRLexer.java:303,6]</t>
  </si>
  <si>
    <t>[antlr-2.7.2/antlr/ANTLRParser.java:830,9]</t>
  </si>
  <si>
    <t>[antlr-2.7.2/antlr/ANTLRLexer.java:241,5]</t>
  </si>
  <si>
    <t>[antlr-2.7.2/antlr/ANTLRParser.java:831,9]</t>
  </si>
  <si>
    <t>[antlr-2.7.2/antlr/ANTLRParser.java:975,10]</t>
  </si>
  <si>
    <t>[antlr-2.7.2/antlr/ANTLRParser.java:1069,9]</t>
  </si>
  <si>
    <t>[antlr-2.7.2/antlr/ANTLRLexer.java:253,5]</t>
  </si>
  <si>
    <t>[antlr-2.7.2/antlr/ANTLRParser.java:1070,9]</t>
  </si>
  <si>
    <t>[antlr-2.7.2/antlr/ANTLRLexer.java:261,5]</t>
  </si>
  <si>
    <t>[antlr-2.7.2/antlr/ANTLRParser.java:1120,9]</t>
  </si>
  <si>
    <t>[antlr-2.7.2/antlr/ANTLRLexer.java:315,6]</t>
  </si>
  <si>
    <t>[antlr-2.7.2/antlr/ANTLRLexer.java:267,5]</t>
  </si>
  <si>
    <t>[antlr-2.7.2/antlr/ANTLRParser.java:1122,9]</t>
  </si>
  <si>
    <t>[antlr-2.7.2/antlr/ANTLRLexer.java:273,5]</t>
  </si>
  <si>
    <t>[antlr-2.7.2/antlr/ANTLRParser.java:1230,9]</t>
  </si>
  <si>
    <t>[antlr-2.7.2/antlr/ANTLRParser.java:1230,17]</t>
  </si>
  <si>
    <t>[antlr-2.7.2/antlr/ANTLRParser.java:1294,9]</t>
  </si>
  <si>
    <t>[antlr-2.7.2/antlr/ANTLRParser.java:1295,9]</t>
  </si>
  <si>
    <t>[antlr-2.7.2/antlr/ANTLRParser.java:1296,9]</t>
  </si>
  <si>
    <t>[antlr-2.7.2/antlr/ANTLRParser.java:1297,9]</t>
  </si>
  <si>
    <t>[antlr-2.7.2/antlr/ANTLRParser.java:1298,9]</t>
  </si>
  <si>
    <t>[antlr-2.7.2/antlr/ANTLRParser.java:1299,9]</t>
  </si>
  <si>
    <t>[antlr-2.7.2/antlr/ANTLRParser.java:1300,9]</t>
  </si>
  <si>
    <t>[antlr-2.7.2/antlr/ANTLRParser.java:974,3]</t>
  </si>
  <si>
    <t>[antlr-2.7.2/antlr/ANTLRParser.java:1794,9]</t>
  </si>
  <si>
    <t>[antlr-2.7.2/antlr/ANTLRTokdefLexer.java:58,5]</t>
  </si>
  <si>
    <t>[antlr-2.7.2/antlr/ANTLRParser.java:1852,9]</t>
  </si>
  <si>
    <t>[antlr-2.7.2/antlr/ANTLRTokdefLexer.java:64,5]</t>
  </si>
  <si>
    <t>[antlr-2.7.2/antlr/ANTLRParser.java:1853,9]</t>
  </si>
  <si>
    <t>[antlr-2.7.2/antlr/ANTLRTokdefLexer.java:70,5]</t>
  </si>
  <si>
    <t>[antlr-2.7.2/antlr/ANTLRParser.java:1868,9]</t>
  </si>
  <si>
    <t>[antlr-2.7.2/antlr/ANTLRTokdefLexer.java:76,5]</t>
  </si>
  <si>
    <t>[antlr-2.7.2/antlr/ANTLRParser.java:1869,9]</t>
  </si>
  <si>
    <t>[antlr-2.7.2/antlr/ANTLRTokdefLexer.java:82,5]</t>
  </si>
  <si>
    <t>[antlr-2.7.2/antlr/ANTLRParser.java:1870,9]</t>
  </si>
  <si>
    <t>[antlr-2.7.2/antlr/ANTLRTokdefLexer.java:100,5]</t>
  </si>
  <si>
    <t>[antlr-2.7.2/antlr/ANTLRParser.java:1871,9]</t>
  </si>
  <si>
    <t>[antlr-2.7.2/antlr/ANTLRParser.java:2504,9]</t>
  </si>
  <si>
    <t>[antlr-2.7.2/antlr/ANTLRTokdefLexer.java:108,5]</t>
  </si>
  <si>
    <t>[antlr-2.7.2/antlr/ANTLRParser.java:1872,9]</t>
  </si>
  <si>
    <t>[antlr-2.7.2/antlr/ANTLRTokdefLexer.java:114,6]</t>
  </si>
  <si>
    <t>[antlr-2.7.2/antlr/ANTLRParser.java:1873,9]</t>
  </si>
  <si>
    <t>[antlr-2.7.2/antlr/ANTLRParser.java:2574,9]</t>
  </si>
  <si>
    <t>[antlr-2.7.2/antlr/ANTLRTokdefLexer.java:118,6]</t>
  </si>
  <si>
    <t>[antlr-2.7.2/antlr/ANTLRParser.java:1874,9]</t>
  </si>
  <si>
    <t>[antlr-2.7.2/antlr/ANTLRParser.java:1875,9]</t>
  </si>
  <si>
    <t>[antlr-2.7.2/antlr/ANTLRTokdefLexer.java:147,2]</t>
  </si>
  <si>
    <t>[antlr-2.7.2/antlr/ANTLRParser.java:2376,9]</t>
  </si>
  <si>
    <t>[antlr-2.7.2/antlr/ANTLRTokdefLexer.java:198,2]</t>
  </si>
  <si>
    <t>[antlr-2.7.2/antlr/ANTLRParser.java:2206,9]</t>
  </si>
  <si>
    <t>[antlr-2.7.2/antlr/ANTLRTokdefLexer.java:252,2]</t>
  </si>
  <si>
    <t>[antlr-2.7.2/antlr/ANTLRParser.java:2206,17]</t>
  </si>
  <si>
    <t>[antlr-2.7.2/antlr/ANTLRTokdefParser.java:116,3]</t>
  </si>
  <si>
    <t>[antlr-2.7.2/antlr/ANTLRParser.java:2241,9]</t>
  </si>
  <si>
    <t>[antlr-2.7.2/antlr/ANTLRParser.java:2244,9]</t>
  </si>
  <si>
    <t>[antlr-2.7.2/antlr/CSharpCodeGenerator.java:251,10]</t>
  </si>
  <si>
    <t>[antlr-2.7.2/antlr/ANTLRParser.java:2242,9]</t>
  </si>
  <si>
    <t>[antlr-2.7.2/antlr/CSharpCodeGenerator.java:350,10]</t>
  </si>
  <si>
    <t>[antlr-2.7.2/antlr/ANTLRParser.java:2243,9]</t>
  </si>
  <si>
    <t>[antlr-2.7.2/antlr/CSharpCodeGenerator.java:749,10]</t>
  </si>
  <si>
    <t>[antlr-2.7.2/antlr/CSharpCodeGenerator.java:2546,10]</t>
  </si>
  <si>
    <t>[antlr-2.7.2/antlr/ANTLRParser.java:2245,9]</t>
  </si>
  <si>
    <t>[antlr-2.7.2/antlr/CSharpCodeGenerator.java:2933,11]</t>
  </si>
  <si>
    <t>[antlr-2.7.2/antlr/ANTLRParser.java:2246,9]</t>
  </si>
  <si>
    <t>[antlr-2.7.2/antlr/CSharpCodeGenerator.java:3490,4]</t>
  </si>
  <si>
    <t>[antlr-2.7.2/antlr/ANTLRParser.java:2373,9]</t>
  </si>
  <si>
    <t>[antlr-2.7.2/antlr/CodeGenerator.java:171,16]</t>
  </si>
  <si>
    <t>[antlr-2.7.2/antlr/ANTLRParser.java:2374,9]</t>
  </si>
  <si>
    <t>[antlr-2.7.2/antlr/CppCodeGenerator.java:335,10]</t>
  </si>
  <si>
    <t>[antlr-2.7.2/antlr/ANTLRParser.java:2375,9]</t>
  </si>
  <si>
    <t>[antlr-2.7.2/antlr/CppCodeGenerator.java:437,10]</t>
  </si>
  <si>
    <t>[antlr-2.7.2/antlr/CppCodeGenerator.java:831,10]</t>
  </si>
  <si>
    <t>[antlr-2.7.2/antlr/ANTLRParser.java:2377,9]</t>
  </si>
  <si>
    <t>[antlr-2.7.2/antlr/ANTLRParser.java:2572,9]</t>
  </si>
  <si>
    <t>[antlr-2.7.2/antlr/CppCodeGenerator.java:1606,3]</t>
  </si>
  <si>
    <t>[antlr-2.7.2/antlr/ANTLRParser.java:2503,9]</t>
  </si>
  <si>
    <t>[antlr-2.7.2/antlr/CppCodeGenerator.java:1612,3]</t>
  </si>
  <si>
    <t>[antlr-2.7.2/antlr/CppCodeGenerator.java:2989,10]</t>
  </si>
  <si>
    <t>[antlr-2.7.2/antlr/CppCodeGenerator.java:3348,11]</t>
  </si>
  <si>
    <t>[antlr-2.7.2/antlr/ANTLRParser.java:2573,9]</t>
  </si>
  <si>
    <t>[antlr-2.7.2/antlr/DiagnosticCodeGenerator.java:533,31]</t>
  </si>
  <si>
    <t>[antlr-2.7.2/antlr/DocBookCodeGenerator.java:285,19]</t>
  </si>
  <si>
    <t>[antlr-2.7.2/antlr/ANTLRParser.java:2754,9]</t>
  </si>
  <si>
    <t>[antlr-2.7.2/antlr/DocBookCodeGenerator.java:452,31]</t>
  </si>
  <si>
    <t>[antlr-2.7.2/antlr/ANTLRTokdefLexer.java:46,7]</t>
  </si>
  <si>
    <t>[antlr-2.7.2/antlr/Grammar.java:197,16]</t>
  </si>
  <si>
    <t>[antlr-2.7.2/antlr/ANTLRTokdefLexer.java:49,8]</t>
  </si>
  <si>
    <t>[antlr-2.7.2/antlr/Grammar.java:206,16]</t>
  </si>
  <si>
    <t>[antlr-2.7.2/antlr/ANTLRTokdefParser.java:113,9]</t>
  </si>
  <si>
    <t>[antlr-2.7.2/antlr/HTMLCodeGenerator.java:265,19]</t>
  </si>
  <si>
    <t>[antlr-2.7.2/antlr/ANTLRTokdefParser.java:142,9]</t>
  </si>
  <si>
    <t>[antlr-2.7.2/antlr/HTMLCodeGenerator.java:430,31]</t>
  </si>
  <si>
    <t>[antlr-2.7.2/antlr/ANTLRTokdefParser.java:143,9]</t>
  </si>
  <si>
    <t>[antlr-2.7.2/antlr/JavaCodeGenerator.java:202,16]</t>
  </si>
  <si>
    <t>[antlr-2.7.2/antlr/ANTLRTokdefParser.java:144,9]</t>
  </si>
  <si>
    <t>[antlr-2.7.2/antlr/JavaCodeGenerator.java:508,16]</t>
  </si>
  <si>
    <t>[antlr-2.7.2/antlr/ANTLRTokdefParser.java:145,9]</t>
  </si>
  <si>
    <t>[antlr-2.7.2/antlr/JavaCodeGenerator.java:1173,16]</t>
  </si>
  <si>
    <t>[antlr-2.7.2/antlr/ANTLRTokdefParser.java:147,9]</t>
  </si>
  <si>
    <t>[antlr-2.7.2/antlr/JavaCodeGenerator.java:2202,16]</t>
  </si>
  <si>
    <t>[antlr-2.7.2/antlr/ANTLRTokdefParser.java:148,9]</t>
  </si>
  <si>
    <t>[antlr-2.7.2/antlr/JavaCodeGenerator.java:2557,20]</t>
  </si>
  <si>
    <t>[antlr-2.7.2/antlr/ASTFactory.java:90,8]</t>
  </si>
  <si>
    <t>[antlr-2.7.2/antlr/JavaCodeGenerator.java:3032,7]</t>
  </si>
  <si>
    <t>[antlr-2.7.2/antlr/ASTFactory.java:221,8]</t>
  </si>
  <si>
    <t>[antlr-2.7.2/antlr/LLkAnalyzer.java:163,32]</t>
  </si>
  <si>
    <t>[antlr-2.7.2/antlr/ASTFactory.java:235,8]</t>
  </si>
  <si>
    <t>[antlr-2.7.2/antlr/Tool.java:400,12]</t>
  </si>
  <si>
    <t>[antlr-2.7.2/antlr/ASTFactory.java:236,6]</t>
  </si>
  <si>
    <t>[antlr-2.7.2/antlr/actions/cpp/ActionLexer.java:127,5]</t>
  </si>
  <si>
    <t>[antlr-2.7.2/antlr/ASTFactory.java:260,6]</t>
  </si>
  <si>
    <t>[antlr-2.7.2/antlr/actions/cpp/ActionLexer.java:269,3]</t>
  </si>
  <si>
    <t>[antlr-2.7.2/antlr/ASTIterator.java:55,12]</t>
  </si>
  <si>
    <t>[antlr-2.7.2/antlr/actions/cpp/ActionLexer.java:357,3]</t>
  </si>
  <si>
    <t>[antlr-2.7.2/antlr/CSharpCodeGenerator.java:1139,9]</t>
  </si>
  <si>
    <t>[antlr-2.7.2/antlr/actions/cpp/ActionLexer.java:613,4]</t>
  </si>
  <si>
    <t>[antlr-2.7.2/antlr/CSharpCodeGenerator.java:1275,7]</t>
  </si>
  <si>
    <t>[antlr-2.7.2/antlr/actions/cpp/ActionLexer.java:731,16]</t>
  </si>
  <si>
    <t>[antlr-2.7.2/antlr/CSharpCodeGenerator.java:1399,9]</t>
  </si>
  <si>
    <t>[antlr-2.7.2/antlr/actions/cpp/ActionLexer.java:1967,2]</t>
  </si>
  <si>
    <t>[antlr-2.7.2/antlr/CSharpCodeGenerator.java:1445,7]</t>
  </si>
  <si>
    <t>[antlr-2.7.2/antlr/actions/csharp/ActionLexer.java:127,5]</t>
  </si>
  <si>
    <t>[antlr-2.7.2/antlr/CSharpCodeGenerator.java:1631,9]</t>
  </si>
  <si>
    <t>[antlr-2.7.2/antlr/actions/csharp/ActionLexer.java:269,3]</t>
  </si>
  <si>
    <t>[antlr-2.7.2/antlr/CSharpCodeGenerator.java:1691,9]</t>
  </si>
  <si>
    <t>[antlr-2.7.2/antlr/actions/csharp/ActionLexer.java:356,3]</t>
  </si>
  <si>
    <t>[antlr-2.7.2/antlr/CSharpCodeGenerator.java:1954,12]</t>
  </si>
  <si>
    <t>[antlr-2.7.2/antlr/actions/csharp/ActionLexer.java:484,4]</t>
  </si>
  <si>
    <t>[antlr-2.7.2/antlr/CSharpCodeGenerator.java:2485,9]</t>
  </si>
  <si>
    <t>[antlr-2.7.2/antlr/actions/csharp/ActionLexer.java:730,16]</t>
  </si>
  <si>
    <t>[antlr-2.7.2/antlr/CSharpCodeGenerator.java:3477,9]</t>
  </si>
  <si>
    <t>[antlr-2.7.2/antlr/actions/csharp/ActionLexer.java:1987,2]</t>
  </si>
  <si>
    <t>[antlr-2.7.2/antlr/CSharpCodeGenerator.java:3479,10]</t>
  </si>
  <si>
    <t>[antlr-2.7.2/antlr/actions/java/ActionLexer.java:128,5]</t>
  </si>
  <si>
    <t>[antlr-2.7.2/antlr/CodeGenerator.java:145,13]</t>
  </si>
  <si>
    <t>[antlr-2.7.2/antlr/actions/java/ActionLexer.java:262,3]</t>
  </si>
  <si>
    <t>[antlr-2.7.2/antlr/CppCodeGenerator.java:1175,9]</t>
  </si>
  <si>
    <t>[antlr-2.7.2/antlr/actions/java/ActionLexer.java:299,3]</t>
  </si>
  <si>
    <t>[antlr-2.7.2/antlr/CppCodeGenerator.java:1317,7]</t>
  </si>
  <si>
    <t>[antlr-2.7.2/antlr/actions/java/ActionLexer.java:417,4]</t>
  </si>
  <si>
    <t>[antlr-2.7.2/antlr/CppCodeGenerator.java:1411,9]</t>
  </si>
  <si>
    <t>[antlr-2.7.2/antlr/actions/java/ActionLexer.java:663,16]</t>
  </si>
  <si>
    <t>[antlr-2.7.2/antlr/CppCodeGenerator.java:1428,7]</t>
  </si>
  <si>
    <t>[antlr-2.7.2/antlr/actions/java/ActionLexer.java:1894,2]</t>
  </si>
  <si>
    <t>[antlr-2.7.2/antlr/CppCodeGenerator.java:1604,9]</t>
  </si>
  <si>
    <t>[antlr-2.7.2/antlr/build/Tool.java:127,16]</t>
  </si>
  <si>
    <t>[antlr-2.7.2/antlr/CppCodeGenerator.java:1640,9]</t>
  </si>
  <si>
    <t>[antlr-2.7.2/antlr/collections/impl/BitSet.java:173,12]</t>
  </si>
  <si>
    <t>[antlr-2.7.2/antlr/CppCodeGenerator.java:1895,12]</t>
  </si>
  <si>
    <t>[antlr-2.7.2/antlr/collections/impl/BitSet.java:174,12]</t>
  </si>
  <si>
    <t>[antlr-2.7.2/antlr/CppCodeGenerator.java:2353,9]</t>
  </si>
  <si>
    <t>[antlr-2.7.2/antlr/preprocessor/PreprocessorLexer.java:70,5]</t>
  </si>
  <si>
    <t>[antlr-2.7.2/antlr/CppCodeGenerator.java:2522,9]</t>
  </si>
  <si>
    <t>[antlr-2.7.2/antlr/preprocessor/PreprocessorLexer.java:76,5]</t>
  </si>
  <si>
    <t>[antlr-2.7.2/antlr/CppCodeGenerator.java:2711,9]</t>
  </si>
  <si>
    <t>[antlr-2.7.2/antlr/preprocessor/PreprocessorLexer.java:82,5]</t>
  </si>
  <si>
    <t>[antlr-2.7.2/antlr/CppCodeGenerator.java:2797,9]</t>
  </si>
  <si>
    <t>[antlr-2.7.2/antlr/preprocessor/PreprocessorLexer.java:88,5]</t>
  </si>
  <si>
    <t>[antlr-2.7.2/antlr/CppCodeGenerator.java:2951,9]</t>
  </si>
  <si>
    <t>[antlr-2.7.2/antlr/preprocessor/PreprocessorLexer.java:94,5]</t>
  </si>
  <si>
    <t>[antlr-2.7.2/antlr/ImportVocabTokenManager.java:80,20]</t>
  </si>
  <si>
    <t>[antlr-2.7.2/antlr/preprocessor/PreprocessorLexer.java:100,5]</t>
  </si>
  <si>
    <t>[antlr-2.7.2/antlr/JavaCodeGenerator.java:315,15]</t>
  </si>
  <si>
    <t>[antlr-2.7.2/antlr/preprocessor/PreprocessorLexer.java:106,5]</t>
  </si>
  <si>
    <t>[antlr-2.7.2/antlr/JavaCodeGenerator.java:432,16]</t>
  </si>
  <si>
    <t>[antlr-2.7.2/antlr/preprocessor/PreprocessorLexer.java:112,5]</t>
  </si>
  <si>
    <t>[antlr-2.7.2/antlr/JavaCodeGenerator.java:615,15]</t>
  </si>
  <si>
    <t>[antlr-2.7.2/antlr/preprocessor/PreprocessorLexer.java:118,5]</t>
  </si>
  <si>
    <t>[antlr-2.7.2/antlr/JavaCodeGenerator.java:654,16]</t>
  </si>
  <si>
    <t>[antlr-2.7.2/antlr/preprocessor/PreprocessorLexer.java:124,5]</t>
  </si>
  <si>
    <t>[antlr-2.7.2/antlr/JavaCodeGenerator.java:1033,15]</t>
  </si>
  <si>
    <t>[antlr-2.7.2/antlr/preprocessor/PreprocessorLexer.java:130,5]</t>
  </si>
  <si>
    <t>[antlr-2.7.2/antlr/JavaCodeGenerator.java:1085,15]</t>
  </si>
  <si>
    <t>[antlr-2.7.2/antlr/preprocessor/PreprocessorLexer.java:149,5]</t>
  </si>
  <si>
    <t>[antlr-2.7.2/antlr/JavaCodeGenerator.java:1677,24]</t>
  </si>
  <si>
    <t>[antlr-2.7.2/antlr/preprocessor/PreprocessorLexer.java:155,5]</t>
  </si>
  <si>
    <t>[antlr-2.7.2/antlr/JavaCodeGenerator.java:2155,15]</t>
  </si>
  <si>
    <t>[antlr-2.7.2/antlr/preprocessor/PreprocessorLexer.java:161,5]</t>
  </si>
  <si>
    <t>[antlr-2.7.2/antlr/LLkAnalyzer.java:58,12]</t>
  </si>
  <si>
    <t>[antlr-2.7.2/antlr/preprocessor/PreprocessorLexer.java:285,2]</t>
  </si>
  <si>
    <t>[antlr-2.7.2/antlr/LLkAnalyzer.java:63,20]</t>
  </si>
  <si>
    <t>[antlr-2.7.2/antlr/preprocessor/PreprocessorLexer.java:496,2]</t>
  </si>
  <si>
    <t>[antlr-2.7.2/antlr/LLkAnalyzer.java:867,18]</t>
  </si>
  <si>
    <t>[antlr-2.7.2/antlr/preprocessor/PreprocessorLexer.java:709,2]</t>
  </si>
  <si>
    <t>[antlr-2.7.2/antlr/Lookahead.java:98,18]</t>
  </si>
  <si>
    <t>[antlr-2.7.2/antlr/Tool.java:319,15]</t>
  </si>
  <si>
    <t>[antlr-2.7.2/antlr/actions/cpp/ActionLexer.java:117,7]</t>
  </si>
  <si>
    <t>[antlr-2.7.2/antlr/actions/cpp/ActionLexer.java:120,8]</t>
  </si>
  <si>
    <t>[antlr-2.7.2/antlr/actions/cpp/ActionLexer.java:260,8]</t>
  </si>
  <si>
    <t>[antlr-2.7.2/antlr/actions/cpp/ActionLexer.java:261,8]</t>
  </si>
  <si>
    <t>[antlr-2.7.2/antlr/actions/cpp/ActionLexer.java:262,8]</t>
  </si>
  <si>
    <t>[antlr-2.7.2/antlr/actions/cpp/ActionLexer.java:409,8]</t>
  </si>
  <si>
    <t>[antlr-2.7.2/antlr/actions/cpp/ActionLexer.java:410,8]</t>
  </si>
  <si>
    <t>[antlr-2.7.2/antlr/actions/cpp/ActionLexer.java:411,8]</t>
  </si>
  <si>
    <t>[antlr-2.7.2/antlr/actions/cpp/ActionLexer.java:412,8]</t>
  </si>
  <si>
    <t>[antlr-2.7.2/antlr/actions/cpp/ActionLexer.java:414,8]</t>
  </si>
  <si>
    <t>[antlr-2.7.2/antlr/actions/cpp/ActionLexer.java:728,8]</t>
  </si>
  <si>
    <t>[antlr-2.7.2/antlr/actions/cpp/ActionLexer.java:729,8]</t>
  </si>
  <si>
    <t>[antlr-2.7.2/antlr/actions/cpp/ActionLexer.java:732,7]</t>
  </si>
  <si>
    <t>[antlr-2.7.2/antlr/actions/cpp/ActionLexer.java:1062,8]</t>
  </si>
  <si>
    <t>[antlr-2.7.2/antlr/actions/cpp/ActionLexer.java:1299,8]</t>
  </si>
  <si>
    <t>[antlr-2.7.2/antlr/actions/cpp/ActionLexer.java:1400,8]</t>
  </si>
  <si>
    <t>[antlr-2.7.2/antlr/actions/cpp/ActionLexer.java:1964,8]</t>
  </si>
  <si>
    <t>[antlr-2.7.2/antlr/actions/csharp/ActionLexer.java:117,7]</t>
  </si>
  <si>
    <t>[antlr-2.7.2/antlr/actions/csharp/ActionLexer.java:120,8]</t>
  </si>
  <si>
    <t>[antlr-2.7.2/antlr/actions/csharp/ActionLexer.java:260,8]</t>
  </si>
  <si>
    <t>[antlr-2.7.2/antlr/actions/csharp/ActionLexer.java:261,8]</t>
  </si>
  <si>
    <t>[antlr-2.7.2/antlr/actions/csharp/ActionLexer.java:262,8]</t>
  </si>
  <si>
    <t>[antlr-2.7.2/antlr/actions/csharp/ActionLexer.java:408,8]</t>
  </si>
  <si>
    <t>[antlr-2.7.2/antlr/actions/csharp/ActionLexer.java:409,8]</t>
  </si>
  <si>
    <t>[antlr-2.7.2/antlr/actions/csharp/ActionLexer.java:410,8]</t>
  </si>
  <si>
    <t>[antlr-2.7.2/antlr/actions/csharp/ActionLexer.java:411,8]</t>
  </si>
  <si>
    <t>[antlr-2.7.2/antlr/actions/csharp/ActionLexer.java:413,8]</t>
  </si>
  <si>
    <t>[antlr-2.7.2/antlr/actions/csharp/ActionLexer.java:727,8]</t>
  </si>
  <si>
    <t>[antlr-2.7.2/antlr/actions/csharp/ActionLexer.java:728,8]</t>
  </si>
  <si>
    <t>[antlr-2.7.2/antlr/actions/csharp/ActionLexer.java:731,7]</t>
  </si>
  <si>
    <t>[antlr-2.7.2/antlr/actions/csharp/ActionLexer.java:1051,8]</t>
  </si>
  <si>
    <t>[antlr-2.7.2/antlr/actions/csharp/ActionLexer.java:1360,8]</t>
  </si>
  <si>
    <t>[antlr-2.7.2/antlr/actions/csharp/ActionLexer.java:1460,8]</t>
  </si>
  <si>
    <t>[antlr-2.7.2/antlr/actions/csharp/ActionLexer.java:1984,8]</t>
  </si>
  <si>
    <t>[antlr-2.7.2/antlr/actions/java/ActionLexer.java:118,7]</t>
  </si>
  <si>
    <t>[antlr-2.7.2/antlr/actions/java/ActionLexer.java:121,8]</t>
  </si>
  <si>
    <t>[antlr-2.7.2/antlr/actions/java/ActionLexer.java:253,8]</t>
  </si>
  <si>
    <t>[antlr-2.7.2/antlr/actions/java/ActionLexer.java:254,8]</t>
  </si>
  <si>
    <t>[antlr-2.7.2/antlr/actions/java/ActionLexer.java:255,8]</t>
  </si>
  <si>
    <t>[antlr-2.7.2/antlr/actions/java/ActionLexer.java:341,8]</t>
  </si>
  <si>
    <t>[antlr-2.7.2/antlr/actions/java/ActionLexer.java:342,8]</t>
  </si>
  <si>
    <t>[antlr-2.7.2/antlr/actions/java/ActionLexer.java:343,8]</t>
  </si>
  <si>
    <t>[antlr-2.7.2/antlr/actions/java/ActionLexer.java:344,8]</t>
  </si>
  <si>
    <t>[antlr-2.7.2/antlr/actions/java/ActionLexer.java:346,8]</t>
  </si>
  <si>
    <t>[antlr-2.7.2/antlr/actions/java/ActionLexer.java:660,8]</t>
  </si>
  <si>
    <t>[antlr-2.7.2/antlr/actions/java/ActionLexer.java:661,8]</t>
  </si>
  <si>
    <t>[antlr-2.7.2/antlr/actions/java/ActionLexer.java:664,7]</t>
  </si>
  <si>
    <t>[antlr-2.7.2/antlr/actions/java/ActionLexer.java:976,8]</t>
  </si>
  <si>
    <t>[antlr-2.7.2/antlr/actions/java/ActionLexer.java:1283,8]</t>
  </si>
  <si>
    <t>[antlr-2.7.2/antlr/actions/java/ActionLexer.java:1370,8]</t>
  </si>
  <si>
    <t>[antlr-2.7.2/antlr/actions/java/ActionLexer.java:1891,8]</t>
  </si>
  <si>
    <t>[antlr-2.7.2/antlr/build/StreamScarfer.java:23,12]</t>
  </si>
  <si>
    <t>[antlr-2.7.2/antlr/build/Tool.java:74,15]</t>
  </si>
  <si>
    <t>[antlr-2.7.2/antlr/build/Tool.java:113,20]</t>
  </si>
  <si>
    <t>[antlr-2.7.2/antlr/build/Tool.java:138,15]</t>
  </si>
  <si>
    <t>[antlr-2.7.2/antlr/collections/impl/Vector.java:40,15]</t>
  </si>
  <si>
    <t>[antlr-2.7.2/antlr/debug/InputBufferEventSupport.java:40,9]</t>
  </si>
  <si>
    <t>[antlr-2.7.2/antlr/debug/InputBufferEventSupport.java:41,15]</t>
  </si>
  <si>
    <t>[antlr-2.7.2/antlr/debug/ParserEventSupport.java:128,12]</t>
  </si>
  <si>
    <t>[antlr-2.7.2/antlr/debug/ParserEventSupport.java:130,15]</t>
  </si>
  <si>
    <t>[antlr-2.7.2/antlr/debug/ParserEventSupport.java:182,15]</t>
  </si>
  <si>
    <t>[antlr-2.7.2/antlr/preprocessor/Preprocessor.java:116,9]</t>
  </si>
  <si>
    <t>[antlr-2.7.2/antlr/preprocessor/Preprocessor.java:191,9]</t>
  </si>
  <si>
    <t>[antlr-2.7.2/antlr/preprocessor/Preprocessor.java:192,9]</t>
  </si>
  <si>
    <t>[antlr-2.7.2/antlr/preprocessor/Preprocessor.java:244,9]</t>
  </si>
  <si>
    <t>[antlr-2.7.2/antlr/preprocessor/Preprocessor.java:245,9]</t>
  </si>
  <si>
    <t>[antlr-2.7.2/antlr/preprocessor/Preprocessor.java:246,9]</t>
  </si>
  <si>
    <t>[antlr-2.7.2/antlr/preprocessor/Preprocessor.java:247,9]</t>
  </si>
  <si>
    <t>[antlr-2.7.2/antlr/preprocessor/Preprocessor.java:393,9]</t>
  </si>
  <si>
    <t>[antlr-2.7.2/antlr/preprocessor/Preprocessor.java:397,9]</t>
  </si>
  <si>
    <t>[antlr-2.7.2/antlr/preprocessor/Preprocessor.java:402,10]</t>
  </si>
  <si>
    <t>[antlr-2.7.2/antlr/preprocessor/Preprocessor.java:595,9]</t>
  </si>
  <si>
    <t>[antlr-2.7.2/antlr/preprocessor/Preprocessor.java:596,9]</t>
  </si>
  <si>
    <t>[antlr-2.7.2/antlr/preprocessor/Preprocessor.java:631,9]</t>
  </si>
  <si>
    <t>[antlr-2.7.2/antlr/preprocessor/Preprocessor.java:659,9]</t>
  </si>
  <si>
    <t>[antlr-2.7.2/antlr/preprocessor/Preprocessor.java:660,9]</t>
  </si>
  <si>
    <t>[antlr-2.7.2/antlr/preprocessor/Preprocessor.java:718,9]</t>
  </si>
  <si>
    <t>[antlr-2.7.2/antlr/preprocessor/Preprocessor.java:719,9]</t>
  </si>
  <si>
    <t>[antlr-2.7.2/antlr/preprocessor/PreprocessorLexer.java:58,7]</t>
  </si>
  <si>
    <t>[antlr-2.7.2/antlr/preprocessor/PreprocessorLexer.java:61,8]</t>
  </si>
  <si>
    <t>[antlr-2.7.2/antlr/preprocessor/PreprocessorLexer.java:711,8]</t>
  </si>
  <si>
    <t>[antlr-2.7.2/antlr/preprocessor/Rule.java:87,16]</t>
  </si>
  <si>
    <t>[fop-0.95/src/java/org/apache/fop/cli/Main.java:148,27]</t>
  </si>
  <si>
    <t>[fop-0.95/src/java/org/apache/fop/fonts/apps/PFMReader.java:206,12]</t>
  </si>
  <si>
    <t>[fop-0.95/src/java/org/apache/fop/fo/FOText.java:133,8]</t>
  </si>
  <si>
    <t>[fop-0.95/src/java/org/apache/fop/render/rtf/rtflib/rtfdoc/RtfContainer.java:82,12]</t>
  </si>
  <si>
    <t>[fop-0.95/src/java/org/apache/fop/fonts/FontUtil.java:36,12]</t>
  </si>
  <si>
    <t>[fop-0.95/src/documentation/content/xdocs/DnI/BookMaker.java:284,24]</t>
  </si>
  <si>
    <t>[fop-0.95/src/java/org/apache/fop/fo/FOText.java:333,16]</t>
  </si>
  <si>
    <t>[fop-0.95/src/java/org/apache/fop/fonts/autodetect/WindowsFontDirFinder.java:56,15]</t>
  </si>
  <si>
    <t>[fop-0.95/src/java/org/apache/fop/fonts/apps/PFMReader.java:212,12]</t>
  </si>
  <si>
    <t>[fop-0.95/src/java/org/apache/fop/pdf/PDFEncryptionJCE.java:389,13]</t>
  </si>
  <si>
    <t>[fop-0.95/src/java/org/apache/fop/render/rtf/rtflib/rtfdoc/RtfContainer.java:79,12]</t>
  </si>
  <si>
    <t>[fop-0.95/src/java/org/apache/fop/hyphenation/HyphenationTree.java:585,35]</t>
  </si>
  <si>
    <t>[fop-0.95/src/java/org/apache/fop/apps/FOURIResolver.java:121,15]</t>
  </si>
  <si>
    <t>[fop-0.95/src/java/org/apache/fop/fo/XMLWhiteSpaceHandler.java:209,20]</t>
  </si>
  <si>
    <t>[fop-0.95/src/java/org/apache/fop/hyphenation/Hyphenator.java:176,24]</t>
  </si>
  <si>
    <t>[fop-0.95/src/java/org/apache/fop/fonts/apps/PFMReader.java:216,12]</t>
  </si>
  <si>
    <t>[fop-0.95/src/java/org/apache/fop/render/pdf/PDFRenderer.java:1670,12]</t>
  </si>
  <si>
    <t>[fop-0.95/src/java/org/apache/fop/render/java2d/FontSetup.java:223,67]</t>
  </si>
  <si>
    <t>[fop-0.95/src/java/org/apache/fop/layoutmgr/AbstractBreaker.java:779,16]</t>
  </si>
  <si>
    <t>[fop-0.95/src/java/org/apache/fop/area/Page.java:119,24]</t>
  </si>
  <si>
    <t>[fop-0.95/src/java/org/apache/fop/fo/XMLWhiteSpaceHandler.java:211,20]</t>
  </si>
  <si>
    <t>[fop-0.95/src/java/org/apache/fop/image/loader/batik/PreloaderSVG.java:110,24]</t>
  </si>
  <si>
    <t>[fop-0.95/src/java/org/apache/fop/fonts/apps/PFMReader.java:220,12]</t>
  </si>
  <si>
    <t>[fop-0.95/src/java/org/apache/fop/render/ps/ResourceHandler.java:285,24]</t>
  </si>
  <si>
    <t>[fop-0.95/src/java/org/apache/fop/render/awt/viewer/PreviewDialog.java:177,18]</t>
  </si>
  <si>
    <t>[fop-0.95/src/java/org/apache/fop/cli/CommandLineOptions.java:139,16]</t>
  </si>
  <si>
    <t>[fop-0.95/src/java/org/apache/fop/fo/XMLWhiteSpaceHandler.java:248,16]</t>
  </si>
  <si>
    <t>[fop-0.95/src/java/org/apache/fop/fonts/apps/PFMReader.java:221,12]</t>
  </si>
  <si>
    <t>[fop-0.95/src/java/org/apache/fop/render/rtf/rtflib/rtfdoc/RtfTableRow.java:343,16]</t>
  </si>
  <si>
    <t>[fop-0.95/src/java/org/apache/fop/render/pdf/AbstractImageAdapter.java:116,16]</t>
  </si>
  <si>
    <t>[fop-0.95/src/java/org/apache/fop/cli/InputHandler.java:111,19]</t>
  </si>
  <si>
    <t>[fop-0.95/src/java/org/apache/fop/fo/expr/PropertyTokenizer.java:83,16]</t>
  </si>
  <si>
    <t>[fop-0.95/src/java/org/apache/fop/fonts/apps/PFMReader.java:223,12]</t>
  </si>
  <si>
    <t>[fop-0.95/src/java/org/apache/fop/render/ps/PSSVGHandler.java:309,28]</t>
  </si>
  <si>
    <t>[fop-0.95/src/java/org/apache/fop/cli/Main.java:149,20]</t>
  </si>
  <si>
    <t>[fop-0.95/src/java/org/apache/fop/fo/properties/CommonHyphenation.java:135,13]</t>
  </si>
  <si>
    <t>[fop-0.95/src/java/org/apache/fop/fonts/apps/PFMReader.java:244,12]</t>
  </si>
  <si>
    <t>[fop-0.95/src/java/org/apache/fop/util/ColorUtil.java:162,14]</t>
  </si>
  <si>
    <t>[fop-0.95/src/java/org/apache/fop/fo/FOTreeBuilder.java:255,25]</t>
  </si>
  <si>
    <t>[fop-0.95/src/java/org/apache/fop/fo/properties/CommonHyphenation.java:215,12]</t>
  </si>
  <si>
    <t>[fop-0.95/src/java/org/apache/fop/fonts/apps/PFMReader.java:262,12]</t>
  </si>
  <si>
    <t>[fop-0.95/src/java/org/apache/fop/util/ColorUtil.java:162,26]</t>
  </si>
  <si>
    <t>[fop-0.95/src/java/org/apache/fop/fo/PropertyList.java:191,17]</t>
  </si>
  <si>
    <t>[fop-0.95/src/java/org/apache/fop/fo/properties/FontShorthandProperty.java:93,28]</t>
  </si>
  <si>
    <t>[fop-0.95/src/java/org/apache/fop/fonts/apps/PFMReader.java:264,12]</t>
  </si>
  <si>
    <t>[fop-0.95/src/java/org/apache/fop/util/ColorUtil.java:162,40]</t>
  </si>
  <si>
    <t>[fop-0.95/src/java/org/apache/fop/fo/PropertyList.java:407,25]</t>
  </si>
  <si>
    <t>[fop-0.95/src/java/org/apache/fop/fo/properties/TextDecorationProperty.java:56,20]</t>
  </si>
  <si>
    <t>[fop-0.95/src/java/org/apache/fop/fonts/apps/PFMReader.java:265,12]</t>
  </si>
  <si>
    <t>[fop-0.95/src/java/org/apache/fop/fo/PropertyList.java:554,26]</t>
  </si>
  <si>
    <t>[fop-0.95/src/java/org/apache/fop/fonts/FontSetup.java:216,19]</t>
  </si>
  <si>
    <t>[fop-0.95/src/java/org/apache/fop/fonts/apps/PFMReader.java:298,12]</t>
  </si>
  <si>
    <t>[fop-0.95/src/java/org/apache/fop/fonts/apps/PFMReader.java:226,12]</t>
  </si>
  <si>
    <t>[fop-0.95/src/java/org/apache/fop/fo/expr/FromTableColumnFunction.java:70,12]</t>
  </si>
  <si>
    <t>[fop-0.95/src/java/org/apache/fop/fonts/autodetect/FontInfoFinder.java:112,15]</t>
  </si>
  <si>
    <t>[fop-0.95/src/java/org/apache/fop/fonts/apps/PFMReader.java:301,12]</t>
  </si>
  <si>
    <t>[fop-0.95/src/java/org/apache/fop/fo/expr/FromTableColumnFunction.java:81,16]</t>
  </si>
  <si>
    <t>[fop-0.95/src/java/org/apache/fop/fonts/truetype/TTFFile.java:502,16]</t>
  </si>
  <si>
    <t>[fop-0.95/src/java/org/apache/fop/fonts/apps/PFMReader.java:311,12]</t>
  </si>
  <si>
    <t>[fop-0.95/src/java/org/apache/fop/fo/expr/FromTableColumnFunction.java:82,16]</t>
  </si>
  <si>
    <t>[fop-0.95/src/java/org/apache/fop/fonts/type1/AFMParser.java:528,12]</t>
  </si>
  <si>
    <t>[fop-0.95/src/java/org/apache/fop/fonts/apps/PFMReader.java:313,12]</t>
  </si>
  <si>
    <t>[fop-0.95/src/java/org/apache/fop/fo/expr/ICCColorFunction.java:53,21]</t>
  </si>
  <si>
    <t>[fop-0.95/src/java/org/apache/fop/fonts/type1/AFMParser.java:604,12]</t>
  </si>
  <si>
    <t>[fop-0.95/src/java/org/apache/fop/fonts/apps/PFMReader.java:319,12]</t>
  </si>
  <si>
    <t>[fop-0.95/src/java/org/apache/fop/fo/expr/ICCColorFunction.java:74,14]</t>
  </si>
  <si>
    <t>[fop-0.95/src/java/org/apache/fop/fonts/type1/PFBParser.java:124,8]</t>
  </si>
  <si>
    <t>[fop-0.95/src/java/org/apache/fop/fonts/apps/PFMReader.java:320,12]</t>
  </si>
  <si>
    <t>[fop-0.95/src/java/org/apache/fop/fo/expr/ICCColorFunction.java:74,23]</t>
  </si>
  <si>
    <t>[fop-0.95/src/java/org/apache/fop/fonts/type1/PFBParser.java:135,8]</t>
  </si>
  <si>
    <t>[fop-0.95/src/java/org/apache/fop/fonts/apps/PFMReader.java:322,12]</t>
  </si>
  <si>
    <t>[fop-0.95/src/java/org/apache/fop/fo/expr/ICCColorFunction.java:74,34]</t>
  </si>
  <si>
    <t>[fop-0.95/src/java/org/apache/fop/fonts/type1/PFBParser.java:146,8]</t>
  </si>
  <si>
    <t>[fop-0.95/src/java/org/apache/fop/fonts/apps/PFMReader.java:325,12]</t>
  </si>
  <si>
    <t>[fop-0.95/src/java/org/apache/fop/fo/pagination/AbstractPageSequence.java:88,12]</t>
  </si>
  <si>
    <t>[fop-0.95/src/java/org/apache/fop/fonts/type1/PFMFile.java:79,20]</t>
  </si>
  <si>
    <t>[fop-0.95/src/java/org/apache/fop/fonts/apps/TTFReader.java:241,12]</t>
  </si>
  <si>
    <t>[fop-0.95/src/java/org/apache/fop/fo/pagination/PageNumberGenerator.java:108,15]</t>
  </si>
  <si>
    <t>[fop-0.95/src/java/org/apache/fop/hyphenation/TernaryTree.java:539,17]</t>
  </si>
  <si>
    <t>[fop-0.95/src/java/org/apache/fop/fonts/apps/TTFReader.java:247,12]</t>
  </si>
  <si>
    <t>[fop-0.95/src/java/org/apache/fop/fo/pagination/PageNumberGenerator.java:157,12]</t>
  </si>
  <si>
    <t>[fop-0.95/src/java/org/apache/fop/layoutmgr/AbstractBreaker.java:386,21]</t>
  </si>
  <si>
    <t>[fop-0.95/src/java/org/apache/fop/fonts/apps/TTFReader.java:256,12]</t>
  </si>
  <si>
    <t>[fop-0.95/src/java/org/apache/fop/fo/properties/FontShorthandProperty.java:61,25]</t>
  </si>
  <si>
    <t>[fop-0.95/src/java/org/apache/fop/layoutmgr/AbstractBreaker.java:448,25]</t>
  </si>
  <si>
    <t>[fop-0.95/src/java/org/apache/fop/fonts/apps/TTFReader.java:263,12]</t>
  </si>
  <si>
    <t>[fop-0.95/src/java/org/apache/fop/fo/properties/FontShorthandProperty.java:91,38]</t>
  </si>
  <si>
    <t>[fop-0.95/src/java/org/apache/fop/layoutmgr/AbstractBreaker.java:677,12]</t>
  </si>
  <si>
    <t>[fop-0.95/src/java/org/apache/fop/fonts/apps/TTFReader.java:275,12]</t>
  </si>
  <si>
    <t>[fop-0.95/src/java/org/apache/fop/fo/properties/PropertyMaker.java:251,17]</t>
  </si>
  <si>
    <t>[fop-0.95/src/java/org/apache/fop/layoutmgr/AbstractBreaker.java:697,12]</t>
  </si>
  <si>
    <t>[fop-0.95/src/java/org/apache/fop/fonts/apps/TTFReader.java:277,12]</t>
  </si>
  <si>
    <t>[fop-0.95/src/java/org/apache/fop/fo/properties/PropertyMaker.java:409,21]</t>
  </si>
  <si>
    <t>[fop-0.95/src/java/org/apache/fop/layoutmgr/AbstractBreaker.java:704,19]</t>
  </si>
  <si>
    <t>[fop-0.95/src/java/org/apache/fop/fonts/apps/TTFReader.java:308,12]</t>
  </si>
  <si>
    <t>[fop-0.95/src/java/org/apache/fop/fonts/FontReader.java:67,18]</t>
  </si>
  <si>
    <t>[fop-0.95/src/java/org/apache/fop/layoutmgr/BlockContainerLayoutManager.java:307,20]</t>
  </si>
  <si>
    <t>[fop-0.95/src/java/org/apache/fop/fonts/apps/TTFReader.java:310,12]</t>
  </si>
  <si>
    <t>[fop-0.95/src/java/org/apache/fop/fonts/FontReader.java:215,12]</t>
  </si>
  <si>
    <t>[fop-0.95/src/java/org/apache/fop/layoutmgr/BlockContainerLayoutManager.java:345,24]</t>
  </si>
  <si>
    <t>[fop-0.95/src/java/org/apache/fop/fonts/apps/TTFReader.java:311,12]</t>
  </si>
  <si>
    <t>[fop-0.95/src/java/org/apache/fop/fonts/FontSetup.java:210,15]</t>
  </si>
  <si>
    <t>[fop-0.95/src/java/org/apache/fop/layoutmgr/BlockContainerLayoutManager.java:354,12]</t>
  </si>
  <si>
    <t>[fop-0.95/src/java/org/apache/fop/layoutmgr/AbstractBreaker.java:780,16]</t>
  </si>
  <si>
    <t>[fop-0.95/src/java/org/apache/fop/fonts/LazyFont.java:79,31]</t>
  </si>
  <si>
    <t>[fop-0.95/src/java/org/apache/fop/layoutmgr/BlockContainerLayoutManager.java:412,12]</t>
  </si>
  <si>
    <t>[fop-0.95/src/java/org/apache/fop/pdf/PDFEncryptionJCE.java:389,12]</t>
  </si>
  <si>
    <t>[fop-0.95/src/java/org/apache/fop/fonts/apps/PFMReader.java:317,20]</t>
  </si>
  <si>
    <t>[fop-0.95/src/java/org/apache/fop/layoutmgr/BlockStackingLayoutManager.java:327,16]</t>
  </si>
  <si>
    <t>[fop-0.95/src/java/org/apache/fop/render/pdf/AbstractImageAdapter.java:116,12]</t>
  </si>
  <si>
    <t>[fop-0.95/src/java/org/apache/fop/fonts/apps/TTFReader.java:443,20]</t>
  </si>
  <si>
    <t>[fop-0.95/src/java/org/apache/fop/layoutmgr/BlockStackingLayoutManager.java:377,20]</t>
  </si>
  <si>
    <t>[fop-0.95/src/java/org/apache/fop/render/pdf/PDFRenderer.java:1671]</t>
  </si>
  <si>
    <t>[fop-0.95/src/java/org/apache/fop/fonts/apps/TTFReader.java:479,16]</t>
  </si>
  <si>
    <t>[fop-0.95/src/java/org/apache/fop/layoutmgr/BlockStackingLayoutManager.java:397,8]</t>
  </si>
  <si>
    <t>[fop-0.95/src/sandbox/org/apache/fop/render/svg/SVGSVGHandler.java:42,12]</t>
  </si>
  <si>
    <t>[fop-0.95/src/java/org/apache/fop/fonts/autodetect/FontInfoFinder.java:151,15]</t>
  </si>
  <si>
    <t>[fop-0.95/src/java/org/apache/fop/layoutmgr/BlockStackingLayoutManager.java:1134,18]</t>
  </si>
  <si>
    <t>[fop-0.95/src/sandbox/org/apache/fop/render/svg/SVGSVGHandler.java:45,12]</t>
  </si>
  <si>
    <t>[fop-0.95/src/java/org/apache/fop/fonts/autodetect/FontInfoFinder.java:188,19]</t>
  </si>
  <si>
    <t>[fop-0.95/src/java/org/apache/fop/layoutmgr/FlowLayoutManager.java:69,12]</t>
  </si>
  <si>
    <t>[fop-0.95/src/sandbox/org/apache/fop/render/svg/SVGSVGHandler.java:46,12]</t>
  </si>
  <si>
    <t>[fop-0.95/src/java/org/apache/fop/fonts/autodetect/WindowsFontDirFinder.java:38,16]</t>
  </si>
  <si>
    <t>[fop-0.95/src/java/org/apache/fop/layoutmgr/FlowLayoutManager.java:70,12]</t>
  </si>
  <si>
    <t>[fop-0.95/src/sandbox/org/apache/fop/render/svg/SVGSVGHandler.java:47,12]</t>
  </si>
  <si>
    <t>[fop-0.95/src/java/org/apache/fop/fonts/autodetect/WindowsFontDirFinder.java:70,13]</t>
  </si>
  <si>
    <t>[fop-0.95/src/java/org/apache/fop/layoutmgr/FootnoteBodyLayoutManager.java:53,21]</t>
  </si>
  <si>
    <t>[fop-0.95/src/sandbox/org/apache/fop/render/svg/SVGSVGHandler.java:48,12]</t>
  </si>
  <si>
    <t>[fop-0.95/src/java/org/apache/fop/fonts/autodetect/WindowsFontDirFinder.java:70,32]</t>
  </si>
  <si>
    <t>[fop-0.95/src/java/org/apache/fop/layoutmgr/PageBreaker.java:494,16]</t>
  </si>
  <si>
    <t>[fop-0.95/src/sandbox/org/apache/fop/render/svg/SVGSVGHandler.java:49,12]</t>
  </si>
  <si>
    <t>[fop-0.95/src/java/org/apache/fop/fonts/truetype/TTFSubSetFile.java:359,12]</t>
  </si>
  <si>
    <t>[fop-0.95/src/java/org/apache/fop/layoutmgr/PageBreaker.java:501,12]</t>
  </si>
  <si>
    <t>[fop-0.95/src/sandbox/org/apache/fop/render/svg/SVGSVGHandler.java:51,12]</t>
  </si>
  <si>
    <t>[fop-0.95/src/java/org/apache/fop/fonts/truetype/TTFSubSetFile.java:360,12]</t>
  </si>
  <si>
    <t>[fop-0.95/src/java/org/apache/fop/layoutmgr/PageBreaker.java:504,12]</t>
  </si>
  <si>
    <t>[fop-0.95/src/sandbox/org/apache/fop/render/svg/SVGSVGHandler.java:52,12]</t>
  </si>
  <si>
    <t>[fop-0.95/src/java/org/apache/fop/fonts/truetype/TTFSubSetFile.java:380,20]</t>
  </si>
  <si>
    <t>[fop-0.95/src/java/org/apache/fop/layoutmgr/PageBreakingAlgorithm.java:292,23]</t>
  </si>
  <si>
    <t>[fop-0.95/src/sandbox/org/apache/fop/render/svg/SVGSVGHandler.java:57,12]</t>
  </si>
  <si>
    <t>[fop-0.95/src/java/org/apache/fop/fonts/truetype/TTFSubSetFile.java:381,20]</t>
  </si>
  <si>
    <t>[fop-0.95/src/java/org/apache/fop/layoutmgr/SpaceResolver.java:423,18]</t>
  </si>
  <si>
    <t>[fop-0.95/src/java/org/apache/fop/render/xml/XMLXMLHandler.java:40,12]</t>
  </si>
  <si>
    <t>[fop-0.95/src/java/org/apache/fop/fonts/truetype/TTFSubSetFile.java:477,16]</t>
  </si>
  <si>
    <t>[fop-0.95/src/java/org/apache/fop/layoutmgr/StaticContentLayoutManager.java:221,12]</t>
  </si>
  <si>
    <t>[fop-0.95/src/java/org/apache/fop/render/ps/ResourceHandler.java:285,12]</t>
  </si>
  <si>
    <t>[fop-0.95/src/java/org/apache/fop/fonts/truetype/TTFSubSetFile.java:478,12]</t>
  </si>
  <si>
    <t>[fop-0.95/src/java/org/apache/fop/layoutmgr/inline/ContentLayoutManager.java:141,31]</t>
  </si>
  <si>
    <t>[fop-0.95/src/java/org/apache/fop/render/rtf/rtflib/rtfdoc/RtfTableRow.java:343,12]</t>
  </si>
  <si>
    <t>[fop-0.95/src/java/org/apache/fop/fonts/truetype/TTFSubSetFile.java:522,16]</t>
  </si>
  <si>
    <t>[fop-0.95/src/java/org/apache/fop/layoutmgr/inline/ContentLayoutManager.java:147,12]</t>
  </si>
  <si>
    <t>[fop-0.95/src/java/org/apache/fop/render/ps/PSSVGHandler.java:310,8]</t>
  </si>
  <si>
    <t>[fop-0.95/src/java/org/apache/fop/fonts/truetype/TTFSubSetFile.java:523,12]</t>
  </si>
  <si>
    <t>[fop-0.95/src/java/org/apache/fop/layoutmgr/inline/InlineLayoutManager.java:247,23]</t>
  </si>
  <si>
    <t>[fop-0.95/src/java/org/apache/fop/fonts/type1/AFMParser.java:195,19]</t>
  </si>
  <si>
    <t>[fop-0.95/src/java/org/apache/fop/layoutmgr/inline/InlineLayoutManager.java:277,16]</t>
  </si>
  <si>
    <t>[fop-0.95/src/java/org/apache/fop/hyphenation/Hyphenator.java:178,20]</t>
  </si>
  <si>
    <t>[fop-0.95/src/java/org/apache/fop/layoutmgr/inline/LineLayoutManager.java:984,17]</t>
  </si>
  <si>
    <t>[fop-0.95/src/java/org/apache/fop/hyphenation/Hyphenator.java:243,24]</t>
  </si>
  <si>
    <t>[fop-0.95/src/java/org/apache/fop/layoutmgr/inline/LineLayoutManager.java:997,16]</t>
  </si>
  <si>
    <t>[fop-0.95/src/java/org/apache/fop/layoutmgr/AbstractBreaker.java:591,26]</t>
  </si>
  <si>
    <t>[fop-0.95/src/java/org/apache/fop/layoutmgr/inline/LineLayoutManager.java:1018,20]</t>
  </si>
  <si>
    <t>[fop-0.95/src/java/org/apache/fop/layoutmgr/AreaAdditionUtil.java:54,22]</t>
  </si>
  <si>
    <t>[fop-0.95/src/java/org/apache/fop/layoutmgr/inline/LineLayoutManager.java:1031,20]</t>
  </si>
  <si>
    <t>[fop-0.95/src/java/org/apache/fop/layoutmgr/BlockContainerLayoutManager.java:251,19]</t>
  </si>
  <si>
    <t>[fop-0.95/src/java/org/apache/fop/layoutmgr/inline/LineLayoutManager.java:1498,8]</t>
  </si>
  <si>
    <t>[fop-0.95/src/java/org/apache/fop/layoutmgr/BlockContainerLayoutManager.java:714,22]</t>
  </si>
  <si>
    <t>[fop-0.95/src/java/org/apache/fop/layoutmgr/inline/LineLayoutManager.java:1670,16]</t>
  </si>
  <si>
    <t>[fop-0.95/src/java/org/apache/fop/layoutmgr/BlockLayoutManager.java:253,22]</t>
  </si>
  <si>
    <t>[fop-0.95/src/java/org/apache/fop/layoutmgr/inline/TextLayoutManager.java:320,15]</t>
  </si>
  <si>
    <t>[fop-0.95/src/java/org/apache/fop/layoutmgr/BlockStackingLayoutManager.java:246,19]</t>
  </si>
  <si>
    <t>[fop-0.95/src/java/org/apache/fop/layoutmgr/inline/TextLayoutManager.java:732,12]</t>
  </si>
  <si>
    <t>[fop-0.95/src/java/org/apache/fop/layoutmgr/BlockStackingLayoutManager.java:561,21]</t>
  </si>
  <si>
    <t>[fop-0.95/src/java/org/apache/fop/layoutmgr/inline/TextLayoutManager.java:743,12]</t>
  </si>
  <si>
    <t>[fop-0.95/src/java/org/apache/fop/layoutmgr/BlockStackingLayoutManager.java:1168,16]</t>
  </si>
  <si>
    <t>[fop-0.95/src/java/org/apache/fop/layoutmgr/inline/TextLayoutManager.java:749,12]</t>
  </si>
  <si>
    <t>[fop-0.95/src/java/org/apache/fop/layoutmgr/BreakingAlgorithm.java:432,21]</t>
  </si>
  <si>
    <t>[fop-0.95/src/java/org/apache/fop/layoutmgr/table/TableCellLayoutManager.java:239,8]</t>
  </si>
  <si>
    <t>[fop-0.95/src/java/org/apache/fop/layoutmgr/BreakingAlgorithm.java:932,15]</t>
  </si>
  <si>
    <t>[fop-0.95/src/java/org/apache/fop/pdf/PDFColor.java:497,15]</t>
  </si>
  <si>
    <t>[fop-0.95/src/java/org/apache/fop/layoutmgr/FlowLayoutManager.java:326,20]</t>
  </si>
  <si>
    <t>[fop-0.95/src/java/org/apache/fop/pdf/PDFColor.java:518,15]</t>
  </si>
  <si>
    <t>[fop-0.95/src/java/org/apache/fop/layoutmgr/FootnoteBodyLayoutManager.java:42,22]</t>
  </si>
  <si>
    <t>[fop-0.95/src/java/org/apache/fop/pdf/PDFFunction.java:640,20]</t>
  </si>
  <si>
    <t>[fop-0.95/src/java/org/apache/fop/layoutmgr/PageBreakingAlgorithm.java:482,25]</t>
  </si>
  <si>
    <t>[fop-0.95/src/java/org/apache/fop/pdf/PDFResources.java:230,8]</t>
  </si>
  <si>
    <t>[fop-0.95/src/java/org/apache/fop/layoutmgr/PageBreakingAlgorithm.java:483,25]</t>
  </si>
  <si>
    <t>[fop-0.95/src/java/org/apache/fop/pdf/PDFResources.java:245,8]</t>
  </si>
  <si>
    <t>[fop-0.95/src/java/org/apache/fop/layoutmgr/PageBreakingAlgorithm.java:618,15]</t>
  </si>
  <si>
    <t>[fop-0.95/src/java/org/apache/fop/render/AbstractRenderer.java:500,12]</t>
  </si>
  <si>
    <t>[fop-0.95/src/java/org/apache/fop/layoutmgr/PageBreakingAlgorithm.java:682,12]</t>
  </si>
  <si>
    <t>[fop-0.95/src/java/org/apache/fop/render/AbstractRenderer.java:677,12]</t>
  </si>
  <si>
    <t>[fop-0.95/src/java/org/apache/fop/layoutmgr/SpaceResolver.java:623,16]</t>
  </si>
  <si>
    <t>[fop-0.95/src/java/org/apache/fop/render/afp/AFPRenderer.java:319,12]</t>
  </si>
  <si>
    <t>[fop-0.95/src/java/org/apache/fop/layoutmgr/StaticContentLayoutManager.java:219,12]</t>
  </si>
  <si>
    <t>[fop-0.95/src/java/org/apache/fop/render/afp/AFPRenderer.java:1845,12]</t>
  </si>
  <si>
    <t>[fop-0.95/src/java/org/apache/fop/layoutmgr/StaticContentLayoutManager.java:220,12]</t>
  </si>
  <si>
    <t>[fop-0.95/src/java/org/apache/fop/render/awt/viewer/PreviewDialog.java:519,20]</t>
  </si>
  <si>
    <t>[fop-0.95/src/java/org/apache/fop/layoutmgr/inline/AbstractPageNumberCitationLayoutManager.java:107,17]</t>
  </si>
  <si>
    <t>[fop-0.95/src/java/org/apache/fop/render/pdf/ImageRenderedAdapter.java:90,19]</t>
  </si>
  <si>
    <t>[fop-0.95/src/java/org/apache/fop/layoutmgr/inline/AlignmentContext.java:314,28]</t>
  </si>
  <si>
    <t>[fop-0.95/src/java/org/apache/fop/render/pdf/PDFRenderer.java:1439,16]</t>
  </si>
  <si>
    <t>[fop-0.95/src/java/org/apache/fop/layoutmgr/inline/AlignmentContext.java:490,12]</t>
  </si>
  <si>
    <t>[fop-0.95/src/java/org/apache/fop/render/pdf/PDFSVGHandler.java:189,12]</t>
  </si>
  <si>
    <t>[fop-0.95/src/java/org/apache/fop/layoutmgr/inline/FootnoteLayoutManager.java:107,21]</t>
  </si>
  <si>
    <t>[fop-0.95/src/java/org/apache/fop/render/ps/PSRenderer.java:577,8]</t>
  </si>
  <si>
    <t>[fop-0.95/src/java/org/apache/fop/layoutmgr/inline/FootnoteLayoutManager.java:108,22]</t>
  </si>
  <si>
    <t>[fop-0.95/src/java/org/apache/fop/render/ps/PSRenderer.java:579,8]</t>
  </si>
  <si>
    <t>[fop-0.95/src/java/org/apache/fop/layoutmgr/inline/FootnoteLayoutManager.java:109,20]</t>
  </si>
  <si>
    <t>[fop-0.95/src/java/org/apache/fop/render/ps/PSSVGHandler.java:287,8]</t>
  </si>
  <si>
    <t>[fop-0.95/src/java/org/apache/fop/layoutmgr/inline/FootnoteLayoutManager.java:140,24]</t>
  </si>
  <si>
    <t>[fop-0.95/src/java/org/apache/fop/render/ps/PSSVGHandler.java:288,8]</t>
  </si>
  <si>
    <t>[fop-0.95/src/java/org/apache/fop/layoutmgr/inline/InlineLayoutManager.java:439,24]</t>
  </si>
  <si>
    <t>[fop-0.95/src/java/org/apache/fop/render/ps/PSTextPainter.java:103,15]</t>
  </si>
  <si>
    <t>[fop-0.95/src/java/org/apache/fop/layoutmgr/inline/LineLayoutManager.java:646,19]</t>
  </si>
  <si>
    <t>[fop-0.95/src/java/org/apache/fop/render/ps/PSTextPainter.java:279,13]</t>
  </si>
  <si>
    <t>[fop-0.95/src/java/org/apache/fop/layoutmgr/inline/LineLayoutManager.java:938,12]</t>
  </si>
  <si>
    <t>[fop-0.95/src/java/org/apache/fop/render/ps/PSTextPainter.java:282,14]</t>
  </si>
  <si>
    <t>[fop-0.95/src/java/org/apache/fop/layoutmgr/inline/LineLayoutManager.java:1374,21]</t>
  </si>
  <si>
    <t>[fop-0.95/src/java/org/apache/fop/render/ps/PSTextPainter.java:289,14]</t>
  </si>
  <si>
    <t>[fop-0.95/src/java/org/apache/fop/layoutmgr/inline/LineLayoutManager.java:1375,21]</t>
  </si>
  <si>
    <t>[fop-0.95/src/java/org/apache/fop/render/ps/PSTextPainter.java:290,14]</t>
  </si>
  <si>
    <t>[fop-0.95/src/java/org/apache/fop/layoutmgr/inline/LineLayoutManager.java:1382,21]</t>
  </si>
  <si>
    <t>[fop-0.95/src/java/org/apache/fop/render/rtf/rtflib/rtfdoc/RtfExtraRowSet.java:238,12]</t>
  </si>
  <si>
    <t>[fop-0.95/src/java/org/apache/fop/layoutmgr/inline/LineLayoutManager.java:1438,33]</t>
  </si>
  <si>
    <t>[fop-0.95/src/java/org/apache/fop/render/rtf/rtflib/rtfdoc/RtfTextrun.java:127,25]</t>
  </si>
  <si>
    <t>[fop-0.95/src/java/org/apache/fop/layoutmgr/inline/LineLayoutManager.java:1457,15]</t>
  </si>
  <si>
    <t>[fop-0.95/src/java/org/apache/fop/render/rtf/rtflib/rtfdoc/RtfTextrun.java:136,26]</t>
  </si>
  <si>
    <t>[fop-0.95/src/java/org/apache/fop/layoutmgr/inline/LineLayoutManager.java:1484,27]</t>
  </si>
  <si>
    <t>[fop-0.95/src/java/org/apache/fop/render/rtf/rtflib/rtfdoc/RtfTextrun.java:181,30]</t>
  </si>
  <si>
    <t>[fop-0.95/src/java/org/apache/fop/layoutmgr/inline/LineLayoutManager.java:1589,25]</t>
  </si>
  <si>
    <t>[fop-0.95/src/java/org/apache/fop/render/rtf/rtflib/rtfdoc/RtfTextrun.java:208,18]</t>
  </si>
  <si>
    <t>[fop-0.95/src/java/org/apache/fop/layoutmgr/inline/LineLayoutManager.java:1590,25]</t>
  </si>
  <si>
    <t>[fop-0.95/src/java/org/apache/fop/render/rtf/rtflib/rtfdoc/RtfTextrun.java:266,22]</t>
  </si>
  <si>
    <t>[fop-0.95/src/java/org/apache/fop/layoutmgr/inline/PageNumberCitationLastLayoutManager.java:58,17]</t>
  </si>
  <si>
    <t>[fop-0.95/src/java/org/apache/fop/render/txt/border/DashedBorderElement.java:116,30]</t>
  </si>
  <si>
    <t>[fop-0.95/src/java/org/apache/fop/layoutmgr/inline/PageNumberCitationLayoutManager.java:57,17]</t>
  </si>
  <si>
    <t>[fop-0.95/src/java/org/apache/fop/svg/PDFANode.java:73,22]</t>
  </si>
  <si>
    <t>[fop-0.95/src/java/org/apache/fop/layoutmgr/inline/TextLayoutManager.java:315,12]</t>
  </si>
  <si>
    <t>[fop-0.95/src/java/org/apache/fop/svg/PDFGraphics2D.java:971,20]</t>
  </si>
  <si>
    <t>[fop-0.95/src/java/org/apache/fop/layoutmgr/inline/TextLayoutManager.java:929,26]</t>
  </si>
  <si>
    <t>[fop-0.95/src/java/org/apache/fop/tools/anttasks/Fop.java:283,12]</t>
  </si>
  <si>
    <t>[fop-0.95/src/java/org/apache/fop/layoutmgr/list/ListBlockLayoutManager.java:163,22]</t>
  </si>
  <si>
    <t>[fop-0.95/src/java/org/apache/fop/util/ColorUtil.java:215,22]</t>
  </si>
  <si>
    <t>[fop-0.95/src/java/org/apache/fop/layoutmgr/list/ListItemContentLayoutManager.java:120,22]</t>
  </si>
  <si>
    <t>[fop-0.95/src/java/org/apache/fop/util/ColorUtil.java:215,34]</t>
  </si>
  <si>
    <t>[fop-0.95/src/java/org/apache/fop/layoutmgr/list/ListItemLayoutManager.java:421,21]</t>
  </si>
  <si>
    <t>[fop-0.95/src/java/org/apache/fop/util/ColorUtil.java:215,48]</t>
  </si>
  <si>
    <t>[fop-0.95/src/java/org/apache/fop/layoutmgr/table/ColumnSetup.java:63,16]</t>
  </si>
  <si>
    <t>[fop-0.95/src/java/org/apache/fop/util/ColorUtil.java:402,22]</t>
  </si>
  <si>
    <t>[fop-0.95/src/java/org/apache/fop/layoutmgr/table/TableCellLayoutManager.java:156,19]</t>
  </si>
  <si>
    <t>[fop-0.95/src/java/org/apache/fop/util/ColorUtil.java:402,35]</t>
  </si>
  <si>
    <t>[fop-0.95/src/java/org/apache/fop/layoutmgr/table/TableLayoutManager.java:237,19]</t>
  </si>
  <si>
    <t>[fop-0.95/src/java/org/apache/fop/util/ColorUtil.java:402,51]</t>
  </si>
  <si>
    <t>[fop-0.95/src/java/org/apache/fop/layoutmgr/table/TableStepper.java:178,29]</t>
  </si>
  <si>
    <t>[fop-0.95/src/java/org/apache/fop/util/ColorUtil.java:402,66]</t>
  </si>
  <si>
    <t>[fop-0.95/src/java/org/apache/fop/pdf/PDFFactory.java:1196,20]</t>
  </si>
  <si>
    <t>[fop-0.95/src/sandbox/org/apache/fop/render/mif/MIFHandler.java:127,31]</t>
  </si>
  <si>
    <t>[fop-0.95/src/java/org/apache/fop/pdf/PDFFactory.java:1311,26]</t>
  </si>
  <si>
    <t>[fop-0.95/src/java/org/apache/fop/pdf/PDFFunction.java:378,12]</t>
  </si>
  <si>
    <t>[fop-0.95/src/java/org/apache/fop/pdf/PDFFunction.java:380,12]</t>
  </si>
  <si>
    <t>[fop-0.95/src/java/org/apache/fop/pdf/PDFPattern.java:215,12]</t>
  </si>
  <si>
    <t>[fop-0.95/src/java/org/apache/fop/pdf/PDFPattern.java:216,12]</t>
  </si>
  <si>
    <t>[fop-0.95/src/java/org/apache/fop/pdf/PDFResources.java:217,19]</t>
  </si>
  <si>
    <t>[fop-0.95/src/java/org/apache/fop/pdf/PDFResources.java:232,19]</t>
  </si>
  <si>
    <t>[fop-0.95/src/java/org/apache/fop/render/AbstractRenderer.java:392,13]</t>
  </si>
  <si>
    <t>[fop-0.95/src/java/org/apache/fop/render/PrintRendererConfigurator.java:179,23]</t>
  </si>
  <si>
    <t>[fop-0.95/src/java/org/apache/fop/render/PrintRendererConfigurator.java:292,22]</t>
  </si>
  <si>
    <t>[fop-0.95/src/java/org/apache/fop/render/afp/AFPRenderer.java:569,24]</t>
  </si>
  <si>
    <t>[fop-0.95/src/java/org/apache/fop/render/afp/AFPRenderer.java:1374,15]</t>
  </si>
  <si>
    <t>[fop-0.95/src/java/org/apache/fop/render/afp/fonts/AFPFontReader.java:451,12]</t>
  </si>
  <si>
    <t>[fop-0.95/src/java/org/apache/fop/render/afp/fonts/AFPFontReader.java:519,12]</t>
  </si>
  <si>
    <t>[fop-0.95/src/java/org/apache/fop/render/afp/modca/AbstractPageObject.java:267,12]</t>
  </si>
  <si>
    <t>[fop-0.95/src/java/org/apache/fop/render/afp/modca/AbstractPageObject.java:268,12]</t>
  </si>
  <si>
    <t>[fop-0.95/src/java/org/apache/fop/render/afp/tools/DTDEntityResolver.java:77,12]</t>
  </si>
  <si>
    <t>[fop-0.95/src/java/org/apache/fop/render/awt/viewer/ImageProxyPanel.java:122,26]</t>
  </si>
  <si>
    <t>[fop-0.95/src/java/org/apache/fop/render/bitmap/TIFFRenderer.java:193,26]</t>
  </si>
  <si>
    <t>[fop-0.95/src/java/org/apache/fop/render/java2d/CustomFontMetricsMapper.java:100,20]</t>
  </si>
  <si>
    <t>[fop-0.95/src/java/org/apache/fop/render/java2d/FontSetup.java:289,15]</t>
  </si>
  <si>
    <t>[fop-0.95/src/java/org/apache/fop/render/pcl/JAIMonochromeBitmapConverter.java:67,15]</t>
  </si>
  <si>
    <t>[fop-0.95/src/java/org/apache/fop/render/pcl/PCLGenerator.java:820,12]</t>
  </si>
  <si>
    <t>[fop-0.95/src/java/org/apache/fop/render/pcl/PCLGenerator.java:821,12]</t>
  </si>
  <si>
    <t>[fop-0.95/src/java/org/apache/fop/render/pdf/PDFRenderer.java:422,20]</t>
  </si>
  <si>
    <t>[fop-0.95/src/java/org/apache/fop/render/pdf/PDFRenderer.java:1646,16]</t>
  </si>
  <si>
    <t>[fop-0.95/src/java/org/apache/fop/render/ps/PSSVGHandler.java:261,26]</t>
  </si>
  <si>
    <t>[fop-0.95/src/java/org/apache/fop/render/ps/PSTextPainter.java:388,15]</t>
  </si>
  <si>
    <t>[fop-0.95/src/java/org/apache/fop/render/ps/ResourceHandler.java:231,22]</t>
  </si>
  <si>
    <t>[fop-0.95/src/java/org/apache/fop/render/rtf/FoUnitsConverter.java:134,14]</t>
  </si>
  <si>
    <t>[fop-0.95/src/java/org/apache/fop/render/rtf/TableAttributesConverter.java:124,42]</t>
  </si>
  <si>
    <t>[fop-0.95/src/java/org/apache/fop/render/rtf/TableAttributesConverter.java:242,22]</t>
  </si>
  <si>
    <t>[fop-0.95/src/java/org/apache/fop/render/rtf/TextAttributesConverter.java:358,15]</t>
  </si>
  <si>
    <t>[fop-0.95/src/java/org/apache/fop/render/rtf/TextAttributesConverter.java:451,12]</t>
  </si>
  <si>
    <t>[fop-0.95/src/java/org/apache/fop/render/rtf/rtflib/rtfdoc/RtfExternalGraphic.java:471,16]</t>
  </si>
  <si>
    <t>[fop-0.95/src/java/org/apache/fop/render/rtf/rtflib/rtfdoc/RtfExternalGraphic.java:638,12]</t>
  </si>
  <si>
    <t>[fop-0.95/src/java/org/apache/fop/render/rtf/rtflib/rtfdoc/RtfExtraRowSet.java:211,14]</t>
  </si>
  <si>
    <t>[fop-0.95/src/java/org/apache/fop/render/rtf/rtflib/rtfdoc/RtfFile.java:230,15]</t>
  </si>
  <si>
    <t>[fop-0.95/src/java/org/apache/fop/render/rtf/rtflib/rtfdoc/RtfTable.java:89,22]</t>
  </si>
  <si>
    <t>[fop-0.95/src/java/org/apache/fop/render/rtf/rtflib/rtfdoc/RtfTextrun.java:412,20]</t>
  </si>
  <si>
    <t>[fop-0.95/src/java/org/apache/fop/render/txt/border/BorderManager.java:71,30]</t>
  </si>
  <si>
    <t>[fop-0.95/src/java/org/apache/fop/render/xml/XMLRenderer.java:723,13]</t>
  </si>
  <si>
    <t>[fop-0.95/src/java/org/apache/fop/svg/PDFTextPainter.java:281,15]</t>
  </si>
  <si>
    <t>[fop-0.95/src/java/org/apache/fop/tools/TestConverter.java:184,17]</t>
  </si>
  <si>
    <t>[fop-0.95/src/java/org/apache/fop/tools/TestConverter.java:282,25]</t>
  </si>
  <si>
    <t>[fop-0.95/src/java/org/apache/fop/tools/anttasks/FileCompare.java:162,16]</t>
  </si>
  <si>
    <t>[fop-0.95/src/java/org/apache/fop/tools/anttasks/Fop.java:490,21]</t>
  </si>
  <si>
    <t>[fop-0.95/src/java/org/apache/fop/tools/anttasks/Fop.java:542,21]</t>
  </si>
  <si>
    <t>[fop-0.95/src/java/org/apache/fop/tools/anttasks/SerializeHyphPattern.java:106,16]</t>
  </si>
  <si>
    <t>[fop-0.95/src/java/org/apache/fop/util/ColorUtil.java:267,14]</t>
  </si>
  <si>
    <t>[fop-0.95/src/java/org/apache/fop/util/ColorUtil.java:277,16]</t>
  </si>
  <si>
    <t>[fop-0.95/src/java/org/apache/fop/util/ColorUtil.java:277,25]</t>
  </si>
  <si>
    <t>[fop-0.95/src/java/org/apache/fop/util/ColorUtil.java:277,36]</t>
  </si>
  <si>
    <t>[fop-0.95/src/java/org/apache/fop/util/ColorUtil.java:343,22]</t>
  </si>
  <si>
    <t>[fop-0.95/src/java/org/apache/fop/util/ColorUtil.java:343,31]</t>
  </si>
  <si>
    <t>[fop-0.95/src/java/org/apache/fop/util/ColorUtil.java:343,42]</t>
  </si>
  <si>
    <t>[fop-0.95/src/java/org/apache/fop/render/java2d/FontSetup.java:298,34]</t>
  </si>
  <si>
    <t>[pmd-4.2.5/src/net/sourceforge/pmd/typeresolution/ClassTypeResolver.java:141,9]</t>
  </si>
  <si>
    <t>[pmd-4.2.5/src/net/sourceforge/pmd/rules/ConstructorCallsOverridableMethod.java:865,9]</t>
  </si>
  <si>
    <t>[pmd-4.2.5/src/net/sourceforge/pmd/ast/SimpleNode.java:248,12]</t>
  </si>
  <si>
    <t>[pmd-4.2.5/src/net/sourceforge/pmd/ast/JavaCharStream.java:584,23]</t>
  </si>
  <si>
    <t>[pmd-4.2.5/src/net/sourceforge/pmd/ast/JavaParser.java:543,34]</t>
  </si>
  <si>
    <t>[pmd-4.2.5/src/net/sourceforge/pmd/cpd/AbstractTokenizer.java:85,13]</t>
  </si>
  <si>
    <t>[pmd-4.2.5/src/net/sourceforge/pmd/dfa/report/ReportTree.java:110,8]</t>
  </si>
  <si>
    <t>[pmd-4.2.5/src/net/sourceforge/pmd/ast/JavaCharStream.java:585,9]</t>
  </si>
  <si>
    <t>[pmd-4.2.5/src/net/sourceforge/pmd/rules/UnusedPrivateMethodRule.java:76,9]</t>
  </si>
  <si>
    <t>[pmd-4.2.5/src/net/sourceforge/pmd/ast/SimpleNode.java:249,12]</t>
  </si>
  <si>
    <t>[pmd-4.2.5/src/net/sourceforge/pmd/ast/JavaParserTokenManager.java:550,29]</t>
  </si>
  <si>
    <t>[pmd-4.2.5/src/net/sourceforge/pmd/cpd/MatchAlgorithm.java:75,8]</t>
  </si>
  <si>
    <t>[pmd-4.2.5/src/net/sourceforge/pmd/rules/UnusedPrivateMethodRule.java:71,9]</t>
  </si>
  <si>
    <t>[pmd-4.2.5/src/net/sourceforge/pmd/ast/SimpleNode.java:254,12]</t>
  </si>
  <si>
    <t>[pmd-4.2.5/src/net/sourceforge/pmd/ast/JavaParser.java:437,36]</t>
  </si>
  <si>
    <t>[pmd-4.2.5/src/net/sourceforge/pmd/cpd/cppast/CPPParserTokenManager.java:449,9]</t>
  </si>
  <si>
    <t>[pmd-4.2.5/src/net/sourceforge/pmd/dcd/graph/UsageGraphBuilder.java:51,15]</t>
  </si>
  <si>
    <t>[pmd-4.2.5/src/net/sourceforge/pmd/rules/codesize/AbstractNcssCount.java:86,9]</t>
  </si>
  <si>
    <t>[pmd-4.2.5/src/net/sourceforge/pmd/ast/SimpleNode.java:255,12]</t>
  </si>
  <si>
    <t>[pmd-4.2.5/src/net/sourceforge/pmd/ast/JavaParser.java:527,41]</t>
  </si>
  <si>
    <t>[pmd-4.2.5/src/net/sourceforge/pmd/cpd/cppast/CPPParserTokenManager.java:689,29]</t>
  </si>
  <si>
    <t>[pmd-4.2.5/src/net/sourceforge/pmd/jsp/ast/JspParserTokenManager.java:122,14]</t>
  </si>
  <si>
    <t>[pmd-4.2.5/src/net/sourceforge/pmd/rules/design/PreserveStackTrace.java:162,8]</t>
  </si>
  <si>
    <t>[pmd-4.2.5/src/net/sourceforge/pmd/ast/SimpleNode.java:257,12]</t>
  </si>
  <si>
    <t>[pmd-4.2.5/src/net/sourceforge/pmd/cpd/cppast/SimpleCharStream.java:444,23]</t>
  </si>
  <si>
    <t>[pmd-4.2.5/src/net/sourceforge/pmd/jsp/ast/JspParserTokenManager.java:432,14]</t>
  </si>
  <si>
    <t>[pmd-4.2.5/src/net/sourceforge/pmd/rules/strings/ConsecutiveLiteralAppends.java:110,8]</t>
  </si>
  <si>
    <t>[pmd-4.2.5/src/net/sourceforge/pmd/ast/SimpleNode.java:258,12]</t>
  </si>
  <si>
    <t>[pmd-4.2.5/src/net/sourceforge/pmd/cpd/cppast/SimpleCharStream.java:445,9]</t>
  </si>
  <si>
    <t>[pmd-4.2.5/src/net/sourceforge/pmd/jsp/ast/JspParserTokenManager.java:460,14]</t>
  </si>
  <si>
    <t>[pmd-4.2.5/src/net/sourceforge/pmd/util/filter/AndFilter.java:23,8]</t>
  </si>
  <si>
    <t>[pmd-4.2.5/src/net/sourceforge/pmd/ast/SimpleNode.java:261,12]</t>
  </si>
  <si>
    <t>[pmd-4.2.5/src/net/sourceforge/pmd/renderers/XSLTRenderer.java:63,14]</t>
  </si>
  <si>
    <t>[pmd-4.2.5/src/net/sourceforge/pmd/jsp/ast/JspParserTokenManager.java:471,13]</t>
  </si>
  <si>
    <t>[pmd-4.2.5/src/net/sourceforge/pmd/util/filter/FileExtensionFilter.java:35,8]</t>
  </si>
  <si>
    <t>[pmd-4.2.5/src/net/sourceforge/pmd/ast/SimpleNode.java:262,12]</t>
  </si>
  <si>
    <t>[pmd-4.2.5/src/net/sourceforge/pmd/rules/VariableNamingConventions.java:104,19]</t>
  </si>
  <si>
    <t>[pmd-4.2.5/src/net/sourceforge/pmd/jsp/ast/JspParserTokenManager.java:472,14]</t>
  </si>
  <si>
    <t>[pmd-4.2.5/src/net/sourceforge/pmd/util/filter/OrFilter.java:23,8]</t>
  </si>
  <si>
    <t>[pmd-4.2.5/src/net/sourceforge/pmd/rules/codesize/AbstractNcssCount.java:79,12]</t>
  </si>
  <si>
    <t>[pmd-4.2.5/src/net/sourceforge/pmd/jsp/ast/JspParserTokenManager.java:1000,14]</t>
  </si>
  <si>
    <t>[pmd-4.2.5/src/net/sourceforge/pmd/rules/design/NonThreadSafeSingleton.java:91,31]</t>
  </si>
  <si>
    <t>[pmd-4.2.5/src/net/sourceforge/pmd/jsp/ast/JspParserTokenManager.java:1128,14]</t>
  </si>
  <si>
    <t>[pmd-4.2.5/src/net/sourceforge/pmd/rules/strings/InsufficientStringBufferDeclaration.java:53,12]</t>
  </si>
  <si>
    <t>[pmd-4.2.5/src/net/sourceforge/pmd/jsp/ast/JspParserTokenManager.java:1139,13]</t>
  </si>
  <si>
    <t>[pmd-4.2.5/src/net/sourceforge/pmd/rules/strings/InsufficientStringBufferDeclaration.java:84,20]</t>
  </si>
  <si>
    <t>[pmd-4.2.5/src/net/sourceforge/pmd/jsp/ast/JspParserTokenManager.java:1140,14]</t>
  </si>
  <si>
    <t>[pmd-4.2.5/src/net/sourceforge/pmd/rules/strings/InsufficientStringBufferDeclaration.java:143,12]</t>
  </si>
  <si>
    <t>[pmd-4.2.5/src/net/sourceforge/pmd/jsp/ast/JspParserTokenManager.java:1422,14]</t>
  </si>
  <si>
    <t>[pmd-4.2.5/src/net/sourceforge/pmd/util/designer/DFAPanel.java:271,23]</t>
  </si>
  <si>
    <t>[pmd-4.2.5/src/net/sourceforge/pmd/jsp/ast/JspParserTokenManager.java:1434,14]</t>
  </si>
  <si>
    <t>[pmd-4.2.5/src/net/sourceforge/pmd/jsp/ast/JspParserTokenManager.java:1988,14]</t>
  </si>
  <si>
    <t>[pmd-4.2.5/src/net/sourceforge/pmd/jsp/ast/JspParserTokenManager.java:2837,14]</t>
  </si>
  <si>
    <t>[pmd-4.2.5/src/net/sourceforge/pmd/jsp/ast/JspParserTokenManager.java:2981,14]</t>
  </si>
  <si>
    <t>[pmd-4.2.5/src/net/sourceforge/pmd/rules/strings/ConsecutiveLiteralAppends.java:93,13]</t>
  </si>
  <si>
    <t>[pmd-4.2.5/src/net/sourceforge/pmd/jsp/ast/JspParserTokenManager.java:1433,13]</t>
  </si>
  <si>
    <t>[jfreechart-1.0.0/source/org/jfree/data/general/junit/DatasetUtilitiesTests.java:322,24]</t>
  </si>
  <si>
    <t>[jfreechart-1.0.0/source/org/jfree/chart/plot/DefaultDrawingSupplier.java:254,8]</t>
  </si>
  <si>
    <t>[jfreechart-1.0.0/source/org/jfree/chart/plot/PiePlot3D.java:282,100]</t>
  </si>
  <si>
    <t>[jfreechart-1.0.0/source/org/jfree/data/jdbc/JDBCPieDataset.java:182,19]</t>
  </si>
  <si>
    <t>[jfreechart-1.0.0/source/org/jfree/chart/ChartFactory.java:368,22]</t>
  </si>
  <si>
    <t>[jfreechart-1.0.0/source/org/jfree/chart/ChartPanel.java:2249,16]</t>
  </si>
  <si>
    <t>[jfreechart-1.0.0/source/org/jfree/chart/ChartFactory.java:1347,18]</t>
  </si>
  <si>
    <t>[jfreechart-1.0.0/source/org/jfree/data/time/Month.java:446,13]</t>
  </si>
  <si>
    <t>[jfreechart-1.0.0/source/org/jfree/chart/plot/DefaultDrawingSupplier.java:253,8]</t>
  </si>
  <si>
    <t>[jfreechart-1.0.0/source/org/jfree/data/jdbc/JDBCXYDataset.java:376,26]</t>
  </si>
  <si>
    <t>[jfreechart-1.0.0/source/org/jfree/chart/ChartPanel.java:2263,16]</t>
  </si>
  <si>
    <t>[jfreechart-1.0.0/source/org/jfree/data/time/Week.java:515,13]</t>
  </si>
  <si>
    <t>[jfreechart-1.0.0/source/org/jfree/chart/ChartPanel.java:1479,16]</t>
  </si>
  <si>
    <t>[jfreechart-1.0.0/source/org/jfree/chart/ChartPanel.java:2277,16]</t>
  </si>
  <si>
    <t>[jfreechart-1.0.0/source/org/jfree/chart/ChartPanel.java:1480,16]</t>
  </si>
  <si>
    <t>[jfreechart-1.0.0/source/org/jfree/chart/JFreeChart.java:1131,20]</t>
  </si>
  <si>
    <t>[jfreechart-1.0.0/source/org/jfree/chart/ChartPanel.java:1539,20]</t>
  </si>
  <si>
    <t>[jfreechart-1.0.0/source/org/jfree/chart/axis/CategoryAxis.java:596,15]</t>
  </si>
  <si>
    <t>[jfreechart-1.0.0/source/org/jfree/chart/ChartPanel.java:1540,20]</t>
  </si>
  <si>
    <t>[jfreechart-1.0.0/source/org/jfree/chart/axis/CategoryAxis.java:700,15]</t>
  </si>
  <si>
    <t>[jfreechart-1.0.0/source/org/jfree/chart/ChartUtilities.java:708,36]</t>
  </si>
  <si>
    <t>[jfreechart-1.0.0/source/org/jfree/chart/axis/CategoryAxis.java:701,15]</t>
  </si>
  <si>
    <t>[jfreechart-1.0.0/source/org/jfree/chart/JFreeChart.java:1145,15]</t>
  </si>
  <si>
    <t>[jfreechart-1.0.0/source/org/jfree/chart/axis/CategoryAxis.java:921,18]</t>
  </si>
  <si>
    <t>[jfreechart-1.0.0/source/org/jfree/chart/axis/AxisLocation.java:136,21]</t>
  </si>
  <si>
    <t>[jfreechart-1.0.0/source/org/jfree/chart/axis/ColorBar.java:198,15]</t>
  </si>
  <si>
    <t>[jfreechart-1.0.0/source/org/jfree/chart/axis/CyclicNumberAxis.java:471,23]</t>
  </si>
  <si>
    <t>[jfreechart-1.0.0/source/org/jfree/chart/axis/ColorBar.java:411,15]</t>
  </si>
  <si>
    <t>[jfreechart-1.0.0/source/org/jfree/chart/axis/CyclicNumberAxis.java:472,23]</t>
  </si>
  <si>
    <t>[jfreechart-1.0.0/source/org/jfree/chart/axis/CyclicNumberAxis.java:997,15]</t>
  </si>
  <si>
    <t>[jfreechart-1.0.0/source/org/jfree/chart/axis/CyclicNumberAxis.java:625,23]</t>
  </si>
  <si>
    <t>[jfreechart-1.0.0/source/org/jfree/chart/axis/DateAxis.java:833,20]</t>
  </si>
  <si>
    <t>[jfreechart-1.0.0/source/org/jfree/chart/axis/CyclicNumberAxis.java:626,23]</t>
  </si>
  <si>
    <t>[jfreechart-1.0.0/source/org/jfree/chart/axis/DateAxis.java:834,20]</t>
  </si>
  <si>
    <t>[jfreechart-1.0.0/source/org/jfree/chart/axis/DateAxis.java:502,13]</t>
  </si>
  <si>
    <t>[jfreechart-1.0.0/source/org/jfree/chart/axis/DateAxis.java:838,20]</t>
  </si>
  <si>
    <t>[jfreechart-1.0.0/source/org/jfree/chart/axis/DateAxis.java:535,13]</t>
  </si>
  <si>
    <t>[jfreechart-1.0.0/source/org/jfree/chart/axis/DateAxis.java:839,20]</t>
  </si>
  <si>
    <t>[jfreechart-1.0.0/source/org/jfree/chart/axis/DateAxis.java:1356,19]</t>
  </si>
  <si>
    <t>[jfreechart-1.0.0/source/org/jfree/chart/axis/DateAxis.java:843,20]</t>
  </si>
  <si>
    <t>[jfreechart-1.0.0/source/org/jfree/chart/axis/DateAxis.java:1357,19]</t>
  </si>
  <si>
    <t>[jfreechart-1.0.0/source/org/jfree/chart/axis/DateAxis.java:844,20]</t>
  </si>
  <si>
    <t>[jfreechart-1.0.0/source/org/jfree/chart/axis/DateAxis.java:1409,19]</t>
  </si>
  <si>
    <t>[jfreechart-1.0.0/source/org/jfree/chart/axis/ModuloAxis.java:147,15]</t>
  </si>
  <si>
    <t>[jfreechart-1.0.0/source/org/jfree/chart/axis/DateAxis.java:1410,19]</t>
  </si>
  <si>
    <t>[jfreechart-1.0.0/source/org/jfree/chart/axis/ModuloAxis.java:390,15]</t>
  </si>
  <si>
    <t>[jfreechart-1.0.0/source/org/jfree/chart/axis/DateAxis.java:1495,27]</t>
  </si>
  <si>
    <t>[jfreechart-1.0.0/source/org/jfree/chart/axis/ModuloAxis.java:398,15]</t>
  </si>
  <si>
    <t>[jfreechart-1.0.0/source/org/jfree/chart/axis/DateAxis.java:1496,27]</t>
  </si>
  <si>
    <t>[jfreechart-1.0.0/source/org/jfree/chart/axis/PeriodAxis.java:566,15]</t>
  </si>
  <si>
    <t>[jfreechart-1.0.0/source/org/jfree/chart/axis/DateAxis.java:1596,27]</t>
  </si>
  <si>
    <t>[jfreechart-1.0.0/source/org/jfree/chart/axis/PeriodAxis.java:567,15]</t>
  </si>
  <si>
    <t>[jfreechart-1.0.0/source/org/jfree/chart/axis/DateAxis.java:1597,27]</t>
  </si>
  <si>
    <t>[jfreechart-1.0.0/source/org/jfree/chart/axis/PeriodAxis.java:671,15]</t>
  </si>
  <si>
    <t>[jfreechart-1.0.0/source/org/jfree/chart/axis/DateAxis.java:1694,14]</t>
  </si>
  <si>
    <t>[jfreechart-1.0.0/source/org/jfree/chart/axis/PeriodAxis.java:1004,15]</t>
  </si>
  <si>
    <t>[jfreechart-1.0.0/source/org/jfree/chart/axis/LogarithmicAxis.java:762,31]</t>
  </si>
  <si>
    <t>[jfreechart-1.0.0/source/org/jfree/chart/axis/PeriodAxisLabelInfo.java:335,12]</t>
  </si>
  <si>
    <t>[jfreechart-1.0.0/source/org/jfree/chart/axis/LogarithmicAxis.java:763,31]</t>
  </si>
  <si>
    <t>[jfreechart-1.0.0/source/org/jfree/chart/axis/PeriodAxisLabelInfo.java:336,8]</t>
  </si>
  <si>
    <t>[jfreechart-1.0.0/source/org/jfree/chart/axis/LogarithmicAxis.java:956,31]</t>
  </si>
  <si>
    <t>[jfreechart-1.0.0/source/org/jfree/chart/axis/SubCategoryAxis.java:208,19]</t>
  </si>
  <si>
    <t>[jfreechart-1.0.0/source/org/jfree/chart/axis/LogarithmicAxis.java:957,31]</t>
  </si>
  <si>
    <t>[jfreechart-1.0.0/source/org/jfree/chart/axis/SubCategoryAxis.java:351,18]</t>
  </si>
  <si>
    <t>[jfreechart-1.0.0/source/org/jfree/chart/axis/NumberAxis.java:604,18]</t>
  </si>
  <si>
    <t>[jfreechart-1.0.0/source/org/jfree/chart/axis/SubCategoryAxis.java:352,18]</t>
  </si>
  <si>
    <t>[jfreechart-1.0.0/source/org/jfree/chart/axis/NumberAxis.java:1125,27]</t>
  </si>
  <si>
    <t>[jfreechart-1.0.0/source/org/jfree/chart/axis/ValueAxis.java:767,15]</t>
  </si>
  <si>
    <t>[jfreechart-1.0.0/source/org/jfree/chart/axis/NumberAxis.java:1126,27]</t>
  </si>
  <si>
    <t>[jfreechart-1.0.0/source/org/jfree/chart/axis/ValueAxis.java:768,15]</t>
  </si>
  <si>
    <t>[jfreechart-1.0.0/source/org/jfree/chart/axis/NumberAxis.java:1200,27]</t>
  </si>
  <si>
    <t>[jfreechart-1.0.0/source/org/jfree/chart/block/ColumnArrangement.java:327,26]</t>
  </si>
  <si>
    <t>[jfreechart-1.0.0/source/org/jfree/chart/axis/NumberAxis.java:1201,27]</t>
  </si>
  <si>
    <t>[jfreechart-1.0.0/source/org/jfree/chart/block/FlowArrangement.java:382,26]</t>
  </si>
  <si>
    <t>[jfreechart-1.0.0/source/org/jfree/chart/axis/SegmentedTimeline.java:742,16]</t>
  </si>
  <si>
    <t>[jfreechart-1.0.0/source/org/jfree/chart/block/LabelBlock.java:223,28]</t>
  </si>
  <si>
    <t>[jfreechart-1.0.0/source/org/jfree/chart/axis/SymbolAxis.java:564,27]</t>
  </si>
  <si>
    <t>[jfreechart-1.0.0/source/org/jfree/chart/junit/ChartPanelTests.java:119,12]</t>
  </si>
  <si>
    <t>[jfreechart-1.0.0/source/org/jfree/chart/axis/SymbolAxis.java:565,27]</t>
  </si>
  <si>
    <t>[jfreechart-1.0.0/source/org/jfree/chart/junit/ChartPanelTests.java:129,12]</t>
  </si>
  <si>
    <t>[jfreechart-1.0.0/source/org/jfree/chart/axis/SymbolAxis.java:660,27]</t>
  </si>
  <si>
    <t>[jfreechart-1.0.0/source/org/jfree/chart/junit/GanttChartTests.java:135,26]</t>
  </si>
  <si>
    <t>[jfreechart-1.0.0/source/org/jfree/chart/axis/SymbolAxis.java:661,27]</t>
  </si>
  <si>
    <t>[jfreechart-1.0.0/source/org/jfree/chart/plot/ContourPlot.java:663,12]</t>
  </si>
  <si>
    <t>[jfreechart-1.0.0/source/org/jfree/chart/axis/ValueAxis.java:1417,14]</t>
  </si>
  <si>
    <t>[jfreechart-1.0.0/source/org/jfree/chart/plot/ContourPlot.java:844,15]</t>
  </si>
  <si>
    <t>[jfreechart-1.0.0/source/org/jfree/chart/axis/junit/MonthDateFormatTests.java:157,24]</t>
  </si>
  <si>
    <t>[jfreechart-1.0.0/source/org/jfree/chart/plot/ContourPlot.java:845,15]</t>
  </si>
  <si>
    <t>[jfreechart-1.0.0/source/org/jfree/chart/axis/junit/QuarterDateFormatTests.java:138,26]</t>
  </si>
  <si>
    <t>[jfreechart-1.0.0/source/org/jfree/chart/plot/ContourPlot.java:846,15]</t>
  </si>
  <si>
    <t>[jfreechart-1.0.0/source/org/jfree/chart/axis/junit/SegmentedTimelineTests2.java:402,26]</t>
  </si>
  <si>
    <t>[jfreechart-1.0.0/source/org/jfree/chart/plot/ContourPlot.java:849,15]</t>
  </si>
  <si>
    <t>[jfreechart-1.0.0/source/org/jfree/chart/block/BlockContainer.java:206,26]</t>
  </si>
  <si>
    <t>[jfreechart-1.0.0/source/org/jfree/chart/plot/ContourPlot.java:850,15]</t>
  </si>
  <si>
    <t>[jfreechart-1.0.0/source/org/jfree/chart/encoders/ImageEncoderFactory.java:105,21]</t>
  </si>
  <si>
    <t>[jfreechart-1.0.0/source/org/jfree/chart/plot/ContourPlot.java:851,15]</t>
  </si>
  <si>
    <t>[jfreechart-1.0.0/source/org/jfree/chart/imagemap/ImageMapUtilities.java:103,36]</t>
  </si>
  <si>
    <t>[jfreechart-1.0.0/source/org/jfree/chart/plot/ContourPlot.java:852,15]</t>
  </si>
  <si>
    <t>[jfreechart-1.0.0/source/org/jfree/chart/junit/AreaChartTests.java:135,16]</t>
  </si>
  <si>
    <t>[jfreechart-1.0.0/source/org/jfree/chart/plot/ContourPlot.java:854,15]</t>
  </si>
  <si>
    <t>[jfreechart-1.0.0/source/org/jfree/chart/junit/BarChart3DTests.java:112,16]</t>
  </si>
  <si>
    <t>[jfreechart-1.0.0/source/org/jfree/chart/plot/ContourPlot.java:1063,15]</t>
  </si>
  <si>
    <t>[jfreechart-1.0.0/source/org/jfree/chart/junit/BarChartTests.java:113,16]</t>
  </si>
  <si>
    <t>[jfreechart-1.0.0/source/org/jfree/chart/plot/ContourPlot.java:1064,15]</t>
  </si>
  <si>
    <t>[jfreechart-1.0.0/source/org/jfree/chart/junit/GanttChartTests.java:109,16]</t>
  </si>
  <si>
    <t>[jfreechart-1.0.0/source/org/jfree/chart/plot/ContourPlot.java:1065,15]</t>
  </si>
  <si>
    <t>[jfreechart-1.0.0/source/org/jfree/chart/junit/GanttChartTests.java:130,16]</t>
  </si>
  <si>
    <t>[jfreechart-1.0.0/source/org/jfree/chart/plot/ContourPlot.java:1066,15]</t>
  </si>
  <si>
    <t>[jfreechart-1.0.0/source/org/jfree/chart/junit/LineChart3DTests.java:108,16]</t>
  </si>
  <si>
    <t>[jfreechart-1.0.0/source/org/jfree/chart/plot/CrosshairState.java:136,19]</t>
  </si>
  <si>
    <t>[jfreechart-1.0.0/source/org/jfree/chart/junit/LineChartTests.java:108,16]</t>
  </si>
  <si>
    <t>[jfreechart-1.0.0/source/org/jfree/chart/plot/MeterPlot.java:962,12]</t>
  </si>
  <si>
    <t>[jfreechart-1.0.0/source/org/jfree/chart/junit/MeterChartTests.java:87,16]</t>
  </si>
  <si>
    <t>[jfreechart-1.0.0/source/org/jfree/chart/plot/PiePlot.java:1685,15]</t>
  </si>
  <si>
    <t>[jfreechart-1.0.0/source/org/jfree/chart/junit/PieChart3DTests.java:123,16]</t>
  </si>
  <si>
    <t>[jfreechart-1.0.0/source/org/jfree/chart/plot/PiePlot.java:1686,15]</t>
  </si>
  <si>
    <t>[jfreechart-1.0.0/source/org/jfree/chart/junit/ScatterPlotTests.java:111,16]</t>
  </si>
  <si>
    <t>[jfreechart-1.0.0/source/org/jfree/chart/plot/PiePlot3D.java:388,8]</t>
  </si>
  <si>
    <t>[jfreechart-1.0.0/source/org/jfree/chart/junit/StackedAreaChartTests.java:108,16]</t>
  </si>
  <si>
    <t>[jfreechart-1.0.0/source/org/jfree/chart/plot/PiePlot3D.java:389,8]</t>
  </si>
  <si>
    <t>[jfreechart-1.0.0/source/org/jfree/chart/junit/StackedBarChart3DTests.java:108,16]</t>
  </si>
  <si>
    <t>[jfreechart-1.0.0/source/org/jfree/chart/plot/RingPlot.java:265,15]</t>
  </si>
  <si>
    <t>[jfreechart-1.0.0/source/org/jfree/chart/junit/StackedBarChartTests.java:112,16]</t>
  </si>
  <si>
    <t>[jfreechart-1.0.0/source/org/jfree/chart/plot/RingPlot.java:266,15]</t>
  </si>
  <si>
    <t>[jfreechart-1.0.0/source/org/jfree/chart/junit/TimeSeriesChartTests.java:106,16]</t>
  </si>
  <si>
    <t>[jfreechart-1.0.0/source/org/jfree/chart/plot/WaferMapPlot.java:283,19]</t>
  </si>
  <si>
    <t>[jfreechart-1.0.0/source/org/jfree/chart/junit/WaterfallChartTests.java:108,16]</t>
  </si>
  <si>
    <t>[jfreechart-1.0.0/source/org/jfree/chart/plot/WaferMapPlot.java:284,19]</t>
  </si>
  <si>
    <t>[jfreechart-1.0.0/source/org/jfree/chart/junit/XYAreaChartTests.java:107,16]</t>
  </si>
  <si>
    <t>[jfreechart-1.0.0/source/org/jfree/chart/plot/WaferMapPlot.java:347,19]</t>
  </si>
  <si>
    <t>[jfreechart-1.0.0/source/org/jfree/chart/junit/XYBarChartTests.java:109,16]</t>
  </si>
  <si>
    <t>[jfreechart-1.0.0/source/org/jfree/chart/plot/WaferMapPlot.java:348,19]</t>
  </si>
  <si>
    <t>[jfreechart-1.0.0/source/org/jfree/chart/junit/XYLineChartTests.java:107,16]</t>
  </si>
  <si>
    <t>[jfreechart-1.0.0/source/org/jfree/chart/renderer/category/BarRenderer.java:487,15]</t>
  </si>
  <si>
    <t>[jfreechart-1.0.0/source/org/jfree/chart/junit/XYStepAreaChartTests.java:107,16]</t>
  </si>
  <si>
    <t>[jfreechart-1.0.0/source/org/jfree/chart/renderer/category/BoxAndWhiskerRenderer.java:566,15]</t>
  </si>
  <si>
    <t>[jfreechart-1.0.0/source/org/jfree/chart/junit/XYStepChartTests.java:107,16]</t>
  </si>
  <si>
    <t>[jfreechart-1.0.0/source/org/jfree/chart/renderer/category/GanttRenderer.java:454,12]</t>
  </si>
  <si>
    <t>[jfreechart-1.0.0/source/org/jfree/chart/labels/AbstractCategoryItemLabelGenerator.java:205,15]</t>
  </si>
  <si>
    <t>[jfreechart-1.0.0/source/org/jfree/chart/renderer/category/GanttRenderer.java:455,12]</t>
  </si>
  <si>
    <t>[jfreechart-1.0.0/source/org/jfree/chart/labels/AbstractXYItemLabelGenerator.java:227,15]</t>
  </si>
  <si>
    <t>[jfreechart-1.0.0/source/org/jfree/chart/renderer/category/GroupedStackedBarRenderer.java:200,15]</t>
  </si>
  <si>
    <t>[jfreechart-1.0.0/source/org/jfree/chart/labels/StandardContourToolTipGenerator.java:83,15]</t>
  </si>
  <si>
    <t>[jfreechart-1.0.0/source/org/jfree/chart/renderer/category/IntervalBarRenderer.java:205,12]</t>
  </si>
  <si>
    <t>[jfreechart-1.0.0/source/org/jfree/chart/labels/StandardXYZToolTipGenerator.java:182,15]</t>
  </si>
  <si>
    <t>[jfreechart-1.0.0/source/org/jfree/chart/renderer/category/IntervalBarRenderer.java:206,12]</t>
  </si>
  <si>
    <t>[jfreechart-1.0.0/source/org/jfree/chart/labels/junit/StandardXYLabelGeneratorTests.java:99,37]</t>
  </si>
  <si>
    <t>[jfreechart-1.0.0/source/org/jfree/chart/renderer/category/LayeredBarRenderer.java:277,15]</t>
  </si>
  <si>
    <t>[jfreechart-1.0.0/source/org/jfree/chart/labels/junit/StandardXYLabelGeneratorTests.java:100,37]</t>
  </si>
  <si>
    <t>[jfreechart-1.0.0/source/org/jfree/chart/renderer/category/LayeredBarRenderer.java:417,15]</t>
  </si>
  <si>
    <t>[jfreechart-1.0.0/source/org/jfree/chart/labels/junit/StandardXYToolTipGeneratorTests.java:98,35]</t>
  </si>
  <si>
    <t>[jfreechart-1.0.0/source/org/jfree/chart/renderer/category/LayeredBarRenderer.java:422,8]</t>
  </si>
  <si>
    <t>[jfreechart-1.0.0/source/org/jfree/chart/labels/junit/StandardXYToolTipGeneratorTests.java:99,35]</t>
  </si>
  <si>
    <t>[jfreechart-1.0.0/source/org/jfree/chart/renderer/category/LevelRenderer.java:241,15]</t>
  </si>
  <si>
    <t>[jfreechart-1.0.0/source/org/jfree/chart/labels/junit/StandardXYZToolTipGeneratorTests.java:107,36]</t>
  </si>
  <si>
    <t>[jfreechart-1.0.0/source/org/jfree/chart/renderer/category/LevelRenderer.java:314,15]</t>
  </si>
  <si>
    <t>[jfreechart-1.0.0/source/org/jfree/chart/labels/junit/StandardXYZToolTipGeneratorTests.java:108,36]</t>
  </si>
  <si>
    <t>[jfreechart-1.0.0/source/org/jfree/chart/renderer/category/LevelRenderer.java:315,15]</t>
  </si>
  <si>
    <t>[jfreechart-1.0.0/source/org/jfree/chart/needle/ArrowNeedle.java:95,14]</t>
  </si>
  <si>
    <t>[jfreechart-1.0.0/source/org/jfree/chart/renderer/category/StatisticalLineAndShapeRenderer.java:230,8]</t>
  </si>
  <si>
    <t>[jfreechart-1.0.0/source/org/jfree/chart/plot/CategoryPlot.java:704,22]</t>
  </si>
  <si>
    <t>[jfreechart-1.0.0/source/org/jfree/chart/renderer/category/WaterfallBarRenderer.java:393,14]</t>
  </si>
  <si>
    <t>[jfreechart-1.0.0/source/org/jfree/chart/plot/ColorPalette.java:136,12]</t>
  </si>
  <si>
    <t>[jfreechart-1.0.0/source/org/jfree/chart/renderer/xy/XYBubbleRenderer.java:184,19]</t>
  </si>
  <si>
    <t>[jfreechart-1.0.0/source/org/jfree/chart/plot/ColorPalette.java:165,12]</t>
  </si>
  <si>
    <t>[jfreechart-1.0.0/source/org/jfree/chart/renderer/xy/XYBubbleRenderer.java:185,19]</t>
  </si>
  <si>
    <t>[jfreechart-1.0.0/source/org/jfree/chart/plot/CompassPlot.java:529,12]</t>
  </si>
  <si>
    <t>[jfreechart-1.0.0/source/org/jfree/chart/renderer/xy/XYStepAreaRenderer.java:376,15]</t>
  </si>
  <si>
    <t>[jfreechart-1.0.0/source/org/jfree/chart/plot/CompassPlot.java:530,12]</t>
  </si>
  <si>
    <t>[jfreechart-1.0.0/source/org/jfree/chart/title/ImageTitle.java:203,15]</t>
  </si>
  <si>
    <t>[jfreechart-1.0.0/source/org/jfree/chart/plot/CompassPlot.java:636,12]</t>
  </si>
  <si>
    <t>[jfreechart-1.0.0/source/org/jfree/chart/title/ImageTitle.java:204,15]</t>
  </si>
  <si>
    <t>[jfreechart-1.0.0/source/org/jfree/chart/plot/CompassPlot.java:637,15]</t>
  </si>
  <si>
    <t>[jfreechart-1.0.0/source/org/jfree/chart/title/ImageTitle.java:205,15]</t>
  </si>
  <si>
    <t>[jfreechart-1.0.0/source/org/jfree/chart/plot/ContourPlot.java:808,27]</t>
  </si>
  <si>
    <t>[jfreechart-1.0.0/source/org/jfree/chart/title/ImageTitle.java:206,15]</t>
  </si>
  <si>
    <t>[jfreechart-1.0.0/source/org/jfree/chart/plot/ContourPlot.java:814,27]</t>
  </si>
  <si>
    <t>[jfreechart-1.0.0/source/org/jfree/chart/title/ImageTitle.java:207,15]</t>
  </si>
  <si>
    <t>[jfreechart-1.0.0/source/org/jfree/chart/plot/ContourPlot.java:1032,25]</t>
  </si>
  <si>
    <t>[jfreechart-1.0.0/source/org/jfree/chart/title/ImageTitle.java:257,15]</t>
  </si>
  <si>
    <t>[jfreechart-1.0.0/source/org/jfree/chart/plot/ContourPlot.java:1790,14]</t>
  </si>
  <si>
    <t>[jfreechart-1.0.0/source/org/jfree/chart/urls/CustomPieURLGenerator.java:209,12]</t>
  </si>
  <si>
    <t>[jfreechart-1.0.0/source/org/jfree/chart/plot/ContourPlotUtilities.java:68,14]</t>
  </si>
  <si>
    <t>[jfreechart-1.0.0/source/org/jfree/chart/plot/MeterPlot.java:1050,15]</t>
  </si>
  <si>
    <t>[jfreechart-1.0.0/source/org/jfree/chart/plot/MeterPlot.java:1051,15]</t>
  </si>
  <si>
    <t>[jfreechart-1.0.0/source/org/jfree/chart/plot/MultiplePiePlot.java:259,12]</t>
  </si>
  <si>
    <t>[jfreechart-1.0.0/source/org/jfree/chart/plot/MultiplePiePlot.java:297,19]</t>
  </si>
  <si>
    <t>[jfreechart-1.0.0/source/org/jfree/chart/plot/MultiplePiePlot.java:306,23]</t>
  </si>
  <si>
    <t>[jfreechart-1.0.0/source/org/jfree/chart/plot/PiePlot.java:1963,20]</t>
  </si>
  <si>
    <t>[jfreechart-1.0.0/source/org/jfree/chart/plot/Plot.java:518,24]</t>
  </si>
  <si>
    <t>[jfreechart-1.0.0/source/org/jfree/chart/plot/SpiderWebPlot.java:944,16]</t>
  </si>
  <si>
    <t>[jfreechart-1.0.0/source/org/jfree/chart/plot/SpiderWebPlot.java:944,33]</t>
  </si>
  <si>
    <t>[jfreechart-1.0.0/source/org/jfree/chart/plot/SpiderWebPlot.java:1008,15]</t>
  </si>
  <si>
    <t>[jfreechart-1.0.0/source/org/jfree/chart/plot/SpiderWebPlot.java:1009,15]</t>
  </si>
  <si>
    <t>[jfreechart-1.0.0/source/org/jfree/chart/plot/SpiderWebPlot.java:1166,15]</t>
  </si>
  <si>
    <t>[jfreechart-1.0.0/source/org/jfree/chart/plot/ThermometerPlot.java:888,15]</t>
  </si>
  <si>
    <t>[jfreechart-1.0.0/source/org/jfree/chart/plot/ThermometerPlot.java:889,20]</t>
  </si>
  <si>
    <t>[jfreechart-1.0.0/source/org/jfree/chart/plot/ThermometerPlot.java:1016,23]</t>
  </si>
  <si>
    <t>[jfreechart-1.0.0/source/org/jfree/chart/plot/WaferMapPlot.java:385,14]</t>
  </si>
  <si>
    <t>[jfreechart-1.0.0/source/org/jfree/chart/plot/XYPlot.java:2669,18]</t>
  </si>
  <si>
    <t>[jfreechart-1.0.0/source/org/jfree/chart/plot/XYPlot.java:2696,18]</t>
  </si>
  <si>
    <t>[jfreechart-1.0.0/source/org/jfree/chart/renderer/OutlierListCollection.java:181,16]</t>
  </si>
  <si>
    <t>[jfreechart-1.0.0/source/org/jfree/chart/renderer/category/AbstractCategoryItemRenderer.java:345,33]</t>
  </si>
  <si>
    <t>[jfreechart-1.0.0/source/org/jfree/chart/renderer/category/AbstractCategoryItemRenderer.java:735,20]</t>
  </si>
  <si>
    <t>[jfreechart-1.0.0/source/org/jfree/chart/renderer/category/AbstractCategoryItemRenderer.java:1170,30]</t>
  </si>
  <si>
    <t>[jfreechart-1.0.0/source/org/jfree/chart/renderer/category/BarRenderer.java:653,20]</t>
  </si>
  <si>
    <t>[jfreechart-1.0.0/source/org/jfree/chart/renderer/category/BarRenderer.java:753,26]</t>
  </si>
  <si>
    <t>[jfreechart-1.0.0/source/org/jfree/chart/renderer/category/BarRenderer3D.java:648,20]</t>
  </si>
  <si>
    <t>[jfreechart-1.0.0/source/org/jfree/chart/renderer/category/BarRenderer3D.java:674,20]</t>
  </si>
  <si>
    <t>[jfreechart-1.0.0/source/org/jfree/chart/renderer/category/BoxAndWhiskerRenderer.java:454,15]</t>
  </si>
  <si>
    <t>[jfreechart-1.0.0/source/org/jfree/chart/renderer/category/GroupedStackedBarRenderer.java:315,20]</t>
  </si>
  <si>
    <t>[jfreechart-1.0.0/source/org/jfree/chart/renderer/category/LevelRenderer.java:313,15]</t>
  </si>
  <si>
    <t>[jfreechart-1.0.0/source/org/jfree/chart/renderer/category/MinMaxCategoryRenderer.java:337,18]</t>
  </si>
  <si>
    <t>[jfreechart-1.0.0/source/org/jfree/chart/renderer/category/StackedBarRenderer.java:346,20]</t>
  </si>
  <si>
    <t>[jfreechart-1.0.0/source/org/jfree/chart/renderer/category/StackedBarRenderer3D.java:268,20]</t>
  </si>
  <si>
    <t>[jfreechart-1.0.0/source/org/jfree/chart/renderer/category/StatisticalBarRenderer.java:281,15]</t>
  </si>
  <si>
    <t>[jfreechart-1.0.0/source/org/jfree/chart/renderer/category/StatisticalBarRenderer.java:407,15]</t>
  </si>
  <si>
    <t>[jfreechart-1.0.0/source/org/jfree/chart/renderer/category/StatisticalLineAndShapeRenderer.java:265,15]</t>
  </si>
  <si>
    <t>[jfreechart-1.0.0/source/org/jfree/chart/renderer/category/junit/BoxAndWhiskerRendererTests.java:178,16]</t>
  </si>
  <si>
    <t>[jfreechart-1.0.0/source/org/jfree/chart/renderer/category/junit/GroupedStackedBarRendererTests.java:155,16]</t>
  </si>
  <si>
    <t>[jfreechart-1.0.0/source/org/jfree/chart/renderer/category/junit/IntervalBarRendererTests.java:156,16]</t>
  </si>
  <si>
    <t>[jfreechart-1.0.0/source/org/jfree/chart/renderer/category/junit/LayeredBarRendererTests.java:156,16]</t>
  </si>
  <si>
    <t>[jfreechart-1.0.0/source/org/jfree/chart/renderer/category/junit/LevelRendererTests.java:197,16]</t>
  </si>
  <si>
    <t>[jfreechart-1.0.0/source/org/jfree/chart/renderer/category/junit/MinMaxCategoryRendererTests.java:157,16]</t>
  </si>
  <si>
    <t>[jfreechart-1.0.0/source/org/jfree/chart/renderer/category/junit/StatisticalBarRendererTests.java:162,16]</t>
  </si>
  <si>
    <t>[jfreechart-1.0.0/source/org/jfree/chart/renderer/category/junit/StatisticalLineAndShapeRendererTests.java:169,16]</t>
  </si>
  <si>
    <t>[jfreechart-1.0.0/source/org/jfree/chart/renderer/xy/AbstractXYItemRenderer.java:1351,30]</t>
  </si>
  <si>
    <t>[jfreechart-1.0.0/source/org/jfree/chart/renderer/xy/AbstractXYItemRenderer.java:1390,17]</t>
  </si>
  <si>
    <t>[jfreechart-1.0.0/source/org/jfree/chart/renderer/xy/CandlestickRenderer.java:704,14]</t>
  </si>
  <si>
    <t>[jfreechart-1.0.0/source/org/jfree/chart/renderer/xy/StackedXYAreaRenderer2.java:166,14]</t>
  </si>
  <si>
    <t>[jfreechart-1.0.0/source/org/jfree/chart/renderer/xy/XYAreaRenderer.java:456,16]</t>
  </si>
  <si>
    <t>[jfreechart-1.0.0/source/org/jfree/chart/renderer/xy/XYAreaRenderer.java:522,14]</t>
  </si>
  <si>
    <t>[jfreechart-1.0.0/source/org/jfree/chart/renderer/xy/XYAreaRenderer2.java:334,16]</t>
  </si>
  <si>
    <t>[jfreechart-1.0.0/source/org/jfree/chart/renderer/xy/XYBoxAndWhiskerRenderer.java:399,14]</t>
  </si>
  <si>
    <t>[jfreechart-1.0.0/source/org/jfree/chart/renderer/xy/XYBoxAndWhiskerRenderer.java:545,14]</t>
  </si>
  <si>
    <t>[jfreechart-1.0.0/source/org/jfree/chart/renderer/xy/XYDifferenceRenderer.java:447,14]</t>
  </si>
  <si>
    <t>[jfreechart-1.0.0/source/org/jfree/chart/renderer/xy/XYDifferenceRenderer.java:645,14]</t>
  </si>
  <si>
    <t>[jfreechart-1.0.0/source/org/jfree/chart/renderer/xy/XYStepAreaRenderer.java:375,15]</t>
  </si>
  <si>
    <t>[jfreechart-1.0.0/source/org/jfree/chart/renderer/xy/XYStepAreaRenderer.java:380,15]</t>
  </si>
  <si>
    <t>[jfreechart-1.0.0/source/org/jfree/chart/renderer/xy/XYStepAreaRenderer.java:381,15]</t>
  </si>
  <si>
    <t>[jfreechart-1.0.0/source/org/jfree/chart/renderer/xy/junit/StackedXYAreaRendererTests.java:201,16]</t>
  </si>
  <si>
    <t>[jfreechart-1.0.0/source/org/jfree/chart/renderer/xy/junit/XYAreaRenderer2Tests.java:156,16]</t>
  </si>
  <si>
    <t>[jfreechart-1.0.0/source/org/jfree/chart/renderer/xy/junit/XYAreaRendererTests.java:193,16]</t>
  </si>
  <si>
    <t>[jfreechart-1.0.0/source/org/jfree/chart/renderer/xy/junit/XYStepAreaRendererTests.java:156,16]</t>
  </si>
  <si>
    <t>[jfreechart-1.0.0/source/org/jfree/chart/renderer/xy/junit/XYStepRendererTests.java:156,16]</t>
  </si>
  <si>
    <t>[jfreechart-1.0.0/source/org/jfree/chart/title/LegendTitle.java:409,23]</t>
  </si>
  <si>
    <t>[jfreechart-1.0.0/source/org/jfree/data/general/DatasetUtilities.java:637,14]</t>
  </si>
  <si>
    <t>[jfreechart-1.0.0/source/org/jfree/data/general/DatasetUtilities.java:741,14]</t>
  </si>
  <si>
    <t>[jfreechart-1.0.0/source/org/jfree/data/general/DatasetUtilities.java:780,14]</t>
  </si>
  <si>
    <t>[jfreechart-1.0.0/source/org/jfree/data/general/DatasetUtilities.java:904,15]</t>
  </si>
  <si>
    <t>[jfreechart-1.0.0/source/org/jfree/data/general/DatasetUtilities.java:959,15]</t>
  </si>
  <si>
    <t>[jfreechart-1.0.0/source/org/jfree/data/time/TimeSeries.java:502,16]</t>
  </si>
  <si>
    <t>[jfreechart-1.0.0/source/org/jfree/data/time/junit/MonthTests.java:210,14]</t>
  </si>
  <si>
    <t>[jfreechart-1.0.0/source/org/jfree/data/time/junit/QuarterTests.java:205,16]</t>
  </si>
  <si>
    <t>[jfreechart-1.0.0/source/org/jfree/data/time/junit/YearTests.java:196,13]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</si>
</sst>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6"/>
      <color rgb="FF9C5700"/>
      <name val="Calibri"/>
      <family val="2"/>
      <scheme val="minor"/>
    </font>
    <font>
      <b/>
      <sz val="16"/>
      <color rgb="FFFA7D00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1"/>
      <name val="Avenir Next LT Pro"/>
    </font>
    <font>
      <b/>
      <sz val="16"/>
      <color theme="5"/>
      <name val="Calibri (Body)"/>
    </font>
    <font>
      <sz val="16"/>
      <color theme="9"/>
      <name val="Calibri (Body)"/>
    </font>
    <font>
      <sz val="16"/>
      <color rgb="FFFF0000"/>
      <name val="Calibri (Body)"/>
    </font>
    <font>
      <sz val="16"/>
      <color rgb="FF00B050"/>
      <name val="Calibri (Body)"/>
    </font>
    <font>
      <sz val="16"/>
      <color theme="7" tint="0.39997558519241921"/>
      <name val="Calibri (Body)"/>
    </font>
    <font>
      <sz val="14"/>
      <color rgb="FF000000"/>
      <name val="-webkit-standard"/>
    </font>
    <font>
      <b/>
      <sz val="12"/>
      <color rgb="FF3F3F7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rgb="FF7F7F7F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rgb="FF7F7F7F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7F7F7F"/>
      </right>
      <top style="thin">
        <color indexed="64"/>
      </top>
      <bottom/>
      <diagonal/>
    </border>
    <border>
      <left/>
      <right style="thin">
        <color rgb="FF7F7F7F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0" applyNumberFormat="0" applyBorder="0" applyAlignment="0" applyProtection="0"/>
    <xf numFmtId="0" fontId="5" fillId="6" borderId="2" applyNumberFormat="0" applyAlignment="0" applyProtection="0"/>
    <xf numFmtId="0" fontId="6" fillId="7" borderId="2" applyNumberFormat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26">
    <xf numFmtId="0" fontId="0" fillId="0" borderId="0" xfId="0"/>
    <xf numFmtId="0" fontId="2" fillId="0" borderId="1" xfId="0" applyFont="1" applyBorder="1"/>
    <xf numFmtId="0" fontId="1" fillId="2" borderId="1" xfId="1" applyBorder="1"/>
    <xf numFmtId="0" fontId="0" fillId="0" borderId="1" xfId="0" applyBorder="1"/>
    <xf numFmtId="0" fontId="1" fillId="3" borderId="1" xfId="0" applyFont="1" applyFill="1" applyBorder="1"/>
    <xf numFmtId="0" fontId="0" fillId="0" borderId="1" xfId="0" applyBorder="1" applyAlignment="1">
      <alignment horizontal="center"/>
    </xf>
    <xf numFmtId="0" fontId="2" fillId="0" borderId="3" xfId="0" applyFont="1" applyBorder="1"/>
    <xf numFmtId="0" fontId="1" fillId="2" borderId="1" xfId="1" applyBorder="1" applyAlignment="1">
      <alignment horizontal="center"/>
    </xf>
    <xf numFmtId="0" fontId="0" fillId="0" borderId="0" xfId="0" applyBorder="1"/>
    <xf numFmtId="0" fontId="1" fillId="2" borderId="3" xfId="1" applyBorder="1" applyAlignment="1">
      <alignment horizontal="center"/>
    </xf>
    <xf numFmtId="0" fontId="1" fillId="2" borderId="3" xfId="1" applyBorder="1"/>
    <xf numFmtId="0" fontId="2" fillId="0" borderId="1" xfId="0" applyFont="1" applyFill="1" applyBorder="1"/>
    <xf numFmtId="0" fontId="3" fillId="4" borderId="1" xfId="2" applyBorder="1"/>
    <xf numFmtId="0" fontId="7" fillId="0" borderId="1" xfId="0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8" fillId="0" borderId="1" xfId="0" applyFont="1" applyBorder="1"/>
    <xf numFmtId="0" fontId="6" fillId="7" borderId="1" xfId="5" applyBorder="1"/>
    <xf numFmtId="0" fontId="2" fillId="0" borderId="3" xfId="0" applyFont="1" applyFill="1" applyBorder="1"/>
    <xf numFmtId="0" fontId="0" fillId="0" borderId="3" xfId="0" applyBorder="1"/>
    <xf numFmtId="0" fontId="8" fillId="0" borderId="8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6" fillId="7" borderId="7" xfId="5" applyBorder="1"/>
    <xf numFmtId="0" fontId="6" fillId="7" borderId="9" xfId="5" applyBorder="1" applyAlignment="1">
      <alignment horizontal="center"/>
    </xf>
    <xf numFmtId="0" fontId="6" fillId="7" borderId="10" xfId="5" applyBorder="1" applyAlignment="1">
      <alignment horizontal="center"/>
    </xf>
    <xf numFmtId="0" fontId="0" fillId="0" borderId="8" xfId="0" applyBorder="1"/>
    <xf numFmtId="0" fontId="6" fillId="7" borderId="11" xfId="5" applyBorder="1"/>
    <xf numFmtId="0" fontId="6" fillId="7" borderId="15" xfId="5" applyBorder="1"/>
    <xf numFmtId="0" fontId="6" fillId="7" borderId="15" xfId="5" applyBorder="1" applyAlignment="1">
      <alignment horizontal="center"/>
    </xf>
    <xf numFmtId="0" fontId="6" fillId="7" borderId="9" xfId="5" applyBorder="1"/>
    <xf numFmtId="0" fontId="6" fillId="7" borderId="9" xfId="5" applyFont="1" applyBorder="1" applyAlignment="1">
      <alignment horizontal="center"/>
    </xf>
    <xf numFmtId="0" fontId="6" fillId="7" borderId="19" xfId="5" applyFont="1" applyBorder="1"/>
    <xf numFmtId="0" fontId="2" fillId="0" borderId="20" xfId="0" applyFont="1" applyBorder="1"/>
    <xf numFmtId="0" fontId="6" fillId="7" borderId="21" xfId="5" applyFont="1" applyBorder="1"/>
    <xf numFmtId="0" fontId="2" fillId="0" borderId="22" xfId="0" applyFont="1" applyBorder="1"/>
    <xf numFmtId="0" fontId="6" fillId="7" borderId="23" xfId="5" applyFont="1" applyBorder="1"/>
    <xf numFmtId="0" fontId="2" fillId="0" borderId="24" xfId="0" applyFont="1" applyBorder="1"/>
    <xf numFmtId="0" fontId="0" fillId="8" borderId="25" xfId="0" applyFill="1" applyBorder="1"/>
    <xf numFmtId="0" fontId="0" fillId="8" borderId="26" xfId="0" applyFill="1" applyBorder="1"/>
    <xf numFmtId="0" fontId="0" fillId="8" borderId="27" xfId="0" applyFill="1" applyBorder="1"/>
    <xf numFmtId="0" fontId="0" fillId="8" borderId="28" xfId="0" applyFill="1" applyBorder="1"/>
    <xf numFmtId="0" fontId="0" fillId="8" borderId="0" xfId="0" applyFill="1" applyBorder="1"/>
    <xf numFmtId="0" fontId="0" fillId="8" borderId="29" xfId="0" applyFill="1" applyBorder="1"/>
    <xf numFmtId="0" fontId="0" fillId="8" borderId="30" xfId="0" applyFill="1" applyBorder="1"/>
    <xf numFmtId="0" fontId="0" fillId="8" borderId="31" xfId="0" applyFill="1" applyBorder="1"/>
    <xf numFmtId="0" fontId="0" fillId="8" borderId="32" xfId="0" applyFill="1" applyBorder="1"/>
    <xf numFmtId="0" fontId="9" fillId="0" borderId="0" xfId="6"/>
    <xf numFmtId="0" fontId="6" fillId="7" borderId="4" xfId="5" applyBorder="1"/>
    <xf numFmtId="0" fontId="6" fillId="7" borderId="6" xfId="5" applyBorder="1"/>
    <xf numFmtId="0" fontId="4" fillId="5" borderId="5" xfId="3" applyBorder="1"/>
    <xf numFmtId="10" fontId="0" fillId="0" borderId="1" xfId="0" applyNumberFormat="1" applyBorder="1"/>
    <xf numFmtId="9" fontId="0" fillId="0" borderId="1" xfId="0" applyNumberFormat="1" applyBorder="1"/>
    <xf numFmtId="0" fontId="0" fillId="0" borderId="33" xfId="0" applyBorder="1"/>
    <xf numFmtId="0" fontId="0" fillId="0" borderId="5" xfId="0" applyBorder="1"/>
    <xf numFmtId="0" fontId="1" fillId="2" borderId="0" xfId="1"/>
    <xf numFmtId="0" fontId="5" fillId="6" borderId="0" xfId="4" applyBorder="1" applyAlignment="1">
      <alignment horizontal="center"/>
    </xf>
    <xf numFmtId="0" fontId="8" fillId="0" borderId="33" xfId="0" applyFont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0" fontId="6" fillId="7" borderId="34" xfId="5" applyBorder="1"/>
    <xf numFmtId="0" fontId="8" fillId="0" borderId="33" xfId="0" applyFont="1" applyBorder="1"/>
    <xf numFmtId="0" fontId="3" fillId="4" borderId="0" xfId="2"/>
    <xf numFmtId="0" fontId="1" fillId="3" borderId="0" xfId="0" applyFont="1" applyFill="1"/>
    <xf numFmtId="0" fontId="6" fillId="7" borderId="1" xfId="5" applyBorder="1" applyAlignment="1">
      <alignment horizontal="center"/>
    </xf>
    <xf numFmtId="0" fontId="0" fillId="0" borderId="0" xfId="0" applyAlignment="1">
      <alignment wrapText="1"/>
    </xf>
    <xf numFmtId="0" fontId="0" fillId="0" borderId="36" xfId="0" applyBorder="1"/>
    <xf numFmtId="0" fontId="0" fillId="0" borderId="31" xfId="0" applyBorder="1"/>
    <xf numFmtId="0" fontId="0" fillId="0" borderId="27" xfId="0" applyBorder="1"/>
    <xf numFmtId="0" fontId="6" fillId="7" borderId="35" xfId="5" applyBorder="1" applyAlignment="1">
      <alignment horizontal="center"/>
    </xf>
    <xf numFmtId="0" fontId="0" fillId="0" borderId="0" xfId="0" applyAlignment="1">
      <alignment horizontal="center"/>
    </xf>
    <xf numFmtId="0" fontId="0" fillId="0" borderId="33" xfId="0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1" xfId="1" applyBorder="1" applyAlignment="1">
      <alignment horizontal="center"/>
    </xf>
    <xf numFmtId="0" fontId="0" fillId="0" borderId="37" xfId="0" applyBorder="1"/>
    <xf numFmtId="0" fontId="6" fillId="7" borderId="33" xfId="5" applyBorder="1"/>
    <xf numFmtId="0" fontId="7" fillId="0" borderId="0" xfId="0" applyFont="1" applyBorder="1"/>
    <xf numFmtId="0" fontId="0" fillId="0" borderId="0" xfId="0" applyBorder="1" applyAlignment="1">
      <alignment wrapText="1"/>
    </xf>
    <xf numFmtId="0" fontId="2" fillId="0" borderId="33" xfId="0" applyFont="1" applyFill="1" applyBorder="1"/>
    <xf numFmtId="0" fontId="2" fillId="0" borderId="33" xfId="0" applyFont="1" applyBorder="1"/>
    <xf numFmtId="0" fontId="12" fillId="7" borderId="2" xfId="5" applyFont="1"/>
    <xf numFmtId="0" fontId="13" fillId="0" borderId="0" xfId="0" applyFont="1"/>
    <xf numFmtId="0" fontId="14" fillId="0" borderId="0" xfId="0" applyFont="1" applyAlignment="1">
      <alignment vertical="center"/>
    </xf>
    <xf numFmtId="0" fontId="13" fillId="0" borderId="0" xfId="0" applyFont="1" applyAlignment="1">
      <alignment vertical="top"/>
    </xf>
    <xf numFmtId="0" fontId="14" fillId="0" borderId="0" xfId="0" applyFont="1"/>
    <xf numFmtId="49" fontId="13" fillId="0" borderId="0" xfId="0" applyNumberFormat="1" applyFont="1" applyAlignment="1">
      <alignment horizontal="left" vertical="top" wrapText="1"/>
    </xf>
    <xf numFmtId="0" fontId="10" fillId="0" borderId="1" xfId="7" applyBorder="1"/>
    <xf numFmtId="0" fontId="10" fillId="7" borderId="1" xfId="7" applyFill="1" applyBorder="1"/>
    <xf numFmtId="0" fontId="13" fillId="0" borderId="0" xfId="0" applyFont="1" applyAlignment="1">
      <alignment vertical="top" wrapText="1"/>
    </xf>
    <xf numFmtId="0" fontId="4" fillId="5" borderId="0" xfId="3"/>
    <xf numFmtId="0" fontId="5" fillId="6" borderId="2" xfId="4"/>
    <xf numFmtId="0" fontId="0" fillId="0" borderId="39" xfId="0" applyBorder="1"/>
    <xf numFmtId="0" fontId="22" fillId="0" borderId="0" xfId="0" applyFont="1"/>
    <xf numFmtId="0" fontId="3" fillId="4" borderId="39" xfId="2" applyBorder="1"/>
    <xf numFmtId="0" fontId="2" fillId="0" borderId="0" xfId="0" applyFont="1" applyAlignment="1">
      <alignment wrapText="1"/>
    </xf>
    <xf numFmtId="0" fontId="4" fillId="5" borderId="1" xfId="3" applyBorder="1"/>
    <xf numFmtId="0" fontId="1" fillId="2" borderId="1" xfId="1" applyBorder="1" applyAlignment="1">
      <alignment horizontal="center"/>
    </xf>
    <xf numFmtId="0" fontId="1" fillId="2" borderId="3" xfId="1" applyBorder="1" applyAlignment="1">
      <alignment horizontal="center"/>
    </xf>
    <xf numFmtId="0" fontId="23" fillId="6" borderId="2" xfId="4" applyFont="1"/>
    <xf numFmtId="0" fontId="1" fillId="8" borderId="1" xfId="1" applyFill="1" applyBorder="1"/>
    <xf numFmtId="0" fontId="0" fillId="8" borderId="1" xfId="0" applyFill="1" applyBorder="1"/>
    <xf numFmtId="0" fontId="3" fillId="8" borderId="1" xfId="2" applyFill="1" applyBorder="1"/>
    <xf numFmtId="0" fontId="23" fillId="6" borderId="40" xfId="4" applyFont="1" applyBorder="1"/>
    <xf numFmtId="0" fontId="23" fillId="6" borderId="4" xfId="4" applyFont="1" applyBorder="1"/>
    <xf numFmtId="0" fontId="1" fillId="8" borderId="33" xfId="1" applyFill="1" applyBorder="1"/>
    <xf numFmtId="0" fontId="5" fillId="6" borderId="41" xfId="4" applyBorder="1"/>
    <xf numFmtId="0" fontId="5" fillId="6" borderId="1" xfId="4" applyBorder="1"/>
    <xf numFmtId="0" fontId="1" fillId="2" borderId="33" xfId="1" applyBorder="1"/>
    <xf numFmtId="0" fontId="11" fillId="5" borderId="0" xfId="3" applyFont="1" applyAlignment="1">
      <alignment horizontal="center"/>
    </xf>
    <xf numFmtId="0" fontId="13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/>
    </xf>
    <xf numFmtId="0" fontId="4" fillId="5" borderId="0" xfId="3" applyAlignment="1">
      <alignment horizontal="center"/>
    </xf>
    <xf numFmtId="0" fontId="6" fillId="7" borderId="16" xfId="5" applyBorder="1" applyAlignment="1">
      <alignment horizontal="center"/>
    </xf>
    <xf numFmtId="0" fontId="6" fillId="7" borderId="17" xfId="5" applyBorder="1" applyAlignment="1">
      <alignment horizontal="center"/>
    </xf>
    <xf numFmtId="0" fontId="6" fillId="7" borderId="18" xfId="5" applyBorder="1" applyAlignment="1">
      <alignment horizontal="center"/>
    </xf>
    <xf numFmtId="0" fontId="6" fillId="7" borderId="12" xfId="5" applyBorder="1" applyAlignment="1">
      <alignment horizontal="center"/>
    </xf>
    <xf numFmtId="0" fontId="6" fillId="7" borderId="13" xfId="5" applyBorder="1" applyAlignment="1">
      <alignment horizontal="center"/>
    </xf>
    <xf numFmtId="0" fontId="6" fillId="7" borderId="14" xfId="5" applyBorder="1" applyAlignment="1">
      <alignment horizontal="center"/>
    </xf>
    <xf numFmtId="0" fontId="6" fillId="7" borderId="12" xfId="5" applyFont="1" applyBorder="1" applyAlignment="1">
      <alignment horizontal="center"/>
    </xf>
    <xf numFmtId="0" fontId="6" fillId="7" borderId="13" xfId="5" applyFont="1" applyBorder="1" applyAlignment="1">
      <alignment horizontal="center"/>
    </xf>
    <xf numFmtId="0" fontId="6" fillId="7" borderId="14" xfId="5" applyFont="1" applyBorder="1" applyAlignment="1">
      <alignment horizontal="center"/>
    </xf>
    <xf numFmtId="0" fontId="1" fillId="2" borderId="1" xfId="1" applyBorder="1" applyAlignment="1">
      <alignment horizontal="center"/>
    </xf>
    <xf numFmtId="0" fontId="1" fillId="2" borderId="3" xfId="1" applyBorder="1" applyAlignment="1">
      <alignment horizontal="center"/>
    </xf>
    <xf numFmtId="0" fontId="5" fillId="6" borderId="1" xfId="4" applyBorder="1" applyAlignment="1">
      <alignment horizontal="center"/>
    </xf>
    <xf numFmtId="0" fontId="5" fillId="6" borderId="4" xfId="4" applyBorder="1" applyAlignment="1">
      <alignment horizontal="center"/>
    </xf>
    <xf numFmtId="0" fontId="5" fillId="6" borderId="6" xfId="4" applyBorder="1" applyAlignment="1">
      <alignment horizontal="center"/>
    </xf>
    <xf numFmtId="0" fontId="1" fillId="2" borderId="33" xfId="1" applyBorder="1" applyAlignment="1">
      <alignment horizontal="center"/>
    </xf>
    <xf numFmtId="0" fontId="5" fillId="6" borderId="38" xfId="4" applyBorder="1" applyAlignment="1">
      <alignment horizontal="center"/>
    </xf>
  </cellXfs>
  <cellStyles count="8">
    <cellStyle name="Bad" xfId="2" builtinId="27"/>
    <cellStyle name="Calculation" xfId="5" builtinId="22"/>
    <cellStyle name="Explanatory Text" xfId="7" builtinId="53"/>
    <cellStyle name="Good" xfId="1" builtinId="26"/>
    <cellStyle name="Hyperlink" xfId="6" builtinId="8"/>
    <cellStyle name="Input" xfId="4" builtinId="20"/>
    <cellStyle name="Neutral" xfId="3" builtinId="28"/>
    <cellStyle name="Normal" xfId="0" builtinId="0"/>
  </cellStyles>
  <dxfs count="202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PRECISION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ANTLR!$Q$18</c:f>
              <c:strCache>
                <c:ptCount val="1"/>
                <c:pt idx="0">
                  <c:v>TRUE-POSTIVE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ANTLR!$P$19:$P$21</c:f>
              <c:strCache>
                <c:ptCount val="3"/>
                <c:pt idx="0">
                  <c:v>INTRAJ-NH ⋂ JASTADDJ-INTRA ⋂ SONARQUBE ⋂ INTRAJ-H</c:v>
                </c:pt>
                <c:pt idx="1">
                  <c:v>INTRAJ-NH ⋂ JASTADDJ-INTRA</c:v>
                </c:pt>
                <c:pt idx="2">
                  <c:v>INTRAJ-NH ⋂ JASTADDJ-INTRA ⋂ INTRAJ-H</c:v>
                </c:pt>
              </c:strCache>
            </c:strRef>
          </c:cat>
          <c:val>
            <c:numRef>
              <c:f>ANTLR!$Q$19:$Q$21</c:f>
              <c:numCache>
                <c:formatCode>General</c:formatCode>
                <c:ptCount val="3"/>
                <c:pt idx="0">
                  <c:v>112</c:v>
                </c:pt>
                <c:pt idx="1">
                  <c:v>195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6-384A-99FE-67B23A2FF546}"/>
            </c:ext>
          </c:extLst>
        </c:ser>
        <c:ser>
          <c:idx val="1"/>
          <c:order val="1"/>
          <c:tx>
            <c:strRef>
              <c:f>ANTLR!$R$18</c:f>
              <c:strCache>
                <c:ptCount val="1"/>
                <c:pt idx="0">
                  <c:v>FALSE POSITIVES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ANTLR!$P$19:$P$21</c:f>
              <c:strCache>
                <c:ptCount val="3"/>
                <c:pt idx="0">
                  <c:v>INTRAJ-NH ⋂ JASTADDJ-INTRA ⋂ SONARQUBE ⋂ INTRAJ-H</c:v>
                </c:pt>
                <c:pt idx="1">
                  <c:v>INTRAJ-NH ⋂ JASTADDJ-INTRA</c:v>
                </c:pt>
                <c:pt idx="2">
                  <c:v>INTRAJ-NH ⋂ JASTADDJ-INTRA ⋂ INTRAJ-H</c:v>
                </c:pt>
              </c:strCache>
            </c:strRef>
          </c:cat>
          <c:val>
            <c:numRef>
              <c:f>ANTLR!$R$19:$R$21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56-384A-99FE-67B23A2FF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712894144"/>
        <c:axId val="217193824"/>
      </c:barChart>
      <c:catAx>
        <c:axId val="71289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7193824"/>
        <c:crosses val="autoZero"/>
        <c:auto val="1"/>
        <c:lblAlgn val="ctr"/>
        <c:lblOffset val="100"/>
        <c:noMultiLvlLbl val="0"/>
      </c:catAx>
      <c:valAx>
        <c:axId val="2171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7128941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PRECISION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FOP!$U$19</c:f>
              <c:strCache>
                <c:ptCount val="1"/>
                <c:pt idx="0">
                  <c:v>TRUE-POSTIVE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FOP!$T$20:$T$26</c:f>
              <c:strCache>
                <c:ptCount val="7"/>
                <c:pt idx="0">
                  <c:v>INTRAJ-NH</c:v>
                </c:pt>
                <c:pt idx="1">
                  <c:v>JASTADDJ-INTRA</c:v>
                </c:pt>
                <c:pt idx="2">
                  <c:v>SONARQUBE</c:v>
                </c:pt>
                <c:pt idx="3">
                  <c:v>JASTADDJ-INTRA ⋂ SONARQUBE:</c:v>
                </c:pt>
                <c:pt idx="4">
                  <c:v>INTRAJ-NH ⋂ INTRAJ-H ⋂ JASTADDJ-INTRA:</c:v>
                </c:pt>
                <c:pt idx="5">
                  <c:v>INTRAJ-NH ⋂ JASTADDJ-INTRA:</c:v>
                </c:pt>
                <c:pt idx="6">
                  <c:v>INTRAJ-NH ⋂ INTRAJ-H ⋂ JASTADDJ-INTRA ⋂ SONARQUBE:</c:v>
                </c:pt>
              </c:strCache>
            </c:strRef>
          </c:cat>
          <c:val>
            <c:numRef>
              <c:f>FOP!$U$20:$U$26</c:f>
              <c:numCache>
                <c:formatCode>General</c:formatCode>
                <c:ptCount val="7"/>
                <c:pt idx="0">
                  <c:v>3</c:v>
                </c:pt>
                <c:pt idx="1">
                  <c:v>4</c:v>
                </c:pt>
                <c:pt idx="2">
                  <c:v>0</c:v>
                </c:pt>
                <c:pt idx="3">
                  <c:v>3</c:v>
                </c:pt>
                <c:pt idx="4">
                  <c:v>11</c:v>
                </c:pt>
                <c:pt idx="5">
                  <c:v>31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6-3544-ACF1-5E587D104AEB}"/>
            </c:ext>
          </c:extLst>
        </c:ser>
        <c:ser>
          <c:idx val="1"/>
          <c:order val="1"/>
          <c:tx>
            <c:strRef>
              <c:f>FOP!$V$19</c:f>
              <c:strCache>
                <c:ptCount val="1"/>
                <c:pt idx="0">
                  <c:v>FALSE POSITIVES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FOP!$T$20:$T$26</c:f>
              <c:strCache>
                <c:ptCount val="7"/>
                <c:pt idx="0">
                  <c:v>INTRAJ-NH</c:v>
                </c:pt>
                <c:pt idx="1">
                  <c:v>JASTADDJ-INTRA</c:v>
                </c:pt>
                <c:pt idx="2">
                  <c:v>SONARQUBE</c:v>
                </c:pt>
                <c:pt idx="3">
                  <c:v>JASTADDJ-INTRA ⋂ SONARQUBE:</c:v>
                </c:pt>
                <c:pt idx="4">
                  <c:v>INTRAJ-NH ⋂ INTRAJ-H ⋂ JASTADDJ-INTRA:</c:v>
                </c:pt>
                <c:pt idx="5">
                  <c:v>INTRAJ-NH ⋂ JASTADDJ-INTRA:</c:v>
                </c:pt>
                <c:pt idx="6">
                  <c:v>INTRAJ-NH ⋂ INTRAJ-H ⋂ JASTADDJ-INTRA ⋂ SONARQUBE:</c:v>
                </c:pt>
              </c:strCache>
            </c:strRef>
          </c:cat>
          <c:val>
            <c:numRef>
              <c:f>FOP!$V$20:$V$26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36-3544-ACF1-5E587D104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211101152"/>
        <c:axId val="211134512"/>
      </c:barChart>
      <c:catAx>
        <c:axId val="2111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1134512"/>
        <c:crosses val="autoZero"/>
        <c:auto val="1"/>
        <c:lblAlgn val="ctr"/>
        <c:lblOffset val="100"/>
        <c:noMultiLvlLbl val="0"/>
      </c:catAx>
      <c:valAx>
        <c:axId val="21113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2111011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PRECISION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PMD!$U$19</c:f>
              <c:strCache>
                <c:ptCount val="1"/>
                <c:pt idx="0">
                  <c:v>TRUE-POSTIVE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PMD!$T$20:$T$26</c:f>
              <c:strCache>
                <c:ptCount val="7"/>
                <c:pt idx="0">
                  <c:v>INTRAJ-NH</c:v>
                </c:pt>
                <c:pt idx="1">
                  <c:v>JASTADDJ-INTRA</c:v>
                </c:pt>
                <c:pt idx="2">
                  <c:v>SONARQUBE</c:v>
                </c:pt>
                <c:pt idx="3">
                  <c:v>INTRAJ-NH ⋂ JASTADDJ-INTRA</c:v>
                </c:pt>
                <c:pt idx="4">
                  <c:v>INTRAJ-NH ⋂ INTRAJ-H ⋂ JASTADDJ-INTRA</c:v>
                </c:pt>
                <c:pt idx="5">
                  <c:v>INTRAJ-NH ⋂ JASTADDJ-INTRA ⋂ SONARQUBE ⋂ INTRAJ-H</c:v>
                </c:pt>
                <c:pt idx="6">
                  <c:v>JASTADDJ-INTRA ⋂ SONARQUBE</c:v>
                </c:pt>
              </c:strCache>
            </c:strRef>
          </c:cat>
          <c:val>
            <c:numRef>
              <c:f>PMD!$U$20:$U$26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4</c:v>
                </c:pt>
                <c:pt idx="5">
                  <c:v>19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E4-7743-BDC0-01A66547F16E}"/>
            </c:ext>
          </c:extLst>
        </c:ser>
        <c:ser>
          <c:idx val="1"/>
          <c:order val="1"/>
          <c:tx>
            <c:strRef>
              <c:f>PMD!$V$19</c:f>
              <c:strCache>
                <c:ptCount val="1"/>
                <c:pt idx="0">
                  <c:v>FALSE POSITIVES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PMD!$T$20:$T$26</c:f>
              <c:strCache>
                <c:ptCount val="7"/>
                <c:pt idx="0">
                  <c:v>INTRAJ-NH</c:v>
                </c:pt>
                <c:pt idx="1">
                  <c:v>JASTADDJ-INTRA</c:v>
                </c:pt>
                <c:pt idx="2">
                  <c:v>SONARQUBE</c:v>
                </c:pt>
                <c:pt idx="3">
                  <c:v>INTRAJ-NH ⋂ JASTADDJ-INTRA</c:v>
                </c:pt>
                <c:pt idx="4">
                  <c:v>INTRAJ-NH ⋂ INTRAJ-H ⋂ JASTADDJ-INTRA</c:v>
                </c:pt>
                <c:pt idx="5">
                  <c:v>INTRAJ-NH ⋂ JASTADDJ-INTRA ⋂ SONARQUBE ⋂ INTRAJ-H</c:v>
                </c:pt>
                <c:pt idx="6">
                  <c:v>JASTADDJ-INTRA ⋂ SONARQUBE</c:v>
                </c:pt>
              </c:strCache>
            </c:strRef>
          </c:cat>
          <c:val>
            <c:numRef>
              <c:f>PMD!$V$20:$V$26</c:f>
              <c:numCache>
                <c:formatCode>General</c:formatCode>
                <c:ptCount val="7"/>
                <c:pt idx="0">
                  <c:v>0</c:v>
                </c:pt>
                <c:pt idx="1">
                  <c:v>9</c:v>
                </c:pt>
                <c:pt idx="2">
                  <c:v>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E4-7743-BDC0-01A66547F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592715760"/>
        <c:axId val="700635344"/>
      </c:barChart>
      <c:catAx>
        <c:axId val="59271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700635344"/>
        <c:crosses val="autoZero"/>
        <c:auto val="1"/>
        <c:lblAlgn val="ctr"/>
        <c:lblOffset val="100"/>
        <c:noMultiLvlLbl val="0"/>
      </c:catAx>
      <c:valAx>
        <c:axId val="7006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5927157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PRECISION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JFreeChart!$U$19</c:f>
              <c:strCache>
                <c:ptCount val="1"/>
                <c:pt idx="0">
                  <c:v>TRUE-POSTIVE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JFreeChart!$T$20:$T$24</c:f>
              <c:strCache>
                <c:ptCount val="5"/>
                <c:pt idx="0">
                  <c:v>INTRAJ-NH</c:v>
                </c:pt>
                <c:pt idx="1">
                  <c:v>JASTADDJ-INTRA</c:v>
                </c:pt>
                <c:pt idx="2">
                  <c:v>INTRAJ-NH ⋂ JASTADDJ-INTRA</c:v>
                </c:pt>
                <c:pt idx="3">
                  <c:v>INTRAJ-NH ⋂ JASTADDJ-INTRA ⋂ SONARQUBE ⋂ INTRAJ-H</c:v>
                </c:pt>
                <c:pt idx="4">
                  <c:v>JASTADDJ-INTRA ⋂ SONARQUBE</c:v>
                </c:pt>
              </c:strCache>
            </c:strRef>
          </c:cat>
          <c:val>
            <c:numRef>
              <c:f>JFreeChart!$U$20:$U$24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35</c:v>
                </c:pt>
                <c:pt idx="3">
                  <c:v>16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3-8D41-88FB-96562746DC16}"/>
            </c:ext>
          </c:extLst>
        </c:ser>
        <c:ser>
          <c:idx val="1"/>
          <c:order val="1"/>
          <c:tx>
            <c:strRef>
              <c:f>JFreeChart!$V$19</c:f>
              <c:strCache>
                <c:ptCount val="1"/>
                <c:pt idx="0">
                  <c:v>FALSE POSITIVES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JFreeChart!$T$20:$T$24</c:f>
              <c:strCache>
                <c:ptCount val="5"/>
                <c:pt idx="0">
                  <c:v>INTRAJ-NH</c:v>
                </c:pt>
                <c:pt idx="1">
                  <c:v>JASTADDJ-INTRA</c:v>
                </c:pt>
                <c:pt idx="2">
                  <c:v>INTRAJ-NH ⋂ JASTADDJ-INTRA</c:v>
                </c:pt>
                <c:pt idx="3">
                  <c:v>INTRAJ-NH ⋂ JASTADDJ-INTRA ⋂ SONARQUBE ⋂ INTRAJ-H</c:v>
                </c:pt>
                <c:pt idx="4">
                  <c:v>JASTADDJ-INTRA ⋂ SONARQUBE</c:v>
                </c:pt>
              </c:strCache>
            </c:strRef>
          </c:cat>
          <c:val>
            <c:numRef>
              <c:f>JFreeChart!$V$20:$V$24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3-8D41-88FB-96562746D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920100208"/>
        <c:axId val="920101856"/>
      </c:barChart>
      <c:catAx>
        <c:axId val="92010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920101856"/>
        <c:crosses val="autoZero"/>
        <c:auto val="1"/>
        <c:lblAlgn val="ctr"/>
        <c:lblOffset val="100"/>
        <c:noMultiLvlLbl val="0"/>
      </c:catAx>
      <c:valAx>
        <c:axId val="920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9201002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762000</xdr:colOff>
      <xdr:row>39</xdr:row>
      <xdr:rowOff>76199</xdr:rowOff>
    </xdr:from>
    <xdr:to>
      <xdr:col>18</xdr:col>
      <xdr:colOff>190500</xdr:colOff>
      <xdr:row>79</xdr:row>
      <xdr:rowOff>25400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2E561D81-D6F2-BC48-8C7D-39E0CA9E2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4048700" y="8216899"/>
          <a:ext cx="8877300" cy="8077201"/>
        </a:xfrm>
        <a:prstGeom prst="rect">
          <a:avLst/>
        </a:prstGeom>
      </xdr:spPr>
    </xdr:pic>
    <xdr:clientData/>
  </xdr:twoCellAnchor>
  <xdr:twoCellAnchor>
    <xdr:from>
      <xdr:col>15</xdr:col>
      <xdr:colOff>381000</xdr:colOff>
      <xdr:row>22</xdr:row>
      <xdr:rowOff>152400</xdr:rowOff>
    </xdr:from>
    <xdr:to>
      <xdr:col>19</xdr:col>
      <xdr:colOff>245533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184411-2DFE-A141-BF98-1D30C21F6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524932</xdr:colOff>
      <xdr:row>40</xdr:row>
      <xdr:rowOff>101600</xdr:rowOff>
    </xdr:from>
    <xdr:to>
      <xdr:col>16</xdr:col>
      <xdr:colOff>2810933</xdr:colOff>
      <xdr:row>81</xdr:row>
      <xdr:rowOff>144686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F75646D3-B592-374F-B59B-EFCFEA7DE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4449999" y="8754533"/>
          <a:ext cx="8720667" cy="8391220"/>
        </a:xfrm>
        <a:prstGeom prst="rect">
          <a:avLst/>
        </a:prstGeom>
      </xdr:spPr>
    </xdr:pic>
    <xdr:clientData/>
  </xdr:twoCellAnchor>
  <xdr:twoCellAnchor>
    <xdr:from>
      <xdr:col>19</xdr:col>
      <xdr:colOff>8467</xdr:colOff>
      <xdr:row>33</xdr:row>
      <xdr:rowOff>16932</xdr:rowOff>
    </xdr:from>
    <xdr:to>
      <xdr:col>25</xdr:col>
      <xdr:colOff>660399</xdr:colOff>
      <xdr:row>61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AF868-3101-7141-B094-C28651A3D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657951</xdr:colOff>
      <xdr:row>39</xdr:row>
      <xdr:rowOff>76505</xdr:rowOff>
    </xdr:from>
    <xdr:to>
      <xdr:col>16</xdr:col>
      <xdr:colOff>2310481</xdr:colOff>
      <xdr:row>79</xdr:row>
      <xdr:rowOff>129277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4D9DB10E-61A5-A34E-9646-18931C058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4067469" y="8614577"/>
          <a:ext cx="8323855" cy="8009398"/>
        </a:xfrm>
        <a:prstGeom prst="rect">
          <a:avLst/>
        </a:prstGeom>
      </xdr:spPr>
    </xdr:pic>
    <xdr:clientData/>
  </xdr:twoCellAnchor>
  <xdr:twoCellAnchor>
    <xdr:from>
      <xdr:col>17</xdr:col>
      <xdr:colOff>397831</xdr:colOff>
      <xdr:row>43</xdr:row>
      <xdr:rowOff>76505</xdr:rowOff>
    </xdr:from>
    <xdr:to>
      <xdr:col>26</xdr:col>
      <xdr:colOff>673252</xdr:colOff>
      <xdr:row>72</xdr:row>
      <xdr:rowOff>153011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B1193AD-399C-CC4E-813A-B4D090A6F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1299002</xdr:colOff>
      <xdr:row>40</xdr:row>
      <xdr:rowOff>193040</xdr:rowOff>
    </xdr:from>
    <xdr:to>
      <xdr:col>16</xdr:col>
      <xdr:colOff>2250440</xdr:colOff>
      <xdr:row>77</xdr:row>
      <xdr:rowOff>22860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E34DF386-E3E8-3045-9C2E-227B74750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897082" y="8473440"/>
          <a:ext cx="7636718" cy="7348220"/>
        </a:xfrm>
        <a:prstGeom prst="rect">
          <a:avLst/>
        </a:prstGeom>
      </xdr:spPr>
    </xdr:pic>
    <xdr:clientData/>
  </xdr:twoCellAnchor>
  <xdr:twoCellAnchor>
    <xdr:from>
      <xdr:col>18</xdr:col>
      <xdr:colOff>340360</xdr:colOff>
      <xdr:row>30</xdr:row>
      <xdr:rowOff>172720</xdr:rowOff>
    </xdr:from>
    <xdr:to>
      <xdr:col>23</xdr:col>
      <xdr:colOff>660400</xdr:colOff>
      <xdr:row>57</xdr:row>
      <xdr:rowOff>20320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53DDE-8612-254A-B464-75A02C6DF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idriss.rioauk@cs.lth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interactivenn.ne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interactivenn.net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interactivenn.net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interactivenn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F919E-F24B-AA42-962A-32383E6F305A}">
  <dimension ref="A1:G29"/>
  <sheetViews>
    <sheetView zoomScale="125" workbookViewId="0">
      <selection activeCell="C5" sqref="C5"/>
    </sheetView>
  </sheetViews>
  <sheetFormatPr baseColWidth="10" defaultRowHeight="16"/>
  <cols>
    <col min="1" max="1" width="36.83203125" customWidth="1"/>
    <col min="2" max="2" width="33.1640625" bestFit="1" customWidth="1"/>
    <col min="3" max="3" width="41.6640625" customWidth="1"/>
    <col min="4" max="4" width="17.33203125" bestFit="1" customWidth="1"/>
    <col min="5" max="5" width="13" customWidth="1"/>
    <col min="6" max="6" width="20.33203125" bestFit="1" customWidth="1"/>
  </cols>
  <sheetData>
    <row r="1" spans="1:7" ht="21">
      <c r="A1" s="106" t="s">
        <v>25</v>
      </c>
      <c r="B1" s="106"/>
      <c r="C1" s="106"/>
      <c r="E1" s="84" t="s">
        <v>31</v>
      </c>
      <c r="F1" s="84" t="s">
        <v>32</v>
      </c>
    </row>
    <row r="2" spans="1:7" ht="20" customHeight="1">
      <c r="A2" s="78" t="s">
        <v>26</v>
      </c>
      <c r="B2" s="78" t="s">
        <v>27</v>
      </c>
      <c r="C2" s="78" t="s">
        <v>28</v>
      </c>
      <c r="D2" s="78" t="s">
        <v>38</v>
      </c>
      <c r="E2" s="85" t="s">
        <v>33</v>
      </c>
      <c r="F2" s="85" t="s">
        <v>34</v>
      </c>
    </row>
    <row r="3" spans="1:7" ht="21">
      <c r="A3" s="79"/>
      <c r="B3" s="80" t="s">
        <v>8</v>
      </c>
      <c r="C3" s="81"/>
      <c r="E3" s="84" t="s">
        <v>35</v>
      </c>
      <c r="F3" s="84" t="s">
        <v>36</v>
      </c>
    </row>
    <row r="4" spans="1:7" ht="110">
      <c r="A4" s="79"/>
      <c r="B4" s="80" t="s">
        <v>6</v>
      </c>
      <c r="C4" s="83" t="s">
        <v>29</v>
      </c>
    </row>
    <row r="5" spans="1:7" ht="216" customHeight="1">
      <c r="A5" s="79"/>
      <c r="B5" s="80" t="s">
        <v>7</v>
      </c>
      <c r="C5" s="86" t="s">
        <v>52</v>
      </c>
    </row>
    <row r="6" spans="1:7" ht="21">
      <c r="A6" s="79"/>
      <c r="B6" s="82" t="s">
        <v>4</v>
      </c>
      <c r="C6" s="79" t="s">
        <v>37</v>
      </c>
    </row>
    <row r="10" spans="1:7">
      <c r="A10" s="108" t="s">
        <v>30</v>
      </c>
      <c r="B10" s="108"/>
      <c r="C10" s="108"/>
    </row>
    <row r="11" spans="1:7" ht="145" customHeight="1">
      <c r="A11" s="107" t="s">
        <v>47</v>
      </c>
      <c r="B11" s="107"/>
      <c r="C11" s="107"/>
    </row>
    <row r="14" spans="1:7">
      <c r="A14" s="88" t="s">
        <v>46</v>
      </c>
      <c r="B14" s="109" t="s">
        <v>12</v>
      </c>
      <c r="C14" s="109"/>
      <c r="D14" s="109"/>
      <c r="E14" s="109"/>
      <c r="F14" s="109"/>
      <c r="G14" s="109"/>
    </row>
    <row r="15" spans="1:7">
      <c r="B15" s="46" t="s">
        <v>13</v>
      </c>
    </row>
    <row r="19" spans="1:2">
      <c r="A19" s="96" t="s">
        <v>51</v>
      </c>
    </row>
    <row r="20" spans="1:2" ht="51">
      <c r="A20" s="92" t="s">
        <v>48</v>
      </c>
    </row>
    <row r="21" spans="1:2" ht="34">
      <c r="A21" s="92" t="s">
        <v>50</v>
      </c>
    </row>
    <row r="22" spans="1:2" ht="34">
      <c r="A22" s="92" t="s">
        <v>49</v>
      </c>
    </row>
    <row r="26" spans="1:2">
      <c r="A26" s="96" t="s">
        <v>70</v>
      </c>
      <c r="B26" s="101" t="s">
        <v>69</v>
      </c>
    </row>
    <row r="27" spans="1:2">
      <c r="A27" s="100" t="s">
        <v>66</v>
      </c>
      <c r="B27" s="3" t="s">
        <v>71</v>
      </c>
    </row>
    <row r="28" spans="1:2">
      <c r="A28" s="100" t="s">
        <v>67</v>
      </c>
      <c r="B28" s="3" t="s">
        <v>72</v>
      </c>
    </row>
    <row r="29" spans="1:2">
      <c r="A29" s="100" t="s">
        <v>68</v>
      </c>
      <c r="B29" s="3" t="s">
        <v>73</v>
      </c>
    </row>
  </sheetData>
  <mergeCells count="4">
    <mergeCell ref="A1:C1"/>
    <mergeCell ref="A11:C11"/>
    <mergeCell ref="A10:C10"/>
    <mergeCell ref="B14:G14"/>
  </mergeCells>
  <hyperlinks>
    <hyperlink ref="F3" r:id="rId1" xr:uid="{5B6865E5-7A2E-E24E-896E-C3A645423D9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DDC0-6416-C648-B484-D2EB2A706EA9}">
  <dimension ref="A1:Z320"/>
  <sheetViews>
    <sheetView topLeftCell="I32" zoomScale="150" zoomScaleNormal="90" workbookViewId="0">
      <selection activeCell="C54" sqref="C54"/>
    </sheetView>
  </sheetViews>
  <sheetFormatPr baseColWidth="10" defaultRowHeight="16"/>
  <cols>
    <col min="1" max="1" width="69.83203125" bestFit="1" customWidth="1"/>
    <col min="2" max="2" width="17.1640625" customWidth="1"/>
    <col min="3" max="3" width="69.83203125" bestFit="1" customWidth="1"/>
    <col min="4" max="4" width="28.5" bestFit="1" customWidth="1"/>
    <col min="5" max="5" width="74.83203125" bestFit="1" customWidth="1"/>
    <col min="6" max="6" width="21.5" bestFit="1" customWidth="1"/>
    <col min="7" max="7" width="21.1640625" bestFit="1" customWidth="1"/>
    <col min="8" max="8" width="24.83203125" bestFit="1" customWidth="1"/>
    <col min="9" max="9" width="73.33203125" bestFit="1" customWidth="1"/>
    <col min="10" max="10" width="14.6640625" bestFit="1" customWidth="1"/>
    <col min="11" max="11" width="21.1640625" bestFit="1" customWidth="1"/>
    <col min="12" max="12" width="20.1640625" bestFit="1" customWidth="1"/>
    <col min="13" max="13" width="16" customWidth="1"/>
    <col min="14" max="14" width="26.1640625" bestFit="1" customWidth="1"/>
    <col min="16" max="16" width="20.6640625" bestFit="1" customWidth="1"/>
    <col min="17" max="17" width="15.33203125" bestFit="1" customWidth="1"/>
    <col min="18" max="18" width="14.83203125" bestFit="1" customWidth="1"/>
    <col min="20" max="20" width="10.83203125" customWidth="1"/>
    <col min="21" max="21" width="17.33203125" bestFit="1" customWidth="1"/>
    <col min="22" max="22" width="16.6640625" bestFit="1" customWidth="1"/>
    <col min="24" max="24" width="84.5" bestFit="1" customWidth="1"/>
    <col min="25" max="25" width="85.33203125" bestFit="1" customWidth="1"/>
    <col min="26" max="26" width="83.1640625" bestFit="1" customWidth="1"/>
  </cols>
  <sheetData>
    <row r="1" spans="1:26" ht="17" thickBot="1">
      <c r="A1" s="119" t="str">
        <f>L2</f>
        <v>INTRAJ-NO-HEURISTIC</v>
      </c>
      <c r="B1" s="119"/>
      <c r="C1" s="119" t="str">
        <f>L3</f>
        <v>INTRAJ-HEURISTIC</v>
      </c>
      <c r="D1" s="120"/>
      <c r="E1" s="121" t="str">
        <f>L4</f>
        <v>JASTADDJ-INTRAFLOW</v>
      </c>
      <c r="F1" s="121"/>
      <c r="G1" s="121"/>
      <c r="H1" s="121"/>
      <c r="I1" s="122" t="str">
        <f>L5</f>
        <v>SONARQUBE</v>
      </c>
      <c r="J1" s="123"/>
      <c r="X1" s="88" t="s">
        <v>45</v>
      </c>
      <c r="Y1" s="88" t="s">
        <v>44</v>
      </c>
      <c r="Z1" s="88" t="s">
        <v>43</v>
      </c>
    </row>
    <row r="2" spans="1:26">
      <c r="A2" s="1" t="s">
        <v>0</v>
      </c>
      <c r="B2" s="1" t="s">
        <v>1</v>
      </c>
      <c r="C2" s="1" t="s">
        <v>0</v>
      </c>
      <c r="D2" s="6" t="s">
        <v>1</v>
      </c>
      <c r="E2" s="1" t="s">
        <v>0</v>
      </c>
      <c r="F2" s="1" t="s">
        <v>1</v>
      </c>
      <c r="G2" s="11" t="s">
        <v>2</v>
      </c>
      <c r="H2" s="11" t="s">
        <v>3</v>
      </c>
      <c r="I2" s="11" t="s">
        <v>5</v>
      </c>
      <c r="J2" s="18" t="s">
        <v>1</v>
      </c>
      <c r="L2" s="31" t="s">
        <v>8</v>
      </c>
      <c r="M2" s="32">
        <v>316</v>
      </c>
      <c r="X2" s="2" t="s">
        <v>74</v>
      </c>
      <c r="Y2" s="2" t="s">
        <v>75</v>
      </c>
      <c r="Z2" s="2" t="s">
        <v>76</v>
      </c>
    </row>
    <row r="3" spans="1:26">
      <c r="A3" t="s">
        <v>75</v>
      </c>
      <c r="B3" s="2"/>
      <c r="C3" s="3" t="s">
        <v>76</v>
      </c>
      <c r="D3" s="10" t="str">
        <f t="shared" ref="D3:D34" si="0">IF(ISERROR(VLOOKUP(C3,$A$3:$A$318, 1, FALSE)),"Not detected by jastaddj","Detected by IntraJ (NO Heuristic)" )</f>
        <v>Detected by IntraJ (NO Heuristic)</v>
      </c>
      <c r="E3" s="3" t="s">
        <v>77</v>
      </c>
      <c r="F3" s="3" t="str">
        <f>IF(ISERROR(VLOOKUP(E3,$A$3:$A$318, 1, FALSE)),"Not detected by intraj","Detected in both" )</f>
        <v>Detected in both</v>
      </c>
      <c r="G3" s="3"/>
      <c r="H3" s="3" t="b">
        <f>MOD(ROW(F1)-1,5)=0</f>
        <v>1</v>
      </c>
      <c r="I3" s="13" t="s">
        <v>74</v>
      </c>
      <c r="J3" s="19" t="str">
        <f>IF(ISERROR(VLOOKUP(I3,$C$3:$C$123, 1, FALSE)),"Not detected by intraj","Detected in both" )</f>
        <v>Detected in both</v>
      </c>
      <c r="L3" s="33" t="s">
        <v>6</v>
      </c>
      <c r="M3" s="34">
        <v>121</v>
      </c>
      <c r="X3" s="2" t="s">
        <v>78</v>
      </c>
      <c r="Y3" s="2" t="s">
        <v>79</v>
      </c>
      <c r="Z3" s="2" t="s">
        <v>80</v>
      </c>
    </row>
    <row r="4" spans="1:26">
      <c r="A4" t="s">
        <v>79</v>
      </c>
      <c r="B4" s="2"/>
      <c r="C4" s="3" t="s">
        <v>74</v>
      </c>
      <c r="D4" s="10" t="str">
        <f t="shared" si="0"/>
        <v>Detected by IntraJ (NO Heuristic)</v>
      </c>
      <c r="E4" s="3" t="s">
        <v>81</v>
      </c>
      <c r="F4" s="3" t="str">
        <f t="shared" ref="F4:F67" si="1">IF(ISERROR(VLOOKUP(E4,$A$3:$A$318, 1, FALSE)),"Not detected by intraj","Detected in both" )</f>
        <v>Detected in both</v>
      </c>
      <c r="G4" s="3"/>
      <c r="H4" s="3" t="b">
        <f t="shared" ref="H4:H67" si="2">MOD(ROW(F2)-1,5)=0</f>
        <v>0</v>
      </c>
      <c r="I4" s="13" t="s">
        <v>78</v>
      </c>
      <c r="J4" s="19" t="str">
        <f t="shared" ref="J4:J67" si="3">IF(ISERROR(VLOOKUP(I4,$C$3:$C$123, 1, FALSE)),"Not detected by intraj","Detected in both" )</f>
        <v>Detected in both</v>
      </c>
      <c r="L4" s="33" t="s">
        <v>7</v>
      </c>
      <c r="M4" s="34">
        <v>316</v>
      </c>
      <c r="X4" s="2" t="s">
        <v>82</v>
      </c>
      <c r="Y4" s="2" t="s">
        <v>83</v>
      </c>
      <c r="Z4" s="2" t="s">
        <v>84</v>
      </c>
    </row>
    <row r="5" spans="1:26" ht="17" thickBot="1">
      <c r="A5" t="s">
        <v>76</v>
      </c>
      <c r="B5" s="2"/>
      <c r="C5" s="3" t="s">
        <v>78</v>
      </c>
      <c r="D5" s="10" t="str">
        <f t="shared" si="0"/>
        <v>Detected by IntraJ (NO Heuristic)</v>
      </c>
      <c r="E5" s="3" t="s">
        <v>85</v>
      </c>
      <c r="F5" s="3" t="str">
        <f t="shared" si="1"/>
        <v>Detected in both</v>
      </c>
      <c r="G5" s="3"/>
      <c r="H5" s="3" t="b">
        <f t="shared" si="2"/>
        <v>0</v>
      </c>
      <c r="I5" s="3" t="s">
        <v>82</v>
      </c>
      <c r="J5" s="3" t="str">
        <f t="shared" si="3"/>
        <v>Detected in both</v>
      </c>
      <c r="L5" s="35" t="s">
        <v>4</v>
      </c>
      <c r="M5" s="36">
        <v>112</v>
      </c>
      <c r="X5" s="2" t="s">
        <v>86</v>
      </c>
      <c r="Y5" s="2" t="s">
        <v>87</v>
      </c>
      <c r="Z5" s="2" t="s">
        <v>88</v>
      </c>
    </row>
    <row r="6" spans="1:26">
      <c r="A6" t="s">
        <v>74</v>
      </c>
      <c r="B6" s="2"/>
      <c r="C6" s="3" t="s">
        <v>82</v>
      </c>
      <c r="D6" s="10" t="str">
        <f t="shared" si="0"/>
        <v>Detected by IntraJ (NO Heuristic)</v>
      </c>
      <c r="E6" s="3" t="s">
        <v>89</v>
      </c>
      <c r="F6" s="3" t="str">
        <f t="shared" si="1"/>
        <v>Detected in both</v>
      </c>
      <c r="G6" s="3"/>
      <c r="H6" s="3" t="b">
        <f t="shared" si="2"/>
        <v>0</v>
      </c>
      <c r="I6" s="3" t="s">
        <v>86</v>
      </c>
      <c r="J6" s="3" t="str">
        <f t="shared" si="3"/>
        <v>Detected in both</v>
      </c>
      <c r="X6" s="2" t="s">
        <v>90</v>
      </c>
      <c r="Y6" s="2" t="s">
        <v>91</v>
      </c>
      <c r="Z6" s="2" t="s">
        <v>92</v>
      </c>
    </row>
    <row r="7" spans="1:26">
      <c r="A7" t="s">
        <v>78</v>
      </c>
      <c r="B7" s="2"/>
      <c r="C7" s="3" t="s">
        <v>86</v>
      </c>
      <c r="D7" s="10" t="str">
        <f t="shared" si="0"/>
        <v>Detected by IntraJ (NO Heuristic)</v>
      </c>
      <c r="E7" s="3" t="s">
        <v>93</v>
      </c>
      <c r="F7" s="3" t="str">
        <f t="shared" si="1"/>
        <v>Detected in both</v>
      </c>
      <c r="G7" s="3"/>
      <c r="H7" s="3" t="b">
        <f t="shared" si="2"/>
        <v>0</v>
      </c>
      <c r="I7" s="3" t="s">
        <v>90</v>
      </c>
      <c r="J7" s="3" t="str">
        <f t="shared" si="3"/>
        <v>Detected in both</v>
      </c>
      <c r="X7" s="2" t="s">
        <v>94</v>
      </c>
      <c r="Y7" s="2" t="s">
        <v>95</v>
      </c>
      <c r="Z7" s="2" t="s">
        <v>96</v>
      </c>
    </row>
    <row r="8" spans="1:26" ht="17" thickBot="1">
      <c r="A8" t="s">
        <v>82</v>
      </c>
      <c r="B8" s="2"/>
      <c r="C8" s="3" t="s">
        <v>90</v>
      </c>
      <c r="D8" s="10" t="str">
        <f t="shared" si="0"/>
        <v>Detected by IntraJ (NO Heuristic)</v>
      </c>
      <c r="E8" s="3" t="s">
        <v>97</v>
      </c>
      <c r="F8" s="3" t="str">
        <f t="shared" si="1"/>
        <v>Detected in both</v>
      </c>
      <c r="G8" s="3"/>
      <c r="H8" s="3" t="b">
        <f>MOD(ROW(F6)-1,5)=0</f>
        <v>1</v>
      </c>
      <c r="I8" s="3" t="s">
        <v>94</v>
      </c>
      <c r="J8" s="3" t="str">
        <f t="shared" si="3"/>
        <v>Detected in both</v>
      </c>
      <c r="X8" s="2" t="s">
        <v>98</v>
      </c>
      <c r="Y8" s="2" t="s">
        <v>99</v>
      </c>
      <c r="Z8" s="2" t="s">
        <v>100</v>
      </c>
    </row>
    <row r="9" spans="1:26" ht="17" thickBot="1">
      <c r="A9" t="s">
        <v>86</v>
      </c>
      <c r="B9" s="2"/>
      <c r="C9" s="3" t="s">
        <v>94</v>
      </c>
      <c r="D9" s="10" t="str">
        <f t="shared" si="0"/>
        <v>Detected by IntraJ (NO Heuristic)</v>
      </c>
      <c r="E9" s="3" t="s">
        <v>101</v>
      </c>
      <c r="F9" s="3" t="str">
        <f t="shared" si="1"/>
        <v>Detected in both</v>
      </c>
      <c r="G9" s="3"/>
      <c r="H9" s="3" t="b">
        <f t="shared" si="2"/>
        <v>0</v>
      </c>
      <c r="I9" s="3" t="s">
        <v>98</v>
      </c>
      <c r="J9" s="3" t="str">
        <f t="shared" si="3"/>
        <v>Detected in both</v>
      </c>
      <c r="L9" s="116" t="str">
        <f>L5</f>
        <v>SONARQUBE</v>
      </c>
      <c r="M9" s="117"/>
      <c r="N9" s="118"/>
      <c r="Q9" s="47" t="s">
        <v>15</v>
      </c>
      <c r="R9" s="47" t="s">
        <v>14</v>
      </c>
      <c r="S9" s="47" t="s">
        <v>18</v>
      </c>
      <c r="T9" s="48" t="s">
        <v>19</v>
      </c>
      <c r="U9" s="49" t="s">
        <v>24</v>
      </c>
      <c r="V9" s="49" t="s">
        <v>17</v>
      </c>
      <c r="X9" s="2" t="s">
        <v>89</v>
      </c>
      <c r="Y9" s="2" t="s">
        <v>102</v>
      </c>
      <c r="Z9" s="2" t="s">
        <v>103</v>
      </c>
    </row>
    <row r="10" spans="1:26" ht="17" thickBot="1">
      <c r="A10" t="s">
        <v>90</v>
      </c>
      <c r="B10" s="2"/>
      <c r="C10" s="3" t="s">
        <v>98</v>
      </c>
      <c r="D10" s="10" t="str">
        <f t="shared" si="0"/>
        <v>Detected by IntraJ (NO Heuristic)</v>
      </c>
      <c r="E10" s="3" t="s">
        <v>104</v>
      </c>
      <c r="F10" s="3" t="str">
        <f t="shared" si="1"/>
        <v>Detected in both</v>
      </c>
      <c r="G10" s="3"/>
      <c r="H10" s="3" t="b">
        <f t="shared" si="2"/>
        <v>0</v>
      </c>
      <c r="I10" s="3" t="s">
        <v>89</v>
      </c>
      <c r="J10" s="3" t="str">
        <f t="shared" si="3"/>
        <v>Detected in both</v>
      </c>
      <c r="K10" s="22" t="s">
        <v>11</v>
      </c>
      <c r="L10" s="23" t="s">
        <v>10</v>
      </c>
      <c r="M10" s="23" t="s">
        <v>9</v>
      </c>
      <c r="N10" s="23" t="str">
        <f>_xlfn.CONCAT("ONLY ",L5)</f>
        <v>ONLY SONARQUBE</v>
      </c>
      <c r="P10" s="17" t="str">
        <f>L2</f>
        <v>INTRAJ-NO-HEURISTIC</v>
      </c>
      <c r="Q10" s="3">
        <v>0</v>
      </c>
      <c r="R10" s="3">
        <v>316</v>
      </c>
      <c r="S10" s="50">
        <f t="shared" ref="S10:S13" si="4">Q10/U10</f>
        <v>0</v>
      </c>
      <c r="T10" s="50">
        <f>R10/U10</f>
        <v>1</v>
      </c>
      <c r="U10" s="3">
        <v>316</v>
      </c>
      <c r="V10" s="51">
        <f>U10/M2</f>
        <v>1</v>
      </c>
      <c r="X10" s="2" t="s">
        <v>105</v>
      </c>
      <c r="Y10" s="2" t="s">
        <v>106</v>
      </c>
      <c r="Z10" s="2" t="s">
        <v>107</v>
      </c>
    </row>
    <row r="11" spans="1:26" ht="17" thickTop="1">
      <c r="A11" t="s">
        <v>94</v>
      </c>
      <c r="B11" s="2"/>
      <c r="C11" s="3" t="s">
        <v>89</v>
      </c>
      <c r="D11" s="10" t="str">
        <f t="shared" si="0"/>
        <v>Detected by IntraJ (NO Heuristic)</v>
      </c>
      <c r="E11" s="3" t="s">
        <v>108</v>
      </c>
      <c r="F11" s="3" t="str">
        <f t="shared" si="1"/>
        <v>Detected in both</v>
      </c>
      <c r="G11" s="3"/>
      <c r="H11" s="3" t="b">
        <f t="shared" si="2"/>
        <v>0</v>
      </c>
      <c r="I11" s="3" t="s">
        <v>105</v>
      </c>
      <c r="J11" s="3" t="str">
        <f t="shared" si="3"/>
        <v>Detected in both</v>
      </c>
      <c r="K11" s="20" t="str">
        <f>L2</f>
        <v>INTRAJ-NO-HEURISTIC</v>
      </c>
      <c r="L11" s="21">
        <f>M2-M11</f>
        <v>204</v>
      </c>
      <c r="M11" s="21" cm="1">
        <f t="array" ref="M11">COUNT(IF(ISERROR(MATCH($A$3:$A$318,$I$3:$I$114,0)),"",M12+1) )</f>
        <v>112</v>
      </c>
      <c r="N11" s="21">
        <f>M5-M11</f>
        <v>0</v>
      </c>
      <c r="P11" s="17" t="str">
        <f>L3</f>
        <v>INTRAJ-HEURISTIC</v>
      </c>
      <c r="Q11" s="3">
        <v>0</v>
      </c>
      <c r="R11" s="3">
        <v>121</v>
      </c>
      <c r="S11" s="50">
        <f t="shared" si="4"/>
        <v>0</v>
      </c>
      <c r="T11" s="50">
        <f t="shared" ref="T11:T13" si="5">R11/U11</f>
        <v>1</v>
      </c>
      <c r="U11" s="3">
        <v>121</v>
      </c>
      <c r="V11" s="51">
        <f>U11/M3</f>
        <v>1</v>
      </c>
      <c r="X11" s="2" t="s">
        <v>109</v>
      </c>
      <c r="Y11" s="2" t="s">
        <v>110</v>
      </c>
    </row>
    <row r="12" spans="1:26">
      <c r="A12" t="s">
        <v>98</v>
      </c>
      <c r="B12" s="2"/>
      <c r="C12" s="3" t="s">
        <v>105</v>
      </c>
      <c r="D12" s="10" t="str">
        <f t="shared" si="0"/>
        <v>Detected by IntraJ (NO Heuristic)</v>
      </c>
      <c r="E12" s="3" t="s">
        <v>111</v>
      </c>
      <c r="F12" s="3" t="str">
        <f t="shared" si="1"/>
        <v>Detected in both</v>
      </c>
      <c r="G12" s="3"/>
      <c r="H12" s="3" t="b">
        <f t="shared" si="2"/>
        <v>0</v>
      </c>
      <c r="I12" s="3" t="s">
        <v>109</v>
      </c>
      <c r="J12" s="3" t="str">
        <f t="shared" si="3"/>
        <v>Detected in both</v>
      </c>
      <c r="K12" s="14" t="str">
        <f>L3</f>
        <v>INTRAJ-HEURISTIC</v>
      </c>
      <c r="L12" s="5">
        <f>M3-M12</f>
        <v>9</v>
      </c>
      <c r="M12" s="5" cm="1">
        <f t="array" ref="M12">COUNT(IF(ISERROR(MATCH(C3:C123,I3:I114,0)),"",M13+1) )</f>
        <v>112</v>
      </c>
      <c r="N12" s="5">
        <f>M5-M12</f>
        <v>0</v>
      </c>
      <c r="P12" s="17" t="str">
        <f>L4</f>
        <v>JASTADDJ-INTRAFLOW</v>
      </c>
      <c r="Q12" s="3">
        <v>0</v>
      </c>
      <c r="R12" s="3">
        <f>COUNTIFS(H3:H433,TRUE,F3:F433,F5)</f>
        <v>64</v>
      </c>
      <c r="S12" s="50">
        <f>Q12/U12</f>
        <v>0</v>
      </c>
      <c r="T12" s="50">
        <f>R12/U12</f>
        <v>1</v>
      </c>
      <c r="U12" s="3">
        <f>COUNTIF(H3:H433,TRUE)</f>
        <v>64</v>
      </c>
      <c r="V12" s="51">
        <f>U12/M4</f>
        <v>0.20253164556962025</v>
      </c>
      <c r="X12" s="2" t="s">
        <v>112</v>
      </c>
      <c r="Y12" s="2" t="s">
        <v>113</v>
      </c>
    </row>
    <row r="13" spans="1:26">
      <c r="A13" t="s">
        <v>89</v>
      </c>
      <c r="B13" s="2"/>
      <c r="C13" s="3" t="s">
        <v>109</v>
      </c>
      <c r="D13" s="10" t="str">
        <f t="shared" si="0"/>
        <v>Detected by IntraJ (NO Heuristic)</v>
      </c>
      <c r="E13" s="87" t="s">
        <v>83</v>
      </c>
      <c r="F13" s="3" t="str">
        <f t="shared" si="1"/>
        <v>Detected in both</v>
      </c>
      <c r="G13" s="3"/>
      <c r="H13" s="3" t="b">
        <f t="shared" si="2"/>
        <v>1</v>
      </c>
      <c r="I13" s="3" t="s">
        <v>112</v>
      </c>
      <c r="J13" s="3" t="str">
        <f t="shared" si="3"/>
        <v>Detected in both</v>
      </c>
      <c r="K13" s="14" t="str">
        <f>L4</f>
        <v>JASTADDJ-INTRAFLOW</v>
      </c>
      <c r="L13" s="5">
        <f>M4-M13</f>
        <v>204</v>
      </c>
      <c r="M13" s="5" cm="1">
        <f t="array" ref="M13">COUNT(IF(ISERROR(MATCH(E3:E433,I3:I114,0)),"",L14+1) )</f>
        <v>112</v>
      </c>
      <c r="N13" s="5">
        <f>M5-M13</f>
        <v>0</v>
      </c>
      <c r="P13" s="17" t="str">
        <f>L5</f>
        <v>SONARQUBE</v>
      </c>
      <c r="Q13" s="3">
        <v>0</v>
      </c>
      <c r="R13" s="3">
        <v>112</v>
      </c>
      <c r="S13" s="50">
        <f t="shared" si="4"/>
        <v>0</v>
      </c>
      <c r="T13" s="50">
        <f t="shared" si="5"/>
        <v>1</v>
      </c>
      <c r="U13" s="3">
        <v>112</v>
      </c>
      <c r="V13" s="51">
        <f>U13/M5</f>
        <v>1</v>
      </c>
      <c r="X13" s="2" t="s">
        <v>114</v>
      </c>
      <c r="Y13" s="2" t="s">
        <v>115</v>
      </c>
    </row>
    <row r="14" spans="1:26">
      <c r="A14" t="s">
        <v>105</v>
      </c>
      <c r="B14" s="2"/>
      <c r="C14" s="3" t="s">
        <v>112</v>
      </c>
      <c r="D14" s="10" t="str">
        <f t="shared" si="0"/>
        <v>Detected by IntraJ (NO Heuristic)</v>
      </c>
      <c r="E14" s="3" t="s">
        <v>116</v>
      </c>
      <c r="F14" s="3" t="str">
        <f t="shared" si="1"/>
        <v>Detected in both</v>
      </c>
      <c r="G14" s="3"/>
      <c r="H14" s="3" t="b">
        <f t="shared" si="2"/>
        <v>0</v>
      </c>
      <c r="I14" s="3" t="s">
        <v>114</v>
      </c>
      <c r="J14" s="3" t="str">
        <f t="shared" si="3"/>
        <v>Detected in both</v>
      </c>
      <c r="X14" s="2" t="s">
        <v>108</v>
      </c>
      <c r="Y14" s="2" t="s">
        <v>117</v>
      </c>
    </row>
    <row r="15" spans="1:26" ht="17" thickBot="1">
      <c r="A15" t="s">
        <v>109</v>
      </c>
      <c r="B15" s="2"/>
      <c r="C15" s="3" t="s">
        <v>114</v>
      </c>
      <c r="D15" s="10" t="str">
        <f t="shared" si="0"/>
        <v>Detected by IntraJ (NO Heuristic)</v>
      </c>
      <c r="E15" s="3" t="s">
        <v>118</v>
      </c>
      <c r="F15" s="3" t="str">
        <f t="shared" si="1"/>
        <v>Detected in both</v>
      </c>
      <c r="G15" s="3"/>
      <c r="H15" s="3" t="b">
        <f t="shared" si="2"/>
        <v>0</v>
      </c>
      <c r="I15" s="3" t="s">
        <v>108</v>
      </c>
      <c r="J15" s="3" t="str">
        <f t="shared" si="3"/>
        <v>Detected in both</v>
      </c>
      <c r="X15" s="2" t="s">
        <v>104</v>
      </c>
      <c r="Y15" s="2" t="s">
        <v>119</v>
      </c>
    </row>
    <row r="16" spans="1:26" ht="17" thickBot="1">
      <c r="A16" t="s">
        <v>112</v>
      </c>
      <c r="B16" s="2"/>
      <c r="C16" s="3" t="s">
        <v>108</v>
      </c>
      <c r="D16" s="10" t="str">
        <f t="shared" si="0"/>
        <v>Detected by IntraJ (NO Heuristic)</v>
      </c>
      <c r="E16" s="3" t="s">
        <v>120</v>
      </c>
      <c r="F16" s="3" t="str">
        <f t="shared" si="1"/>
        <v>Detected in both</v>
      </c>
      <c r="G16" s="3"/>
      <c r="H16" s="3" t="b">
        <f t="shared" si="2"/>
        <v>0</v>
      </c>
      <c r="I16" s="3" t="s">
        <v>104</v>
      </c>
      <c r="J16" s="3" t="str">
        <f t="shared" si="3"/>
        <v>Detected in both</v>
      </c>
      <c r="L16" s="113" t="str">
        <f>L3</f>
        <v>INTRAJ-HEURISTIC</v>
      </c>
      <c r="M16" s="114"/>
      <c r="N16" s="115"/>
      <c r="X16" s="2" t="s">
        <v>77</v>
      </c>
      <c r="Y16" s="2" t="s">
        <v>121</v>
      </c>
    </row>
    <row r="17" spans="1:25" ht="17" thickBot="1">
      <c r="A17" t="s">
        <v>114</v>
      </c>
      <c r="B17" s="2"/>
      <c r="C17" s="3" t="s">
        <v>104</v>
      </c>
      <c r="D17" s="10" t="str">
        <f t="shared" si="0"/>
        <v>Detected by IntraJ (NO Heuristic)</v>
      </c>
      <c r="E17" s="3" t="s">
        <v>122</v>
      </c>
      <c r="F17" s="3" t="str">
        <f t="shared" si="1"/>
        <v>Detected in both</v>
      </c>
      <c r="G17" s="3"/>
      <c r="H17" s="3" t="b">
        <f t="shared" si="2"/>
        <v>0</v>
      </c>
      <c r="I17" s="3" t="s">
        <v>77</v>
      </c>
      <c r="J17" s="3" t="str">
        <f t="shared" si="3"/>
        <v>Detected in both</v>
      </c>
      <c r="K17" s="24" t="s">
        <v>11</v>
      </c>
      <c r="L17" s="27" t="s">
        <v>10</v>
      </c>
      <c r="M17" s="28" t="s">
        <v>9</v>
      </c>
      <c r="N17" s="28" t="str">
        <f>_xlfn.CONCAT("ONLY ",L3)</f>
        <v>ONLY INTRAJ-HEURISTIC</v>
      </c>
      <c r="X17" s="2" t="s">
        <v>101</v>
      </c>
      <c r="Y17" s="2" t="s">
        <v>123</v>
      </c>
    </row>
    <row r="18" spans="1:25" ht="17" thickTop="1">
      <c r="A18" t="s">
        <v>108</v>
      </c>
      <c r="B18" s="2"/>
      <c r="C18" s="3" t="s">
        <v>77</v>
      </c>
      <c r="D18" s="10" t="str">
        <f t="shared" si="0"/>
        <v>Detected by IntraJ (NO Heuristic)</v>
      </c>
      <c r="E18" s="3" t="s">
        <v>124</v>
      </c>
      <c r="F18" s="3" t="str">
        <f t="shared" si="1"/>
        <v>Detected in both</v>
      </c>
      <c r="G18" s="3"/>
      <c r="H18" s="3" t="b">
        <f t="shared" si="2"/>
        <v>1</v>
      </c>
      <c r="I18" s="3" t="s">
        <v>101</v>
      </c>
      <c r="J18" s="3" t="str">
        <f t="shared" si="3"/>
        <v>Detected in both</v>
      </c>
      <c r="K18" s="20" t="str">
        <f>L3</f>
        <v>INTRAJ-HEURISTIC</v>
      </c>
      <c r="L18" s="3">
        <f>M2-M18</f>
        <v>195</v>
      </c>
      <c r="M18" s="5" cm="1">
        <f t="array" ref="M18">COUNT(IF(ISERROR(MATCH(C3:C123,A3:A318,0)),"",M19+1) )</f>
        <v>121</v>
      </c>
      <c r="N18" s="3">
        <f>M3-M18</f>
        <v>0</v>
      </c>
      <c r="Q18" s="88" t="s">
        <v>59</v>
      </c>
      <c r="R18" s="88" t="s">
        <v>60</v>
      </c>
      <c r="X18" s="2" t="s">
        <v>85</v>
      </c>
      <c r="Y18" s="2" t="s">
        <v>125</v>
      </c>
    </row>
    <row r="19" spans="1:25">
      <c r="A19" t="s">
        <v>104</v>
      </c>
      <c r="B19" s="2"/>
      <c r="C19" s="3" t="s">
        <v>101</v>
      </c>
      <c r="D19" s="10" t="str">
        <f t="shared" si="0"/>
        <v>Detected by IntraJ (NO Heuristic)</v>
      </c>
      <c r="E19" t="s">
        <v>91</v>
      </c>
      <c r="F19" s="3" t="str">
        <f t="shared" si="1"/>
        <v>Detected in both</v>
      </c>
      <c r="G19" s="3"/>
      <c r="H19" s="3" t="b">
        <f t="shared" si="2"/>
        <v>0</v>
      </c>
      <c r="I19" s="3" t="s">
        <v>85</v>
      </c>
      <c r="J19" s="3" t="str">
        <f t="shared" si="3"/>
        <v>Detected in both</v>
      </c>
      <c r="K19" s="14" t="str">
        <f>L4</f>
        <v>JASTADDJ-INTRAFLOW</v>
      </c>
      <c r="L19" s="3">
        <f>M4-M19</f>
        <v>0</v>
      </c>
      <c r="M19" s="5" cm="1">
        <f t="array" ref="M19">COUNT(IF(ISERROR(MATCH(E3:E433,A3:A318,0)),"",M20+1) )</f>
        <v>316</v>
      </c>
      <c r="N19" s="3">
        <f>M3-M19</f>
        <v>-195</v>
      </c>
      <c r="P19" s="88" t="s">
        <v>57</v>
      </c>
      <c r="Q19" s="2">
        <v>112</v>
      </c>
      <c r="R19" s="12">
        <v>0</v>
      </c>
      <c r="X19" s="2" t="s">
        <v>124</v>
      </c>
      <c r="Y19" s="2" t="s">
        <v>126</v>
      </c>
    </row>
    <row r="20" spans="1:25">
      <c r="A20" t="s">
        <v>77</v>
      </c>
      <c r="B20" s="2"/>
      <c r="C20" s="3" t="s">
        <v>85</v>
      </c>
      <c r="D20" s="10" t="str">
        <f t="shared" si="0"/>
        <v>Detected by IntraJ (NO Heuristic)</v>
      </c>
      <c r="E20" s="3" t="s">
        <v>82</v>
      </c>
      <c r="F20" s="3" t="str">
        <f t="shared" si="1"/>
        <v>Detected in both</v>
      </c>
      <c r="G20" s="3"/>
      <c r="H20" s="3" t="b">
        <f t="shared" si="2"/>
        <v>0</v>
      </c>
      <c r="I20" s="3" t="s">
        <v>124</v>
      </c>
      <c r="J20" s="3" t="str">
        <f t="shared" si="3"/>
        <v>Detected in both</v>
      </c>
      <c r="K20" s="15" t="str">
        <f>L5</f>
        <v>SONARQUBE</v>
      </c>
      <c r="L20" s="3">
        <f>M5-M20</f>
        <v>0</v>
      </c>
      <c r="M20" s="5" cm="1">
        <f t="array" ref="M20">COUNT(IF(ISERROR(MATCH(I3:I114,A3:A318,0)),"",L21+1) )</f>
        <v>112</v>
      </c>
      <c r="N20" s="3">
        <f>M3-M20</f>
        <v>9</v>
      </c>
      <c r="P20" s="88" t="s">
        <v>55</v>
      </c>
      <c r="Q20" s="2">
        <v>195</v>
      </c>
      <c r="R20" s="12">
        <v>0</v>
      </c>
      <c r="X20" s="2" t="s">
        <v>116</v>
      </c>
      <c r="Y20" s="2" t="s">
        <v>127</v>
      </c>
    </row>
    <row r="21" spans="1:25">
      <c r="A21" t="s">
        <v>101</v>
      </c>
      <c r="B21" s="2"/>
      <c r="C21" s="3" t="s">
        <v>124</v>
      </c>
      <c r="D21" s="10" t="str">
        <f t="shared" si="0"/>
        <v>Detected by IntraJ (NO Heuristic)</v>
      </c>
      <c r="E21" s="3" t="s">
        <v>98</v>
      </c>
      <c r="F21" s="3" t="str">
        <f t="shared" si="1"/>
        <v>Detected in both</v>
      </c>
      <c r="G21" s="3"/>
      <c r="H21" s="3" t="b">
        <f t="shared" si="2"/>
        <v>0</v>
      </c>
      <c r="I21" s="3" t="s">
        <v>116</v>
      </c>
      <c r="J21" s="3" t="str">
        <f t="shared" si="3"/>
        <v>Detected in both</v>
      </c>
      <c r="P21" s="88" t="s">
        <v>65</v>
      </c>
      <c r="Q21" s="2">
        <v>9</v>
      </c>
      <c r="R21" s="12">
        <v>0</v>
      </c>
      <c r="X21" s="2" t="s">
        <v>128</v>
      </c>
      <c r="Y21" s="2" t="s">
        <v>129</v>
      </c>
    </row>
    <row r="22" spans="1:25">
      <c r="A22" t="s">
        <v>85</v>
      </c>
      <c r="B22" s="2"/>
      <c r="C22" s="3" t="s">
        <v>116</v>
      </c>
      <c r="D22" s="10" t="str">
        <f t="shared" si="0"/>
        <v>Detected by IntraJ (NO Heuristic)</v>
      </c>
      <c r="E22" s="3" t="s">
        <v>94</v>
      </c>
      <c r="F22" s="3" t="str">
        <f t="shared" si="1"/>
        <v>Detected in both</v>
      </c>
      <c r="G22" s="3"/>
      <c r="H22" s="3" t="b">
        <f t="shared" si="2"/>
        <v>0</v>
      </c>
      <c r="I22" s="3" t="s">
        <v>128</v>
      </c>
      <c r="J22" s="3" t="str">
        <f t="shared" si="3"/>
        <v>Detected in both</v>
      </c>
      <c r="X22" s="2" t="s">
        <v>130</v>
      </c>
      <c r="Y22" s="2" t="s">
        <v>131</v>
      </c>
    </row>
    <row r="23" spans="1:25" ht="17" thickBot="1">
      <c r="A23" t="s">
        <v>124</v>
      </c>
      <c r="B23" s="2"/>
      <c r="C23" s="3" t="s">
        <v>128</v>
      </c>
      <c r="D23" s="10" t="str">
        <f t="shared" si="0"/>
        <v>Detected by IntraJ (NO Heuristic)</v>
      </c>
      <c r="E23" s="3" t="s">
        <v>132</v>
      </c>
      <c r="F23" s="3" t="str">
        <f t="shared" si="1"/>
        <v>Detected in both</v>
      </c>
      <c r="G23" s="3"/>
      <c r="H23" s="3" t="b">
        <f t="shared" si="2"/>
        <v>1</v>
      </c>
      <c r="I23" s="3" t="s">
        <v>130</v>
      </c>
      <c r="J23" s="3" t="str">
        <f t="shared" si="3"/>
        <v>Detected in both</v>
      </c>
      <c r="X23" s="2" t="s">
        <v>133</v>
      </c>
      <c r="Y23" s="2" t="s">
        <v>134</v>
      </c>
    </row>
    <row r="24" spans="1:25" ht="17" thickBot="1">
      <c r="A24" t="s">
        <v>116</v>
      </c>
      <c r="B24" s="2"/>
      <c r="C24" s="3" t="s">
        <v>130</v>
      </c>
      <c r="D24" s="10" t="str">
        <f t="shared" si="0"/>
        <v>Detected by IntraJ (NO Heuristic)</v>
      </c>
      <c r="E24" s="3" t="s">
        <v>133</v>
      </c>
      <c r="F24" s="3" t="str">
        <f t="shared" si="1"/>
        <v>Detected in both</v>
      </c>
      <c r="G24" s="3"/>
      <c r="H24" s="3" t="b">
        <f t="shared" si="2"/>
        <v>0</v>
      </c>
      <c r="I24" s="3" t="s">
        <v>133</v>
      </c>
      <c r="J24" s="3" t="str">
        <f t="shared" si="3"/>
        <v>Detected in both</v>
      </c>
      <c r="L24" s="113" t="str">
        <f>L4</f>
        <v>JASTADDJ-INTRAFLOW</v>
      </c>
      <c r="M24" s="114"/>
      <c r="N24" s="115"/>
      <c r="X24" s="2" t="s">
        <v>135</v>
      </c>
      <c r="Y24" s="2" t="s">
        <v>136</v>
      </c>
    </row>
    <row r="25" spans="1:25">
      <c r="A25" t="s">
        <v>128</v>
      </c>
      <c r="B25" s="2"/>
      <c r="C25" s="3" t="s">
        <v>133</v>
      </c>
      <c r="D25" s="10" t="str">
        <f t="shared" si="0"/>
        <v>Detected by IntraJ (NO Heuristic)</v>
      </c>
      <c r="E25" t="s">
        <v>75</v>
      </c>
      <c r="F25" s="3" t="str">
        <f t="shared" si="1"/>
        <v>Detected in both</v>
      </c>
      <c r="G25" s="3"/>
      <c r="H25" s="3" t="b">
        <f t="shared" si="2"/>
        <v>0</v>
      </c>
      <c r="I25" s="3" t="s">
        <v>135</v>
      </c>
      <c r="J25" s="3" t="str">
        <f t="shared" si="3"/>
        <v>Detected in both</v>
      </c>
      <c r="K25" s="26" t="s">
        <v>11</v>
      </c>
      <c r="L25" s="27" t="s">
        <v>10</v>
      </c>
      <c r="M25" s="28" t="s">
        <v>9</v>
      </c>
      <c r="N25" s="28" t="str">
        <f>_xlfn.CONCAT("ONLY ",L4)</f>
        <v>ONLY JASTADDJ-INTRAFLOW</v>
      </c>
      <c r="X25" s="2" t="s">
        <v>120</v>
      </c>
      <c r="Y25" s="2" t="s">
        <v>137</v>
      </c>
    </row>
    <row r="26" spans="1:25">
      <c r="A26" t="s">
        <v>130</v>
      </c>
      <c r="B26" s="2"/>
      <c r="C26" s="3" t="s">
        <v>135</v>
      </c>
      <c r="D26" s="10" t="str">
        <f t="shared" si="0"/>
        <v>Detected by IntraJ (NO Heuristic)</v>
      </c>
      <c r="E26" s="3" t="s">
        <v>74</v>
      </c>
      <c r="F26" s="3" t="str">
        <f t="shared" si="1"/>
        <v>Detected in both</v>
      </c>
      <c r="G26" s="3"/>
      <c r="H26" s="3" t="b">
        <f t="shared" si="2"/>
        <v>0</v>
      </c>
      <c r="I26" s="3" t="s">
        <v>120</v>
      </c>
      <c r="J26" s="3" t="str">
        <f t="shared" si="3"/>
        <v>Detected in both</v>
      </c>
      <c r="K26" s="16" t="str">
        <f>L3</f>
        <v>INTRAJ-HEURISTIC</v>
      </c>
      <c r="L26" s="3">
        <v>0</v>
      </c>
      <c r="M26" s="5" cm="1">
        <f t="array" ref="M26">COUNT(IF(ISERROR(MATCH(A3:A318,E3:E433,0)),"",M27+1) )</f>
        <v>316</v>
      </c>
      <c r="N26" s="3">
        <f>M4-M26</f>
        <v>0</v>
      </c>
      <c r="X26" s="2" t="s">
        <v>81</v>
      </c>
      <c r="Y26" s="2" t="s">
        <v>138</v>
      </c>
    </row>
    <row r="27" spans="1:25">
      <c r="A27" t="s">
        <v>133</v>
      </c>
      <c r="B27" s="2"/>
      <c r="C27" s="3" t="s">
        <v>120</v>
      </c>
      <c r="D27" s="10" t="str">
        <f t="shared" si="0"/>
        <v>Detected by IntraJ (NO Heuristic)</v>
      </c>
      <c r="E27" s="3" t="s">
        <v>114</v>
      </c>
      <c r="F27" s="3" t="str">
        <f t="shared" si="1"/>
        <v>Detected in both</v>
      </c>
      <c r="G27" s="3"/>
      <c r="H27" s="3" t="b">
        <f t="shared" si="2"/>
        <v>0</v>
      </c>
      <c r="I27" s="3" t="s">
        <v>81</v>
      </c>
      <c r="J27" s="3" t="str">
        <f t="shared" si="3"/>
        <v>Detected in both</v>
      </c>
      <c r="K27" s="14" t="str">
        <f>L2</f>
        <v>INTRAJ-NO-HEURISTIC</v>
      </c>
      <c r="L27" s="3">
        <f>M2-M27</f>
        <v>195</v>
      </c>
      <c r="M27" s="5" cm="1">
        <f t="array" ref="M27">COUNT(IF(ISERROR(MATCH(C3:C123,E3:E433,0)),"",M28+1) )</f>
        <v>121</v>
      </c>
      <c r="N27" s="3">
        <f>M4-M27</f>
        <v>195</v>
      </c>
      <c r="X27" s="2" t="s">
        <v>122</v>
      </c>
      <c r="Y27" s="2" t="s">
        <v>139</v>
      </c>
    </row>
    <row r="28" spans="1:25">
      <c r="A28" t="s">
        <v>135</v>
      </c>
      <c r="B28" s="2"/>
      <c r="C28" s="3" t="s">
        <v>81</v>
      </c>
      <c r="D28" s="10" t="str">
        <f t="shared" si="0"/>
        <v>Detected by IntraJ (NO Heuristic)</v>
      </c>
      <c r="E28" s="3" t="s">
        <v>128</v>
      </c>
      <c r="F28" s="3" t="str">
        <f t="shared" si="1"/>
        <v>Detected in both</v>
      </c>
      <c r="G28" s="3"/>
      <c r="H28" s="3" t="b">
        <f t="shared" si="2"/>
        <v>1</v>
      </c>
      <c r="I28" s="3" t="s">
        <v>122</v>
      </c>
      <c r="J28" s="3" t="str">
        <f t="shared" si="3"/>
        <v>Detected in both</v>
      </c>
      <c r="K28" s="15" t="str">
        <f>L5</f>
        <v>SONARQUBE</v>
      </c>
      <c r="L28" s="3">
        <f>M5-M28</f>
        <v>0</v>
      </c>
      <c r="M28" s="5" cm="1">
        <f t="array" ref="M28">COUNT(IF(ISERROR(MATCH(I3:I114,E3:E433,0)),"",M29+1) )</f>
        <v>112</v>
      </c>
      <c r="N28" s="3">
        <f>M4-M28</f>
        <v>204</v>
      </c>
      <c r="X28" s="2" t="s">
        <v>111</v>
      </c>
      <c r="Y28" s="2" t="s">
        <v>140</v>
      </c>
    </row>
    <row r="29" spans="1:25">
      <c r="A29" t="s">
        <v>120</v>
      </c>
      <c r="B29" s="2"/>
      <c r="C29" s="3" t="s">
        <v>122</v>
      </c>
      <c r="D29" s="10" t="str">
        <f t="shared" si="0"/>
        <v>Detected by IntraJ (NO Heuristic)</v>
      </c>
      <c r="E29" t="s">
        <v>76</v>
      </c>
      <c r="F29" s="3" t="str">
        <f t="shared" si="1"/>
        <v>Detected in both</v>
      </c>
      <c r="G29" s="3"/>
      <c r="H29" s="3" t="b">
        <f t="shared" si="2"/>
        <v>0</v>
      </c>
      <c r="I29" s="3" t="s">
        <v>111</v>
      </c>
      <c r="J29" s="3" t="str">
        <f t="shared" si="3"/>
        <v>Detected in both</v>
      </c>
      <c r="X29" s="2" t="s">
        <v>97</v>
      </c>
      <c r="Y29" s="2" t="s">
        <v>141</v>
      </c>
    </row>
    <row r="30" spans="1:25">
      <c r="A30" t="s">
        <v>81</v>
      </c>
      <c r="B30" s="2"/>
      <c r="C30" s="3" t="s">
        <v>111</v>
      </c>
      <c r="D30" s="10" t="str">
        <f t="shared" si="0"/>
        <v>Detected by IntraJ (NO Heuristic)</v>
      </c>
      <c r="E30" s="3" t="s">
        <v>112</v>
      </c>
      <c r="F30" s="3" t="str">
        <f t="shared" si="1"/>
        <v>Detected in both</v>
      </c>
      <c r="G30" s="3"/>
      <c r="H30" s="3" t="b">
        <f t="shared" si="2"/>
        <v>0</v>
      </c>
      <c r="I30" s="3" t="s">
        <v>97</v>
      </c>
      <c r="J30" s="3" t="str">
        <f t="shared" si="3"/>
        <v>Detected in both</v>
      </c>
      <c r="X30" s="2" t="s">
        <v>132</v>
      </c>
      <c r="Y30" s="2" t="s">
        <v>142</v>
      </c>
    </row>
    <row r="31" spans="1:25" ht="17" thickBot="1">
      <c r="A31" t="s">
        <v>122</v>
      </c>
      <c r="B31" s="2"/>
      <c r="C31" s="3" t="s">
        <v>97</v>
      </c>
      <c r="D31" s="10" t="str">
        <f t="shared" si="0"/>
        <v>Detected by IntraJ (NO Heuristic)</v>
      </c>
      <c r="E31" s="3" t="s">
        <v>105</v>
      </c>
      <c r="F31" s="3" t="str">
        <f t="shared" si="1"/>
        <v>Detected in both</v>
      </c>
      <c r="G31" s="3"/>
      <c r="H31" s="3" t="b">
        <f t="shared" si="2"/>
        <v>0</v>
      </c>
      <c r="I31" s="3" t="s">
        <v>132</v>
      </c>
      <c r="J31" s="3" t="str">
        <f t="shared" si="3"/>
        <v>Detected in both</v>
      </c>
      <c r="X31" s="2" t="s">
        <v>93</v>
      </c>
      <c r="Y31" s="2" t="s">
        <v>143</v>
      </c>
    </row>
    <row r="32" spans="1:25" ht="17" thickBot="1">
      <c r="A32" t="s">
        <v>111</v>
      </c>
      <c r="B32" s="2"/>
      <c r="C32" s="3" t="s">
        <v>132</v>
      </c>
      <c r="D32" s="10" t="str">
        <f t="shared" si="0"/>
        <v>Detected by IntraJ (NO Heuristic)</v>
      </c>
      <c r="E32" s="3" t="s">
        <v>135</v>
      </c>
      <c r="F32" s="3" t="str">
        <f t="shared" si="1"/>
        <v>Detected in both</v>
      </c>
      <c r="G32" s="3"/>
      <c r="H32" s="3" t="b">
        <f t="shared" si="2"/>
        <v>0</v>
      </c>
      <c r="I32" s="3" t="s">
        <v>93</v>
      </c>
      <c r="J32" s="3" t="str">
        <f t="shared" si="3"/>
        <v>Detected in both</v>
      </c>
      <c r="K32" s="8"/>
      <c r="L32" s="110" t="str">
        <f>L2</f>
        <v>INTRAJ-NO-HEURISTIC</v>
      </c>
      <c r="M32" s="111"/>
      <c r="N32" s="112"/>
      <c r="X32" s="2" t="s">
        <v>118</v>
      </c>
      <c r="Y32" s="2" t="s">
        <v>144</v>
      </c>
    </row>
    <row r="33" spans="1:25" ht="17" thickBot="1">
      <c r="A33" t="s">
        <v>97</v>
      </c>
      <c r="B33" s="2"/>
      <c r="C33" s="3" t="s">
        <v>93</v>
      </c>
      <c r="D33" s="10" t="str">
        <f t="shared" si="0"/>
        <v>Detected by IntraJ (NO Heuristic)</v>
      </c>
      <c r="E33" s="3" t="s">
        <v>86</v>
      </c>
      <c r="F33" s="3" t="str">
        <f t="shared" si="1"/>
        <v>Detected in both</v>
      </c>
      <c r="G33" s="3"/>
      <c r="H33" s="3" t="b">
        <f t="shared" si="2"/>
        <v>1</v>
      </c>
      <c r="I33" s="3" t="s">
        <v>118</v>
      </c>
      <c r="J33" s="3" t="str">
        <f t="shared" si="3"/>
        <v>Detected in both</v>
      </c>
      <c r="K33" s="22" t="s">
        <v>11</v>
      </c>
      <c r="L33" s="29" t="s">
        <v>10</v>
      </c>
      <c r="M33" s="30" t="s">
        <v>9</v>
      </c>
      <c r="N33" s="23" t="str">
        <f>_xlfn.CONCAT("ONLY ",L2)</f>
        <v>ONLY INTRAJ-NO-HEURISTIC</v>
      </c>
      <c r="X33" s="2" t="s">
        <v>145</v>
      </c>
      <c r="Y33" s="2" t="s">
        <v>146</v>
      </c>
    </row>
    <row r="34" spans="1:25" ht="17" thickTop="1">
      <c r="A34" t="s">
        <v>132</v>
      </c>
      <c r="B34" s="2"/>
      <c r="C34" s="3" t="s">
        <v>118</v>
      </c>
      <c r="D34" s="10" t="str">
        <f t="shared" si="0"/>
        <v>Detected by IntraJ (NO Heuristic)</v>
      </c>
      <c r="E34" s="3" t="s">
        <v>109</v>
      </c>
      <c r="F34" s="3" t="str">
        <f t="shared" si="1"/>
        <v>Detected in both</v>
      </c>
      <c r="G34" s="3"/>
      <c r="H34" s="3" t="b">
        <f t="shared" si="2"/>
        <v>0</v>
      </c>
      <c r="I34" s="3" t="s">
        <v>145</v>
      </c>
      <c r="J34" s="3" t="str">
        <f t="shared" si="3"/>
        <v>Detected in both</v>
      </c>
      <c r="K34" s="20" t="str">
        <f>L3</f>
        <v>INTRAJ-HEURISTIC</v>
      </c>
      <c r="L34" s="25">
        <f>M3-M34</f>
        <v>0</v>
      </c>
      <c r="M34" s="21" cm="1">
        <f t="array" ref="M34">COUNT(IF(ISERROR(MATCH(A3:A318,C3:C123,0)),"",M35+1) )</f>
        <v>121</v>
      </c>
      <c r="N34" s="25">
        <f>$M$2-M34</f>
        <v>195</v>
      </c>
      <c r="X34" s="2" t="s">
        <v>147</v>
      </c>
      <c r="Y34" s="2" t="s">
        <v>148</v>
      </c>
    </row>
    <row r="35" spans="1:25">
      <c r="A35" t="s">
        <v>93</v>
      </c>
      <c r="B35" s="2"/>
      <c r="C35" s="3" t="s">
        <v>145</v>
      </c>
      <c r="D35" s="10" t="str">
        <f t="shared" ref="D35:D66" si="6">IF(ISERROR(VLOOKUP(C35,$A$3:$A$318, 1, FALSE)),"Not detected by jastaddj","Detected by IntraJ (NO Heuristic)" )</f>
        <v>Detected by IntraJ (NO Heuristic)</v>
      </c>
      <c r="E35" s="3" t="s">
        <v>78</v>
      </c>
      <c r="F35" s="3" t="str">
        <f t="shared" si="1"/>
        <v>Detected in both</v>
      </c>
      <c r="G35" s="3"/>
      <c r="H35" s="3" t="b">
        <f t="shared" si="2"/>
        <v>0</v>
      </c>
      <c r="I35" s="3" t="s">
        <v>147</v>
      </c>
      <c r="J35" s="3" t="str">
        <f t="shared" si="3"/>
        <v>Detected in both</v>
      </c>
      <c r="K35" s="14" t="str">
        <f>L4</f>
        <v>JASTADDJ-INTRAFLOW</v>
      </c>
      <c r="L35" s="3">
        <f>M4-M35</f>
        <v>195</v>
      </c>
      <c r="M35" s="5" cm="1">
        <f t="array" ref="M35">COUNT(IF(ISERROR(MATCH(E3:E433,C3:C123,0)),"",M36+1) )</f>
        <v>121</v>
      </c>
      <c r="N35" s="3">
        <f>$M$2-M35</f>
        <v>195</v>
      </c>
      <c r="X35" s="2" t="s">
        <v>149</v>
      </c>
      <c r="Y35" s="2" t="s">
        <v>150</v>
      </c>
    </row>
    <row r="36" spans="1:25">
      <c r="A36" t="s">
        <v>83</v>
      </c>
      <c r="B36" s="2"/>
      <c r="C36" s="3" t="s">
        <v>80</v>
      </c>
      <c r="D36" s="10" t="str">
        <f t="shared" si="6"/>
        <v>Detected by IntraJ (NO Heuristic)</v>
      </c>
      <c r="E36" s="3" t="s">
        <v>130</v>
      </c>
      <c r="F36" s="3" t="str">
        <f t="shared" si="1"/>
        <v>Detected in both</v>
      </c>
      <c r="G36" s="3"/>
      <c r="H36" s="3" t="b">
        <f t="shared" si="2"/>
        <v>0</v>
      </c>
      <c r="I36" s="3" t="s">
        <v>149</v>
      </c>
      <c r="J36" s="3" t="str">
        <f t="shared" si="3"/>
        <v>Detected in both</v>
      </c>
      <c r="K36" s="15" t="str">
        <f>L5</f>
        <v>SONARQUBE</v>
      </c>
      <c r="L36" s="3">
        <f>M5-M36</f>
        <v>112</v>
      </c>
      <c r="M36" s="5" cm="1">
        <f t="array" ref="M36">COUNT(IF(ISERROR(MATCH(I3:I114,C3:C123,0)),"",#REF!+1) )</f>
        <v>0</v>
      </c>
      <c r="N36" s="3">
        <f>$M$2-M36</f>
        <v>316</v>
      </c>
      <c r="X36" s="2" t="s">
        <v>151</v>
      </c>
      <c r="Y36" s="2" t="s">
        <v>152</v>
      </c>
    </row>
    <row r="37" spans="1:25">
      <c r="A37" t="s">
        <v>87</v>
      </c>
      <c r="B37" s="2"/>
      <c r="C37" s="3" t="s">
        <v>147</v>
      </c>
      <c r="D37" s="10" t="str">
        <f t="shared" si="6"/>
        <v>Detected by IntraJ (NO Heuristic)</v>
      </c>
      <c r="E37" t="s">
        <v>79</v>
      </c>
      <c r="F37" s="3" t="str">
        <f t="shared" si="1"/>
        <v>Detected in both</v>
      </c>
      <c r="G37" s="3"/>
      <c r="H37" s="3" t="b">
        <f t="shared" si="2"/>
        <v>0</v>
      </c>
      <c r="I37" s="3" t="s">
        <v>151</v>
      </c>
      <c r="J37" s="3" t="str">
        <f t="shared" si="3"/>
        <v>Detected in both</v>
      </c>
      <c r="X37" s="2" t="s">
        <v>153</v>
      </c>
      <c r="Y37" s="2" t="s">
        <v>154</v>
      </c>
    </row>
    <row r="38" spans="1:25" ht="17" thickBot="1">
      <c r="A38" t="s">
        <v>118</v>
      </c>
      <c r="B38" s="2"/>
      <c r="C38" s="3" t="s">
        <v>149</v>
      </c>
      <c r="D38" s="10" t="str">
        <f t="shared" si="6"/>
        <v>Detected by IntraJ (NO Heuristic)</v>
      </c>
      <c r="E38" s="3" t="s">
        <v>90</v>
      </c>
      <c r="F38" s="3" t="str">
        <f t="shared" si="1"/>
        <v>Detected in both</v>
      </c>
      <c r="G38" s="3"/>
      <c r="H38" s="3" t="b">
        <f t="shared" si="2"/>
        <v>1</v>
      </c>
      <c r="I38" s="3" t="s">
        <v>153</v>
      </c>
      <c r="J38" s="3" t="str">
        <f t="shared" si="3"/>
        <v>Detected in both</v>
      </c>
      <c r="X38" s="2" t="s">
        <v>155</v>
      </c>
      <c r="Y38" s="2" t="s">
        <v>156</v>
      </c>
    </row>
    <row r="39" spans="1:25">
      <c r="A39" t="s">
        <v>91</v>
      </c>
      <c r="B39" s="2"/>
      <c r="C39" s="3" t="s">
        <v>151</v>
      </c>
      <c r="D39" s="10" t="str">
        <f t="shared" si="6"/>
        <v>Detected by IntraJ (NO Heuristic)</v>
      </c>
      <c r="E39" t="s">
        <v>87</v>
      </c>
      <c r="F39" s="3" t="str">
        <f t="shared" si="1"/>
        <v>Detected in both</v>
      </c>
      <c r="G39" s="3"/>
      <c r="H39" s="3" t="b">
        <f t="shared" si="2"/>
        <v>0</v>
      </c>
      <c r="I39" s="3" t="s">
        <v>155</v>
      </c>
      <c r="J39" s="3" t="str">
        <f t="shared" si="3"/>
        <v>Detected in both</v>
      </c>
      <c r="L39" s="37"/>
      <c r="M39" s="38"/>
      <c r="N39" s="38"/>
      <c r="O39" s="38"/>
      <c r="P39" s="38"/>
      <c r="Q39" s="38"/>
      <c r="R39" s="38"/>
      <c r="S39" s="39"/>
      <c r="X39" s="2" t="s">
        <v>157</v>
      </c>
      <c r="Y39" s="2" t="s">
        <v>158</v>
      </c>
    </row>
    <row r="40" spans="1:25">
      <c r="A40" t="s">
        <v>95</v>
      </c>
      <c r="B40" s="2"/>
      <c r="C40" s="3" t="s">
        <v>153</v>
      </c>
      <c r="D40" s="10" t="str">
        <f t="shared" si="6"/>
        <v>Detected by IntraJ (NO Heuristic)</v>
      </c>
      <c r="E40" t="s">
        <v>159</v>
      </c>
      <c r="F40" s="3" t="str">
        <f t="shared" si="1"/>
        <v>Detected in both</v>
      </c>
      <c r="G40" s="3"/>
      <c r="H40" s="3" t="b">
        <f t="shared" si="2"/>
        <v>0</v>
      </c>
      <c r="I40" s="3" t="s">
        <v>157</v>
      </c>
      <c r="J40" s="3" t="str">
        <f t="shared" si="3"/>
        <v>Detected in both</v>
      </c>
      <c r="L40" s="40"/>
      <c r="M40" s="41"/>
      <c r="N40" s="41"/>
      <c r="O40" s="41"/>
      <c r="P40" s="41"/>
      <c r="Q40" s="41"/>
      <c r="R40" s="41"/>
      <c r="S40" s="42"/>
      <c r="X40" s="2" t="s">
        <v>160</v>
      </c>
      <c r="Y40" s="2" t="s">
        <v>161</v>
      </c>
    </row>
    <row r="41" spans="1:25">
      <c r="A41" t="s">
        <v>99</v>
      </c>
      <c r="B41" s="2"/>
      <c r="C41" s="3" t="s">
        <v>155</v>
      </c>
      <c r="D41" s="10" t="str">
        <f t="shared" si="6"/>
        <v>Detected by IntraJ (NO Heuristic)</v>
      </c>
      <c r="E41" t="s">
        <v>99</v>
      </c>
      <c r="F41" s="3" t="str">
        <f t="shared" si="1"/>
        <v>Detected in both</v>
      </c>
      <c r="G41" s="3"/>
      <c r="H41" s="3" t="b">
        <f t="shared" si="2"/>
        <v>0</v>
      </c>
      <c r="I41" s="3" t="s">
        <v>160</v>
      </c>
      <c r="J41" s="3" t="str">
        <f t="shared" si="3"/>
        <v>Detected in both</v>
      </c>
      <c r="L41" s="40"/>
      <c r="M41" s="41"/>
      <c r="N41" s="41"/>
      <c r="O41" s="41"/>
      <c r="P41" s="41"/>
      <c r="Q41" s="41"/>
      <c r="R41" s="41"/>
      <c r="S41" s="42"/>
      <c r="X41" s="2" t="s">
        <v>162</v>
      </c>
      <c r="Y41" s="2" t="s">
        <v>163</v>
      </c>
    </row>
    <row r="42" spans="1:25">
      <c r="A42" t="s">
        <v>102</v>
      </c>
      <c r="B42" s="2"/>
      <c r="C42" s="3" t="s">
        <v>157</v>
      </c>
      <c r="D42" s="10" t="str">
        <f t="shared" si="6"/>
        <v>Detected by IntraJ (NO Heuristic)</v>
      </c>
      <c r="E42" t="s">
        <v>164</v>
      </c>
      <c r="F42" s="3" t="str">
        <f t="shared" si="1"/>
        <v>Detected in both</v>
      </c>
      <c r="G42" s="3"/>
      <c r="H42" s="3" t="b">
        <f t="shared" si="2"/>
        <v>0</v>
      </c>
      <c r="I42" s="3" t="s">
        <v>162</v>
      </c>
      <c r="J42" s="3" t="str">
        <f t="shared" si="3"/>
        <v>Detected in both</v>
      </c>
      <c r="L42" s="40"/>
      <c r="M42" s="41"/>
      <c r="N42" s="41"/>
      <c r="O42" s="41"/>
      <c r="P42" s="41"/>
      <c r="Q42" s="41"/>
      <c r="R42" s="41"/>
      <c r="S42" s="42"/>
      <c r="X42" s="2" t="s">
        <v>165</v>
      </c>
      <c r="Y42" s="2" t="s">
        <v>166</v>
      </c>
    </row>
    <row r="43" spans="1:25">
      <c r="A43" t="s">
        <v>106</v>
      </c>
      <c r="B43" s="2"/>
      <c r="C43" s="3" t="s">
        <v>160</v>
      </c>
      <c r="D43" s="10" t="str">
        <f t="shared" si="6"/>
        <v>Detected by IntraJ (NO Heuristic)</v>
      </c>
      <c r="E43" s="87" t="s">
        <v>167</v>
      </c>
      <c r="F43" s="3" t="str">
        <f t="shared" si="1"/>
        <v>Detected in both</v>
      </c>
      <c r="G43" s="3"/>
      <c r="H43" s="3" t="b">
        <f t="shared" si="2"/>
        <v>1</v>
      </c>
      <c r="I43" s="3" t="s">
        <v>165</v>
      </c>
      <c r="J43" s="3" t="str">
        <f t="shared" si="3"/>
        <v>Detected in both</v>
      </c>
      <c r="L43" s="40"/>
      <c r="M43" s="41"/>
      <c r="N43" s="41"/>
      <c r="O43" s="41"/>
      <c r="P43" s="41"/>
      <c r="Q43" s="41"/>
      <c r="R43" s="41"/>
      <c r="S43" s="42"/>
      <c r="X43" s="2" t="s">
        <v>168</v>
      </c>
      <c r="Y43" s="2" t="s">
        <v>167</v>
      </c>
    </row>
    <row r="44" spans="1:25">
      <c r="A44" t="s">
        <v>110</v>
      </c>
      <c r="B44" s="2"/>
      <c r="C44" s="3" t="s">
        <v>162</v>
      </c>
      <c r="D44" s="10" t="str">
        <f t="shared" si="6"/>
        <v>Detected by IntraJ (NO Heuristic)</v>
      </c>
      <c r="E44" t="s">
        <v>169</v>
      </c>
      <c r="F44" s="3" t="str">
        <f t="shared" si="1"/>
        <v>Detected in both</v>
      </c>
      <c r="G44" s="3"/>
      <c r="H44" s="3" t="b">
        <f t="shared" si="2"/>
        <v>0</v>
      </c>
      <c r="I44" s="3" t="s">
        <v>168</v>
      </c>
      <c r="J44" s="3" t="str">
        <f t="shared" si="3"/>
        <v>Detected in both</v>
      </c>
      <c r="L44" s="40"/>
      <c r="M44" s="41"/>
      <c r="N44" s="41"/>
      <c r="O44" s="41"/>
      <c r="P44" s="41"/>
      <c r="Q44" s="41"/>
      <c r="R44" s="41"/>
      <c r="S44" s="42"/>
      <c r="X44" s="2" t="s">
        <v>170</v>
      </c>
      <c r="Y44" s="2" t="s">
        <v>171</v>
      </c>
    </row>
    <row r="45" spans="1:25">
      <c r="A45" t="s">
        <v>113</v>
      </c>
      <c r="B45" s="2"/>
      <c r="C45" s="3" t="s">
        <v>165</v>
      </c>
      <c r="D45" s="10" t="str">
        <f t="shared" si="6"/>
        <v>Detected by IntraJ (NO Heuristic)</v>
      </c>
      <c r="E45" s="3" t="s">
        <v>145</v>
      </c>
      <c r="F45" s="3" t="str">
        <f t="shared" si="1"/>
        <v>Detected in both</v>
      </c>
      <c r="G45" s="3"/>
      <c r="H45" s="3" t="b">
        <f t="shared" si="2"/>
        <v>0</v>
      </c>
      <c r="I45" s="3" t="s">
        <v>170</v>
      </c>
      <c r="J45" s="3" t="str">
        <f t="shared" si="3"/>
        <v>Detected in both</v>
      </c>
      <c r="L45" s="40"/>
      <c r="M45" s="41"/>
      <c r="N45" s="41"/>
      <c r="O45" s="41"/>
      <c r="P45" s="41"/>
      <c r="Q45" s="41"/>
      <c r="R45" s="41"/>
      <c r="S45" s="42"/>
      <c r="X45" s="2" t="s">
        <v>172</v>
      </c>
      <c r="Y45" s="2" t="s">
        <v>173</v>
      </c>
    </row>
    <row r="46" spans="1:25">
      <c r="A46" t="s">
        <v>115</v>
      </c>
      <c r="B46" s="2"/>
      <c r="C46" s="3" t="s">
        <v>168</v>
      </c>
      <c r="D46" s="10" t="str">
        <f t="shared" si="6"/>
        <v>Detected by IntraJ (NO Heuristic)</v>
      </c>
      <c r="E46" t="s">
        <v>110</v>
      </c>
      <c r="F46" s="3" t="str">
        <f t="shared" si="1"/>
        <v>Detected in both</v>
      </c>
      <c r="G46" s="3"/>
      <c r="H46" s="3" t="b">
        <f t="shared" si="2"/>
        <v>0</v>
      </c>
      <c r="I46" s="3" t="s">
        <v>172</v>
      </c>
      <c r="J46" s="3" t="str">
        <f t="shared" si="3"/>
        <v>Detected in both</v>
      </c>
      <c r="L46" s="40"/>
      <c r="M46" s="41"/>
      <c r="N46" s="41"/>
      <c r="O46" s="41"/>
      <c r="P46" s="41"/>
      <c r="Q46" s="41"/>
      <c r="R46" s="41"/>
      <c r="S46" s="42"/>
      <c r="X46" s="2" t="s">
        <v>174</v>
      </c>
      <c r="Y46" s="2" t="s">
        <v>175</v>
      </c>
    </row>
    <row r="47" spans="1:25">
      <c r="A47" t="s">
        <v>117</v>
      </c>
      <c r="B47" s="2"/>
      <c r="C47" s="3" t="s">
        <v>170</v>
      </c>
      <c r="D47" s="10" t="str">
        <f t="shared" si="6"/>
        <v>Detected by IntraJ (NO Heuristic)</v>
      </c>
      <c r="E47" s="3" t="s">
        <v>176</v>
      </c>
      <c r="F47" s="3" t="str">
        <f t="shared" si="1"/>
        <v>Detected in both</v>
      </c>
      <c r="G47" s="3"/>
      <c r="H47" s="3" t="b">
        <f t="shared" si="2"/>
        <v>0</v>
      </c>
      <c r="I47" s="3" t="s">
        <v>174</v>
      </c>
      <c r="J47" s="3" t="str">
        <f t="shared" si="3"/>
        <v>Detected in both</v>
      </c>
      <c r="L47" s="40"/>
      <c r="M47" s="41"/>
      <c r="N47" s="41"/>
      <c r="O47" s="41"/>
      <c r="P47" s="41"/>
      <c r="Q47" s="41"/>
      <c r="R47" s="41"/>
      <c r="S47" s="42"/>
      <c r="X47" s="2" t="s">
        <v>177</v>
      </c>
      <c r="Y47" s="2" t="s">
        <v>178</v>
      </c>
    </row>
    <row r="48" spans="1:25">
      <c r="A48" t="s">
        <v>119</v>
      </c>
      <c r="B48" s="2"/>
      <c r="C48" s="3" t="s">
        <v>172</v>
      </c>
      <c r="D48" s="10" t="str">
        <f t="shared" si="6"/>
        <v>Detected by IntraJ (NO Heuristic)</v>
      </c>
      <c r="E48" s="3" t="s">
        <v>126</v>
      </c>
      <c r="F48" s="3" t="str">
        <f t="shared" si="1"/>
        <v>Detected in both</v>
      </c>
      <c r="G48" s="3"/>
      <c r="H48" s="3" t="b">
        <f t="shared" si="2"/>
        <v>1</v>
      </c>
      <c r="I48" s="3" t="s">
        <v>177</v>
      </c>
      <c r="J48" s="3" t="str">
        <f t="shared" si="3"/>
        <v>Detected in both</v>
      </c>
      <c r="L48" s="40"/>
      <c r="M48" s="41"/>
      <c r="N48" s="41"/>
      <c r="O48" s="41"/>
      <c r="P48" s="41"/>
      <c r="Q48" s="41"/>
      <c r="R48" s="41"/>
      <c r="S48" s="42"/>
      <c r="X48" s="2" t="s">
        <v>179</v>
      </c>
      <c r="Y48" s="2" t="s">
        <v>180</v>
      </c>
    </row>
    <row r="49" spans="1:25">
      <c r="A49" t="s">
        <v>121</v>
      </c>
      <c r="B49" s="2"/>
      <c r="C49" s="3" t="s">
        <v>174</v>
      </c>
      <c r="D49" s="10" t="str">
        <f t="shared" si="6"/>
        <v>Detected by IntraJ (NO Heuristic)</v>
      </c>
      <c r="E49" s="3" t="s">
        <v>127</v>
      </c>
      <c r="F49" s="3" t="str">
        <f t="shared" si="1"/>
        <v>Detected in both</v>
      </c>
      <c r="G49" s="3"/>
      <c r="H49" s="3" t="b">
        <f t="shared" si="2"/>
        <v>0</v>
      </c>
      <c r="I49" s="3" t="s">
        <v>179</v>
      </c>
      <c r="J49" s="3" t="str">
        <f t="shared" si="3"/>
        <v>Detected in both</v>
      </c>
      <c r="L49" s="40"/>
      <c r="M49" s="41"/>
      <c r="N49" s="41"/>
      <c r="O49" s="41"/>
      <c r="P49" s="41"/>
      <c r="Q49" s="41"/>
      <c r="R49" s="41"/>
      <c r="S49" s="42"/>
      <c r="X49" s="2" t="s">
        <v>181</v>
      </c>
      <c r="Y49" s="2" t="s">
        <v>176</v>
      </c>
    </row>
    <row r="50" spans="1:25">
      <c r="A50" t="s">
        <v>123</v>
      </c>
      <c r="B50" s="2"/>
      <c r="C50" s="3" t="s">
        <v>177</v>
      </c>
      <c r="D50" s="10" t="str">
        <f t="shared" si="6"/>
        <v>Detected by IntraJ (NO Heuristic)</v>
      </c>
      <c r="E50" s="3" t="s">
        <v>138</v>
      </c>
      <c r="F50" s="3" t="str">
        <f t="shared" si="1"/>
        <v>Detected in both</v>
      </c>
      <c r="G50" s="3"/>
      <c r="H50" s="3" t="b">
        <f t="shared" si="2"/>
        <v>0</v>
      </c>
      <c r="I50" s="3" t="s">
        <v>181</v>
      </c>
      <c r="J50" s="3" t="str">
        <f t="shared" si="3"/>
        <v>Detected in both</v>
      </c>
      <c r="L50" s="40"/>
      <c r="M50" s="41"/>
      <c r="N50" s="41"/>
      <c r="O50" s="41"/>
      <c r="P50" s="41"/>
      <c r="Q50" s="41"/>
      <c r="R50" s="41"/>
      <c r="S50" s="42"/>
      <c r="X50" s="2" t="s">
        <v>182</v>
      </c>
      <c r="Y50" s="2" t="s">
        <v>183</v>
      </c>
    </row>
    <row r="51" spans="1:25">
      <c r="A51" t="s">
        <v>125</v>
      </c>
      <c r="B51" s="2"/>
      <c r="C51" s="3" t="s">
        <v>179</v>
      </c>
      <c r="D51" s="10" t="str">
        <f t="shared" si="6"/>
        <v>Detected by IntraJ (NO Heuristic)</v>
      </c>
      <c r="E51" s="3" t="s">
        <v>158</v>
      </c>
      <c r="F51" s="3" t="str">
        <f t="shared" si="1"/>
        <v>Detected in both</v>
      </c>
      <c r="G51" s="3"/>
      <c r="H51" s="3" t="b">
        <f t="shared" si="2"/>
        <v>0</v>
      </c>
      <c r="I51" s="3" t="s">
        <v>182</v>
      </c>
      <c r="J51" s="3" t="str">
        <f t="shared" si="3"/>
        <v>Detected in both</v>
      </c>
      <c r="L51" s="40"/>
      <c r="M51" s="41"/>
      <c r="N51" s="41"/>
      <c r="O51" s="41"/>
      <c r="P51" s="41"/>
      <c r="Q51" s="41"/>
      <c r="R51" s="41"/>
      <c r="S51" s="42"/>
      <c r="X51" s="2" t="s">
        <v>184</v>
      </c>
      <c r="Y51" s="2" t="s">
        <v>185</v>
      </c>
    </row>
    <row r="52" spans="1:25">
      <c r="A52" t="s">
        <v>145</v>
      </c>
      <c r="B52" s="2"/>
      <c r="C52" s="3" t="s">
        <v>181</v>
      </c>
      <c r="D52" s="10" t="str">
        <f t="shared" si="6"/>
        <v>Detected by IntraJ (NO Heuristic)</v>
      </c>
      <c r="E52" s="3" t="s">
        <v>166</v>
      </c>
      <c r="F52" s="3" t="str">
        <f t="shared" si="1"/>
        <v>Detected in both</v>
      </c>
      <c r="G52" s="3"/>
      <c r="H52" s="3" t="b">
        <f t="shared" si="2"/>
        <v>0</v>
      </c>
      <c r="I52" s="3" t="s">
        <v>184</v>
      </c>
      <c r="J52" s="3" t="str">
        <f t="shared" si="3"/>
        <v>Detected in both</v>
      </c>
      <c r="L52" s="40"/>
      <c r="M52" s="41"/>
      <c r="N52" s="41"/>
      <c r="O52" s="41"/>
      <c r="P52" s="41"/>
      <c r="Q52" s="41"/>
      <c r="R52" s="41"/>
      <c r="S52" s="42"/>
      <c r="X52" s="2" t="s">
        <v>186</v>
      </c>
      <c r="Y52" s="2" t="s">
        <v>187</v>
      </c>
    </row>
    <row r="53" spans="1:25">
      <c r="A53" t="s">
        <v>126</v>
      </c>
      <c r="B53" s="2"/>
      <c r="C53" s="3" t="s">
        <v>182</v>
      </c>
      <c r="D53" s="10" t="str">
        <f t="shared" si="6"/>
        <v>Detected by IntraJ (NO Heuristic)</v>
      </c>
      <c r="E53" s="3" t="s">
        <v>142</v>
      </c>
      <c r="F53" s="3" t="str">
        <f t="shared" si="1"/>
        <v>Detected in both</v>
      </c>
      <c r="G53" s="3"/>
      <c r="H53" s="3" t="b">
        <f t="shared" si="2"/>
        <v>1</v>
      </c>
      <c r="I53" s="3" t="s">
        <v>186</v>
      </c>
      <c r="J53" s="3" t="str">
        <f t="shared" si="3"/>
        <v>Detected in both</v>
      </c>
      <c r="L53" s="40"/>
      <c r="M53" s="41"/>
      <c r="N53" s="41"/>
      <c r="O53" s="41"/>
      <c r="P53" s="41"/>
      <c r="Q53" s="41"/>
      <c r="R53" s="41"/>
      <c r="S53" s="42"/>
      <c r="X53" s="2" t="s">
        <v>188</v>
      </c>
      <c r="Y53" s="2" t="s">
        <v>189</v>
      </c>
    </row>
    <row r="54" spans="1:25">
      <c r="A54" t="s">
        <v>127</v>
      </c>
      <c r="B54" s="2"/>
      <c r="C54" s="3" t="s">
        <v>184</v>
      </c>
      <c r="D54" s="10" t="str">
        <f t="shared" si="6"/>
        <v>Detected by IntraJ (NO Heuristic)</v>
      </c>
      <c r="E54" s="3" t="s">
        <v>121</v>
      </c>
      <c r="F54" s="3" t="str">
        <f t="shared" si="1"/>
        <v>Detected in both</v>
      </c>
      <c r="G54" s="3"/>
      <c r="H54" s="3" t="b">
        <f t="shared" si="2"/>
        <v>0</v>
      </c>
      <c r="I54" s="3" t="s">
        <v>188</v>
      </c>
      <c r="J54" s="3" t="str">
        <f t="shared" si="3"/>
        <v>Detected in both</v>
      </c>
      <c r="L54" s="40"/>
      <c r="M54" s="41"/>
      <c r="N54" s="41"/>
      <c r="O54" s="41"/>
      <c r="P54" s="41"/>
      <c r="Q54" s="41"/>
      <c r="R54" s="41"/>
      <c r="S54" s="42"/>
      <c r="X54" s="2" t="s">
        <v>190</v>
      </c>
      <c r="Y54" s="2" t="s">
        <v>191</v>
      </c>
    </row>
    <row r="55" spans="1:25">
      <c r="A55" t="s">
        <v>129</v>
      </c>
      <c r="B55" s="2"/>
      <c r="C55" s="3" t="s">
        <v>186</v>
      </c>
      <c r="D55" s="10" t="str">
        <f t="shared" si="6"/>
        <v>Detected by IntraJ (NO Heuristic)</v>
      </c>
      <c r="E55" s="3" t="s">
        <v>140</v>
      </c>
      <c r="F55" s="3" t="str">
        <f t="shared" si="1"/>
        <v>Detected in both</v>
      </c>
      <c r="G55" s="3"/>
      <c r="H55" s="3" t="b">
        <f t="shared" si="2"/>
        <v>0</v>
      </c>
      <c r="I55" s="3" t="s">
        <v>190</v>
      </c>
      <c r="J55" s="3" t="str">
        <f t="shared" si="3"/>
        <v>Detected in both</v>
      </c>
      <c r="L55" s="40"/>
      <c r="M55" s="41"/>
      <c r="N55" s="41"/>
      <c r="O55" s="41"/>
      <c r="P55" s="41"/>
      <c r="Q55" s="41"/>
      <c r="R55" s="41"/>
      <c r="S55" s="42"/>
      <c r="X55" s="2" t="s">
        <v>192</v>
      </c>
      <c r="Y55" s="2" t="s">
        <v>169</v>
      </c>
    </row>
    <row r="56" spans="1:25">
      <c r="A56" t="s">
        <v>131</v>
      </c>
      <c r="B56" s="2"/>
      <c r="C56" s="3" t="s">
        <v>188</v>
      </c>
      <c r="D56" s="10" t="str">
        <f t="shared" si="6"/>
        <v>Detected by IntraJ (NO Heuristic)</v>
      </c>
      <c r="E56" s="3" t="s">
        <v>150</v>
      </c>
      <c r="F56" s="3" t="str">
        <f t="shared" si="1"/>
        <v>Detected in both</v>
      </c>
      <c r="G56" s="3"/>
      <c r="H56" s="3" t="b">
        <f t="shared" si="2"/>
        <v>0</v>
      </c>
      <c r="I56" s="3" t="s">
        <v>192</v>
      </c>
      <c r="J56" s="3" t="str">
        <f t="shared" si="3"/>
        <v>Detected in both</v>
      </c>
      <c r="L56" s="40"/>
      <c r="M56" s="41"/>
      <c r="N56" s="41"/>
      <c r="O56" s="41"/>
      <c r="P56" s="41"/>
      <c r="Q56" s="41"/>
      <c r="R56" s="41"/>
      <c r="S56" s="42"/>
      <c r="X56" s="2" t="s">
        <v>193</v>
      </c>
      <c r="Y56" s="2" t="s">
        <v>194</v>
      </c>
    </row>
    <row r="57" spans="1:25">
      <c r="A57" t="s">
        <v>134</v>
      </c>
      <c r="B57" s="2"/>
      <c r="C57" s="3" t="s">
        <v>190</v>
      </c>
      <c r="D57" s="10" t="str">
        <f t="shared" si="6"/>
        <v>Detected by IntraJ (NO Heuristic)</v>
      </c>
      <c r="E57" s="3" t="s">
        <v>195</v>
      </c>
      <c r="F57" s="3" t="str">
        <f t="shared" si="1"/>
        <v>Detected in both</v>
      </c>
      <c r="G57" s="3"/>
      <c r="H57" s="3" t="b">
        <f t="shared" si="2"/>
        <v>0</v>
      </c>
      <c r="I57" s="3" t="s">
        <v>193</v>
      </c>
      <c r="J57" s="3" t="str">
        <f t="shared" si="3"/>
        <v>Detected in both</v>
      </c>
      <c r="L57" s="40"/>
      <c r="M57" s="41"/>
      <c r="N57" s="41"/>
      <c r="O57" s="41"/>
      <c r="P57" s="41"/>
      <c r="Q57" s="41"/>
      <c r="R57" s="41"/>
      <c r="S57" s="42"/>
      <c r="X57" s="2" t="s">
        <v>196</v>
      </c>
      <c r="Y57" s="2" t="s">
        <v>197</v>
      </c>
    </row>
    <row r="58" spans="1:25">
      <c r="A58" t="s">
        <v>136</v>
      </c>
      <c r="B58" s="2"/>
      <c r="C58" s="3" t="s">
        <v>192</v>
      </c>
      <c r="D58" s="10" t="str">
        <f t="shared" si="6"/>
        <v>Detected by IntraJ (NO Heuristic)</v>
      </c>
      <c r="E58" s="3" t="s">
        <v>173</v>
      </c>
      <c r="F58" s="3" t="str">
        <f t="shared" si="1"/>
        <v>Detected in both</v>
      </c>
      <c r="G58" s="3"/>
      <c r="H58" s="3" t="b">
        <f t="shared" si="2"/>
        <v>1</v>
      </c>
      <c r="I58" s="3" t="s">
        <v>196</v>
      </c>
      <c r="J58" s="3" t="str">
        <f t="shared" si="3"/>
        <v>Detected in both</v>
      </c>
      <c r="L58" s="40"/>
      <c r="M58" s="41"/>
      <c r="N58" s="41"/>
      <c r="O58" s="41"/>
      <c r="P58" s="41"/>
      <c r="Q58" s="41"/>
      <c r="R58" s="41"/>
      <c r="S58" s="42"/>
      <c r="X58" s="2" t="s">
        <v>198</v>
      </c>
      <c r="Y58" s="2" t="s">
        <v>159</v>
      </c>
    </row>
    <row r="59" spans="1:25">
      <c r="A59" t="s">
        <v>137</v>
      </c>
      <c r="B59" s="2"/>
      <c r="C59" s="3" t="s">
        <v>193</v>
      </c>
      <c r="D59" s="10" t="str">
        <f t="shared" si="6"/>
        <v>Detected by IntraJ (NO Heuristic)</v>
      </c>
      <c r="E59" s="3" t="s">
        <v>119</v>
      </c>
      <c r="F59" s="3" t="str">
        <f t="shared" si="1"/>
        <v>Detected in both</v>
      </c>
      <c r="G59" s="3"/>
      <c r="H59" s="3" t="b">
        <f t="shared" si="2"/>
        <v>0</v>
      </c>
      <c r="I59" s="3" t="s">
        <v>198</v>
      </c>
      <c r="J59" s="3" t="str">
        <f t="shared" si="3"/>
        <v>Detected in both</v>
      </c>
      <c r="L59" s="40"/>
      <c r="M59" s="41"/>
      <c r="N59" s="41"/>
      <c r="O59" s="41"/>
      <c r="P59" s="41"/>
      <c r="Q59" s="41"/>
      <c r="R59" s="41"/>
      <c r="S59" s="42"/>
      <c r="X59" s="2" t="s">
        <v>199</v>
      </c>
      <c r="Y59" s="2" t="s">
        <v>195</v>
      </c>
    </row>
    <row r="60" spans="1:25">
      <c r="A60" t="s">
        <v>138</v>
      </c>
      <c r="B60" s="2"/>
      <c r="C60" s="3" t="s">
        <v>196</v>
      </c>
      <c r="D60" s="10" t="str">
        <f t="shared" si="6"/>
        <v>Detected by IntraJ (NO Heuristic)</v>
      </c>
      <c r="E60" s="3" t="s">
        <v>197</v>
      </c>
      <c r="F60" s="3" t="str">
        <f t="shared" si="1"/>
        <v>Detected in both</v>
      </c>
      <c r="G60" s="3"/>
      <c r="H60" s="3" t="b">
        <f t="shared" si="2"/>
        <v>0</v>
      </c>
      <c r="I60" s="3" t="s">
        <v>199</v>
      </c>
      <c r="J60" s="3" t="str">
        <f t="shared" si="3"/>
        <v>Detected in both</v>
      </c>
      <c r="L60" s="40"/>
      <c r="M60" s="41"/>
      <c r="N60" s="41"/>
      <c r="O60" s="41"/>
      <c r="P60" s="41"/>
      <c r="Q60" s="41"/>
      <c r="R60" s="41"/>
      <c r="S60" s="42"/>
      <c r="X60" s="2" t="s">
        <v>200</v>
      </c>
      <c r="Y60" s="2" t="s">
        <v>201</v>
      </c>
    </row>
    <row r="61" spans="1:25">
      <c r="A61" t="s">
        <v>139</v>
      </c>
      <c r="B61" s="2"/>
      <c r="C61" s="3" t="s">
        <v>198</v>
      </c>
      <c r="D61" s="10" t="str">
        <f t="shared" si="6"/>
        <v>Detected by IntraJ (NO Heuristic)</v>
      </c>
      <c r="E61" s="3" t="s">
        <v>123</v>
      </c>
      <c r="F61" s="3" t="str">
        <f t="shared" si="1"/>
        <v>Detected in both</v>
      </c>
      <c r="G61" s="3"/>
      <c r="H61" s="3" t="b">
        <f t="shared" si="2"/>
        <v>0</v>
      </c>
      <c r="I61" s="3" t="s">
        <v>200</v>
      </c>
      <c r="J61" s="3" t="str">
        <f t="shared" si="3"/>
        <v>Detected in both</v>
      </c>
      <c r="L61" s="40"/>
      <c r="M61" s="41"/>
      <c r="N61" s="41"/>
      <c r="O61" s="41"/>
      <c r="P61" s="41"/>
      <c r="Q61" s="41"/>
      <c r="R61" s="41"/>
      <c r="S61" s="42"/>
      <c r="X61" s="2" t="s">
        <v>202</v>
      </c>
      <c r="Y61" s="2" t="s">
        <v>164</v>
      </c>
    </row>
    <row r="62" spans="1:25">
      <c r="A62" t="s">
        <v>140</v>
      </c>
      <c r="B62" s="2"/>
      <c r="C62" s="3" t="s">
        <v>199</v>
      </c>
      <c r="D62" s="10" t="str">
        <f t="shared" si="6"/>
        <v>Detected by IntraJ (NO Heuristic)</v>
      </c>
      <c r="E62" s="3" t="s">
        <v>131</v>
      </c>
      <c r="F62" s="3" t="str">
        <f t="shared" si="1"/>
        <v>Detected in both</v>
      </c>
      <c r="G62" s="3"/>
      <c r="H62" s="3" t="b">
        <f t="shared" si="2"/>
        <v>0</v>
      </c>
      <c r="I62" s="3" t="s">
        <v>202</v>
      </c>
      <c r="J62" s="3" t="str">
        <f t="shared" si="3"/>
        <v>Detected in both</v>
      </c>
      <c r="L62" s="40"/>
      <c r="M62" s="41"/>
      <c r="N62" s="41"/>
      <c r="O62" s="41"/>
      <c r="P62" s="41"/>
      <c r="Q62" s="41"/>
      <c r="R62" s="41"/>
      <c r="S62" s="42"/>
      <c r="X62" s="2" t="s">
        <v>203</v>
      </c>
      <c r="Y62" s="2" t="s">
        <v>204</v>
      </c>
    </row>
    <row r="63" spans="1:25">
      <c r="A63" t="s">
        <v>141</v>
      </c>
      <c r="B63" s="2"/>
      <c r="C63" s="3" t="s">
        <v>200</v>
      </c>
      <c r="D63" s="10" t="str">
        <f t="shared" si="6"/>
        <v>Detected by IntraJ (NO Heuristic)</v>
      </c>
      <c r="E63" s="3" t="s">
        <v>194</v>
      </c>
      <c r="F63" s="3" t="str">
        <f t="shared" si="1"/>
        <v>Detected in both</v>
      </c>
      <c r="G63" s="3"/>
      <c r="H63" s="3" t="b">
        <f t="shared" si="2"/>
        <v>1</v>
      </c>
      <c r="I63" s="3" t="s">
        <v>203</v>
      </c>
      <c r="J63" s="3" t="str">
        <f t="shared" si="3"/>
        <v>Detected in both</v>
      </c>
      <c r="L63" s="40"/>
      <c r="M63" s="41"/>
      <c r="N63" s="41"/>
      <c r="O63" s="41"/>
      <c r="P63" s="41"/>
      <c r="Q63" s="41"/>
      <c r="R63" s="41"/>
      <c r="S63" s="42"/>
      <c r="X63" s="2" t="s">
        <v>205</v>
      </c>
      <c r="Y63" s="2" t="s">
        <v>206</v>
      </c>
    </row>
    <row r="64" spans="1:25">
      <c r="A64" t="s">
        <v>142</v>
      </c>
      <c r="B64" s="2"/>
      <c r="C64" s="3" t="s">
        <v>202</v>
      </c>
      <c r="D64" s="10" t="str">
        <f t="shared" si="6"/>
        <v>Detected by IntraJ (NO Heuristic)</v>
      </c>
      <c r="E64" s="3" t="s">
        <v>125</v>
      </c>
      <c r="F64" s="3" t="str">
        <f t="shared" si="1"/>
        <v>Detected in both</v>
      </c>
      <c r="G64" s="3"/>
      <c r="H64" s="3" t="b">
        <f t="shared" si="2"/>
        <v>0</v>
      </c>
      <c r="I64" s="3" t="s">
        <v>205</v>
      </c>
      <c r="J64" s="3" t="str">
        <f t="shared" si="3"/>
        <v>Detected in both</v>
      </c>
      <c r="L64" s="40"/>
      <c r="M64" s="41"/>
      <c r="N64" s="41"/>
      <c r="O64" s="41"/>
      <c r="P64" s="41"/>
      <c r="Q64" s="41"/>
      <c r="R64" s="41"/>
      <c r="S64" s="42"/>
      <c r="X64" s="2" t="s">
        <v>207</v>
      </c>
      <c r="Y64" s="2" t="s">
        <v>208</v>
      </c>
    </row>
    <row r="65" spans="1:25">
      <c r="A65" t="s">
        <v>143</v>
      </c>
      <c r="B65" s="2"/>
      <c r="C65" s="3" t="s">
        <v>203</v>
      </c>
      <c r="D65" s="10" t="str">
        <f t="shared" si="6"/>
        <v>Detected by IntraJ (NO Heuristic)</v>
      </c>
      <c r="E65" s="3" t="s">
        <v>144</v>
      </c>
      <c r="F65" s="3" t="str">
        <f t="shared" si="1"/>
        <v>Detected in both</v>
      </c>
      <c r="G65" s="3"/>
      <c r="H65" s="3" t="b">
        <f t="shared" si="2"/>
        <v>0</v>
      </c>
      <c r="I65" s="3" t="s">
        <v>207</v>
      </c>
      <c r="J65" s="3" t="str">
        <f t="shared" si="3"/>
        <v>Detected in both</v>
      </c>
      <c r="L65" s="40"/>
      <c r="M65" s="41"/>
      <c r="N65" s="41"/>
      <c r="O65" s="41"/>
      <c r="P65" s="41"/>
      <c r="Q65" s="41"/>
      <c r="R65" s="41"/>
      <c r="S65" s="42"/>
      <c r="X65" s="2" t="s">
        <v>209</v>
      </c>
      <c r="Y65" s="2" t="s">
        <v>210</v>
      </c>
    </row>
    <row r="66" spans="1:25">
      <c r="A66" t="s">
        <v>144</v>
      </c>
      <c r="B66" s="2"/>
      <c r="C66" s="3" t="s">
        <v>205</v>
      </c>
      <c r="D66" s="10" t="str">
        <f t="shared" si="6"/>
        <v>Detected by IntraJ (NO Heuristic)</v>
      </c>
      <c r="E66" s="3" t="s">
        <v>191</v>
      </c>
      <c r="F66" s="3" t="str">
        <f t="shared" si="1"/>
        <v>Detected in both</v>
      </c>
      <c r="G66" s="3"/>
      <c r="H66" s="3" t="b">
        <f t="shared" si="2"/>
        <v>0</v>
      </c>
      <c r="I66" s="3" t="s">
        <v>209</v>
      </c>
      <c r="J66" s="3" t="str">
        <f t="shared" si="3"/>
        <v>Detected in both</v>
      </c>
      <c r="L66" s="40"/>
      <c r="M66" s="41"/>
      <c r="N66" s="41"/>
      <c r="O66" s="41"/>
      <c r="P66" s="41"/>
      <c r="Q66" s="41"/>
      <c r="R66" s="41"/>
      <c r="S66" s="42"/>
      <c r="X66" s="2" t="s">
        <v>211</v>
      </c>
      <c r="Y66" s="2" t="s">
        <v>212</v>
      </c>
    </row>
    <row r="67" spans="1:25">
      <c r="A67" t="s">
        <v>146</v>
      </c>
      <c r="B67" s="2"/>
      <c r="C67" s="3" t="s">
        <v>207</v>
      </c>
      <c r="D67" s="10" t="str">
        <f t="shared" ref="D67:D98" si="7">IF(ISERROR(VLOOKUP(C67,$A$3:$A$318, 1, FALSE)),"Not detected by jastaddj","Detected by IntraJ (NO Heuristic)" )</f>
        <v>Detected by IntraJ (NO Heuristic)</v>
      </c>
      <c r="E67" s="3" t="s">
        <v>129</v>
      </c>
      <c r="F67" s="3" t="str">
        <f t="shared" si="1"/>
        <v>Detected in both</v>
      </c>
      <c r="G67" s="3"/>
      <c r="H67" s="3" t="b">
        <f t="shared" si="2"/>
        <v>0</v>
      </c>
      <c r="I67" s="3" t="s">
        <v>211</v>
      </c>
      <c r="J67" s="3" t="str">
        <f t="shared" si="3"/>
        <v>Detected in both</v>
      </c>
      <c r="L67" s="40"/>
      <c r="M67" s="41"/>
      <c r="N67" s="41"/>
      <c r="O67" s="41"/>
      <c r="P67" s="41"/>
      <c r="Q67" s="41"/>
      <c r="R67" s="41"/>
      <c r="S67" s="42"/>
      <c r="X67" s="2" t="s">
        <v>213</v>
      </c>
      <c r="Y67" s="2" t="s">
        <v>214</v>
      </c>
    </row>
    <row r="68" spans="1:25">
      <c r="A68" t="s">
        <v>148</v>
      </c>
      <c r="B68" s="2"/>
      <c r="C68" s="3" t="s">
        <v>209</v>
      </c>
      <c r="D68" s="10" t="str">
        <f t="shared" si="7"/>
        <v>Detected by IntraJ (NO Heuristic)</v>
      </c>
      <c r="E68" s="3" t="s">
        <v>143</v>
      </c>
      <c r="F68" s="3" t="str">
        <f t="shared" ref="F68:F131" si="8">IF(ISERROR(VLOOKUP(E68,$A$3:$A$318, 1, FALSE)),"Not detected by intraj","Detected in both" )</f>
        <v>Detected in both</v>
      </c>
      <c r="G68" s="3"/>
      <c r="H68" s="3" t="b">
        <f t="shared" ref="H68:H131" si="9">MOD(ROW(F66)-1,5)=0</f>
        <v>1</v>
      </c>
      <c r="I68" s="3" t="s">
        <v>213</v>
      </c>
      <c r="J68" s="3" t="str">
        <f t="shared" ref="J68:J114" si="10">IF(ISERROR(VLOOKUP(I68,$C$3:$C$123, 1, FALSE)),"Not detected by intraj","Detected in both" )</f>
        <v>Detected in both</v>
      </c>
      <c r="L68" s="40"/>
      <c r="M68" s="41"/>
      <c r="N68" s="41"/>
      <c r="O68" s="41"/>
      <c r="P68" s="41"/>
      <c r="Q68" s="41"/>
      <c r="R68" s="41"/>
      <c r="S68" s="42"/>
      <c r="X68" s="2" t="s">
        <v>215</v>
      </c>
      <c r="Y68" s="2" t="s">
        <v>216</v>
      </c>
    </row>
    <row r="69" spans="1:25">
      <c r="A69" t="s">
        <v>150</v>
      </c>
      <c r="B69" s="2"/>
      <c r="C69" s="3" t="s">
        <v>211</v>
      </c>
      <c r="D69" s="10" t="str">
        <f t="shared" si="7"/>
        <v>Detected by IntraJ (NO Heuristic)</v>
      </c>
      <c r="E69" s="3" t="s">
        <v>187</v>
      </c>
      <c r="F69" s="3" t="str">
        <f t="shared" si="8"/>
        <v>Detected in both</v>
      </c>
      <c r="G69" s="3"/>
      <c r="H69" s="3" t="b">
        <f t="shared" si="9"/>
        <v>0</v>
      </c>
      <c r="I69" s="3" t="s">
        <v>215</v>
      </c>
      <c r="J69" s="3" t="str">
        <f t="shared" si="10"/>
        <v>Detected in both</v>
      </c>
      <c r="L69" s="40"/>
      <c r="M69" s="41"/>
      <c r="N69" s="41"/>
      <c r="O69" s="41"/>
      <c r="P69" s="41"/>
      <c r="Q69" s="41"/>
      <c r="R69" s="41"/>
      <c r="S69" s="42"/>
      <c r="X69" s="2" t="s">
        <v>217</v>
      </c>
      <c r="Y69" s="2" t="s">
        <v>218</v>
      </c>
    </row>
    <row r="70" spans="1:25">
      <c r="A70" t="s">
        <v>152</v>
      </c>
      <c r="B70" s="2"/>
      <c r="C70" s="3" t="s">
        <v>213</v>
      </c>
      <c r="D70" s="10" t="str">
        <f t="shared" si="7"/>
        <v>Detected by IntraJ (NO Heuristic)</v>
      </c>
      <c r="E70" s="3" t="s">
        <v>178</v>
      </c>
      <c r="F70" s="3" t="str">
        <f t="shared" si="8"/>
        <v>Detected in both</v>
      </c>
      <c r="G70" s="3"/>
      <c r="H70" s="3" t="b">
        <f t="shared" si="9"/>
        <v>0</v>
      </c>
      <c r="I70" s="3" t="s">
        <v>217</v>
      </c>
      <c r="J70" s="3" t="str">
        <f t="shared" si="10"/>
        <v>Detected in both</v>
      </c>
      <c r="L70" s="40"/>
      <c r="M70" s="41"/>
      <c r="N70" s="41"/>
      <c r="O70" s="41"/>
      <c r="P70" s="41"/>
      <c r="Q70" s="41"/>
      <c r="R70" s="41"/>
      <c r="S70" s="42"/>
      <c r="X70" s="2" t="s">
        <v>219</v>
      </c>
      <c r="Y70" s="2" t="s">
        <v>220</v>
      </c>
    </row>
    <row r="71" spans="1:25">
      <c r="A71" t="s">
        <v>154</v>
      </c>
      <c r="B71" s="2"/>
      <c r="C71" s="3" t="s">
        <v>215</v>
      </c>
      <c r="D71" s="10" t="str">
        <f t="shared" si="7"/>
        <v>Detected by IntraJ (NO Heuristic)</v>
      </c>
      <c r="E71" s="3" t="s">
        <v>141</v>
      </c>
      <c r="F71" s="3" t="str">
        <f t="shared" si="8"/>
        <v>Detected in both</v>
      </c>
      <c r="G71" s="3"/>
      <c r="H71" s="3" t="b">
        <f t="shared" si="9"/>
        <v>0</v>
      </c>
      <c r="I71" s="3" t="s">
        <v>219</v>
      </c>
      <c r="J71" s="3" t="str">
        <f t="shared" si="10"/>
        <v>Detected in both</v>
      </c>
      <c r="L71" s="40"/>
      <c r="M71" s="41"/>
      <c r="N71" s="41"/>
      <c r="O71" s="41"/>
      <c r="P71" s="41"/>
      <c r="Q71" s="41"/>
      <c r="R71" s="41"/>
      <c r="S71" s="42"/>
      <c r="X71" s="2" t="s">
        <v>221</v>
      </c>
      <c r="Y71" s="2" t="s">
        <v>222</v>
      </c>
    </row>
    <row r="72" spans="1:25">
      <c r="A72" t="s">
        <v>156</v>
      </c>
      <c r="B72" s="2"/>
      <c r="C72" s="3" t="s">
        <v>217</v>
      </c>
      <c r="D72" s="10" t="str">
        <f t="shared" si="7"/>
        <v>Detected by IntraJ (NO Heuristic)</v>
      </c>
      <c r="E72" s="3" t="s">
        <v>117</v>
      </c>
      <c r="F72" s="3" t="str">
        <f t="shared" si="8"/>
        <v>Detected in both</v>
      </c>
      <c r="G72" s="3"/>
      <c r="H72" s="3" t="b">
        <f t="shared" si="9"/>
        <v>0</v>
      </c>
      <c r="I72" s="3" t="s">
        <v>221</v>
      </c>
      <c r="J72" s="3" t="str">
        <f t="shared" si="10"/>
        <v>Detected in both</v>
      </c>
      <c r="L72" s="40"/>
      <c r="M72" s="41"/>
      <c r="N72" s="41"/>
      <c r="O72" s="41"/>
      <c r="P72" s="41"/>
      <c r="Q72" s="41"/>
      <c r="R72" s="41"/>
      <c r="S72" s="42"/>
      <c r="X72" s="2" t="s">
        <v>223</v>
      </c>
      <c r="Y72" s="2" t="s">
        <v>224</v>
      </c>
    </row>
    <row r="73" spans="1:25">
      <c r="A73" t="s">
        <v>158</v>
      </c>
      <c r="B73" s="2"/>
      <c r="C73" s="3" t="s">
        <v>219</v>
      </c>
      <c r="D73" s="10" t="str">
        <f t="shared" si="7"/>
        <v>Detected by IntraJ (NO Heuristic)</v>
      </c>
      <c r="E73" s="3" t="s">
        <v>201</v>
      </c>
      <c r="F73" s="3" t="str">
        <f t="shared" si="8"/>
        <v>Detected in both</v>
      </c>
      <c r="G73" s="3"/>
      <c r="H73" s="3" t="b">
        <f t="shared" si="9"/>
        <v>1</v>
      </c>
      <c r="I73" s="3" t="s">
        <v>223</v>
      </c>
      <c r="J73" s="3" t="str">
        <f t="shared" si="10"/>
        <v>Detected in both</v>
      </c>
      <c r="L73" s="40"/>
      <c r="M73" s="41"/>
      <c r="N73" s="41"/>
      <c r="O73" s="41"/>
      <c r="P73" s="41"/>
      <c r="Q73" s="41"/>
      <c r="R73" s="41"/>
      <c r="S73" s="42"/>
      <c r="X73" s="2" t="s">
        <v>225</v>
      </c>
      <c r="Y73" s="2" t="s">
        <v>226</v>
      </c>
    </row>
    <row r="74" spans="1:25">
      <c r="A74" t="s">
        <v>161</v>
      </c>
      <c r="B74" s="2"/>
      <c r="C74" s="3" t="s">
        <v>221</v>
      </c>
      <c r="D74" s="10" t="str">
        <f t="shared" si="7"/>
        <v>Detected by IntraJ (NO Heuristic)</v>
      </c>
      <c r="E74" s="3" t="s">
        <v>146</v>
      </c>
      <c r="F74" s="3" t="str">
        <f t="shared" si="8"/>
        <v>Detected in both</v>
      </c>
      <c r="G74" s="3"/>
      <c r="H74" s="3" t="b">
        <f t="shared" si="9"/>
        <v>0</v>
      </c>
      <c r="I74" s="3" t="s">
        <v>225</v>
      </c>
      <c r="J74" s="3" t="str">
        <f t="shared" si="10"/>
        <v>Detected in both</v>
      </c>
      <c r="L74" s="40"/>
      <c r="M74" s="41"/>
      <c r="N74" s="41"/>
      <c r="O74" s="41"/>
      <c r="P74" s="41"/>
      <c r="Q74" s="41"/>
      <c r="R74" s="41"/>
      <c r="S74" s="42"/>
      <c r="X74" s="2" t="s">
        <v>227</v>
      </c>
      <c r="Y74" s="2" t="s">
        <v>228</v>
      </c>
    </row>
    <row r="75" spans="1:25">
      <c r="A75" t="s">
        <v>163</v>
      </c>
      <c r="B75" s="2"/>
      <c r="C75" s="3" t="s">
        <v>223</v>
      </c>
      <c r="D75" s="10" t="str">
        <f t="shared" si="7"/>
        <v>Detected by IntraJ (NO Heuristic)</v>
      </c>
      <c r="E75" s="3" t="s">
        <v>106</v>
      </c>
      <c r="F75" s="3" t="str">
        <f t="shared" si="8"/>
        <v>Detected in both</v>
      </c>
      <c r="G75" s="3"/>
      <c r="H75" s="3" t="b">
        <f t="shared" si="9"/>
        <v>0</v>
      </c>
      <c r="I75" s="3" t="s">
        <v>227</v>
      </c>
      <c r="J75" s="3" t="str">
        <f t="shared" si="10"/>
        <v>Detected in both</v>
      </c>
      <c r="L75" s="40"/>
      <c r="M75" s="41"/>
      <c r="N75" s="41"/>
      <c r="O75" s="41"/>
      <c r="P75" s="41"/>
      <c r="Q75" s="41"/>
      <c r="R75" s="41"/>
      <c r="S75" s="42"/>
      <c r="X75" s="2" t="s">
        <v>229</v>
      </c>
      <c r="Y75" s="2" t="s">
        <v>230</v>
      </c>
    </row>
    <row r="76" spans="1:25">
      <c r="A76" t="s">
        <v>166</v>
      </c>
      <c r="B76" s="2"/>
      <c r="C76" s="3" t="s">
        <v>225</v>
      </c>
      <c r="D76" s="10" t="str">
        <f t="shared" si="7"/>
        <v>Detected by IntraJ (NO Heuristic)</v>
      </c>
      <c r="E76" s="3" t="s">
        <v>185</v>
      </c>
      <c r="F76" s="3" t="str">
        <f t="shared" si="8"/>
        <v>Detected in both</v>
      </c>
      <c r="G76" s="3"/>
      <c r="H76" s="3" t="b">
        <f t="shared" si="9"/>
        <v>0</v>
      </c>
      <c r="I76" s="3" t="s">
        <v>229</v>
      </c>
      <c r="J76" s="3" t="str">
        <f t="shared" si="10"/>
        <v>Detected in both</v>
      </c>
      <c r="L76" s="40"/>
      <c r="M76" s="41"/>
      <c r="N76" s="41"/>
      <c r="O76" s="41"/>
      <c r="P76" s="41"/>
      <c r="Q76" s="41"/>
      <c r="R76" s="41"/>
      <c r="S76" s="42"/>
      <c r="X76" s="2" t="s">
        <v>231</v>
      </c>
      <c r="Y76" s="2" t="s">
        <v>232</v>
      </c>
    </row>
    <row r="77" spans="1:25">
      <c r="A77" t="s">
        <v>167</v>
      </c>
      <c r="B77" s="2"/>
      <c r="C77" s="3" t="s">
        <v>227</v>
      </c>
      <c r="D77" s="10" t="str">
        <f t="shared" si="7"/>
        <v>Detected by IntraJ (NO Heuristic)</v>
      </c>
      <c r="E77" s="3" t="s">
        <v>152</v>
      </c>
      <c r="F77" s="3" t="str">
        <f t="shared" si="8"/>
        <v>Detected in both</v>
      </c>
      <c r="G77" s="3"/>
      <c r="H77" s="3" t="b">
        <f t="shared" si="9"/>
        <v>0</v>
      </c>
      <c r="I77" s="3" t="s">
        <v>231</v>
      </c>
      <c r="J77" s="3" t="str">
        <f t="shared" si="10"/>
        <v>Detected in both</v>
      </c>
      <c r="L77" s="40"/>
      <c r="M77" s="41"/>
      <c r="N77" s="41"/>
      <c r="O77" s="41"/>
      <c r="P77" s="41"/>
      <c r="Q77" s="41"/>
      <c r="R77" s="41"/>
      <c r="S77" s="42"/>
      <c r="X77" s="2" t="s">
        <v>233</v>
      </c>
      <c r="Y77" s="2" t="s">
        <v>234</v>
      </c>
    </row>
    <row r="78" spans="1:25">
      <c r="A78" t="s">
        <v>171</v>
      </c>
      <c r="B78" s="2"/>
      <c r="C78" s="3" t="s">
        <v>84</v>
      </c>
      <c r="D78" s="10" t="str">
        <f t="shared" si="7"/>
        <v>Detected by IntraJ (NO Heuristic)</v>
      </c>
      <c r="E78" s="3" t="s">
        <v>175</v>
      </c>
      <c r="F78" s="3" t="str">
        <f t="shared" si="8"/>
        <v>Detected in both</v>
      </c>
      <c r="G78" s="3"/>
      <c r="H78" s="3" t="b">
        <f t="shared" si="9"/>
        <v>1</v>
      </c>
      <c r="I78" s="3" t="s">
        <v>233</v>
      </c>
      <c r="J78" s="3" t="str">
        <f t="shared" si="10"/>
        <v>Detected in both</v>
      </c>
      <c r="L78" s="40"/>
      <c r="M78" s="41"/>
      <c r="N78" s="41"/>
      <c r="O78" s="41"/>
      <c r="P78" s="41"/>
      <c r="Q78" s="41"/>
      <c r="R78" s="41"/>
      <c r="S78" s="42"/>
      <c r="X78" s="2" t="s">
        <v>235</v>
      </c>
      <c r="Y78" s="2" t="s">
        <v>236</v>
      </c>
    </row>
    <row r="79" spans="1:25">
      <c r="A79" t="s">
        <v>173</v>
      </c>
      <c r="B79" s="2"/>
      <c r="C79" s="3" t="s">
        <v>88</v>
      </c>
      <c r="D79" s="10" t="str">
        <f t="shared" si="7"/>
        <v>Detected by IntraJ (NO Heuristic)</v>
      </c>
      <c r="E79" s="3" t="s">
        <v>161</v>
      </c>
      <c r="F79" s="3" t="str">
        <f t="shared" si="8"/>
        <v>Detected in both</v>
      </c>
      <c r="G79" s="3"/>
      <c r="H79" s="3" t="b">
        <f t="shared" si="9"/>
        <v>0</v>
      </c>
      <c r="I79" s="3" t="s">
        <v>235</v>
      </c>
      <c r="J79" s="3" t="str">
        <f t="shared" si="10"/>
        <v>Detected in both</v>
      </c>
      <c r="L79" s="40"/>
      <c r="M79" s="41"/>
      <c r="N79" s="41"/>
      <c r="O79" s="41"/>
      <c r="P79" s="41"/>
      <c r="Q79" s="41"/>
      <c r="R79" s="41"/>
      <c r="S79" s="42"/>
      <c r="X79" s="2" t="s">
        <v>237</v>
      </c>
      <c r="Y79" s="2" t="s">
        <v>238</v>
      </c>
    </row>
    <row r="80" spans="1:25" ht="17" thickBot="1">
      <c r="A80" t="s">
        <v>175</v>
      </c>
      <c r="B80" s="2"/>
      <c r="C80" s="3" t="s">
        <v>229</v>
      </c>
      <c r="D80" s="10" t="str">
        <f t="shared" si="7"/>
        <v>Detected by IntraJ (NO Heuristic)</v>
      </c>
      <c r="E80" s="3" t="s">
        <v>134</v>
      </c>
      <c r="F80" s="3" t="str">
        <f t="shared" si="8"/>
        <v>Detected in both</v>
      </c>
      <c r="G80" s="3"/>
      <c r="H80" s="3" t="b">
        <f t="shared" si="9"/>
        <v>0</v>
      </c>
      <c r="I80" s="3" t="s">
        <v>237</v>
      </c>
      <c r="J80" s="3" t="str">
        <f t="shared" si="10"/>
        <v>Detected in both</v>
      </c>
      <c r="L80" s="43"/>
      <c r="M80" s="44"/>
      <c r="N80" s="44"/>
      <c r="O80" s="44"/>
      <c r="P80" s="44"/>
      <c r="Q80" s="44"/>
      <c r="R80" s="44"/>
      <c r="S80" s="45"/>
      <c r="X80" s="2" t="s">
        <v>239</v>
      </c>
      <c r="Y80" s="2" t="s">
        <v>240</v>
      </c>
    </row>
    <row r="81" spans="1:25">
      <c r="A81" t="s">
        <v>178</v>
      </c>
      <c r="B81" s="2"/>
      <c r="C81" s="3" t="s">
        <v>92</v>
      </c>
      <c r="D81" s="10" t="str">
        <f t="shared" si="7"/>
        <v>Detected by IntraJ (NO Heuristic)</v>
      </c>
      <c r="E81" s="3" t="s">
        <v>113</v>
      </c>
      <c r="F81" s="3" t="str">
        <f t="shared" si="8"/>
        <v>Detected in both</v>
      </c>
      <c r="G81" s="3"/>
      <c r="H81" s="3" t="b">
        <f t="shared" si="9"/>
        <v>0</v>
      </c>
      <c r="I81" s="3" t="s">
        <v>239</v>
      </c>
      <c r="J81" s="3" t="str">
        <f t="shared" si="10"/>
        <v>Detected in both</v>
      </c>
      <c r="L81" t="s">
        <v>12</v>
      </c>
      <c r="X81" s="2" t="s">
        <v>241</v>
      </c>
      <c r="Y81" s="2" t="s">
        <v>242</v>
      </c>
    </row>
    <row r="82" spans="1:25">
      <c r="A82" t="s">
        <v>180</v>
      </c>
      <c r="B82" s="2"/>
      <c r="C82" s="3" t="s">
        <v>231</v>
      </c>
      <c r="D82" s="10" t="str">
        <f t="shared" si="7"/>
        <v>Detected by IntraJ (NO Heuristic)</v>
      </c>
      <c r="E82" s="3" t="s">
        <v>204</v>
      </c>
      <c r="F82" s="3" t="str">
        <f t="shared" si="8"/>
        <v>Detected in both</v>
      </c>
      <c r="G82" s="3"/>
      <c r="H82" s="3" t="b">
        <f t="shared" si="9"/>
        <v>0</v>
      </c>
      <c r="I82" s="3" t="s">
        <v>241</v>
      </c>
      <c r="J82" s="3" t="str">
        <f t="shared" si="10"/>
        <v>Detected in both</v>
      </c>
      <c r="L82" s="46" t="s">
        <v>13</v>
      </c>
      <c r="X82" s="2" t="s">
        <v>243</v>
      </c>
      <c r="Y82" s="2" t="s">
        <v>244</v>
      </c>
    </row>
    <row r="83" spans="1:25">
      <c r="A83" t="s">
        <v>176</v>
      </c>
      <c r="B83" s="2"/>
      <c r="C83" s="3" t="s">
        <v>233</v>
      </c>
      <c r="D83" s="10" t="str">
        <f t="shared" si="7"/>
        <v>Detected by IntraJ (NO Heuristic)</v>
      </c>
      <c r="E83" s="3" t="s">
        <v>115</v>
      </c>
      <c r="F83" s="3" t="str">
        <f t="shared" si="8"/>
        <v>Detected in both</v>
      </c>
      <c r="G83" s="3"/>
      <c r="H83" s="3" t="b">
        <f t="shared" si="9"/>
        <v>1</v>
      </c>
      <c r="I83" s="3" t="s">
        <v>243</v>
      </c>
      <c r="J83" s="3" t="str">
        <f t="shared" si="10"/>
        <v>Detected in both</v>
      </c>
      <c r="X83" s="2" t="s">
        <v>245</v>
      </c>
      <c r="Y83" s="2" t="s">
        <v>246</v>
      </c>
    </row>
    <row r="84" spans="1:25">
      <c r="A84" t="s">
        <v>183</v>
      </c>
      <c r="B84" s="2"/>
      <c r="C84" s="3" t="s">
        <v>235</v>
      </c>
      <c r="D84" s="10" t="str">
        <f t="shared" si="7"/>
        <v>Detected by IntraJ (NO Heuristic)</v>
      </c>
      <c r="E84" s="3" t="s">
        <v>180</v>
      </c>
      <c r="F84" s="3" t="str">
        <f t="shared" si="8"/>
        <v>Detected in both</v>
      </c>
      <c r="G84" s="3"/>
      <c r="H84" s="3" t="b">
        <f t="shared" si="9"/>
        <v>0</v>
      </c>
      <c r="I84" s="3" t="s">
        <v>245</v>
      </c>
      <c r="J84" s="3" t="str">
        <f t="shared" si="10"/>
        <v>Detected in both</v>
      </c>
      <c r="X84" s="2" t="s">
        <v>247</v>
      </c>
      <c r="Y84" s="2" t="s">
        <v>248</v>
      </c>
    </row>
    <row r="85" spans="1:25">
      <c r="A85" t="s">
        <v>185</v>
      </c>
      <c r="B85" s="2"/>
      <c r="C85" s="3" t="s">
        <v>237</v>
      </c>
      <c r="D85" s="10" t="str">
        <f t="shared" si="7"/>
        <v>Detected by IntraJ (NO Heuristic)</v>
      </c>
      <c r="E85" s="3" t="s">
        <v>95</v>
      </c>
      <c r="F85" s="3" t="str">
        <f t="shared" si="8"/>
        <v>Detected in both</v>
      </c>
      <c r="G85" s="3"/>
      <c r="H85" s="3" t="b">
        <f t="shared" si="9"/>
        <v>0</v>
      </c>
      <c r="I85" s="3" t="s">
        <v>247</v>
      </c>
      <c r="J85" s="3" t="str">
        <f t="shared" si="10"/>
        <v>Detected in both</v>
      </c>
      <c r="X85" s="2" t="s">
        <v>249</v>
      </c>
      <c r="Y85" s="2" t="s">
        <v>250</v>
      </c>
    </row>
    <row r="86" spans="1:25">
      <c r="A86" t="s">
        <v>187</v>
      </c>
      <c r="B86" s="2"/>
      <c r="C86" s="3" t="s">
        <v>239</v>
      </c>
      <c r="D86" s="10" t="str">
        <f t="shared" si="7"/>
        <v>Detected by IntraJ (NO Heuristic)</v>
      </c>
      <c r="E86" s="3" t="s">
        <v>163</v>
      </c>
      <c r="F86" s="3" t="str">
        <f t="shared" si="8"/>
        <v>Detected in both</v>
      </c>
      <c r="G86" s="3"/>
      <c r="H86" s="3" t="b">
        <f t="shared" si="9"/>
        <v>0</v>
      </c>
      <c r="I86" s="3" t="s">
        <v>249</v>
      </c>
      <c r="J86" s="3" t="str">
        <f t="shared" si="10"/>
        <v>Detected in both</v>
      </c>
      <c r="X86" s="2" t="s">
        <v>251</v>
      </c>
      <c r="Y86" s="2" t="s">
        <v>252</v>
      </c>
    </row>
    <row r="87" spans="1:25">
      <c r="A87" t="s">
        <v>189</v>
      </c>
      <c r="B87" s="2"/>
      <c r="C87" s="3" t="s">
        <v>241</v>
      </c>
      <c r="D87" s="10" t="str">
        <f t="shared" si="7"/>
        <v>Detected by IntraJ (NO Heuristic)</v>
      </c>
      <c r="E87" t="s">
        <v>171</v>
      </c>
      <c r="F87" s="3" t="str">
        <f t="shared" si="8"/>
        <v>Detected in both</v>
      </c>
      <c r="G87" s="3"/>
      <c r="H87" s="3" t="b">
        <f t="shared" si="9"/>
        <v>0</v>
      </c>
      <c r="I87" s="3" t="s">
        <v>251</v>
      </c>
      <c r="J87" s="3" t="str">
        <f t="shared" si="10"/>
        <v>Detected in both</v>
      </c>
      <c r="X87" s="2" t="s">
        <v>253</v>
      </c>
      <c r="Y87" s="2" t="s">
        <v>254</v>
      </c>
    </row>
    <row r="88" spans="1:25">
      <c r="A88" t="s">
        <v>191</v>
      </c>
      <c r="B88" s="2"/>
      <c r="C88" s="3" t="s">
        <v>96</v>
      </c>
      <c r="D88" s="10" t="str">
        <f t="shared" si="7"/>
        <v>Detected by IntraJ (NO Heuristic)</v>
      </c>
      <c r="E88" s="3" t="s">
        <v>137</v>
      </c>
      <c r="F88" s="3" t="str">
        <f t="shared" si="8"/>
        <v>Detected in both</v>
      </c>
      <c r="G88" s="3"/>
      <c r="H88" s="3" t="b">
        <f t="shared" si="9"/>
        <v>1</v>
      </c>
      <c r="I88" s="3" t="s">
        <v>253</v>
      </c>
      <c r="J88" s="3" t="str">
        <f t="shared" si="10"/>
        <v>Detected in both</v>
      </c>
      <c r="X88" s="2" t="s">
        <v>255</v>
      </c>
      <c r="Y88" s="2" t="s">
        <v>256</v>
      </c>
    </row>
    <row r="89" spans="1:25">
      <c r="A89" t="s">
        <v>169</v>
      </c>
      <c r="B89" s="2"/>
      <c r="C89" s="3" t="s">
        <v>243</v>
      </c>
      <c r="D89" s="10" t="str">
        <f t="shared" si="7"/>
        <v>Detected by IntraJ (NO Heuristic)</v>
      </c>
      <c r="E89" s="3" t="s">
        <v>139</v>
      </c>
      <c r="F89" s="3" t="str">
        <f t="shared" si="8"/>
        <v>Detected in both</v>
      </c>
      <c r="G89" s="3"/>
      <c r="H89" s="3" t="b">
        <f t="shared" si="9"/>
        <v>0</v>
      </c>
      <c r="I89" s="3" t="s">
        <v>255</v>
      </c>
      <c r="J89" s="3" t="str">
        <f t="shared" si="10"/>
        <v>Detected in both</v>
      </c>
      <c r="X89" s="2" t="s">
        <v>257</v>
      </c>
      <c r="Y89" s="2" t="s">
        <v>258</v>
      </c>
    </row>
    <row r="90" spans="1:25">
      <c r="A90" t="s">
        <v>194</v>
      </c>
      <c r="B90" s="2"/>
      <c r="C90" s="3" t="s">
        <v>245</v>
      </c>
      <c r="D90" s="10" t="str">
        <f t="shared" si="7"/>
        <v>Detected by IntraJ (NO Heuristic)</v>
      </c>
      <c r="E90" s="3" t="s">
        <v>154</v>
      </c>
      <c r="F90" s="3" t="str">
        <f t="shared" si="8"/>
        <v>Detected in both</v>
      </c>
      <c r="G90" s="3"/>
      <c r="H90" s="3" t="b">
        <f t="shared" si="9"/>
        <v>0</v>
      </c>
      <c r="I90" s="3" t="s">
        <v>257</v>
      </c>
      <c r="J90" s="3" t="str">
        <f t="shared" si="10"/>
        <v>Detected in both</v>
      </c>
      <c r="X90" s="2" t="s">
        <v>259</v>
      </c>
      <c r="Y90" s="2" t="s">
        <v>260</v>
      </c>
    </row>
    <row r="91" spans="1:25">
      <c r="A91" t="s">
        <v>197</v>
      </c>
      <c r="B91" s="2"/>
      <c r="C91" s="3" t="s">
        <v>247</v>
      </c>
      <c r="D91" s="10" t="str">
        <f t="shared" si="7"/>
        <v>Detected by IntraJ (NO Heuristic)</v>
      </c>
      <c r="E91" s="3" t="s">
        <v>156</v>
      </c>
      <c r="F91" s="3" t="str">
        <f t="shared" si="8"/>
        <v>Detected in both</v>
      </c>
      <c r="G91" s="3"/>
      <c r="H91" s="3" t="b">
        <f t="shared" si="9"/>
        <v>0</v>
      </c>
      <c r="I91" s="13" t="s">
        <v>259</v>
      </c>
      <c r="J91" s="3" t="str">
        <f t="shared" si="10"/>
        <v>Detected in both</v>
      </c>
      <c r="X91" s="2" t="s">
        <v>261</v>
      </c>
      <c r="Y91" s="2" t="s">
        <v>262</v>
      </c>
    </row>
    <row r="92" spans="1:25">
      <c r="A92" t="s">
        <v>159</v>
      </c>
      <c r="B92" s="2"/>
      <c r="C92" s="3" t="s">
        <v>249</v>
      </c>
      <c r="D92" s="10" t="str">
        <f t="shared" si="7"/>
        <v>Detected by IntraJ (NO Heuristic)</v>
      </c>
      <c r="E92" t="s">
        <v>136</v>
      </c>
      <c r="F92" s="3" t="str">
        <f t="shared" si="8"/>
        <v>Detected in both</v>
      </c>
      <c r="G92" s="3"/>
      <c r="H92" s="3" t="b">
        <f t="shared" si="9"/>
        <v>0</v>
      </c>
      <c r="I92" s="3" t="s">
        <v>261</v>
      </c>
      <c r="J92" s="3" t="str">
        <f t="shared" si="10"/>
        <v>Detected in both</v>
      </c>
      <c r="X92" s="2" t="s">
        <v>263</v>
      </c>
      <c r="Y92" s="2" t="s">
        <v>264</v>
      </c>
    </row>
    <row r="93" spans="1:25">
      <c r="A93" t="s">
        <v>195</v>
      </c>
      <c r="B93" s="2"/>
      <c r="C93" s="3" t="s">
        <v>251</v>
      </c>
      <c r="D93" s="10" t="str">
        <f t="shared" si="7"/>
        <v>Detected by IntraJ (NO Heuristic)</v>
      </c>
      <c r="E93" s="3" t="s">
        <v>148</v>
      </c>
      <c r="F93" s="3" t="str">
        <f t="shared" si="8"/>
        <v>Detected in both</v>
      </c>
      <c r="G93" s="3"/>
      <c r="H93" s="3" t="b">
        <f t="shared" si="9"/>
        <v>1</v>
      </c>
      <c r="I93" s="3" t="s">
        <v>263</v>
      </c>
      <c r="J93" s="3" t="str">
        <f t="shared" si="10"/>
        <v>Detected in both</v>
      </c>
      <c r="X93" s="2" t="s">
        <v>265</v>
      </c>
      <c r="Y93" s="2" t="s">
        <v>266</v>
      </c>
    </row>
    <row r="94" spans="1:25">
      <c r="A94" t="s">
        <v>201</v>
      </c>
      <c r="B94" s="2"/>
      <c r="C94" s="3" t="s">
        <v>253</v>
      </c>
      <c r="D94" s="10" t="str">
        <f t="shared" si="7"/>
        <v>Detected by IntraJ (NO Heuristic)</v>
      </c>
      <c r="E94" s="3" t="s">
        <v>102</v>
      </c>
      <c r="F94" s="3" t="str">
        <f t="shared" si="8"/>
        <v>Detected in both</v>
      </c>
      <c r="G94" s="3"/>
      <c r="H94" s="3" t="b">
        <f t="shared" si="9"/>
        <v>0</v>
      </c>
      <c r="I94" s="3" t="s">
        <v>265</v>
      </c>
      <c r="J94" s="3" t="str">
        <f t="shared" si="10"/>
        <v>Detected in both</v>
      </c>
      <c r="X94" s="2" t="s">
        <v>267</v>
      </c>
      <c r="Y94" s="2" t="s">
        <v>268</v>
      </c>
    </row>
    <row r="95" spans="1:25">
      <c r="A95" t="s">
        <v>164</v>
      </c>
      <c r="B95" s="2"/>
      <c r="C95" s="3" t="s">
        <v>100</v>
      </c>
      <c r="D95" s="10" t="str">
        <f t="shared" si="7"/>
        <v>Detected by IntraJ (NO Heuristic)</v>
      </c>
      <c r="E95" s="3" t="s">
        <v>189</v>
      </c>
      <c r="F95" s="3" t="str">
        <f t="shared" si="8"/>
        <v>Detected in both</v>
      </c>
      <c r="G95" s="3"/>
      <c r="H95" s="3" t="b">
        <f t="shared" si="9"/>
        <v>0</v>
      </c>
      <c r="I95" s="3" t="s">
        <v>267</v>
      </c>
      <c r="J95" s="3" t="str">
        <f t="shared" si="10"/>
        <v>Detected in both</v>
      </c>
      <c r="X95" s="2" t="s">
        <v>269</v>
      </c>
      <c r="Y95" s="2" t="s">
        <v>270</v>
      </c>
    </row>
    <row r="96" spans="1:25">
      <c r="A96" t="s">
        <v>204</v>
      </c>
      <c r="B96" s="2"/>
      <c r="C96" s="3" t="s">
        <v>255</v>
      </c>
      <c r="D96" s="10" t="str">
        <f t="shared" si="7"/>
        <v>Detected by IntraJ (NO Heuristic)</v>
      </c>
      <c r="E96" s="3" t="s">
        <v>183</v>
      </c>
      <c r="F96" s="3" t="str">
        <f t="shared" si="8"/>
        <v>Detected in both</v>
      </c>
      <c r="G96" s="3"/>
      <c r="H96" s="3" t="b">
        <f t="shared" si="9"/>
        <v>0</v>
      </c>
      <c r="I96" s="3" t="s">
        <v>269</v>
      </c>
      <c r="J96" s="3" t="str">
        <f t="shared" si="10"/>
        <v>Detected in both</v>
      </c>
      <c r="X96" s="2" t="s">
        <v>271</v>
      </c>
      <c r="Y96" s="2" t="s">
        <v>272</v>
      </c>
    </row>
    <row r="97" spans="1:25">
      <c r="A97" t="s">
        <v>206</v>
      </c>
      <c r="B97" s="2"/>
      <c r="C97" s="3" t="s">
        <v>257</v>
      </c>
      <c r="D97" s="10" t="str">
        <f t="shared" si="7"/>
        <v>Detected by IntraJ (NO Heuristic)</v>
      </c>
      <c r="E97" s="3" t="s">
        <v>157</v>
      </c>
      <c r="F97" s="3" t="str">
        <f t="shared" si="8"/>
        <v>Detected in both</v>
      </c>
      <c r="G97" s="3"/>
      <c r="H97" s="3" t="b">
        <f t="shared" si="9"/>
        <v>0</v>
      </c>
      <c r="I97" s="3" t="s">
        <v>271</v>
      </c>
      <c r="J97" s="3" t="str">
        <f t="shared" si="10"/>
        <v>Detected in both</v>
      </c>
      <c r="X97" s="2" t="s">
        <v>273</v>
      </c>
      <c r="Y97" s="2" t="s">
        <v>274</v>
      </c>
    </row>
    <row r="98" spans="1:25">
      <c r="A98" t="s">
        <v>208</v>
      </c>
      <c r="B98" s="2"/>
      <c r="C98" s="3" t="s">
        <v>259</v>
      </c>
      <c r="D98" s="10" t="str">
        <f t="shared" si="7"/>
        <v>Detected by IntraJ (NO Heuristic)</v>
      </c>
      <c r="E98" s="3" t="s">
        <v>172</v>
      </c>
      <c r="F98" s="3" t="str">
        <f t="shared" si="8"/>
        <v>Detected in both</v>
      </c>
      <c r="G98" s="3"/>
      <c r="H98" s="3" t="b">
        <f t="shared" si="9"/>
        <v>1</v>
      </c>
      <c r="I98" s="3" t="s">
        <v>273</v>
      </c>
      <c r="J98" s="3" t="str">
        <f t="shared" si="10"/>
        <v>Detected in both</v>
      </c>
      <c r="X98" s="2" t="s">
        <v>275</v>
      </c>
      <c r="Y98" s="2" t="s">
        <v>276</v>
      </c>
    </row>
    <row r="99" spans="1:25">
      <c r="A99" t="s">
        <v>80</v>
      </c>
      <c r="B99" s="2"/>
      <c r="C99" s="3" t="s">
        <v>261</v>
      </c>
      <c r="D99" s="10" t="str">
        <f t="shared" ref="D99:D123" si="11">IF(ISERROR(VLOOKUP(C99,$A$3:$A$318, 1, FALSE)),"Not detected by jastaddj","Detected by IntraJ (NO Heuristic)" )</f>
        <v>Detected by IntraJ (NO Heuristic)</v>
      </c>
      <c r="E99" t="s">
        <v>206</v>
      </c>
      <c r="F99" s="3" t="str">
        <f t="shared" si="8"/>
        <v>Detected in both</v>
      </c>
      <c r="G99" s="3"/>
      <c r="H99" s="3" t="b">
        <f t="shared" si="9"/>
        <v>0</v>
      </c>
      <c r="I99" s="3" t="s">
        <v>275</v>
      </c>
      <c r="J99" s="3" t="str">
        <f t="shared" si="10"/>
        <v>Detected in both</v>
      </c>
      <c r="X99" s="2" t="s">
        <v>277</v>
      </c>
      <c r="Y99" s="2" t="s">
        <v>278</v>
      </c>
    </row>
    <row r="100" spans="1:25">
      <c r="A100" t="s">
        <v>147</v>
      </c>
      <c r="B100" s="2"/>
      <c r="C100" s="3" t="s">
        <v>263</v>
      </c>
      <c r="D100" s="10" t="str">
        <f t="shared" si="11"/>
        <v>Detected by IntraJ (NO Heuristic)</v>
      </c>
      <c r="E100" s="3" t="s">
        <v>160</v>
      </c>
      <c r="F100" s="3" t="str">
        <f t="shared" si="8"/>
        <v>Detected in both</v>
      </c>
      <c r="G100" s="3"/>
      <c r="H100" s="3" t="b">
        <f t="shared" si="9"/>
        <v>0</v>
      </c>
      <c r="I100" s="3" t="s">
        <v>277</v>
      </c>
      <c r="J100" s="3" t="str">
        <f t="shared" si="10"/>
        <v>Detected in both</v>
      </c>
      <c r="X100" s="2" t="s">
        <v>279</v>
      </c>
      <c r="Y100" s="2" t="s">
        <v>280</v>
      </c>
    </row>
    <row r="101" spans="1:25">
      <c r="A101" t="s">
        <v>149</v>
      </c>
      <c r="B101" s="2"/>
      <c r="C101" s="3" t="s">
        <v>265</v>
      </c>
      <c r="D101" s="10" t="str">
        <f t="shared" si="11"/>
        <v>Detected by IntraJ (NO Heuristic)</v>
      </c>
      <c r="E101" s="3" t="s">
        <v>149</v>
      </c>
      <c r="F101" s="3" t="str">
        <f t="shared" si="8"/>
        <v>Detected in both</v>
      </c>
      <c r="G101" s="3"/>
      <c r="H101" s="3" t="b">
        <f t="shared" si="9"/>
        <v>0</v>
      </c>
      <c r="I101" s="3" t="s">
        <v>279</v>
      </c>
      <c r="J101" s="3" t="str">
        <f t="shared" si="10"/>
        <v>Detected in both</v>
      </c>
      <c r="X101" s="2" t="s">
        <v>281</v>
      </c>
      <c r="Y101" s="2" t="s">
        <v>282</v>
      </c>
    </row>
    <row r="102" spans="1:25">
      <c r="A102" t="s">
        <v>151</v>
      </c>
      <c r="B102" s="2"/>
      <c r="C102" s="3" t="s">
        <v>267</v>
      </c>
      <c r="D102" s="10" t="str">
        <f t="shared" si="11"/>
        <v>Detected by IntraJ (NO Heuristic)</v>
      </c>
      <c r="E102" s="3" t="s">
        <v>155</v>
      </c>
      <c r="F102" s="3" t="str">
        <f t="shared" si="8"/>
        <v>Detected in both</v>
      </c>
      <c r="G102" s="3"/>
      <c r="H102" s="3" t="b">
        <f t="shared" si="9"/>
        <v>0</v>
      </c>
      <c r="I102" s="3" t="s">
        <v>281</v>
      </c>
      <c r="J102" s="3" t="str">
        <f t="shared" si="10"/>
        <v>Detected in both</v>
      </c>
      <c r="X102" s="2" t="s">
        <v>283</v>
      </c>
      <c r="Y102" s="2" t="s">
        <v>284</v>
      </c>
    </row>
    <row r="103" spans="1:25">
      <c r="A103" t="s">
        <v>153</v>
      </c>
      <c r="B103" s="2"/>
      <c r="C103" s="3" t="s">
        <v>269</v>
      </c>
      <c r="D103" s="10" t="str">
        <f t="shared" si="11"/>
        <v>Detected by IntraJ (NO Heuristic)</v>
      </c>
      <c r="E103" s="3" t="s">
        <v>168</v>
      </c>
      <c r="F103" s="3" t="str">
        <f t="shared" si="8"/>
        <v>Detected in both</v>
      </c>
      <c r="G103" s="3"/>
      <c r="H103" s="3" t="b">
        <f t="shared" si="9"/>
        <v>1</v>
      </c>
      <c r="I103" s="3" t="s">
        <v>283</v>
      </c>
      <c r="J103" s="3" t="str">
        <f t="shared" si="10"/>
        <v>Detected in both</v>
      </c>
      <c r="X103" s="2" t="s">
        <v>285</v>
      </c>
      <c r="Y103" s="2" t="s">
        <v>286</v>
      </c>
    </row>
    <row r="104" spans="1:25">
      <c r="A104" t="s">
        <v>155</v>
      </c>
      <c r="B104" s="2"/>
      <c r="C104" s="3" t="s">
        <v>271</v>
      </c>
      <c r="D104" s="10" t="str">
        <f t="shared" si="11"/>
        <v>Detected by IntraJ (NO Heuristic)</v>
      </c>
      <c r="E104" s="3" t="s">
        <v>153</v>
      </c>
      <c r="F104" s="3" t="str">
        <f t="shared" si="8"/>
        <v>Detected in both</v>
      </c>
      <c r="G104" s="3"/>
      <c r="H104" s="3" t="b">
        <f t="shared" si="9"/>
        <v>0</v>
      </c>
      <c r="I104" s="3" t="s">
        <v>285</v>
      </c>
      <c r="J104" s="3" t="str">
        <f t="shared" si="10"/>
        <v>Detected in both</v>
      </c>
      <c r="X104" s="2" t="s">
        <v>287</v>
      </c>
      <c r="Y104" s="2" t="s">
        <v>288</v>
      </c>
    </row>
    <row r="105" spans="1:25">
      <c r="A105" t="s">
        <v>157</v>
      </c>
      <c r="B105" s="2"/>
      <c r="C105" s="3" t="s">
        <v>103</v>
      </c>
      <c r="D105" s="10" t="str">
        <f t="shared" si="11"/>
        <v>Detected by IntraJ (NO Heuristic)</v>
      </c>
      <c r="E105" t="s">
        <v>80</v>
      </c>
      <c r="F105" s="3" t="str">
        <f t="shared" si="8"/>
        <v>Detected in both</v>
      </c>
      <c r="G105" s="3"/>
      <c r="H105" s="3" t="b">
        <f t="shared" si="9"/>
        <v>0</v>
      </c>
      <c r="I105" s="3" t="s">
        <v>287</v>
      </c>
      <c r="J105" s="3" t="str">
        <f t="shared" si="10"/>
        <v>Detected in both</v>
      </c>
      <c r="X105" s="2" t="s">
        <v>289</v>
      </c>
      <c r="Y105" s="2" t="s">
        <v>290</v>
      </c>
    </row>
    <row r="106" spans="1:25">
      <c r="A106" t="s">
        <v>160</v>
      </c>
      <c r="B106" s="2"/>
      <c r="C106" s="3" t="s">
        <v>107</v>
      </c>
      <c r="D106" s="10" t="str">
        <f t="shared" si="11"/>
        <v>Detected by IntraJ (NO Heuristic)</v>
      </c>
      <c r="E106" s="3" t="s">
        <v>147</v>
      </c>
      <c r="F106" s="3" t="str">
        <f t="shared" si="8"/>
        <v>Detected in both</v>
      </c>
      <c r="G106" s="3"/>
      <c r="H106" s="3" t="b">
        <f t="shared" si="9"/>
        <v>0</v>
      </c>
      <c r="I106" s="3" t="s">
        <v>289</v>
      </c>
      <c r="J106" s="3" t="str">
        <f t="shared" si="10"/>
        <v>Detected in both</v>
      </c>
      <c r="X106" s="2" t="s">
        <v>291</v>
      </c>
      <c r="Y106" s="2" t="s">
        <v>292</v>
      </c>
    </row>
    <row r="107" spans="1:25">
      <c r="A107" t="s">
        <v>162</v>
      </c>
      <c r="B107" s="2"/>
      <c r="C107" s="3" t="s">
        <v>273</v>
      </c>
      <c r="D107" s="10" t="str">
        <f t="shared" si="11"/>
        <v>Detected by IntraJ (NO Heuristic)</v>
      </c>
      <c r="E107" s="3" t="s">
        <v>162</v>
      </c>
      <c r="F107" s="3" t="str">
        <f t="shared" si="8"/>
        <v>Detected in both</v>
      </c>
      <c r="G107" s="3"/>
      <c r="H107" s="3" t="b">
        <f t="shared" si="9"/>
        <v>0</v>
      </c>
      <c r="I107" s="3" t="s">
        <v>291</v>
      </c>
      <c r="J107" s="3" t="str">
        <f t="shared" si="10"/>
        <v>Detected in both</v>
      </c>
      <c r="X107" s="2" t="s">
        <v>293</v>
      </c>
      <c r="Y107" s="2" t="s">
        <v>294</v>
      </c>
    </row>
    <row r="108" spans="1:25">
      <c r="A108" t="s">
        <v>165</v>
      </c>
      <c r="B108" s="2"/>
      <c r="C108" s="3" t="s">
        <v>275</v>
      </c>
      <c r="D108" s="10" t="str">
        <f t="shared" si="11"/>
        <v>Detected by IntraJ (NO Heuristic)</v>
      </c>
      <c r="E108" s="3" t="s">
        <v>151</v>
      </c>
      <c r="F108" s="3" t="str">
        <f t="shared" si="8"/>
        <v>Detected in both</v>
      </c>
      <c r="G108" s="3"/>
      <c r="H108" s="3" t="b">
        <f t="shared" si="9"/>
        <v>1</v>
      </c>
      <c r="I108" s="3" t="s">
        <v>293</v>
      </c>
      <c r="J108" s="3" t="str">
        <f t="shared" si="10"/>
        <v>Detected in both</v>
      </c>
      <c r="X108" s="2" t="s">
        <v>295</v>
      </c>
      <c r="Y108" s="2" t="s">
        <v>296</v>
      </c>
    </row>
    <row r="109" spans="1:25">
      <c r="A109" t="s">
        <v>168</v>
      </c>
      <c r="B109" s="2"/>
      <c r="C109" s="3" t="s">
        <v>277</v>
      </c>
      <c r="D109" s="10" t="str">
        <f t="shared" si="11"/>
        <v>Detected by IntraJ (NO Heuristic)</v>
      </c>
      <c r="E109" t="s">
        <v>208</v>
      </c>
      <c r="F109" s="3" t="str">
        <f t="shared" si="8"/>
        <v>Detected in both</v>
      </c>
      <c r="G109" s="3"/>
      <c r="H109" s="3" t="b">
        <f t="shared" si="9"/>
        <v>0</v>
      </c>
      <c r="I109" s="3" t="s">
        <v>295</v>
      </c>
      <c r="J109" s="3" t="str">
        <f t="shared" si="10"/>
        <v>Detected in both</v>
      </c>
      <c r="X109" s="2" t="s">
        <v>297</v>
      </c>
      <c r="Y109" s="2" t="s">
        <v>298</v>
      </c>
    </row>
    <row r="110" spans="1:25">
      <c r="A110" t="s">
        <v>170</v>
      </c>
      <c r="B110" s="2"/>
      <c r="C110" s="3" t="s">
        <v>279</v>
      </c>
      <c r="D110" s="10" t="str">
        <f t="shared" si="11"/>
        <v>Detected by IntraJ (NO Heuristic)</v>
      </c>
      <c r="E110" s="3" t="s">
        <v>170</v>
      </c>
      <c r="F110" s="3" t="str">
        <f t="shared" si="8"/>
        <v>Detected in both</v>
      </c>
      <c r="G110" s="3"/>
      <c r="H110" s="3" t="b">
        <f t="shared" si="9"/>
        <v>0</v>
      </c>
      <c r="I110" s="3" t="s">
        <v>297</v>
      </c>
      <c r="J110" s="3" t="str">
        <f t="shared" si="10"/>
        <v>Detected in both</v>
      </c>
      <c r="X110" s="2" t="s">
        <v>299</v>
      </c>
      <c r="Y110" s="2" t="s">
        <v>300</v>
      </c>
    </row>
    <row r="111" spans="1:25">
      <c r="A111" t="s">
        <v>172</v>
      </c>
      <c r="B111" s="2"/>
      <c r="C111" s="3" t="s">
        <v>281</v>
      </c>
      <c r="D111" s="10" t="str">
        <f t="shared" si="11"/>
        <v>Detected by IntraJ (NO Heuristic)</v>
      </c>
      <c r="E111" s="3" t="s">
        <v>165</v>
      </c>
      <c r="F111" s="3" t="str">
        <f t="shared" si="8"/>
        <v>Detected in both</v>
      </c>
      <c r="G111" s="3"/>
      <c r="H111" s="3" t="b">
        <f t="shared" si="9"/>
        <v>0</v>
      </c>
      <c r="I111" s="3" t="s">
        <v>299</v>
      </c>
      <c r="J111" s="3" t="str">
        <f t="shared" si="10"/>
        <v>Detected in both</v>
      </c>
      <c r="X111" s="2" t="s">
        <v>301</v>
      </c>
      <c r="Y111" s="2" t="s">
        <v>302</v>
      </c>
    </row>
    <row r="112" spans="1:25">
      <c r="A112" t="s">
        <v>210</v>
      </c>
      <c r="B112" s="2"/>
      <c r="C112" s="3" t="s">
        <v>283</v>
      </c>
      <c r="D112" s="10" t="str">
        <f t="shared" si="11"/>
        <v>Detected by IntraJ (NO Heuristic)</v>
      </c>
      <c r="E112" s="3" t="s">
        <v>218</v>
      </c>
      <c r="F112" s="3" t="str">
        <f t="shared" si="8"/>
        <v>Detected in both</v>
      </c>
      <c r="G112" s="3"/>
      <c r="H112" s="3" t="b">
        <f t="shared" si="9"/>
        <v>0</v>
      </c>
      <c r="I112" s="3" t="s">
        <v>301</v>
      </c>
      <c r="J112" s="3" t="str">
        <f t="shared" si="10"/>
        <v>Detected in both</v>
      </c>
      <c r="X112" s="2" t="s">
        <v>303</v>
      </c>
      <c r="Y112" s="2" t="s">
        <v>304</v>
      </c>
    </row>
    <row r="113" spans="1:25">
      <c r="A113" t="s">
        <v>174</v>
      </c>
      <c r="B113" s="2"/>
      <c r="C113" s="3" t="s">
        <v>285</v>
      </c>
      <c r="D113" s="10" t="str">
        <f t="shared" si="11"/>
        <v>Detected by IntraJ (NO Heuristic)</v>
      </c>
      <c r="E113" s="3" t="s">
        <v>174</v>
      </c>
      <c r="F113" s="3" t="str">
        <f t="shared" si="8"/>
        <v>Detected in both</v>
      </c>
      <c r="G113" s="3"/>
      <c r="H113" s="3" t="b">
        <f t="shared" si="9"/>
        <v>1</v>
      </c>
      <c r="I113" s="3" t="s">
        <v>303</v>
      </c>
      <c r="J113" s="3" t="str">
        <f t="shared" si="10"/>
        <v>Detected in both</v>
      </c>
      <c r="X113" s="2" t="s">
        <v>305</v>
      </c>
      <c r="Y113" s="2" t="s">
        <v>306</v>
      </c>
    </row>
    <row r="114" spans="1:25">
      <c r="A114" t="s">
        <v>212</v>
      </c>
      <c r="B114" s="2"/>
      <c r="C114" s="3" t="s">
        <v>287</v>
      </c>
      <c r="D114" s="10" t="str">
        <f t="shared" si="11"/>
        <v>Detected by IntraJ (NO Heuristic)</v>
      </c>
      <c r="E114" s="3" t="s">
        <v>220</v>
      </c>
      <c r="F114" s="3" t="str">
        <f t="shared" si="8"/>
        <v>Detected in both</v>
      </c>
      <c r="G114" s="3"/>
      <c r="H114" s="3" t="b">
        <f t="shared" si="9"/>
        <v>0</v>
      </c>
      <c r="I114" s="3" t="s">
        <v>305</v>
      </c>
      <c r="J114" s="3" t="str">
        <f t="shared" si="10"/>
        <v>Detected in both</v>
      </c>
      <c r="Y114" s="2" t="s">
        <v>307</v>
      </c>
    </row>
    <row r="115" spans="1:25">
      <c r="A115" t="s">
        <v>214</v>
      </c>
      <c r="B115" s="2"/>
      <c r="C115" s="3" t="s">
        <v>289</v>
      </c>
      <c r="D115" s="10" t="str">
        <f t="shared" si="11"/>
        <v>Detected by IntraJ (NO Heuristic)</v>
      </c>
      <c r="E115" s="3" t="s">
        <v>222</v>
      </c>
      <c r="F115" s="3" t="str">
        <f t="shared" si="8"/>
        <v>Detected in both</v>
      </c>
      <c r="G115" s="3"/>
      <c r="H115" s="3" t="b">
        <f t="shared" si="9"/>
        <v>0</v>
      </c>
      <c r="Y115" s="2" t="s">
        <v>308</v>
      </c>
    </row>
    <row r="116" spans="1:25">
      <c r="A116" t="s">
        <v>216</v>
      </c>
      <c r="B116" s="2"/>
      <c r="C116" s="3" t="s">
        <v>291</v>
      </c>
      <c r="D116" s="10" t="str">
        <f t="shared" si="11"/>
        <v>Detected by IntraJ (NO Heuristic)</v>
      </c>
      <c r="E116" s="3" t="s">
        <v>210</v>
      </c>
      <c r="F116" s="3" t="str">
        <f t="shared" si="8"/>
        <v>Detected in both</v>
      </c>
      <c r="G116" s="3"/>
      <c r="H116" s="3" t="b">
        <f t="shared" si="9"/>
        <v>0</v>
      </c>
      <c r="Y116" s="2" t="s">
        <v>309</v>
      </c>
    </row>
    <row r="117" spans="1:25">
      <c r="A117" t="s">
        <v>218</v>
      </c>
      <c r="B117" s="2"/>
      <c r="C117" s="3" t="s">
        <v>293</v>
      </c>
      <c r="D117" s="10" t="str">
        <f t="shared" si="11"/>
        <v>Detected by IntraJ (NO Heuristic)</v>
      </c>
      <c r="E117" s="3" t="s">
        <v>214</v>
      </c>
      <c r="F117" s="3" t="str">
        <f t="shared" si="8"/>
        <v>Detected in both</v>
      </c>
      <c r="G117" s="3"/>
      <c r="H117" s="3" t="b">
        <f t="shared" si="9"/>
        <v>0</v>
      </c>
      <c r="Y117" s="2" t="s">
        <v>310</v>
      </c>
    </row>
    <row r="118" spans="1:25">
      <c r="A118" t="s">
        <v>220</v>
      </c>
      <c r="B118" s="2"/>
      <c r="C118" s="3" t="s">
        <v>295</v>
      </c>
      <c r="D118" s="10" t="str">
        <f t="shared" si="11"/>
        <v>Detected by IntraJ (NO Heuristic)</v>
      </c>
      <c r="E118" s="3" t="s">
        <v>216</v>
      </c>
      <c r="F118" s="3" t="str">
        <f t="shared" si="8"/>
        <v>Detected in both</v>
      </c>
      <c r="G118" s="3"/>
      <c r="H118" s="3" t="b">
        <f t="shared" si="9"/>
        <v>1</v>
      </c>
      <c r="Y118" s="2" t="s">
        <v>311</v>
      </c>
    </row>
    <row r="119" spans="1:25">
      <c r="A119" t="s">
        <v>222</v>
      </c>
      <c r="B119" s="2"/>
      <c r="C119" s="3" t="s">
        <v>297</v>
      </c>
      <c r="D119" s="10" t="str">
        <f t="shared" si="11"/>
        <v>Detected by IntraJ (NO Heuristic)</v>
      </c>
      <c r="E119" s="3" t="s">
        <v>212</v>
      </c>
      <c r="F119" s="3" t="str">
        <f t="shared" si="8"/>
        <v>Detected in both</v>
      </c>
      <c r="G119" s="3"/>
      <c r="H119" s="3" t="b">
        <f t="shared" si="9"/>
        <v>0</v>
      </c>
      <c r="Y119" s="2" t="s">
        <v>312</v>
      </c>
    </row>
    <row r="120" spans="1:25">
      <c r="A120" t="s">
        <v>224</v>
      </c>
      <c r="B120" s="2"/>
      <c r="C120" s="3" t="s">
        <v>299</v>
      </c>
      <c r="D120" s="10" t="str">
        <f t="shared" si="11"/>
        <v>Detected by IntraJ (NO Heuristic)</v>
      </c>
      <c r="E120" s="3" t="s">
        <v>228</v>
      </c>
      <c r="F120" s="3" t="str">
        <f t="shared" si="8"/>
        <v>Detected in both</v>
      </c>
      <c r="G120" s="3"/>
      <c r="H120" s="3" t="b">
        <f t="shared" si="9"/>
        <v>0</v>
      </c>
      <c r="Y120" s="2" t="s">
        <v>313</v>
      </c>
    </row>
    <row r="121" spans="1:25">
      <c r="A121" t="s">
        <v>226</v>
      </c>
      <c r="B121" s="2"/>
      <c r="C121" s="3" t="s">
        <v>301</v>
      </c>
      <c r="D121" s="10" t="str">
        <f t="shared" si="11"/>
        <v>Detected by IntraJ (NO Heuristic)</v>
      </c>
      <c r="E121" s="3" t="s">
        <v>224</v>
      </c>
      <c r="F121" s="3" t="str">
        <f t="shared" si="8"/>
        <v>Detected in both</v>
      </c>
      <c r="G121" s="3"/>
      <c r="H121" s="3" t="b">
        <f t="shared" si="9"/>
        <v>0</v>
      </c>
      <c r="Y121" s="2" t="s">
        <v>314</v>
      </c>
    </row>
    <row r="122" spans="1:25">
      <c r="A122" t="s">
        <v>228</v>
      </c>
      <c r="B122" s="2"/>
      <c r="C122" s="3" t="s">
        <v>303</v>
      </c>
      <c r="D122" s="10" t="str">
        <f t="shared" si="11"/>
        <v>Detected by IntraJ (NO Heuristic)</v>
      </c>
      <c r="E122" s="3" t="s">
        <v>232</v>
      </c>
      <c r="F122" s="3" t="str">
        <f t="shared" si="8"/>
        <v>Detected in both</v>
      </c>
      <c r="G122" s="3"/>
      <c r="H122" s="3" t="b">
        <f t="shared" si="9"/>
        <v>0</v>
      </c>
      <c r="Y122" s="2" t="s">
        <v>315</v>
      </c>
    </row>
    <row r="123" spans="1:25">
      <c r="A123" t="s">
        <v>230</v>
      </c>
      <c r="B123" s="2"/>
      <c r="C123" s="3" t="s">
        <v>305</v>
      </c>
      <c r="D123" s="10" t="str">
        <f t="shared" si="11"/>
        <v>Detected by IntraJ (NO Heuristic)</v>
      </c>
      <c r="E123" s="3" t="s">
        <v>230</v>
      </c>
      <c r="F123" s="3" t="str">
        <f t="shared" si="8"/>
        <v>Detected in both</v>
      </c>
      <c r="G123" s="3"/>
      <c r="H123" s="3" t="b">
        <f t="shared" si="9"/>
        <v>1</v>
      </c>
      <c r="Y123" s="2" t="s">
        <v>316</v>
      </c>
    </row>
    <row r="124" spans="1:25">
      <c r="A124" t="s">
        <v>232</v>
      </c>
      <c r="B124" s="2"/>
      <c r="E124" s="3" t="s">
        <v>226</v>
      </c>
      <c r="F124" s="3" t="str">
        <f t="shared" si="8"/>
        <v>Detected in both</v>
      </c>
      <c r="G124" s="3"/>
      <c r="H124" s="3" t="b">
        <f t="shared" si="9"/>
        <v>0</v>
      </c>
      <c r="Y124" s="2" t="s">
        <v>317</v>
      </c>
    </row>
    <row r="125" spans="1:25">
      <c r="A125" t="s">
        <v>234</v>
      </c>
      <c r="B125" s="2"/>
      <c r="E125" s="3" t="s">
        <v>234</v>
      </c>
      <c r="F125" s="3" t="str">
        <f t="shared" si="8"/>
        <v>Detected in both</v>
      </c>
      <c r="G125" s="3"/>
      <c r="H125" s="3" t="b">
        <f t="shared" si="9"/>
        <v>0</v>
      </c>
      <c r="Y125" s="2" t="s">
        <v>318</v>
      </c>
    </row>
    <row r="126" spans="1:25">
      <c r="A126" t="s">
        <v>177</v>
      </c>
      <c r="B126" s="2"/>
      <c r="E126" s="3" t="s">
        <v>184</v>
      </c>
      <c r="F126" s="3" t="str">
        <f t="shared" si="8"/>
        <v>Detected in both</v>
      </c>
      <c r="G126" s="3"/>
      <c r="H126" s="3" t="b">
        <f t="shared" si="9"/>
        <v>0</v>
      </c>
      <c r="Y126" s="2" t="s">
        <v>319</v>
      </c>
    </row>
    <row r="127" spans="1:25">
      <c r="A127" t="s">
        <v>179</v>
      </c>
      <c r="B127" s="2"/>
      <c r="E127" s="3" t="s">
        <v>238</v>
      </c>
      <c r="F127" s="3" t="str">
        <f t="shared" si="8"/>
        <v>Detected in both</v>
      </c>
      <c r="G127" s="3"/>
      <c r="H127" s="3" t="b">
        <f t="shared" si="9"/>
        <v>0</v>
      </c>
      <c r="Y127" s="2" t="s">
        <v>320</v>
      </c>
    </row>
    <row r="128" spans="1:25">
      <c r="A128" t="s">
        <v>181</v>
      </c>
      <c r="B128" s="2"/>
      <c r="E128" s="3" t="s">
        <v>244</v>
      </c>
      <c r="F128" s="3" t="str">
        <f t="shared" si="8"/>
        <v>Detected in both</v>
      </c>
      <c r="G128" s="3"/>
      <c r="H128" s="3" t="b">
        <f t="shared" si="9"/>
        <v>1</v>
      </c>
      <c r="Y128" s="2" t="s">
        <v>321</v>
      </c>
    </row>
    <row r="129" spans="1:25">
      <c r="A129" t="s">
        <v>236</v>
      </c>
      <c r="B129" s="2"/>
      <c r="E129" s="3" t="s">
        <v>250</v>
      </c>
      <c r="F129" s="3" t="str">
        <f t="shared" si="8"/>
        <v>Detected in both</v>
      </c>
      <c r="G129" s="3"/>
      <c r="H129" s="3" t="b">
        <f t="shared" si="9"/>
        <v>0</v>
      </c>
      <c r="Y129" s="2" t="s">
        <v>322</v>
      </c>
    </row>
    <row r="130" spans="1:25">
      <c r="A130" t="s">
        <v>238</v>
      </c>
      <c r="B130" s="2"/>
      <c r="E130" s="3" t="s">
        <v>179</v>
      </c>
      <c r="F130" s="3" t="str">
        <f t="shared" si="8"/>
        <v>Detected in both</v>
      </c>
      <c r="G130" s="3"/>
      <c r="H130" s="3" t="b">
        <f t="shared" si="9"/>
        <v>0</v>
      </c>
      <c r="Y130" s="2" t="s">
        <v>323</v>
      </c>
    </row>
    <row r="131" spans="1:25">
      <c r="A131" t="s">
        <v>240</v>
      </c>
      <c r="B131" s="2"/>
      <c r="E131" s="3" t="s">
        <v>254</v>
      </c>
      <c r="F131" s="3" t="str">
        <f t="shared" si="8"/>
        <v>Detected in both</v>
      </c>
      <c r="G131" s="3"/>
      <c r="H131" s="3" t="b">
        <f t="shared" si="9"/>
        <v>0</v>
      </c>
      <c r="Y131" s="2" t="s">
        <v>324</v>
      </c>
    </row>
    <row r="132" spans="1:25">
      <c r="A132" t="s">
        <v>242</v>
      </c>
      <c r="B132" s="2"/>
      <c r="E132" s="3" t="s">
        <v>240</v>
      </c>
      <c r="F132" s="3" t="str">
        <f t="shared" ref="F132:F195" si="12">IF(ISERROR(VLOOKUP(E132,$A$3:$A$318, 1, FALSE)),"Not detected by intraj","Detected in both" )</f>
        <v>Detected in both</v>
      </c>
      <c r="G132" s="3"/>
      <c r="H132" s="3" t="b">
        <f t="shared" ref="H132:H195" si="13">MOD(ROW(F130)-1,5)=0</f>
        <v>0</v>
      </c>
      <c r="Y132" s="2" t="s">
        <v>325</v>
      </c>
    </row>
    <row r="133" spans="1:25">
      <c r="A133" t="s">
        <v>244</v>
      </c>
      <c r="B133" s="2"/>
      <c r="E133" s="3" t="s">
        <v>181</v>
      </c>
      <c r="F133" s="3" t="str">
        <f t="shared" si="12"/>
        <v>Detected in both</v>
      </c>
      <c r="G133" s="3"/>
      <c r="H133" s="3" t="b">
        <f t="shared" si="13"/>
        <v>1</v>
      </c>
      <c r="Y133" s="2" t="s">
        <v>326</v>
      </c>
    </row>
    <row r="134" spans="1:25">
      <c r="A134" t="s">
        <v>246</v>
      </c>
      <c r="B134" s="2"/>
      <c r="E134" s="3" t="s">
        <v>248</v>
      </c>
      <c r="F134" s="3" t="str">
        <f t="shared" si="12"/>
        <v>Detected in both</v>
      </c>
      <c r="G134" s="3"/>
      <c r="H134" s="3" t="b">
        <f t="shared" si="13"/>
        <v>0</v>
      </c>
      <c r="Y134" s="2" t="s">
        <v>327</v>
      </c>
    </row>
    <row r="135" spans="1:25">
      <c r="A135" t="s">
        <v>248</v>
      </c>
      <c r="B135" s="2"/>
      <c r="E135" s="3" t="s">
        <v>246</v>
      </c>
      <c r="F135" s="3" t="str">
        <f t="shared" si="12"/>
        <v>Detected in both</v>
      </c>
      <c r="G135" s="3"/>
      <c r="H135" s="3" t="b">
        <f t="shared" si="13"/>
        <v>0</v>
      </c>
      <c r="Y135" s="2" t="s">
        <v>328</v>
      </c>
    </row>
    <row r="136" spans="1:25">
      <c r="A136" t="s">
        <v>250</v>
      </c>
      <c r="B136" s="2"/>
      <c r="E136" s="3" t="s">
        <v>242</v>
      </c>
      <c r="F136" s="3" t="str">
        <f t="shared" si="12"/>
        <v>Detected in both</v>
      </c>
      <c r="G136" s="3"/>
      <c r="H136" s="3" t="b">
        <f t="shared" si="13"/>
        <v>0</v>
      </c>
      <c r="Y136" s="2" t="s">
        <v>329</v>
      </c>
    </row>
    <row r="137" spans="1:25">
      <c r="A137" t="s">
        <v>182</v>
      </c>
      <c r="B137" s="2"/>
      <c r="E137" s="3" t="s">
        <v>177</v>
      </c>
      <c r="F137" s="3" t="str">
        <f t="shared" si="12"/>
        <v>Detected in both</v>
      </c>
      <c r="G137" s="3"/>
      <c r="H137" s="3" t="b">
        <f t="shared" si="13"/>
        <v>0</v>
      </c>
      <c r="Y137" s="2" t="s">
        <v>330</v>
      </c>
    </row>
    <row r="138" spans="1:25">
      <c r="A138" t="s">
        <v>184</v>
      </c>
      <c r="B138" s="2"/>
      <c r="E138" s="3" t="s">
        <v>186</v>
      </c>
      <c r="F138" s="3" t="str">
        <f t="shared" si="12"/>
        <v>Detected in both</v>
      </c>
      <c r="G138" s="3"/>
      <c r="H138" s="3" t="b">
        <f t="shared" si="13"/>
        <v>1</v>
      </c>
      <c r="Y138" s="2" t="s">
        <v>331</v>
      </c>
    </row>
    <row r="139" spans="1:25">
      <c r="A139" t="s">
        <v>252</v>
      </c>
      <c r="B139" s="2"/>
      <c r="E139" s="3" t="s">
        <v>236</v>
      </c>
      <c r="F139" s="3" t="str">
        <f t="shared" si="12"/>
        <v>Detected in both</v>
      </c>
      <c r="G139" s="3"/>
      <c r="H139" s="3" t="b">
        <f t="shared" si="13"/>
        <v>0</v>
      </c>
      <c r="Y139" s="2" t="s">
        <v>332</v>
      </c>
    </row>
    <row r="140" spans="1:25">
      <c r="A140" t="s">
        <v>254</v>
      </c>
      <c r="B140" s="2"/>
      <c r="E140" s="3" t="s">
        <v>182</v>
      </c>
      <c r="F140" s="3" t="str">
        <f t="shared" si="12"/>
        <v>Detected in both</v>
      </c>
      <c r="G140" s="3"/>
      <c r="H140" s="3" t="b">
        <f t="shared" si="13"/>
        <v>0</v>
      </c>
      <c r="Y140" s="2" t="s">
        <v>333</v>
      </c>
    </row>
    <row r="141" spans="1:25">
      <c r="A141" t="s">
        <v>186</v>
      </c>
      <c r="B141" s="2"/>
      <c r="E141" s="3" t="s">
        <v>252</v>
      </c>
      <c r="F141" s="3" t="str">
        <f t="shared" si="12"/>
        <v>Detected in both</v>
      </c>
      <c r="G141" s="3"/>
      <c r="H141" s="3" t="b">
        <f t="shared" si="13"/>
        <v>0</v>
      </c>
      <c r="Y141" s="2" t="s">
        <v>334</v>
      </c>
    </row>
    <row r="142" spans="1:25">
      <c r="A142" t="s">
        <v>256</v>
      </c>
      <c r="B142" s="2"/>
      <c r="E142" s="3" t="s">
        <v>256</v>
      </c>
      <c r="F142" s="3" t="str">
        <f t="shared" si="12"/>
        <v>Detected in both</v>
      </c>
      <c r="G142" s="3"/>
      <c r="H142" s="3" t="b">
        <f t="shared" si="13"/>
        <v>0</v>
      </c>
      <c r="Y142" s="2" t="s">
        <v>335</v>
      </c>
    </row>
    <row r="143" spans="1:25">
      <c r="A143" t="s">
        <v>188</v>
      </c>
      <c r="B143" s="2"/>
      <c r="E143" s="3" t="s">
        <v>188</v>
      </c>
      <c r="F143" s="3" t="str">
        <f t="shared" si="12"/>
        <v>Detected in both</v>
      </c>
      <c r="G143" s="3"/>
      <c r="H143" s="3" t="b">
        <f t="shared" si="13"/>
        <v>1</v>
      </c>
      <c r="Y143" s="2" t="s">
        <v>336</v>
      </c>
    </row>
    <row r="144" spans="1:25">
      <c r="A144" t="s">
        <v>190</v>
      </c>
      <c r="B144" s="2"/>
      <c r="E144" s="3" t="s">
        <v>266</v>
      </c>
      <c r="F144" s="3" t="str">
        <f t="shared" si="12"/>
        <v>Detected in both</v>
      </c>
      <c r="G144" s="3"/>
      <c r="H144" s="3" t="b">
        <f t="shared" si="13"/>
        <v>0</v>
      </c>
      <c r="Y144" s="2" t="s">
        <v>337</v>
      </c>
    </row>
    <row r="145" spans="1:25">
      <c r="A145" t="s">
        <v>192</v>
      </c>
      <c r="B145" s="2"/>
      <c r="E145" s="3" t="s">
        <v>196</v>
      </c>
      <c r="F145" s="3" t="str">
        <f t="shared" si="12"/>
        <v>Detected in both</v>
      </c>
      <c r="G145" s="3"/>
      <c r="H145" s="3" t="b">
        <f t="shared" si="13"/>
        <v>0</v>
      </c>
      <c r="Y145" s="2" t="s">
        <v>338</v>
      </c>
    </row>
    <row r="146" spans="1:25">
      <c r="A146" t="s">
        <v>193</v>
      </c>
      <c r="B146" s="4"/>
      <c r="E146" s="3" t="s">
        <v>270</v>
      </c>
      <c r="F146" s="3" t="str">
        <f t="shared" si="12"/>
        <v>Detected in both</v>
      </c>
      <c r="G146" s="3"/>
      <c r="H146" s="3" t="b">
        <f t="shared" si="13"/>
        <v>0</v>
      </c>
      <c r="Y146" s="2" t="s">
        <v>339</v>
      </c>
    </row>
    <row r="147" spans="1:25">
      <c r="A147" t="s">
        <v>258</v>
      </c>
      <c r="B147" s="4"/>
      <c r="E147" s="3" t="s">
        <v>190</v>
      </c>
      <c r="F147" s="3" t="str">
        <f t="shared" si="12"/>
        <v>Detected in both</v>
      </c>
      <c r="G147" s="3"/>
      <c r="H147" s="3" t="b">
        <f t="shared" si="13"/>
        <v>0</v>
      </c>
      <c r="Y147" s="2" t="s">
        <v>340</v>
      </c>
    </row>
    <row r="148" spans="1:25">
      <c r="A148" t="s">
        <v>260</v>
      </c>
      <c r="B148" s="4"/>
      <c r="E148" s="3" t="s">
        <v>264</v>
      </c>
      <c r="F148" s="3" t="str">
        <f t="shared" si="12"/>
        <v>Detected in both</v>
      </c>
      <c r="G148" s="3"/>
      <c r="H148" s="3" t="b">
        <f t="shared" si="13"/>
        <v>1</v>
      </c>
      <c r="Y148" s="2" t="s">
        <v>341</v>
      </c>
    </row>
    <row r="149" spans="1:25">
      <c r="A149" t="s">
        <v>262</v>
      </c>
      <c r="B149" s="4"/>
      <c r="E149" s="3" t="s">
        <v>280</v>
      </c>
      <c r="F149" s="3" t="str">
        <f t="shared" si="12"/>
        <v>Detected in both</v>
      </c>
      <c r="G149" s="3"/>
      <c r="H149" s="3" t="b">
        <f t="shared" si="13"/>
        <v>0</v>
      </c>
      <c r="Y149" s="2" t="s">
        <v>342</v>
      </c>
    </row>
    <row r="150" spans="1:25">
      <c r="A150" t="s">
        <v>264</v>
      </c>
      <c r="B150" s="4"/>
      <c r="E150" s="3" t="s">
        <v>200</v>
      </c>
      <c r="F150" s="3" t="str">
        <f t="shared" si="12"/>
        <v>Detected in both</v>
      </c>
      <c r="G150" s="3"/>
      <c r="H150" s="3" t="b">
        <f t="shared" si="13"/>
        <v>0</v>
      </c>
      <c r="Y150" s="2" t="s">
        <v>343</v>
      </c>
    </row>
    <row r="151" spans="1:25">
      <c r="A151" t="s">
        <v>266</v>
      </c>
      <c r="B151" s="4"/>
      <c r="E151" s="3" t="s">
        <v>193</v>
      </c>
      <c r="F151" s="3" t="str">
        <f t="shared" si="12"/>
        <v>Detected in both</v>
      </c>
      <c r="G151" s="3"/>
      <c r="H151" s="3" t="b">
        <f t="shared" si="13"/>
        <v>0</v>
      </c>
      <c r="Y151" s="2" t="s">
        <v>344</v>
      </c>
    </row>
    <row r="152" spans="1:25">
      <c r="A152" t="s">
        <v>196</v>
      </c>
      <c r="B152" s="4"/>
      <c r="E152" s="3" t="s">
        <v>198</v>
      </c>
      <c r="F152" s="3" t="str">
        <f t="shared" si="12"/>
        <v>Detected in both</v>
      </c>
      <c r="G152" s="3"/>
      <c r="H152" s="3" t="b">
        <f t="shared" si="13"/>
        <v>0</v>
      </c>
      <c r="Y152" s="2" t="s">
        <v>345</v>
      </c>
    </row>
    <row r="153" spans="1:25">
      <c r="A153" t="s">
        <v>198</v>
      </c>
      <c r="B153" s="4"/>
      <c r="E153" s="3" t="s">
        <v>260</v>
      </c>
      <c r="F153" s="3" t="str">
        <f t="shared" si="12"/>
        <v>Detected in both</v>
      </c>
      <c r="G153" s="3"/>
      <c r="H153" s="3" t="b">
        <f t="shared" si="13"/>
        <v>1</v>
      </c>
      <c r="Y153" s="2" t="s">
        <v>346</v>
      </c>
    </row>
    <row r="154" spans="1:25">
      <c r="A154" t="s">
        <v>268</v>
      </c>
      <c r="B154" s="4"/>
      <c r="E154" s="3" t="s">
        <v>278</v>
      </c>
      <c r="F154" s="3" t="str">
        <f t="shared" si="12"/>
        <v>Detected in both</v>
      </c>
      <c r="G154" s="3"/>
      <c r="H154" s="3" t="b">
        <f t="shared" si="13"/>
        <v>0</v>
      </c>
      <c r="Y154" s="2" t="s">
        <v>347</v>
      </c>
    </row>
    <row r="155" spans="1:25">
      <c r="A155" t="s">
        <v>270</v>
      </c>
      <c r="B155" s="4"/>
      <c r="E155" s="3" t="s">
        <v>258</v>
      </c>
      <c r="F155" s="3" t="str">
        <f t="shared" si="12"/>
        <v>Detected in both</v>
      </c>
      <c r="G155" s="3"/>
      <c r="H155" s="3" t="b">
        <f t="shared" si="13"/>
        <v>0</v>
      </c>
      <c r="Y155" s="2" t="s">
        <v>348</v>
      </c>
    </row>
    <row r="156" spans="1:25">
      <c r="A156" t="s">
        <v>272</v>
      </c>
      <c r="B156" s="4"/>
      <c r="E156" s="3" t="s">
        <v>262</v>
      </c>
      <c r="F156" s="3" t="str">
        <f t="shared" si="12"/>
        <v>Detected in both</v>
      </c>
      <c r="G156" s="3"/>
      <c r="H156" s="3" t="b">
        <f t="shared" si="13"/>
        <v>0</v>
      </c>
      <c r="Y156" s="2" t="s">
        <v>349</v>
      </c>
    </row>
    <row r="157" spans="1:25">
      <c r="A157" t="s">
        <v>274</v>
      </c>
      <c r="B157" s="4"/>
      <c r="E157" s="3" t="s">
        <v>276</v>
      </c>
      <c r="F157" s="3" t="str">
        <f t="shared" si="12"/>
        <v>Detected in both</v>
      </c>
      <c r="G157" s="3"/>
      <c r="H157" s="3" t="b">
        <f t="shared" si="13"/>
        <v>0</v>
      </c>
      <c r="Y157" s="2" t="s">
        <v>350</v>
      </c>
    </row>
    <row r="158" spans="1:25">
      <c r="A158" t="s">
        <v>276</v>
      </c>
      <c r="B158" s="4"/>
      <c r="E158" s="3" t="s">
        <v>199</v>
      </c>
      <c r="F158" s="3" t="str">
        <f t="shared" si="12"/>
        <v>Detected in both</v>
      </c>
      <c r="G158" s="3"/>
      <c r="H158" s="3" t="b">
        <f t="shared" si="13"/>
        <v>1</v>
      </c>
      <c r="Y158" s="2" t="s">
        <v>351</v>
      </c>
    </row>
    <row r="159" spans="1:25">
      <c r="A159" t="s">
        <v>278</v>
      </c>
      <c r="B159" s="4"/>
      <c r="E159" s="3" t="s">
        <v>272</v>
      </c>
      <c r="F159" s="3" t="str">
        <f t="shared" si="12"/>
        <v>Detected in both</v>
      </c>
      <c r="G159" s="3"/>
      <c r="H159" s="3" t="b">
        <f t="shared" si="13"/>
        <v>0</v>
      </c>
      <c r="Y159" s="2" t="s">
        <v>352</v>
      </c>
    </row>
    <row r="160" spans="1:25">
      <c r="A160" t="s">
        <v>280</v>
      </c>
      <c r="B160" s="4"/>
      <c r="E160" s="3" t="s">
        <v>274</v>
      </c>
      <c r="F160" s="3" t="str">
        <f t="shared" si="12"/>
        <v>Detected in both</v>
      </c>
      <c r="G160" s="3"/>
      <c r="H160" s="3" t="b">
        <f t="shared" si="13"/>
        <v>0</v>
      </c>
      <c r="Y160" s="2" t="s">
        <v>353</v>
      </c>
    </row>
    <row r="161" spans="1:25">
      <c r="A161" t="s">
        <v>199</v>
      </c>
      <c r="B161" s="4"/>
      <c r="E161" s="3" t="s">
        <v>192</v>
      </c>
      <c r="F161" s="3" t="str">
        <f t="shared" si="12"/>
        <v>Detected in both</v>
      </c>
      <c r="G161" s="3"/>
      <c r="H161" s="3" t="b">
        <f t="shared" si="13"/>
        <v>0</v>
      </c>
      <c r="Y161" s="2" t="s">
        <v>354</v>
      </c>
    </row>
    <row r="162" spans="1:25">
      <c r="A162" t="s">
        <v>200</v>
      </c>
      <c r="B162" s="4"/>
      <c r="E162" s="3" t="s">
        <v>268</v>
      </c>
      <c r="F162" s="3" t="str">
        <f t="shared" si="12"/>
        <v>Detected in both</v>
      </c>
      <c r="G162" s="3"/>
      <c r="H162" s="3" t="b">
        <f t="shared" si="13"/>
        <v>0</v>
      </c>
      <c r="Y162" s="2" t="s">
        <v>355</v>
      </c>
    </row>
    <row r="163" spans="1:25">
      <c r="A163" t="s">
        <v>202</v>
      </c>
      <c r="B163" s="4"/>
      <c r="E163" s="3" t="s">
        <v>202</v>
      </c>
      <c r="F163" s="3" t="str">
        <f t="shared" si="12"/>
        <v>Detected in both</v>
      </c>
      <c r="G163" s="3"/>
      <c r="H163" s="3" t="b">
        <f t="shared" si="13"/>
        <v>1</v>
      </c>
      <c r="Y163" s="2" t="s">
        <v>356</v>
      </c>
    </row>
    <row r="164" spans="1:25">
      <c r="A164" t="s">
        <v>203</v>
      </c>
      <c r="B164" s="4"/>
      <c r="E164" s="3" t="s">
        <v>203</v>
      </c>
      <c r="F164" s="3" t="str">
        <f t="shared" si="12"/>
        <v>Detected in both</v>
      </c>
      <c r="G164" s="3"/>
      <c r="H164" s="3" t="b">
        <f t="shared" si="13"/>
        <v>0</v>
      </c>
      <c r="Y164" s="2" t="s">
        <v>357</v>
      </c>
    </row>
    <row r="165" spans="1:25">
      <c r="A165" t="s">
        <v>205</v>
      </c>
      <c r="B165" s="4"/>
      <c r="E165" s="3" t="s">
        <v>205</v>
      </c>
      <c r="F165" s="3" t="str">
        <f t="shared" si="12"/>
        <v>Detected in both</v>
      </c>
      <c r="G165" s="3"/>
      <c r="H165" s="3" t="b">
        <f t="shared" si="13"/>
        <v>0</v>
      </c>
      <c r="Y165" s="2" t="s">
        <v>358</v>
      </c>
    </row>
    <row r="166" spans="1:25">
      <c r="A166" t="s">
        <v>207</v>
      </c>
      <c r="B166" s="4"/>
      <c r="E166" s="3" t="s">
        <v>207</v>
      </c>
      <c r="F166" s="3" t="str">
        <f t="shared" si="12"/>
        <v>Detected in both</v>
      </c>
      <c r="G166" s="3"/>
      <c r="H166" s="3" t="b">
        <f t="shared" si="13"/>
        <v>0</v>
      </c>
      <c r="Y166" s="2" t="s">
        <v>359</v>
      </c>
    </row>
    <row r="167" spans="1:25">
      <c r="A167" t="s">
        <v>209</v>
      </c>
      <c r="B167" s="4"/>
      <c r="E167" s="3" t="s">
        <v>209</v>
      </c>
      <c r="F167" s="3" t="str">
        <f t="shared" si="12"/>
        <v>Detected in both</v>
      </c>
      <c r="G167" s="3"/>
      <c r="H167" s="3" t="b">
        <f t="shared" si="13"/>
        <v>0</v>
      </c>
      <c r="Y167" s="2" t="s">
        <v>360</v>
      </c>
    </row>
    <row r="168" spans="1:25">
      <c r="A168" t="s">
        <v>211</v>
      </c>
      <c r="B168" s="4"/>
      <c r="E168" s="3" t="s">
        <v>213</v>
      </c>
      <c r="F168" s="3" t="str">
        <f t="shared" si="12"/>
        <v>Detected in both</v>
      </c>
      <c r="G168" s="3"/>
      <c r="H168" s="3" t="b">
        <f t="shared" si="13"/>
        <v>1</v>
      </c>
      <c r="Y168" s="2" t="s">
        <v>361</v>
      </c>
    </row>
    <row r="169" spans="1:25">
      <c r="A169" t="s">
        <v>213</v>
      </c>
      <c r="B169" s="4"/>
      <c r="E169" s="3" t="s">
        <v>211</v>
      </c>
      <c r="F169" s="3" t="str">
        <f t="shared" si="12"/>
        <v>Detected in both</v>
      </c>
      <c r="G169" s="3"/>
      <c r="H169" s="3" t="b">
        <f t="shared" si="13"/>
        <v>0</v>
      </c>
      <c r="Y169" s="2" t="s">
        <v>362</v>
      </c>
    </row>
    <row r="170" spans="1:25">
      <c r="A170" t="s">
        <v>282</v>
      </c>
      <c r="B170" s="4"/>
      <c r="E170" s="3" t="s">
        <v>282</v>
      </c>
      <c r="F170" s="3" t="str">
        <f t="shared" si="12"/>
        <v>Detected in both</v>
      </c>
      <c r="G170" s="3"/>
      <c r="H170" s="3" t="b">
        <f t="shared" si="13"/>
        <v>0</v>
      </c>
      <c r="Y170" s="2" t="s">
        <v>363</v>
      </c>
    </row>
    <row r="171" spans="1:25">
      <c r="A171" t="s">
        <v>215</v>
      </c>
      <c r="B171" s="4"/>
      <c r="E171" s="3" t="s">
        <v>219</v>
      </c>
      <c r="F171" s="3" t="str">
        <f t="shared" si="12"/>
        <v>Detected in both</v>
      </c>
      <c r="G171" s="3"/>
      <c r="H171" s="3" t="b">
        <f t="shared" si="13"/>
        <v>0</v>
      </c>
      <c r="Y171" s="2" t="s">
        <v>364</v>
      </c>
    </row>
    <row r="172" spans="1:25">
      <c r="A172" t="s">
        <v>284</v>
      </c>
      <c r="B172" s="4"/>
      <c r="E172" s="3" t="s">
        <v>294</v>
      </c>
      <c r="F172" s="3" t="str">
        <f t="shared" si="12"/>
        <v>Detected in both</v>
      </c>
      <c r="G172" s="3"/>
      <c r="H172" s="3" t="b">
        <f t="shared" si="13"/>
        <v>0</v>
      </c>
      <c r="Y172" s="2" t="s">
        <v>365</v>
      </c>
    </row>
    <row r="173" spans="1:25">
      <c r="A173" t="s">
        <v>286</v>
      </c>
      <c r="B173" s="4"/>
      <c r="E173" s="3" t="s">
        <v>215</v>
      </c>
      <c r="F173" s="3" t="str">
        <f t="shared" si="12"/>
        <v>Detected in both</v>
      </c>
      <c r="G173" s="3"/>
      <c r="H173" s="3" t="b">
        <f t="shared" si="13"/>
        <v>1</v>
      </c>
      <c r="Y173" s="2" t="s">
        <v>366</v>
      </c>
    </row>
    <row r="174" spans="1:25">
      <c r="A174" t="s">
        <v>217</v>
      </c>
      <c r="B174" s="4"/>
      <c r="E174" s="3" t="s">
        <v>223</v>
      </c>
      <c r="F174" s="3" t="str">
        <f t="shared" si="12"/>
        <v>Detected in both</v>
      </c>
      <c r="G174" s="3"/>
      <c r="H174" s="3" t="b">
        <f t="shared" si="13"/>
        <v>0</v>
      </c>
      <c r="Y174" s="2" t="s">
        <v>367</v>
      </c>
    </row>
    <row r="175" spans="1:25">
      <c r="A175" t="s">
        <v>288</v>
      </c>
      <c r="B175" s="4"/>
      <c r="E175" s="3" t="s">
        <v>284</v>
      </c>
      <c r="F175" s="3" t="str">
        <f t="shared" si="12"/>
        <v>Detected in both</v>
      </c>
      <c r="G175" s="3"/>
      <c r="H175" s="3" t="b">
        <f t="shared" si="13"/>
        <v>0</v>
      </c>
      <c r="Y175" s="2" t="s">
        <v>368</v>
      </c>
    </row>
    <row r="176" spans="1:25">
      <c r="A176" t="s">
        <v>290</v>
      </c>
      <c r="B176" s="4"/>
      <c r="E176" s="3" t="s">
        <v>225</v>
      </c>
      <c r="F176" s="3" t="str">
        <f t="shared" si="12"/>
        <v>Detected in both</v>
      </c>
      <c r="G176" s="3"/>
      <c r="H176" s="3" t="b">
        <f t="shared" si="13"/>
        <v>0</v>
      </c>
      <c r="Y176" s="2" t="s">
        <v>369</v>
      </c>
    </row>
    <row r="177" spans="1:25">
      <c r="A177" t="s">
        <v>292</v>
      </c>
      <c r="B177" s="4"/>
      <c r="E177" s="3" t="s">
        <v>286</v>
      </c>
      <c r="F177" s="3" t="str">
        <f t="shared" si="12"/>
        <v>Detected in both</v>
      </c>
      <c r="G177" s="3"/>
      <c r="H177" s="3" t="b">
        <f t="shared" si="13"/>
        <v>0</v>
      </c>
      <c r="Y177" s="2" t="s">
        <v>370</v>
      </c>
    </row>
    <row r="178" spans="1:25">
      <c r="A178" t="s">
        <v>294</v>
      </c>
      <c r="B178" s="4"/>
      <c r="E178" s="3" t="s">
        <v>217</v>
      </c>
      <c r="F178" s="3" t="str">
        <f t="shared" si="12"/>
        <v>Detected in both</v>
      </c>
      <c r="G178" s="3"/>
      <c r="H178" s="3" t="b">
        <f t="shared" si="13"/>
        <v>1</v>
      </c>
      <c r="Y178" s="2" t="s">
        <v>371</v>
      </c>
    </row>
    <row r="179" spans="1:25">
      <c r="A179" t="s">
        <v>219</v>
      </c>
      <c r="B179" s="4"/>
      <c r="E179" s="3" t="s">
        <v>298</v>
      </c>
      <c r="F179" s="3" t="str">
        <f t="shared" si="12"/>
        <v>Detected in both</v>
      </c>
      <c r="G179" s="3"/>
      <c r="H179" s="3" t="b">
        <f t="shared" si="13"/>
        <v>0</v>
      </c>
      <c r="Y179" s="2" t="s">
        <v>372</v>
      </c>
    </row>
    <row r="180" spans="1:25">
      <c r="A180" t="s">
        <v>296</v>
      </c>
      <c r="B180" s="4"/>
      <c r="E180" s="3" t="s">
        <v>288</v>
      </c>
      <c r="F180" s="3" t="str">
        <f t="shared" si="12"/>
        <v>Detected in both</v>
      </c>
      <c r="G180" s="3"/>
      <c r="H180" s="3" t="b">
        <f t="shared" si="13"/>
        <v>0</v>
      </c>
      <c r="Y180" s="2" t="s">
        <v>373</v>
      </c>
    </row>
    <row r="181" spans="1:25">
      <c r="A181" t="s">
        <v>298</v>
      </c>
      <c r="B181" s="4"/>
      <c r="E181" s="3" t="s">
        <v>290</v>
      </c>
      <c r="F181" s="3" t="str">
        <f t="shared" si="12"/>
        <v>Detected in both</v>
      </c>
      <c r="G181" s="3"/>
      <c r="H181" s="3" t="b">
        <f t="shared" si="13"/>
        <v>0</v>
      </c>
      <c r="Y181" s="2" t="s">
        <v>374</v>
      </c>
    </row>
    <row r="182" spans="1:25">
      <c r="A182" t="s">
        <v>221</v>
      </c>
      <c r="B182" s="4"/>
      <c r="E182" s="3" t="s">
        <v>292</v>
      </c>
      <c r="F182" s="3" t="str">
        <f t="shared" si="12"/>
        <v>Detected in both</v>
      </c>
      <c r="G182" s="3"/>
      <c r="H182" s="3" t="b">
        <f t="shared" si="13"/>
        <v>0</v>
      </c>
      <c r="Y182" s="2" t="s">
        <v>375</v>
      </c>
    </row>
    <row r="183" spans="1:25">
      <c r="A183" t="s">
        <v>223</v>
      </c>
      <c r="B183" s="4"/>
      <c r="E183" s="3" t="s">
        <v>221</v>
      </c>
      <c r="F183" s="3" t="str">
        <f t="shared" si="12"/>
        <v>Detected in both</v>
      </c>
      <c r="G183" s="3"/>
      <c r="H183" s="3" t="b">
        <f t="shared" si="13"/>
        <v>1</v>
      </c>
      <c r="Y183" s="2" t="s">
        <v>376</v>
      </c>
    </row>
    <row r="184" spans="1:25">
      <c r="A184" t="s">
        <v>225</v>
      </c>
      <c r="B184" s="4"/>
      <c r="E184" s="3" t="s">
        <v>296</v>
      </c>
      <c r="F184" s="3" t="str">
        <f t="shared" si="12"/>
        <v>Detected in both</v>
      </c>
      <c r="G184" s="3"/>
      <c r="H184" s="3" t="b">
        <f t="shared" si="13"/>
        <v>0</v>
      </c>
      <c r="Y184" s="2" t="s">
        <v>377</v>
      </c>
    </row>
    <row r="185" spans="1:25">
      <c r="A185" t="s">
        <v>300</v>
      </c>
      <c r="B185" s="4"/>
      <c r="E185" s="3" t="s">
        <v>227</v>
      </c>
      <c r="F185" s="3" t="str">
        <f t="shared" si="12"/>
        <v>Detected in both</v>
      </c>
      <c r="G185" s="3"/>
      <c r="H185" s="3" t="b">
        <f t="shared" si="13"/>
        <v>0</v>
      </c>
      <c r="Y185" s="2" t="s">
        <v>378</v>
      </c>
    </row>
    <row r="186" spans="1:25">
      <c r="A186" t="s">
        <v>302</v>
      </c>
      <c r="B186" s="4"/>
      <c r="E186" s="3" t="s">
        <v>304</v>
      </c>
      <c r="F186" s="3" t="str">
        <f t="shared" si="12"/>
        <v>Detected in both</v>
      </c>
      <c r="G186" s="3"/>
      <c r="H186" s="3" t="b">
        <f t="shared" si="13"/>
        <v>0</v>
      </c>
      <c r="Y186" s="2" t="s">
        <v>379</v>
      </c>
    </row>
    <row r="187" spans="1:25">
      <c r="A187" t="s">
        <v>227</v>
      </c>
      <c r="B187" s="4"/>
      <c r="E187" s="3" t="s">
        <v>300</v>
      </c>
      <c r="F187" s="3" t="str">
        <f t="shared" si="12"/>
        <v>Detected in both</v>
      </c>
      <c r="G187" s="3"/>
      <c r="H187" s="3" t="b">
        <f t="shared" si="13"/>
        <v>0</v>
      </c>
      <c r="Y187" s="2" t="s">
        <v>380</v>
      </c>
    </row>
    <row r="188" spans="1:25">
      <c r="A188" t="s">
        <v>304</v>
      </c>
      <c r="B188" s="4"/>
      <c r="E188" s="3" t="s">
        <v>302</v>
      </c>
      <c r="F188" s="3" t="str">
        <f t="shared" si="12"/>
        <v>Detected in both</v>
      </c>
      <c r="G188" s="3"/>
      <c r="H188" s="3" t="b">
        <f t="shared" si="13"/>
        <v>1</v>
      </c>
      <c r="Y188" s="2" t="s">
        <v>381</v>
      </c>
    </row>
    <row r="189" spans="1:25">
      <c r="A189" t="s">
        <v>306</v>
      </c>
      <c r="B189" s="4"/>
      <c r="E189" s="3" t="s">
        <v>306</v>
      </c>
      <c r="F189" s="3" t="str">
        <f t="shared" si="12"/>
        <v>Detected in both</v>
      </c>
      <c r="G189" s="3"/>
      <c r="H189" s="3" t="b">
        <f t="shared" si="13"/>
        <v>0</v>
      </c>
      <c r="Y189" s="2" t="s">
        <v>382</v>
      </c>
    </row>
    <row r="190" spans="1:25">
      <c r="A190" t="s">
        <v>84</v>
      </c>
      <c r="B190" s="4"/>
      <c r="E190" s="3" t="s">
        <v>84</v>
      </c>
      <c r="F190" s="3" t="str">
        <f t="shared" si="12"/>
        <v>Detected in both</v>
      </c>
      <c r="G190" s="3"/>
      <c r="H190" s="3" t="b">
        <f t="shared" si="13"/>
        <v>0</v>
      </c>
      <c r="Y190" s="2" t="s">
        <v>383</v>
      </c>
    </row>
    <row r="191" spans="1:25">
      <c r="A191" t="s">
        <v>88</v>
      </c>
      <c r="B191" s="4"/>
      <c r="E191" s="3" t="s">
        <v>229</v>
      </c>
      <c r="F191" s="3" t="str">
        <f t="shared" si="12"/>
        <v>Detected in both</v>
      </c>
      <c r="G191" s="3"/>
      <c r="H191" s="3" t="b">
        <f t="shared" si="13"/>
        <v>0</v>
      </c>
      <c r="Y191" s="2" t="s">
        <v>384</v>
      </c>
    </row>
    <row r="192" spans="1:25">
      <c r="A192" t="s">
        <v>307</v>
      </c>
      <c r="B192" s="4"/>
      <c r="E192" s="3" t="s">
        <v>88</v>
      </c>
      <c r="F192" s="3" t="str">
        <f t="shared" si="12"/>
        <v>Detected in both</v>
      </c>
      <c r="G192" s="3"/>
      <c r="H192" s="3" t="b">
        <f t="shared" si="13"/>
        <v>0</v>
      </c>
      <c r="Y192" s="2" t="s">
        <v>385</v>
      </c>
    </row>
    <row r="193" spans="1:25">
      <c r="A193" t="s">
        <v>229</v>
      </c>
      <c r="B193" s="4"/>
      <c r="E193" s="3" t="s">
        <v>307</v>
      </c>
      <c r="F193" s="3" t="str">
        <f t="shared" si="12"/>
        <v>Detected in both</v>
      </c>
      <c r="G193" s="3"/>
      <c r="H193" s="3" t="b">
        <f t="shared" si="13"/>
        <v>1</v>
      </c>
      <c r="Y193" s="2" t="s">
        <v>386</v>
      </c>
    </row>
    <row r="194" spans="1:25">
      <c r="A194" t="s">
        <v>308</v>
      </c>
      <c r="B194" s="4"/>
      <c r="E194" s="3" t="s">
        <v>239</v>
      </c>
      <c r="F194" s="3" t="str">
        <f t="shared" si="12"/>
        <v>Detected in both</v>
      </c>
      <c r="G194" s="3"/>
      <c r="H194" s="3" t="b">
        <f t="shared" si="13"/>
        <v>0</v>
      </c>
      <c r="Y194" s="2" t="s">
        <v>387</v>
      </c>
    </row>
    <row r="195" spans="1:25">
      <c r="A195" t="s">
        <v>309</v>
      </c>
      <c r="B195" s="4"/>
      <c r="E195" s="3" t="s">
        <v>235</v>
      </c>
      <c r="F195" s="3" t="str">
        <f t="shared" si="12"/>
        <v>Detected in both</v>
      </c>
      <c r="G195" s="3"/>
      <c r="H195" s="3" t="b">
        <f t="shared" si="13"/>
        <v>0</v>
      </c>
      <c r="Y195" s="2" t="s">
        <v>388</v>
      </c>
    </row>
    <row r="196" spans="1:25">
      <c r="A196" t="s">
        <v>92</v>
      </c>
      <c r="B196" s="4"/>
      <c r="E196" s="3" t="s">
        <v>324</v>
      </c>
      <c r="F196" s="3" t="str">
        <f t="shared" ref="F196:F259" si="14">IF(ISERROR(VLOOKUP(E196,$A$3:$A$318, 1, FALSE)),"Not detected by intraj","Detected in both" )</f>
        <v>Detected in both</v>
      </c>
      <c r="G196" s="3"/>
      <c r="H196" s="3" t="b">
        <f t="shared" ref="H196:H259" si="15">MOD(ROW(F194)-1,5)=0</f>
        <v>0</v>
      </c>
      <c r="Y196" s="2" t="s">
        <v>389</v>
      </c>
    </row>
    <row r="197" spans="1:25">
      <c r="A197" t="s">
        <v>231</v>
      </c>
      <c r="B197" s="4"/>
      <c r="E197" s="3" t="s">
        <v>323</v>
      </c>
      <c r="F197" s="3" t="str">
        <f t="shared" si="14"/>
        <v>Detected in both</v>
      </c>
      <c r="G197" s="3"/>
      <c r="H197" s="3" t="b">
        <f t="shared" si="15"/>
        <v>0</v>
      </c>
    </row>
    <row r="198" spans="1:25">
      <c r="A198" t="s">
        <v>310</v>
      </c>
      <c r="B198" s="4"/>
      <c r="E198" s="3" t="s">
        <v>233</v>
      </c>
      <c r="F198" s="3" t="str">
        <f t="shared" si="14"/>
        <v>Detected in both</v>
      </c>
      <c r="G198" s="3"/>
      <c r="H198" s="3" t="b">
        <f t="shared" si="15"/>
        <v>1</v>
      </c>
    </row>
    <row r="199" spans="1:25">
      <c r="A199" t="s">
        <v>311</v>
      </c>
      <c r="B199" s="4"/>
      <c r="E199" s="3" t="s">
        <v>314</v>
      </c>
      <c r="F199" s="3" t="str">
        <f t="shared" si="14"/>
        <v>Detected in both</v>
      </c>
      <c r="G199" s="3"/>
      <c r="H199" s="3" t="b">
        <f t="shared" si="15"/>
        <v>0</v>
      </c>
    </row>
    <row r="200" spans="1:25">
      <c r="A200" t="s">
        <v>312</v>
      </c>
      <c r="B200" s="4"/>
      <c r="E200" s="3" t="s">
        <v>320</v>
      </c>
      <c r="F200" s="3" t="str">
        <f t="shared" si="14"/>
        <v>Detected in both</v>
      </c>
      <c r="G200" s="3"/>
      <c r="H200" s="3" t="b">
        <f t="shared" si="15"/>
        <v>0</v>
      </c>
    </row>
    <row r="201" spans="1:25">
      <c r="A201" t="s">
        <v>233</v>
      </c>
      <c r="B201" s="4"/>
      <c r="E201" s="3" t="s">
        <v>315</v>
      </c>
      <c r="F201" s="3" t="str">
        <f t="shared" si="14"/>
        <v>Detected in both</v>
      </c>
      <c r="G201" s="3"/>
      <c r="H201" s="3" t="b">
        <f t="shared" si="15"/>
        <v>0</v>
      </c>
    </row>
    <row r="202" spans="1:25">
      <c r="A202" t="s">
        <v>235</v>
      </c>
      <c r="B202" s="4"/>
      <c r="E202" s="3" t="s">
        <v>310</v>
      </c>
      <c r="F202" s="3" t="str">
        <f t="shared" si="14"/>
        <v>Detected in both</v>
      </c>
      <c r="G202" s="3"/>
      <c r="H202" s="3" t="b">
        <f t="shared" si="15"/>
        <v>0</v>
      </c>
    </row>
    <row r="203" spans="1:25">
      <c r="A203" t="s">
        <v>313</v>
      </c>
      <c r="B203" s="4"/>
      <c r="E203" s="3" t="s">
        <v>308</v>
      </c>
      <c r="F203" s="3" t="str">
        <f t="shared" si="14"/>
        <v>Detected in both</v>
      </c>
      <c r="G203" s="3"/>
      <c r="H203" s="3" t="b">
        <f t="shared" si="15"/>
        <v>1</v>
      </c>
    </row>
    <row r="204" spans="1:25">
      <c r="A204" t="s">
        <v>314</v>
      </c>
      <c r="B204" s="4"/>
      <c r="E204" s="3" t="s">
        <v>319</v>
      </c>
      <c r="F204" s="3" t="str">
        <f t="shared" si="14"/>
        <v>Detected in both</v>
      </c>
      <c r="G204" s="3"/>
      <c r="H204" s="3" t="b">
        <f t="shared" si="15"/>
        <v>0</v>
      </c>
    </row>
    <row r="205" spans="1:25">
      <c r="A205" t="s">
        <v>315</v>
      </c>
      <c r="B205" s="4"/>
      <c r="E205" s="3" t="s">
        <v>312</v>
      </c>
      <c r="F205" s="3" t="str">
        <f t="shared" si="14"/>
        <v>Detected in both</v>
      </c>
      <c r="G205" s="3"/>
      <c r="H205" s="3" t="b">
        <f t="shared" si="15"/>
        <v>0</v>
      </c>
    </row>
    <row r="206" spans="1:25">
      <c r="A206" t="s">
        <v>316</v>
      </c>
      <c r="B206" s="4"/>
      <c r="E206" s="3" t="s">
        <v>309</v>
      </c>
      <c r="F206" s="3" t="str">
        <f t="shared" si="14"/>
        <v>Detected in both</v>
      </c>
      <c r="G206" s="3"/>
      <c r="H206" s="3" t="b">
        <f t="shared" si="15"/>
        <v>0</v>
      </c>
    </row>
    <row r="207" spans="1:25">
      <c r="A207" t="s">
        <v>317</v>
      </c>
      <c r="B207" s="4"/>
      <c r="E207" s="3" t="s">
        <v>316</v>
      </c>
      <c r="F207" s="3" t="str">
        <f t="shared" si="14"/>
        <v>Detected in both</v>
      </c>
      <c r="G207" s="3"/>
      <c r="H207" s="3" t="b">
        <f t="shared" si="15"/>
        <v>0</v>
      </c>
    </row>
    <row r="208" spans="1:25">
      <c r="A208" t="s">
        <v>237</v>
      </c>
      <c r="B208" s="4"/>
      <c r="E208" s="3" t="s">
        <v>322</v>
      </c>
      <c r="F208" s="3" t="str">
        <f t="shared" si="14"/>
        <v>Detected in both</v>
      </c>
      <c r="G208" s="3"/>
      <c r="H208" s="3" t="b">
        <f t="shared" si="15"/>
        <v>1</v>
      </c>
    </row>
    <row r="209" spans="1:8">
      <c r="A209" t="s">
        <v>318</v>
      </c>
      <c r="B209" s="4"/>
      <c r="E209" s="3" t="s">
        <v>311</v>
      </c>
      <c r="F209" s="3" t="str">
        <f t="shared" si="14"/>
        <v>Detected in both</v>
      </c>
      <c r="G209" s="3"/>
      <c r="H209" s="3" t="b">
        <f t="shared" si="15"/>
        <v>0</v>
      </c>
    </row>
    <row r="210" spans="1:8">
      <c r="A210" t="s">
        <v>319</v>
      </c>
      <c r="B210" s="4"/>
      <c r="E210" s="3" t="s">
        <v>241</v>
      </c>
      <c r="F210" s="3" t="str">
        <f t="shared" si="14"/>
        <v>Detected in both</v>
      </c>
      <c r="G210" s="3"/>
      <c r="H210" s="3" t="b">
        <f t="shared" si="15"/>
        <v>0</v>
      </c>
    </row>
    <row r="211" spans="1:8">
      <c r="A211" t="s">
        <v>239</v>
      </c>
      <c r="B211" s="4"/>
      <c r="E211" s="3" t="s">
        <v>318</v>
      </c>
      <c r="F211" s="3" t="str">
        <f t="shared" si="14"/>
        <v>Detected in both</v>
      </c>
      <c r="G211" s="3"/>
      <c r="H211" s="3" t="b">
        <f t="shared" si="15"/>
        <v>0</v>
      </c>
    </row>
    <row r="212" spans="1:8">
      <c r="A212" t="s">
        <v>320</v>
      </c>
      <c r="B212" s="4"/>
      <c r="E212" s="3" t="s">
        <v>92</v>
      </c>
      <c r="F212" s="3" t="str">
        <f t="shared" si="14"/>
        <v>Detected in both</v>
      </c>
      <c r="G212" s="3"/>
      <c r="H212" s="3" t="b">
        <f t="shared" si="15"/>
        <v>0</v>
      </c>
    </row>
    <row r="213" spans="1:8">
      <c r="A213" t="s">
        <v>321</v>
      </c>
      <c r="B213" s="4"/>
      <c r="E213" s="3" t="s">
        <v>317</v>
      </c>
      <c r="F213" s="3" t="str">
        <f t="shared" si="14"/>
        <v>Detected in both</v>
      </c>
      <c r="G213" s="3"/>
      <c r="H213" s="3" t="b">
        <f t="shared" si="15"/>
        <v>1</v>
      </c>
    </row>
    <row r="214" spans="1:8">
      <c r="A214" t="s">
        <v>322</v>
      </c>
      <c r="B214" s="4"/>
      <c r="E214" s="3" t="s">
        <v>313</v>
      </c>
      <c r="F214" s="3" t="str">
        <f t="shared" si="14"/>
        <v>Detected in both</v>
      </c>
      <c r="G214" s="3"/>
      <c r="H214" s="3" t="b">
        <f t="shared" si="15"/>
        <v>0</v>
      </c>
    </row>
    <row r="215" spans="1:8">
      <c r="A215" t="s">
        <v>323</v>
      </c>
      <c r="B215" s="4"/>
      <c r="E215" s="3" t="s">
        <v>237</v>
      </c>
      <c r="F215" s="3" t="str">
        <f t="shared" si="14"/>
        <v>Detected in both</v>
      </c>
      <c r="G215" s="3"/>
      <c r="H215" s="3" t="b">
        <f t="shared" si="15"/>
        <v>0</v>
      </c>
    </row>
    <row r="216" spans="1:8">
      <c r="A216" t="s">
        <v>324</v>
      </c>
      <c r="B216" s="4"/>
      <c r="E216" s="3" t="s">
        <v>231</v>
      </c>
      <c r="F216" s="3" t="str">
        <f t="shared" si="14"/>
        <v>Detected in both</v>
      </c>
      <c r="G216" s="3"/>
      <c r="H216" s="3" t="b">
        <f t="shared" si="15"/>
        <v>0</v>
      </c>
    </row>
    <row r="217" spans="1:8">
      <c r="A217" t="s">
        <v>241</v>
      </c>
      <c r="B217" s="4"/>
      <c r="E217" s="3" t="s">
        <v>321</v>
      </c>
      <c r="F217" s="3" t="str">
        <f t="shared" si="14"/>
        <v>Detected in both</v>
      </c>
      <c r="G217" s="3"/>
      <c r="H217" s="3" t="b">
        <f t="shared" si="15"/>
        <v>0</v>
      </c>
    </row>
    <row r="218" spans="1:8">
      <c r="A218" t="s">
        <v>325</v>
      </c>
      <c r="B218" s="4"/>
      <c r="E218" s="3" t="s">
        <v>332</v>
      </c>
      <c r="F218" s="3" t="str">
        <f t="shared" si="14"/>
        <v>Detected in both</v>
      </c>
      <c r="G218" s="3"/>
      <c r="H218" s="3" t="b">
        <f t="shared" si="15"/>
        <v>1</v>
      </c>
    </row>
    <row r="219" spans="1:8">
      <c r="A219" t="s">
        <v>326</v>
      </c>
      <c r="B219" s="4"/>
      <c r="E219" s="3" t="s">
        <v>337</v>
      </c>
      <c r="F219" s="3" t="str">
        <f t="shared" si="14"/>
        <v>Detected in both</v>
      </c>
      <c r="G219" s="3"/>
      <c r="H219" s="3" t="b">
        <f t="shared" si="15"/>
        <v>0</v>
      </c>
    </row>
    <row r="220" spans="1:8">
      <c r="A220" t="s">
        <v>96</v>
      </c>
      <c r="B220" s="4"/>
      <c r="E220" s="3" t="s">
        <v>329</v>
      </c>
      <c r="F220" s="3" t="str">
        <f t="shared" si="14"/>
        <v>Detected in both</v>
      </c>
      <c r="G220" s="3"/>
      <c r="H220" s="3" t="b">
        <f t="shared" si="15"/>
        <v>0</v>
      </c>
    </row>
    <row r="221" spans="1:8">
      <c r="A221" t="s">
        <v>243</v>
      </c>
      <c r="B221" s="4"/>
      <c r="E221" s="3" t="s">
        <v>339</v>
      </c>
      <c r="F221" s="3" t="str">
        <f t="shared" si="14"/>
        <v>Detected in both</v>
      </c>
      <c r="G221" s="3"/>
      <c r="H221" s="3" t="b">
        <f t="shared" si="15"/>
        <v>0</v>
      </c>
    </row>
    <row r="222" spans="1:8">
      <c r="A222" t="s">
        <v>327</v>
      </c>
      <c r="B222" s="4"/>
      <c r="E222" s="3" t="s">
        <v>335</v>
      </c>
      <c r="F222" s="3" t="str">
        <f t="shared" si="14"/>
        <v>Detected in both</v>
      </c>
      <c r="G222" s="3"/>
      <c r="H222" s="3" t="b">
        <f t="shared" si="15"/>
        <v>0</v>
      </c>
    </row>
    <row r="223" spans="1:8">
      <c r="A223" t="s">
        <v>328</v>
      </c>
      <c r="B223" s="4"/>
      <c r="E223" s="3" t="s">
        <v>336</v>
      </c>
      <c r="F223" s="3" t="str">
        <f t="shared" si="14"/>
        <v>Detected in both</v>
      </c>
      <c r="G223" s="3"/>
      <c r="H223" s="3" t="b">
        <f t="shared" si="15"/>
        <v>1</v>
      </c>
    </row>
    <row r="224" spans="1:8">
      <c r="A224" t="s">
        <v>329</v>
      </c>
      <c r="B224" s="4"/>
      <c r="E224" s="3" t="s">
        <v>334</v>
      </c>
      <c r="F224" s="3" t="str">
        <f t="shared" si="14"/>
        <v>Detected in both</v>
      </c>
      <c r="G224" s="3"/>
      <c r="H224" s="3" t="b">
        <f t="shared" si="15"/>
        <v>0</v>
      </c>
    </row>
    <row r="225" spans="1:8">
      <c r="A225" t="s">
        <v>245</v>
      </c>
      <c r="B225" s="4"/>
      <c r="E225" s="3" t="s">
        <v>247</v>
      </c>
      <c r="F225" s="3" t="str">
        <f t="shared" si="14"/>
        <v>Detected in both</v>
      </c>
      <c r="G225" s="3"/>
      <c r="H225" s="3" t="b">
        <f t="shared" si="15"/>
        <v>0</v>
      </c>
    </row>
    <row r="226" spans="1:8">
      <c r="A226" t="s">
        <v>247</v>
      </c>
      <c r="B226" s="4"/>
      <c r="E226" s="3" t="s">
        <v>333</v>
      </c>
      <c r="F226" s="3" t="str">
        <f t="shared" si="14"/>
        <v>Detected in both</v>
      </c>
      <c r="G226" s="3"/>
      <c r="H226" s="3" t="b">
        <f t="shared" si="15"/>
        <v>0</v>
      </c>
    </row>
    <row r="227" spans="1:8">
      <c r="A227" t="s">
        <v>330</v>
      </c>
      <c r="B227" s="4"/>
      <c r="E227" s="3" t="s">
        <v>327</v>
      </c>
      <c r="F227" s="3" t="str">
        <f t="shared" si="14"/>
        <v>Detected in both</v>
      </c>
      <c r="G227" s="3"/>
      <c r="H227" s="3" t="b">
        <f t="shared" si="15"/>
        <v>0</v>
      </c>
    </row>
    <row r="228" spans="1:8">
      <c r="A228" t="s">
        <v>331</v>
      </c>
      <c r="B228" s="4"/>
      <c r="E228" s="3" t="s">
        <v>326</v>
      </c>
      <c r="F228" s="3" t="str">
        <f t="shared" si="14"/>
        <v>Detected in both</v>
      </c>
      <c r="G228" s="3"/>
      <c r="H228" s="3" t="b">
        <f t="shared" si="15"/>
        <v>1</v>
      </c>
    </row>
    <row r="229" spans="1:8">
      <c r="A229" t="s">
        <v>332</v>
      </c>
      <c r="B229" s="4"/>
      <c r="E229" s="3" t="s">
        <v>249</v>
      </c>
      <c r="F229" s="3" t="str">
        <f t="shared" si="14"/>
        <v>Detected in both</v>
      </c>
      <c r="G229" s="3"/>
      <c r="H229" s="3" t="b">
        <f t="shared" si="15"/>
        <v>0</v>
      </c>
    </row>
    <row r="230" spans="1:8">
      <c r="A230" t="s">
        <v>333</v>
      </c>
      <c r="B230" s="4"/>
      <c r="E230" s="3" t="s">
        <v>341</v>
      </c>
      <c r="F230" s="3" t="str">
        <f t="shared" si="14"/>
        <v>Detected in both</v>
      </c>
      <c r="G230" s="3"/>
      <c r="H230" s="3" t="b">
        <f t="shared" si="15"/>
        <v>0</v>
      </c>
    </row>
    <row r="231" spans="1:8">
      <c r="A231" t="s">
        <v>334</v>
      </c>
      <c r="B231" s="4"/>
      <c r="E231" s="3" t="s">
        <v>328</v>
      </c>
      <c r="F231" s="3" t="str">
        <f t="shared" si="14"/>
        <v>Detected in both</v>
      </c>
      <c r="G231" s="3"/>
      <c r="H231" s="3" t="b">
        <f t="shared" si="15"/>
        <v>0</v>
      </c>
    </row>
    <row r="232" spans="1:8">
      <c r="A232" t="s">
        <v>249</v>
      </c>
      <c r="B232" s="4"/>
      <c r="E232" s="3" t="s">
        <v>253</v>
      </c>
      <c r="F232" s="3" t="str">
        <f t="shared" si="14"/>
        <v>Detected in both</v>
      </c>
      <c r="G232" s="3"/>
      <c r="H232" s="3" t="b">
        <f t="shared" si="15"/>
        <v>0</v>
      </c>
    </row>
    <row r="233" spans="1:8">
      <c r="A233" t="s">
        <v>335</v>
      </c>
      <c r="B233" s="4"/>
      <c r="E233" s="3" t="s">
        <v>331</v>
      </c>
      <c r="F233" s="3" t="str">
        <f t="shared" si="14"/>
        <v>Detected in both</v>
      </c>
      <c r="G233" s="3"/>
      <c r="H233" s="3" t="b">
        <f t="shared" si="15"/>
        <v>1</v>
      </c>
    </row>
    <row r="234" spans="1:8">
      <c r="A234" t="s">
        <v>336</v>
      </c>
      <c r="B234" s="4"/>
      <c r="E234" s="3" t="s">
        <v>325</v>
      </c>
      <c r="F234" s="3" t="str">
        <f t="shared" si="14"/>
        <v>Detected in both</v>
      </c>
      <c r="G234" s="3"/>
      <c r="H234" s="3" t="b">
        <f t="shared" si="15"/>
        <v>0</v>
      </c>
    </row>
    <row r="235" spans="1:8">
      <c r="A235" t="s">
        <v>251</v>
      </c>
      <c r="B235" s="4"/>
      <c r="E235" s="3" t="s">
        <v>245</v>
      </c>
      <c r="F235" s="3" t="str">
        <f t="shared" si="14"/>
        <v>Detected in both</v>
      </c>
      <c r="G235" s="3"/>
      <c r="H235" s="3" t="b">
        <f t="shared" si="15"/>
        <v>0</v>
      </c>
    </row>
    <row r="236" spans="1:8">
      <c r="A236" t="s">
        <v>337</v>
      </c>
      <c r="B236" s="4"/>
      <c r="E236" s="3" t="s">
        <v>330</v>
      </c>
      <c r="F236" s="3" t="str">
        <f t="shared" si="14"/>
        <v>Detected in both</v>
      </c>
      <c r="G236" s="3"/>
      <c r="H236" s="3" t="b">
        <f t="shared" si="15"/>
        <v>0</v>
      </c>
    </row>
    <row r="237" spans="1:8">
      <c r="A237" t="s">
        <v>338</v>
      </c>
      <c r="B237" s="4"/>
      <c r="E237" s="3" t="s">
        <v>340</v>
      </c>
      <c r="F237" s="3" t="str">
        <f t="shared" si="14"/>
        <v>Detected in both</v>
      </c>
      <c r="G237" s="3"/>
      <c r="H237" s="3" t="b">
        <f t="shared" si="15"/>
        <v>0</v>
      </c>
    </row>
    <row r="238" spans="1:8">
      <c r="A238" t="s">
        <v>339</v>
      </c>
      <c r="B238" s="4"/>
      <c r="E238" s="3" t="s">
        <v>243</v>
      </c>
      <c r="F238" s="3" t="str">
        <f t="shared" si="14"/>
        <v>Detected in both</v>
      </c>
      <c r="G238" s="3"/>
      <c r="H238" s="3" t="b">
        <f t="shared" si="15"/>
        <v>1</v>
      </c>
    </row>
    <row r="239" spans="1:8">
      <c r="A239" t="s">
        <v>340</v>
      </c>
      <c r="B239" s="4"/>
      <c r="E239" s="3" t="s">
        <v>96</v>
      </c>
      <c r="F239" s="3" t="str">
        <f t="shared" si="14"/>
        <v>Detected in both</v>
      </c>
      <c r="G239" s="3"/>
      <c r="H239" s="3" t="b">
        <f t="shared" si="15"/>
        <v>0</v>
      </c>
    </row>
    <row r="240" spans="1:8">
      <c r="A240" t="s">
        <v>341</v>
      </c>
      <c r="B240" s="4"/>
      <c r="E240" s="3" t="s">
        <v>251</v>
      </c>
      <c r="F240" s="3" t="str">
        <f t="shared" si="14"/>
        <v>Detected in both</v>
      </c>
      <c r="G240" s="3"/>
      <c r="H240" s="3" t="b">
        <f t="shared" si="15"/>
        <v>0</v>
      </c>
    </row>
    <row r="241" spans="1:8">
      <c r="A241" t="s">
        <v>253</v>
      </c>
      <c r="B241" s="4"/>
      <c r="E241" s="3" t="s">
        <v>338</v>
      </c>
      <c r="F241" s="3" t="str">
        <f t="shared" si="14"/>
        <v>Detected in both</v>
      </c>
      <c r="G241" s="3"/>
      <c r="H241" s="3" t="b">
        <f t="shared" si="15"/>
        <v>0</v>
      </c>
    </row>
    <row r="242" spans="1:8">
      <c r="A242" t="s">
        <v>342</v>
      </c>
      <c r="B242" s="4"/>
      <c r="E242" s="3" t="s">
        <v>354</v>
      </c>
      <c r="F242" s="3" t="str">
        <f t="shared" si="14"/>
        <v>Detected in both</v>
      </c>
      <c r="G242" s="3"/>
      <c r="H242" s="3" t="b">
        <f t="shared" si="15"/>
        <v>0</v>
      </c>
    </row>
    <row r="243" spans="1:8">
      <c r="A243" t="s">
        <v>343</v>
      </c>
      <c r="B243" s="4"/>
      <c r="E243" s="3" t="s">
        <v>356</v>
      </c>
      <c r="F243" s="3" t="str">
        <f t="shared" si="14"/>
        <v>Detected in both</v>
      </c>
      <c r="G243" s="3"/>
      <c r="H243" s="3" t="b">
        <f t="shared" si="15"/>
        <v>1</v>
      </c>
    </row>
    <row r="244" spans="1:8">
      <c r="A244" t="s">
        <v>100</v>
      </c>
      <c r="B244" s="4"/>
      <c r="C244" s="8"/>
      <c r="D244" s="8"/>
      <c r="E244" s="3" t="s">
        <v>261</v>
      </c>
      <c r="F244" s="3" t="str">
        <f t="shared" si="14"/>
        <v>Detected in both</v>
      </c>
      <c r="G244" s="3"/>
      <c r="H244" s="3" t="b">
        <f t="shared" si="15"/>
        <v>0</v>
      </c>
    </row>
    <row r="245" spans="1:8">
      <c r="A245" t="s">
        <v>255</v>
      </c>
      <c r="B245" s="4"/>
      <c r="C245" s="8"/>
      <c r="D245" s="8"/>
      <c r="E245" s="3" t="s">
        <v>265</v>
      </c>
      <c r="F245" s="3" t="str">
        <f t="shared" si="14"/>
        <v>Detected in both</v>
      </c>
      <c r="G245" s="3"/>
      <c r="H245" s="3" t="b">
        <f t="shared" si="15"/>
        <v>0</v>
      </c>
    </row>
    <row r="246" spans="1:8">
      <c r="A246" t="s">
        <v>344</v>
      </c>
      <c r="B246" s="4"/>
      <c r="C246" s="8"/>
      <c r="D246" s="8"/>
      <c r="E246" s="3" t="s">
        <v>257</v>
      </c>
      <c r="F246" s="3" t="str">
        <f t="shared" si="14"/>
        <v>Detected in both</v>
      </c>
      <c r="G246" s="3"/>
      <c r="H246" s="3" t="b">
        <f t="shared" si="15"/>
        <v>0</v>
      </c>
    </row>
    <row r="247" spans="1:8">
      <c r="A247" t="s">
        <v>345</v>
      </c>
      <c r="B247" s="4"/>
      <c r="C247" s="8"/>
      <c r="D247" s="8"/>
      <c r="E247" s="3" t="s">
        <v>343</v>
      </c>
      <c r="F247" s="3" t="str">
        <f t="shared" si="14"/>
        <v>Detected in both</v>
      </c>
      <c r="G247" s="3"/>
      <c r="H247" s="3" t="b">
        <f t="shared" si="15"/>
        <v>0</v>
      </c>
    </row>
    <row r="248" spans="1:8">
      <c r="A248" t="s">
        <v>346</v>
      </c>
      <c r="B248" s="4"/>
      <c r="C248" s="8"/>
      <c r="D248" s="8"/>
      <c r="E248" s="3" t="s">
        <v>349</v>
      </c>
      <c r="F248" s="3" t="str">
        <f t="shared" si="14"/>
        <v>Detected in both</v>
      </c>
      <c r="G248" s="3"/>
      <c r="H248" s="3" t="b">
        <f t="shared" si="15"/>
        <v>1</v>
      </c>
    </row>
    <row r="249" spans="1:8">
      <c r="A249" t="s">
        <v>257</v>
      </c>
      <c r="B249" s="4"/>
      <c r="C249" s="8"/>
      <c r="D249" s="8"/>
      <c r="E249" s="3" t="s">
        <v>346</v>
      </c>
      <c r="F249" s="3" t="str">
        <f t="shared" si="14"/>
        <v>Detected in both</v>
      </c>
      <c r="G249" s="3"/>
      <c r="H249" s="3" t="b">
        <f t="shared" si="15"/>
        <v>0</v>
      </c>
    </row>
    <row r="250" spans="1:8">
      <c r="A250" t="s">
        <v>259</v>
      </c>
      <c r="B250" s="4"/>
      <c r="C250" s="8"/>
      <c r="D250" s="8"/>
      <c r="E250" s="3" t="s">
        <v>357</v>
      </c>
      <c r="F250" s="3" t="str">
        <f t="shared" si="14"/>
        <v>Detected in both</v>
      </c>
      <c r="G250" s="3"/>
      <c r="H250" s="3" t="b">
        <f t="shared" si="15"/>
        <v>0</v>
      </c>
    </row>
    <row r="251" spans="1:8">
      <c r="A251" t="s">
        <v>347</v>
      </c>
      <c r="B251" s="4"/>
      <c r="C251" s="8"/>
      <c r="D251" s="8"/>
      <c r="E251" s="3" t="s">
        <v>355</v>
      </c>
      <c r="F251" s="3" t="str">
        <f t="shared" si="14"/>
        <v>Detected in both</v>
      </c>
      <c r="G251" s="3"/>
      <c r="H251" s="3" t="b">
        <f t="shared" si="15"/>
        <v>0</v>
      </c>
    </row>
    <row r="252" spans="1:8">
      <c r="A252" t="s">
        <v>348</v>
      </c>
      <c r="B252" s="4"/>
      <c r="C252" s="8"/>
      <c r="D252" s="8"/>
      <c r="E252" s="3" t="s">
        <v>259</v>
      </c>
      <c r="F252" s="3" t="str">
        <f t="shared" si="14"/>
        <v>Detected in both</v>
      </c>
      <c r="G252" s="3"/>
      <c r="H252" s="3" t="b">
        <f t="shared" si="15"/>
        <v>0</v>
      </c>
    </row>
    <row r="253" spans="1:8">
      <c r="A253" t="s">
        <v>349</v>
      </c>
      <c r="B253" s="4"/>
      <c r="C253" s="8"/>
      <c r="D253" s="8"/>
      <c r="E253" s="3" t="s">
        <v>342</v>
      </c>
      <c r="F253" s="3" t="str">
        <f t="shared" si="14"/>
        <v>Detected in both</v>
      </c>
      <c r="G253" s="3"/>
      <c r="H253" s="3" t="b">
        <f t="shared" si="15"/>
        <v>1</v>
      </c>
    </row>
    <row r="254" spans="1:8">
      <c r="A254" t="s">
        <v>350</v>
      </c>
      <c r="B254" s="4"/>
      <c r="C254" s="8"/>
      <c r="D254" s="8"/>
      <c r="E254" s="3" t="s">
        <v>358</v>
      </c>
      <c r="F254" s="3" t="str">
        <f t="shared" si="14"/>
        <v>Detected in both</v>
      </c>
      <c r="G254" s="3"/>
      <c r="H254" s="3" t="b">
        <f t="shared" si="15"/>
        <v>0</v>
      </c>
    </row>
    <row r="255" spans="1:8">
      <c r="A255" t="s">
        <v>351</v>
      </c>
      <c r="B255" s="4"/>
      <c r="C255" s="8"/>
      <c r="D255" s="8"/>
      <c r="E255" s="3" t="s">
        <v>348</v>
      </c>
      <c r="F255" s="3" t="str">
        <f t="shared" si="14"/>
        <v>Detected in both</v>
      </c>
      <c r="G255" s="3"/>
      <c r="H255" s="3" t="b">
        <f t="shared" si="15"/>
        <v>0</v>
      </c>
    </row>
    <row r="256" spans="1:8">
      <c r="A256" t="s">
        <v>261</v>
      </c>
      <c r="B256" s="4"/>
      <c r="C256" s="8"/>
      <c r="D256" s="8"/>
      <c r="E256" s="3" t="s">
        <v>350</v>
      </c>
      <c r="F256" s="3" t="str">
        <f t="shared" si="14"/>
        <v>Detected in both</v>
      </c>
      <c r="G256" s="3"/>
      <c r="H256" s="3" t="b">
        <f t="shared" si="15"/>
        <v>0</v>
      </c>
    </row>
    <row r="257" spans="1:8">
      <c r="A257" t="s">
        <v>352</v>
      </c>
      <c r="B257" s="4"/>
      <c r="C257" s="8"/>
      <c r="D257" s="8"/>
      <c r="E257" s="3" t="s">
        <v>255</v>
      </c>
      <c r="F257" s="3" t="str">
        <f t="shared" si="14"/>
        <v>Detected in both</v>
      </c>
      <c r="G257" s="3"/>
      <c r="H257" s="3" t="b">
        <f t="shared" si="15"/>
        <v>0</v>
      </c>
    </row>
    <row r="258" spans="1:8">
      <c r="A258" t="s">
        <v>353</v>
      </c>
      <c r="B258" s="4"/>
      <c r="C258" s="8"/>
      <c r="D258" s="8"/>
      <c r="E258" s="3" t="s">
        <v>352</v>
      </c>
      <c r="F258" s="3" t="str">
        <f t="shared" si="14"/>
        <v>Detected in both</v>
      </c>
      <c r="G258" s="3"/>
      <c r="H258" s="3" t="b">
        <f t="shared" si="15"/>
        <v>1</v>
      </c>
    </row>
    <row r="259" spans="1:8">
      <c r="A259" t="s">
        <v>263</v>
      </c>
      <c r="B259" s="4"/>
      <c r="C259" s="8"/>
      <c r="D259" s="8"/>
      <c r="E259" s="3" t="s">
        <v>347</v>
      </c>
      <c r="F259" s="3" t="str">
        <f t="shared" si="14"/>
        <v>Detected in both</v>
      </c>
      <c r="G259" s="3"/>
      <c r="H259" s="3" t="b">
        <f t="shared" si="15"/>
        <v>0</v>
      </c>
    </row>
    <row r="260" spans="1:8">
      <c r="A260" t="s">
        <v>354</v>
      </c>
      <c r="B260" s="4"/>
      <c r="C260" s="8"/>
      <c r="D260" s="8"/>
      <c r="E260" s="3" t="s">
        <v>353</v>
      </c>
      <c r="F260" s="3" t="str">
        <f t="shared" ref="F260:F318" si="16">IF(ISERROR(VLOOKUP(E260,$A$3:$A$318, 1, FALSE)),"Not detected by intraj","Detected in both" )</f>
        <v>Detected in both</v>
      </c>
      <c r="G260" s="3"/>
      <c r="H260" s="3" t="b">
        <f t="shared" ref="H260:H318" si="17">MOD(ROW(F258)-1,5)=0</f>
        <v>0</v>
      </c>
    </row>
    <row r="261" spans="1:8">
      <c r="A261" t="s">
        <v>355</v>
      </c>
      <c r="B261" s="4"/>
      <c r="C261" s="8"/>
      <c r="D261" s="8"/>
      <c r="E261" s="3" t="s">
        <v>351</v>
      </c>
      <c r="F261" s="3" t="str">
        <f t="shared" si="16"/>
        <v>Detected in both</v>
      </c>
      <c r="G261" s="3"/>
      <c r="H261" s="3" t="b">
        <f t="shared" si="17"/>
        <v>0</v>
      </c>
    </row>
    <row r="262" spans="1:8">
      <c r="A262" t="s">
        <v>356</v>
      </c>
      <c r="B262" s="4"/>
      <c r="C262" s="8"/>
      <c r="D262" s="8"/>
      <c r="E262" s="3" t="s">
        <v>345</v>
      </c>
      <c r="F262" s="3" t="str">
        <f t="shared" si="16"/>
        <v>Detected in both</v>
      </c>
      <c r="G262" s="3"/>
      <c r="H262" s="3" t="b">
        <f t="shared" si="17"/>
        <v>0</v>
      </c>
    </row>
    <row r="263" spans="1:8">
      <c r="A263" t="s">
        <v>357</v>
      </c>
      <c r="B263" s="4"/>
      <c r="C263" s="8"/>
      <c r="D263" s="8"/>
      <c r="E263" s="3" t="s">
        <v>344</v>
      </c>
      <c r="F263" s="3" t="str">
        <f t="shared" si="16"/>
        <v>Detected in both</v>
      </c>
      <c r="G263" s="3"/>
      <c r="H263" s="3" t="b">
        <f t="shared" si="17"/>
        <v>1</v>
      </c>
    </row>
    <row r="264" spans="1:8">
      <c r="A264" t="s">
        <v>358</v>
      </c>
      <c r="B264" s="4"/>
      <c r="C264" s="8"/>
      <c r="D264" s="8"/>
      <c r="E264" s="3" t="s">
        <v>100</v>
      </c>
      <c r="F264" s="3" t="str">
        <f t="shared" si="16"/>
        <v>Detected in both</v>
      </c>
      <c r="G264" s="3"/>
      <c r="H264" s="3" t="b">
        <f t="shared" si="17"/>
        <v>0</v>
      </c>
    </row>
    <row r="265" spans="1:8">
      <c r="A265" t="s">
        <v>265</v>
      </c>
      <c r="B265" s="4"/>
      <c r="C265" s="8"/>
      <c r="D265" s="8"/>
      <c r="E265" s="3" t="s">
        <v>263</v>
      </c>
      <c r="F265" s="3" t="str">
        <f t="shared" si="16"/>
        <v>Detected in both</v>
      </c>
      <c r="G265" s="3"/>
      <c r="H265" s="3" t="b">
        <f t="shared" si="17"/>
        <v>0</v>
      </c>
    </row>
    <row r="266" spans="1:8">
      <c r="A266" t="s">
        <v>359</v>
      </c>
      <c r="B266" s="4"/>
      <c r="C266" s="8"/>
      <c r="D266" s="8"/>
      <c r="E266" s="3" t="s">
        <v>359</v>
      </c>
      <c r="F266" s="3" t="str">
        <f t="shared" si="16"/>
        <v>Detected in both</v>
      </c>
      <c r="G266" s="3"/>
      <c r="H266" s="3" t="b">
        <f t="shared" si="17"/>
        <v>0</v>
      </c>
    </row>
    <row r="267" spans="1:8">
      <c r="A267" t="s">
        <v>360</v>
      </c>
      <c r="B267" s="4"/>
      <c r="C267" s="8"/>
      <c r="D267" s="8"/>
      <c r="E267" s="3" t="s">
        <v>361</v>
      </c>
      <c r="F267" s="3" t="str">
        <f t="shared" si="16"/>
        <v>Detected in both</v>
      </c>
      <c r="G267" s="3"/>
      <c r="H267" s="3" t="b">
        <f t="shared" si="17"/>
        <v>0</v>
      </c>
    </row>
    <row r="268" spans="1:8">
      <c r="A268" t="s">
        <v>361</v>
      </c>
      <c r="B268" s="4"/>
      <c r="C268" s="8"/>
      <c r="D268" s="8"/>
      <c r="E268" s="3" t="s">
        <v>360</v>
      </c>
      <c r="F268" s="3" t="str">
        <f t="shared" si="16"/>
        <v>Detected in both</v>
      </c>
      <c r="G268" s="3"/>
      <c r="H268" s="3" t="b">
        <f t="shared" si="17"/>
        <v>1</v>
      </c>
    </row>
    <row r="269" spans="1:8">
      <c r="A269" t="s">
        <v>267</v>
      </c>
      <c r="B269" s="4"/>
      <c r="C269" s="8"/>
      <c r="D269" s="8"/>
      <c r="E269" s="3" t="s">
        <v>362</v>
      </c>
      <c r="F269" s="3" t="str">
        <f t="shared" si="16"/>
        <v>Detected in both</v>
      </c>
      <c r="G269" s="3"/>
      <c r="H269" s="3" t="b">
        <f t="shared" si="17"/>
        <v>0</v>
      </c>
    </row>
    <row r="270" spans="1:8">
      <c r="A270" t="s">
        <v>362</v>
      </c>
      <c r="B270" s="4"/>
      <c r="C270" s="8"/>
      <c r="D270" s="8"/>
      <c r="E270" s="3" t="s">
        <v>267</v>
      </c>
      <c r="F270" s="3" t="str">
        <f t="shared" si="16"/>
        <v>Detected in both</v>
      </c>
      <c r="G270" s="3"/>
      <c r="H270" s="3" t="b">
        <f t="shared" si="17"/>
        <v>0</v>
      </c>
    </row>
    <row r="271" spans="1:8">
      <c r="A271" t="s">
        <v>269</v>
      </c>
      <c r="B271" s="4"/>
      <c r="C271" s="8"/>
      <c r="D271" s="8"/>
      <c r="E271" s="3" t="s">
        <v>271</v>
      </c>
      <c r="F271" s="3" t="str">
        <f t="shared" si="16"/>
        <v>Detected in both</v>
      </c>
      <c r="G271" s="3"/>
      <c r="H271" s="3" t="b">
        <f t="shared" si="17"/>
        <v>0</v>
      </c>
    </row>
    <row r="272" spans="1:8">
      <c r="A272" t="s">
        <v>271</v>
      </c>
      <c r="B272" s="4"/>
      <c r="C272" s="8"/>
      <c r="D272" s="8"/>
      <c r="E272" s="3" t="s">
        <v>269</v>
      </c>
      <c r="F272" s="3" t="str">
        <f t="shared" si="16"/>
        <v>Detected in both</v>
      </c>
      <c r="G272" s="3"/>
      <c r="H272" s="3" t="b">
        <f t="shared" si="17"/>
        <v>0</v>
      </c>
    </row>
    <row r="273" spans="1:8">
      <c r="A273" t="s">
        <v>363</v>
      </c>
      <c r="B273" s="4"/>
      <c r="C273" s="8"/>
      <c r="D273" s="8"/>
      <c r="E273" s="3" t="s">
        <v>363</v>
      </c>
      <c r="F273" s="3" t="str">
        <f t="shared" si="16"/>
        <v>Detected in both</v>
      </c>
      <c r="G273" s="3"/>
      <c r="H273" s="3" t="b">
        <f t="shared" si="17"/>
        <v>1</v>
      </c>
    </row>
    <row r="274" spans="1:8">
      <c r="A274" t="s">
        <v>364</v>
      </c>
      <c r="B274" s="4"/>
      <c r="C274" s="8"/>
      <c r="D274" s="8"/>
      <c r="E274" s="3" t="s">
        <v>365</v>
      </c>
      <c r="F274" s="3" t="str">
        <f t="shared" si="16"/>
        <v>Detected in both</v>
      </c>
      <c r="G274" s="3"/>
      <c r="H274" s="3" t="b">
        <f t="shared" si="17"/>
        <v>0</v>
      </c>
    </row>
    <row r="275" spans="1:8">
      <c r="A275" t="s">
        <v>365</v>
      </c>
      <c r="B275" s="4"/>
      <c r="C275" s="8"/>
      <c r="D275" s="8"/>
      <c r="E275" s="3" t="s">
        <v>364</v>
      </c>
      <c r="F275" s="3" t="str">
        <f t="shared" si="16"/>
        <v>Detected in both</v>
      </c>
      <c r="G275" s="3"/>
      <c r="H275" s="3" t="b">
        <f t="shared" si="17"/>
        <v>0</v>
      </c>
    </row>
    <row r="276" spans="1:8">
      <c r="A276" t="s">
        <v>366</v>
      </c>
      <c r="B276" s="4"/>
      <c r="C276" s="8"/>
      <c r="D276" s="8"/>
      <c r="E276" s="3" t="s">
        <v>367</v>
      </c>
      <c r="F276" s="3" t="str">
        <f t="shared" si="16"/>
        <v>Detected in both</v>
      </c>
      <c r="G276" s="3"/>
      <c r="H276" s="3" t="b">
        <f t="shared" si="17"/>
        <v>0</v>
      </c>
    </row>
    <row r="277" spans="1:8">
      <c r="A277" t="s">
        <v>367</v>
      </c>
      <c r="B277" s="4"/>
      <c r="C277" s="8"/>
      <c r="D277" s="8"/>
      <c r="E277" s="3" t="s">
        <v>368</v>
      </c>
      <c r="F277" s="3" t="str">
        <f t="shared" si="16"/>
        <v>Detected in both</v>
      </c>
      <c r="G277" s="3"/>
      <c r="H277" s="3" t="b">
        <f t="shared" si="17"/>
        <v>0</v>
      </c>
    </row>
    <row r="278" spans="1:8">
      <c r="A278" t="s">
        <v>368</v>
      </c>
      <c r="B278" s="4"/>
      <c r="C278" s="8"/>
      <c r="D278" s="8"/>
      <c r="E278" s="3" t="s">
        <v>366</v>
      </c>
      <c r="F278" s="3" t="str">
        <f t="shared" si="16"/>
        <v>Detected in both</v>
      </c>
      <c r="G278" s="3"/>
      <c r="H278" s="3" t="b">
        <f t="shared" si="17"/>
        <v>1</v>
      </c>
    </row>
    <row r="279" spans="1:8">
      <c r="A279" t="s">
        <v>103</v>
      </c>
      <c r="B279" s="4"/>
      <c r="C279" s="8"/>
      <c r="D279" s="8"/>
      <c r="E279" s="3" t="s">
        <v>103</v>
      </c>
      <c r="F279" s="3" t="str">
        <f t="shared" si="16"/>
        <v>Detected in both</v>
      </c>
      <c r="G279" s="3"/>
      <c r="H279" s="3" t="b">
        <f t="shared" si="17"/>
        <v>0</v>
      </c>
    </row>
    <row r="280" spans="1:8">
      <c r="A280" t="s">
        <v>369</v>
      </c>
      <c r="B280" s="4"/>
      <c r="C280" s="8"/>
      <c r="D280" s="8"/>
      <c r="E280" s="3" t="s">
        <v>383</v>
      </c>
      <c r="F280" s="3" t="str">
        <f t="shared" si="16"/>
        <v>Detected in both</v>
      </c>
      <c r="G280" s="3"/>
      <c r="H280" s="3" t="b">
        <f t="shared" si="17"/>
        <v>0</v>
      </c>
    </row>
    <row r="281" spans="1:8">
      <c r="A281" t="s">
        <v>370</v>
      </c>
      <c r="B281" s="4"/>
      <c r="C281" s="8"/>
      <c r="D281" s="8"/>
      <c r="E281" s="3" t="s">
        <v>372</v>
      </c>
      <c r="F281" s="3" t="str">
        <f t="shared" si="16"/>
        <v>Detected in both</v>
      </c>
      <c r="G281" s="3"/>
      <c r="H281" s="3" t="b">
        <f t="shared" si="17"/>
        <v>0</v>
      </c>
    </row>
    <row r="282" spans="1:8">
      <c r="A282" t="s">
        <v>371</v>
      </c>
      <c r="B282" s="4"/>
      <c r="C282" s="8"/>
      <c r="D282" s="8"/>
      <c r="E282" s="3" t="s">
        <v>382</v>
      </c>
      <c r="F282" s="3" t="str">
        <f t="shared" si="16"/>
        <v>Detected in both</v>
      </c>
      <c r="G282" s="3"/>
      <c r="H282" s="3" t="b">
        <f t="shared" si="17"/>
        <v>0</v>
      </c>
    </row>
    <row r="283" spans="1:8">
      <c r="A283" t="s">
        <v>372</v>
      </c>
      <c r="B283" s="4"/>
      <c r="C283" s="8"/>
      <c r="D283" s="8"/>
      <c r="E283" s="3" t="s">
        <v>375</v>
      </c>
      <c r="F283" s="3" t="str">
        <f t="shared" si="16"/>
        <v>Detected in both</v>
      </c>
      <c r="G283" s="3"/>
      <c r="H283" s="3" t="b">
        <f t="shared" si="17"/>
        <v>1</v>
      </c>
    </row>
    <row r="284" spans="1:8">
      <c r="A284" t="s">
        <v>373</v>
      </c>
      <c r="B284" s="4"/>
      <c r="C284" s="8"/>
      <c r="D284" s="8"/>
      <c r="E284" s="3" t="s">
        <v>373</v>
      </c>
      <c r="F284" s="3" t="str">
        <f t="shared" si="16"/>
        <v>Detected in both</v>
      </c>
      <c r="G284" s="3"/>
      <c r="H284" s="3" t="b">
        <f t="shared" si="17"/>
        <v>0</v>
      </c>
    </row>
    <row r="285" spans="1:8">
      <c r="A285" t="s">
        <v>374</v>
      </c>
      <c r="B285" s="4"/>
      <c r="C285" s="8"/>
      <c r="D285" s="8"/>
      <c r="E285" s="3" t="s">
        <v>378</v>
      </c>
      <c r="F285" s="3" t="str">
        <f t="shared" si="16"/>
        <v>Detected in both</v>
      </c>
      <c r="G285" s="3"/>
      <c r="H285" s="3" t="b">
        <f t="shared" si="17"/>
        <v>0</v>
      </c>
    </row>
    <row r="286" spans="1:8">
      <c r="A286" t="s">
        <v>375</v>
      </c>
      <c r="B286" s="4"/>
      <c r="C286" s="8"/>
      <c r="D286" s="8"/>
      <c r="E286" s="3" t="s">
        <v>385</v>
      </c>
      <c r="F286" s="3" t="str">
        <f t="shared" si="16"/>
        <v>Detected in both</v>
      </c>
      <c r="G286" s="3"/>
      <c r="H286" s="3" t="b">
        <f t="shared" si="17"/>
        <v>0</v>
      </c>
    </row>
    <row r="287" spans="1:8">
      <c r="A287" t="s">
        <v>376</v>
      </c>
      <c r="B287" s="4"/>
      <c r="C287" s="8"/>
      <c r="D287" s="8"/>
      <c r="E287" s="3" t="s">
        <v>379</v>
      </c>
      <c r="F287" s="3" t="str">
        <f t="shared" si="16"/>
        <v>Detected in both</v>
      </c>
      <c r="G287" s="3"/>
      <c r="H287" s="3" t="b">
        <f t="shared" si="17"/>
        <v>0</v>
      </c>
    </row>
    <row r="288" spans="1:8">
      <c r="A288" t="s">
        <v>377</v>
      </c>
      <c r="B288" s="4"/>
      <c r="C288" s="8"/>
      <c r="D288" s="8"/>
      <c r="E288" s="3" t="s">
        <v>381</v>
      </c>
      <c r="F288" s="3" t="str">
        <f t="shared" si="16"/>
        <v>Detected in both</v>
      </c>
      <c r="G288" s="3"/>
      <c r="H288" s="3" t="b">
        <f t="shared" si="17"/>
        <v>1</v>
      </c>
    </row>
    <row r="289" spans="1:8">
      <c r="A289" t="s">
        <v>378</v>
      </c>
      <c r="B289" s="4"/>
      <c r="C289" s="8"/>
      <c r="D289" s="8"/>
      <c r="E289" s="3" t="s">
        <v>371</v>
      </c>
      <c r="F289" s="3" t="str">
        <f t="shared" si="16"/>
        <v>Detected in both</v>
      </c>
      <c r="G289" s="3"/>
      <c r="H289" s="3" t="b">
        <f t="shared" si="17"/>
        <v>0</v>
      </c>
    </row>
    <row r="290" spans="1:8">
      <c r="A290" t="s">
        <v>379</v>
      </c>
      <c r="B290" s="4"/>
      <c r="C290" s="8"/>
      <c r="D290" s="8"/>
      <c r="E290" s="3" t="s">
        <v>377</v>
      </c>
      <c r="F290" s="3" t="str">
        <f t="shared" si="16"/>
        <v>Detected in both</v>
      </c>
      <c r="G290" s="3"/>
      <c r="H290" s="3" t="b">
        <f t="shared" si="17"/>
        <v>0</v>
      </c>
    </row>
    <row r="291" spans="1:8">
      <c r="A291" t="s">
        <v>380</v>
      </c>
      <c r="B291" s="4"/>
      <c r="C291" s="8"/>
      <c r="D291" s="8"/>
      <c r="E291" s="3" t="s">
        <v>384</v>
      </c>
      <c r="F291" s="3" t="str">
        <f t="shared" si="16"/>
        <v>Detected in both</v>
      </c>
      <c r="G291" s="3"/>
      <c r="H291" s="3" t="b">
        <f t="shared" si="17"/>
        <v>0</v>
      </c>
    </row>
    <row r="292" spans="1:8">
      <c r="A292" t="s">
        <v>381</v>
      </c>
      <c r="B292" s="4"/>
      <c r="C292" s="8"/>
      <c r="D292" s="8"/>
      <c r="E292" s="3" t="s">
        <v>369</v>
      </c>
      <c r="F292" s="3" t="str">
        <f t="shared" si="16"/>
        <v>Detected in both</v>
      </c>
      <c r="G292" s="3"/>
      <c r="H292" s="3" t="b">
        <f t="shared" si="17"/>
        <v>0</v>
      </c>
    </row>
    <row r="293" spans="1:8">
      <c r="A293" t="s">
        <v>382</v>
      </c>
      <c r="B293" s="4"/>
      <c r="C293" s="8"/>
      <c r="D293" s="8"/>
      <c r="E293" s="3" t="s">
        <v>370</v>
      </c>
      <c r="F293" s="3" t="str">
        <f t="shared" si="16"/>
        <v>Detected in both</v>
      </c>
      <c r="G293" s="3"/>
      <c r="H293" s="3" t="b">
        <f t="shared" si="17"/>
        <v>1</v>
      </c>
    </row>
    <row r="294" spans="1:8">
      <c r="A294" t="s">
        <v>383</v>
      </c>
      <c r="B294" s="4"/>
      <c r="C294" s="8"/>
      <c r="D294" s="8"/>
      <c r="E294" s="3" t="s">
        <v>374</v>
      </c>
      <c r="F294" s="3" t="str">
        <f t="shared" si="16"/>
        <v>Detected in both</v>
      </c>
      <c r="G294" s="3"/>
      <c r="H294" s="3" t="b">
        <f t="shared" si="17"/>
        <v>0</v>
      </c>
    </row>
    <row r="295" spans="1:8">
      <c r="A295" t="s">
        <v>384</v>
      </c>
      <c r="B295" s="4"/>
      <c r="C295" s="8"/>
      <c r="D295" s="8"/>
      <c r="E295" s="3" t="s">
        <v>380</v>
      </c>
      <c r="F295" s="3" t="str">
        <f t="shared" si="16"/>
        <v>Detected in both</v>
      </c>
      <c r="G295" s="3"/>
      <c r="H295" s="3" t="b">
        <f t="shared" si="17"/>
        <v>0</v>
      </c>
    </row>
    <row r="296" spans="1:8">
      <c r="A296" t="s">
        <v>385</v>
      </c>
      <c r="B296" s="4"/>
      <c r="C296" s="8"/>
      <c r="D296" s="8"/>
      <c r="E296" s="3" t="s">
        <v>376</v>
      </c>
      <c r="F296" s="3" t="str">
        <f t="shared" si="16"/>
        <v>Detected in both</v>
      </c>
      <c r="G296" s="3"/>
      <c r="H296" s="3" t="b">
        <f t="shared" si="17"/>
        <v>0</v>
      </c>
    </row>
    <row r="297" spans="1:8">
      <c r="A297" t="s">
        <v>386</v>
      </c>
      <c r="B297" s="4"/>
      <c r="C297" s="8"/>
      <c r="D297" s="8"/>
      <c r="E297" s="3" t="s">
        <v>289</v>
      </c>
      <c r="F297" s="3" t="str">
        <f t="shared" si="16"/>
        <v>Detected in both</v>
      </c>
      <c r="G297" s="3"/>
      <c r="H297" s="3" t="b">
        <f t="shared" si="17"/>
        <v>0</v>
      </c>
    </row>
    <row r="298" spans="1:8">
      <c r="A298" t="s">
        <v>387</v>
      </c>
      <c r="B298" s="4"/>
      <c r="C298" s="8"/>
      <c r="D298" s="8"/>
      <c r="E298" s="3" t="s">
        <v>275</v>
      </c>
      <c r="F298" s="3" t="str">
        <f t="shared" si="16"/>
        <v>Detected in both</v>
      </c>
      <c r="G298" s="3"/>
      <c r="H298" s="3" t="b">
        <f t="shared" si="17"/>
        <v>1</v>
      </c>
    </row>
    <row r="299" spans="1:8">
      <c r="A299" t="s">
        <v>107</v>
      </c>
      <c r="B299" s="4"/>
      <c r="C299" s="8"/>
      <c r="D299" s="8"/>
      <c r="E299" s="3" t="s">
        <v>281</v>
      </c>
      <c r="F299" s="3" t="str">
        <f t="shared" si="16"/>
        <v>Detected in both</v>
      </c>
      <c r="G299" s="3"/>
      <c r="H299" s="3" t="b">
        <f t="shared" si="17"/>
        <v>0</v>
      </c>
    </row>
    <row r="300" spans="1:8">
      <c r="A300" t="s">
        <v>273</v>
      </c>
      <c r="B300" s="4"/>
      <c r="C300" s="8"/>
      <c r="D300" s="8"/>
      <c r="E300" s="3" t="s">
        <v>299</v>
      </c>
      <c r="F300" s="3" t="str">
        <f t="shared" si="16"/>
        <v>Detected in both</v>
      </c>
      <c r="G300" s="3"/>
      <c r="H300" s="3" t="b">
        <f t="shared" si="17"/>
        <v>0</v>
      </c>
    </row>
    <row r="301" spans="1:8">
      <c r="A301" t="s">
        <v>275</v>
      </c>
      <c r="B301" s="4"/>
      <c r="C301" s="8"/>
      <c r="D301" s="8"/>
      <c r="E301" s="3" t="s">
        <v>273</v>
      </c>
      <c r="F301" s="3" t="str">
        <f t="shared" si="16"/>
        <v>Detected in both</v>
      </c>
      <c r="G301" s="3"/>
      <c r="H301" s="3" t="b">
        <f t="shared" si="17"/>
        <v>0</v>
      </c>
    </row>
    <row r="302" spans="1:8">
      <c r="A302" t="s">
        <v>277</v>
      </c>
      <c r="B302" s="4"/>
      <c r="C302" s="8"/>
      <c r="D302" s="8"/>
      <c r="E302" s="3" t="s">
        <v>283</v>
      </c>
      <c r="F302" s="3" t="str">
        <f t="shared" si="16"/>
        <v>Detected in both</v>
      </c>
      <c r="G302" s="3"/>
      <c r="H302" s="3" t="b">
        <f t="shared" si="17"/>
        <v>0</v>
      </c>
    </row>
    <row r="303" spans="1:8">
      <c r="A303" t="s">
        <v>279</v>
      </c>
      <c r="B303" s="4"/>
      <c r="C303" s="8"/>
      <c r="D303" s="8"/>
      <c r="E303" s="3" t="s">
        <v>107</v>
      </c>
      <c r="F303" s="3" t="str">
        <f t="shared" si="16"/>
        <v>Detected in both</v>
      </c>
      <c r="G303" s="3"/>
      <c r="H303" s="3" t="b">
        <f t="shared" si="17"/>
        <v>1</v>
      </c>
    </row>
    <row r="304" spans="1:8">
      <c r="A304" t="s">
        <v>281</v>
      </c>
      <c r="B304" s="4"/>
      <c r="C304" s="8"/>
      <c r="D304" s="8"/>
      <c r="E304" s="3" t="s">
        <v>386</v>
      </c>
      <c r="F304" s="3" t="str">
        <f t="shared" si="16"/>
        <v>Detected in both</v>
      </c>
      <c r="G304" s="3"/>
      <c r="H304" s="3" t="b">
        <f t="shared" si="17"/>
        <v>0</v>
      </c>
    </row>
    <row r="305" spans="1:8">
      <c r="A305" t="s">
        <v>283</v>
      </c>
      <c r="B305" s="4"/>
      <c r="C305" s="8"/>
      <c r="D305" s="8"/>
      <c r="E305" s="3" t="s">
        <v>303</v>
      </c>
      <c r="F305" s="3" t="str">
        <f t="shared" si="16"/>
        <v>Detected in both</v>
      </c>
      <c r="G305" s="3"/>
      <c r="H305" s="3" t="b">
        <f t="shared" si="17"/>
        <v>0</v>
      </c>
    </row>
    <row r="306" spans="1:8">
      <c r="A306" t="s">
        <v>285</v>
      </c>
      <c r="B306" s="4"/>
      <c r="C306" s="8"/>
      <c r="D306" s="8"/>
      <c r="E306" s="3" t="s">
        <v>297</v>
      </c>
      <c r="F306" s="3" t="str">
        <f t="shared" si="16"/>
        <v>Detected in both</v>
      </c>
      <c r="G306" s="3"/>
      <c r="H306" s="3" t="b">
        <f t="shared" si="17"/>
        <v>0</v>
      </c>
    </row>
    <row r="307" spans="1:8">
      <c r="A307" t="s">
        <v>287</v>
      </c>
      <c r="B307" s="4"/>
      <c r="C307" s="8"/>
      <c r="D307" s="8"/>
      <c r="E307" s="3" t="s">
        <v>291</v>
      </c>
      <c r="F307" s="3" t="str">
        <f t="shared" si="16"/>
        <v>Detected in both</v>
      </c>
      <c r="G307" s="3"/>
      <c r="H307" s="3" t="b">
        <f t="shared" si="17"/>
        <v>0</v>
      </c>
    </row>
    <row r="308" spans="1:8">
      <c r="A308" t="s">
        <v>289</v>
      </c>
      <c r="B308" s="4"/>
      <c r="C308" s="8"/>
      <c r="D308" s="8"/>
      <c r="E308" s="3" t="s">
        <v>279</v>
      </c>
      <c r="F308" s="3" t="str">
        <f t="shared" si="16"/>
        <v>Detected in both</v>
      </c>
      <c r="G308" s="3"/>
      <c r="H308" s="3" t="b">
        <f t="shared" si="17"/>
        <v>1</v>
      </c>
    </row>
    <row r="309" spans="1:8">
      <c r="A309" t="s">
        <v>291</v>
      </c>
      <c r="B309" s="4"/>
      <c r="C309" s="8"/>
      <c r="D309" s="8"/>
      <c r="E309" s="3" t="s">
        <v>295</v>
      </c>
      <c r="F309" s="3" t="str">
        <f t="shared" si="16"/>
        <v>Detected in both</v>
      </c>
      <c r="G309" s="3"/>
      <c r="H309" s="3" t="b">
        <f t="shared" si="17"/>
        <v>0</v>
      </c>
    </row>
    <row r="310" spans="1:8">
      <c r="A310" t="s">
        <v>293</v>
      </c>
      <c r="B310" s="4"/>
      <c r="C310" s="8"/>
      <c r="D310" s="8"/>
      <c r="E310" s="3" t="s">
        <v>293</v>
      </c>
      <c r="F310" s="3" t="str">
        <f t="shared" si="16"/>
        <v>Detected in both</v>
      </c>
      <c r="G310" s="3"/>
      <c r="H310" s="3" t="b">
        <f t="shared" si="17"/>
        <v>0</v>
      </c>
    </row>
    <row r="311" spans="1:8">
      <c r="A311" t="s">
        <v>295</v>
      </c>
      <c r="B311" s="4"/>
      <c r="C311" s="8"/>
      <c r="D311" s="8"/>
      <c r="E311" s="3" t="s">
        <v>305</v>
      </c>
      <c r="F311" s="3" t="str">
        <f t="shared" si="16"/>
        <v>Detected in both</v>
      </c>
      <c r="G311" s="3"/>
      <c r="H311" s="3" t="b">
        <f t="shared" si="17"/>
        <v>0</v>
      </c>
    </row>
    <row r="312" spans="1:8">
      <c r="A312" t="s">
        <v>297</v>
      </c>
      <c r="B312" s="4"/>
      <c r="C312" s="8"/>
      <c r="D312" s="8"/>
      <c r="E312" s="3" t="s">
        <v>388</v>
      </c>
      <c r="F312" s="3" t="str">
        <f t="shared" si="16"/>
        <v>Detected in both</v>
      </c>
      <c r="G312" s="3"/>
      <c r="H312" s="3" t="b">
        <f t="shared" si="17"/>
        <v>0</v>
      </c>
    </row>
    <row r="313" spans="1:8">
      <c r="A313" t="s">
        <v>299</v>
      </c>
      <c r="B313" s="4"/>
      <c r="C313" s="8"/>
      <c r="D313" s="8"/>
      <c r="E313" s="3" t="s">
        <v>285</v>
      </c>
      <c r="F313" s="3" t="str">
        <f t="shared" si="16"/>
        <v>Detected in both</v>
      </c>
      <c r="G313" s="3"/>
      <c r="H313" s="3" t="b">
        <f t="shared" si="17"/>
        <v>1</v>
      </c>
    </row>
    <row r="314" spans="1:8">
      <c r="A314" t="s">
        <v>301</v>
      </c>
      <c r="B314" s="4"/>
      <c r="C314" s="8"/>
      <c r="D314" s="8"/>
      <c r="E314" s="3" t="s">
        <v>387</v>
      </c>
      <c r="F314" s="3" t="str">
        <f t="shared" si="16"/>
        <v>Detected in both</v>
      </c>
      <c r="G314" s="3"/>
      <c r="H314" s="3" t="b">
        <f t="shared" si="17"/>
        <v>0</v>
      </c>
    </row>
    <row r="315" spans="1:8">
      <c r="A315" t="s">
        <v>303</v>
      </c>
      <c r="B315" s="4"/>
      <c r="C315" s="8"/>
      <c r="D315" s="8"/>
      <c r="E315" s="3" t="s">
        <v>277</v>
      </c>
      <c r="F315" s="3" t="str">
        <f t="shared" si="16"/>
        <v>Detected in both</v>
      </c>
      <c r="G315" s="3"/>
      <c r="H315" s="3" t="b">
        <f t="shared" si="17"/>
        <v>0</v>
      </c>
    </row>
    <row r="316" spans="1:8">
      <c r="A316" t="s">
        <v>305</v>
      </c>
      <c r="B316" s="4"/>
      <c r="C316" s="8"/>
      <c r="D316" s="8"/>
      <c r="E316" s="3" t="s">
        <v>301</v>
      </c>
      <c r="F316" s="3" t="str">
        <f t="shared" si="16"/>
        <v>Detected in both</v>
      </c>
      <c r="G316" s="3"/>
      <c r="H316" s="3" t="b">
        <f t="shared" si="17"/>
        <v>0</v>
      </c>
    </row>
    <row r="317" spans="1:8">
      <c r="A317" t="s">
        <v>388</v>
      </c>
      <c r="B317" s="4"/>
      <c r="C317" s="8"/>
      <c r="D317" s="8"/>
      <c r="E317" s="3" t="s">
        <v>287</v>
      </c>
      <c r="F317" s="3" t="str">
        <f t="shared" si="16"/>
        <v>Detected in both</v>
      </c>
      <c r="G317" s="3"/>
      <c r="H317" s="3" t="b">
        <f t="shared" si="17"/>
        <v>0</v>
      </c>
    </row>
    <row r="318" spans="1:8">
      <c r="A318" t="s">
        <v>389</v>
      </c>
      <c r="B318" s="4"/>
      <c r="C318" s="8"/>
      <c r="D318" s="8"/>
      <c r="E318" s="3" t="s">
        <v>389</v>
      </c>
      <c r="F318" s="3" t="str">
        <f t="shared" si="16"/>
        <v>Detected in both</v>
      </c>
      <c r="G318" s="3"/>
      <c r="H318" s="3" t="b">
        <f t="shared" si="17"/>
        <v>1</v>
      </c>
    </row>
    <row r="319" spans="1:8">
      <c r="B319" s="8"/>
      <c r="C319" s="8"/>
      <c r="D319" s="8"/>
      <c r="E319" s="3"/>
      <c r="F319" s="3"/>
      <c r="G319" s="3"/>
      <c r="H319" s="3"/>
    </row>
    <row r="320" spans="1:8">
      <c r="B320" s="8"/>
      <c r="C320" s="8"/>
      <c r="D320" s="8"/>
    </row>
  </sheetData>
  <mergeCells count="8">
    <mergeCell ref="L32:N32"/>
    <mergeCell ref="L24:N24"/>
    <mergeCell ref="L9:N9"/>
    <mergeCell ref="L16:N16"/>
    <mergeCell ref="A1:B1"/>
    <mergeCell ref="C1:D1"/>
    <mergeCell ref="E1:H1"/>
    <mergeCell ref="I1:J1"/>
  </mergeCells>
  <conditionalFormatting sqref="F3:F433">
    <cfRule type="cellIs" dxfId="201" priority="5" operator="equal">
      <formula>"Detected in both"</formula>
    </cfRule>
  </conditionalFormatting>
  <conditionalFormatting sqref="E3">
    <cfRule type="cellIs" dxfId="200" priority="6" operator="equal">
      <formula>$H$3</formula>
    </cfRule>
  </conditionalFormatting>
  <conditionalFormatting sqref="E3:E12 E20:E24 E14:E18 E26:E28 E30:E36 E38 E45 E47:E86 E88:E91 E93:E98 E100:E104 E106:E108 E110:E433">
    <cfRule type="expression" dxfId="199" priority="7">
      <formula>H3=TRUE</formula>
    </cfRule>
  </conditionalFormatting>
  <conditionalFormatting sqref="J3:J114">
    <cfRule type="cellIs" dxfId="198" priority="2" operator="equal">
      <formula>"DETECTED IN BOTH"</formula>
    </cfRule>
  </conditionalFormatting>
  <conditionalFormatting sqref="H3:H433">
    <cfRule type="cellIs" dxfId="197" priority="1" operator="equal">
      <formula>TRUE</formula>
    </cfRule>
  </conditionalFormatting>
  <hyperlinks>
    <hyperlink ref="L82" r:id="rId1" xr:uid="{C2E28C08-0A67-634F-807C-8858B4D0413E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85914-3CBC-DF41-9067-3B2388CA8101}">
  <dimension ref="A1:AI320"/>
  <sheetViews>
    <sheetView topLeftCell="N11" zoomScaleNormal="125" workbookViewId="0">
      <selection activeCell="AD62" sqref="AD62"/>
    </sheetView>
  </sheetViews>
  <sheetFormatPr baseColWidth="10" defaultRowHeight="16"/>
  <cols>
    <col min="1" max="1" width="111.6640625" bestFit="1" customWidth="1"/>
    <col min="2" max="2" width="20.1640625" bestFit="1" customWidth="1"/>
    <col min="3" max="3" width="20.1640625" customWidth="1"/>
    <col min="4" max="4" width="94.1640625" bestFit="1" customWidth="1"/>
    <col min="5" max="5" width="8.1640625" customWidth="1"/>
    <col min="6" max="6" width="22" bestFit="1" customWidth="1"/>
    <col min="7" max="7" width="115.6640625" bestFit="1" customWidth="1"/>
    <col min="8" max="8" width="12.83203125" bestFit="1" customWidth="1"/>
    <col min="9" max="9" width="6.83203125" bestFit="1" customWidth="1"/>
    <col min="10" max="10" width="21.6640625" bestFit="1" customWidth="1"/>
    <col min="11" max="11" width="97.6640625" bestFit="1" customWidth="1"/>
    <col min="12" max="12" width="19.1640625" bestFit="1" customWidth="1"/>
    <col min="13" max="13" width="19.1640625" customWidth="1"/>
    <col min="14" max="14" width="21.1640625" bestFit="1" customWidth="1"/>
    <col min="15" max="17" width="42.1640625" customWidth="1"/>
    <col min="20" max="20" width="61.83203125" bestFit="1" customWidth="1"/>
    <col min="21" max="21" width="15.33203125" bestFit="1" customWidth="1"/>
    <col min="22" max="22" width="14.83203125" bestFit="1" customWidth="1"/>
    <col min="23" max="23" width="17.5" bestFit="1" customWidth="1"/>
    <col min="24" max="24" width="16.5" bestFit="1" customWidth="1"/>
    <col min="26" max="26" width="16.6640625" bestFit="1" customWidth="1"/>
    <col min="29" max="29" width="103.83203125" bestFit="1" customWidth="1"/>
    <col min="30" max="31" width="101.1640625" bestFit="1" customWidth="1"/>
    <col min="32" max="32" width="99.5" bestFit="1" customWidth="1"/>
    <col min="33" max="33" width="98.5" bestFit="1" customWidth="1"/>
    <col min="34" max="34" width="126.5" bestFit="1" customWidth="1"/>
    <col min="35" max="35" width="107.1640625" bestFit="1" customWidth="1"/>
  </cols>
  <sheetData>
    <row r="1" spans="1:35" ht="17" thickBot="1">
      <c r="A1" s="119" t="str">
        <f>O2</f>
        <v>INTRAJ-NO-HEURISTIC</v>
      </c>
      <c r="B1" s="119"/>
      <c r="C1" s="7"/>
      <c r="D1" s="119" t="str">
        <f>O3</f>
        <v>INTRAJ-HEURISTIC</v>
      </c>
      <c r="E1" s="120"/>
      <c r="F1" s="9"/>
      <c r="G1" s="121" t="str">
        <f>O4</f>
        <v>JASTADDJ-INTRAFLOW</v>
      </c>
      <c r="H1" s="121"/>
      <c r="I1" s="121"/>
      <c r="J1" s="121"/>
      <c r="K1" s="122" t="str">
        <f>O5</f>
        <v>SONARQUBE</v>
      </c>
      <c r="L1" s="123"/>
      <c r="M1" s="55"/>
      <c r="AC1" s="88" t="s">
        <v>42</v>
      </c>
      <c r="AD1" s="88" t="s">
        <v>40</v>
      </c>
      <c r="AE1" s="88" t="s">
        <v>41</v>
      </c>
      <c r="AF1" s="88" t="s">
        <v>39</v>
      </c>
      <c r="AG1" s="88" t="s">
        <v>43</v>
      </c>
      <c r="AH1" s="88" t="s">
        <v>44</v>
      </c>
      <c r="AI1" s="88" t="s">
        <v>45</v>
      </c>
    </row>
    <row r="2" spans="1:35">
      <c r="A2" s="1" t="s">
        <v>0</v>
      </c>
      <c r="B2" s="1" t="s">
        <v>1</v>
      </c>
      <c r="C2" s="11" t="s">
        <v>3</v>
      </c>
      <c r="D2" s="1" t="s">
        <v>0</v>
      </c>
      <c r="E2" s="6" t="s">
        <v>1</v>
      </c>
      <c r="F2" s="11" t="s">
        <v>3</v>
      </c>
      <c r="G2" s="1" t="s">
        <v>0</v>
      </c>
      <c r="H2" s="1" t="s">
        <v>1</v>
      </c>
      <c r="I2" s="11" t="s">
        <v>2</v>
      </c>
      <c r="J2" s="11" t="s">
        <v>3</v>
      </c>
      <c r="K2" s="11" t="s">
        <v>5</v>
      </c>
      <c r="L2" s="11" t="s">
        <v>1</v>
      </c>
      <c r="M2" s="11" t="s">
        <v>3</v>
      </c>
      <c r="O2" s="31" t="s">
        <v>8</v>
      </c>
      <c r="P2" s="32">
        <v>263</v>
      </c>
      <c r="AC2" s="12" t="s">
        <v>390</v>
      </c>
      <c r="AD2" s="12" t="s">
        <v>391</v>
      </c>
      <c r="AE2" s="2" t="s">
        <v>392</v>
      </c>
      <c r="AF2" s="2" t="s">
        <v>393</v>
      </c>
      <c r="AG2" s="2" t="s">
        <v>394</v>
      </c>
      <c r="AH2" s="2" t="s">
        <v>395</v>
      </c>
      <c r="AI2" s="2" t="s">
        <v>396</v>
      </c>
    </row>
    <row r="3" spans="1:35">
      <c r="A3" t="s">
        <v>395</v>
      </c>
      <c r="B3" s="54" t="s">
        <v>22</v>
      </c>
      <c r="C3" s="3" t="b">
        <f>MOD(ROW(A1)-1,5)=0</f>
        <v>1</v>
      </c>
      <c r="D3" s="3" t="s">
        <v>396</v>
      </c>
      <c r="E3" s="54" t="s">
        <v>22</v>
      </c>
      <c r="F3" s="19" t="b">
        <f>MOD(ROW(D1)-1,5)=0</f>
        <v>1</v>
      </c>
      <c r="G3" s="3" t="s">
        <v>395</v>
      </c>
      <c r="H3" s="2" t="s">
        <v>22</v>
      </c>
      <c r="I3" s="52"/>
      <c r="J3" s="3" t="b">
        <f>MOD(ROW(H1)-1,5)=0</f>
        <v>1</v>
      </c>
      <c r="K3" s="3" t="s">
        <v>396</v>
      </c>
      <c r="L3" s="2" t="s">
        <v>22</v>
      </c>
      <c r="M3" s="3" t="b">
        <f>MOD(ROW(K1)-1,5)=0</f>
        <v>1</v>
      </c>
      <c r="O3" s="33" t="s">
        <v>6</v>
      </c>
      <c r="P3" s="34">
        <v>106</v>
      </c>
      <c r="AC3" s="2" t="s">
        <v>397</v>
      </c>
      <c r="AD3" s="3" t="s">
        <v>398</v>
      </c>
      <c r="AE3" s="2" t="s">
        <v>399</v>
      </c>
      <c r="AF3" s="2" t="s">
        <v>400</v>
      </c>
      <c r="AG3" s="2" t="s">
        <v>401</v>
      </c>
      <c r="AH3" s="3" t="s">
        <v>402</v>
      </c>
      <c r="AI3" s="3" t="s">
        <v>403</v>
      </c>
    </row>
    <row r="4" spans="1:35">
      <c r="A4" t="s">
        <v>402</v>
      </c>
      <c r="B4" s="54"/>
      <c r="C4" s="3" t="b">
        <f t="shared" ref="C4:C67" si="0">MOD(ROW(A2)-1,5)=0</f>
        <v>0</v>
      </c>
      <c r="D4" s="3" t="s">
        <v>403</v>
      </c>
      <c r="F4" s="19" t="b">
        <f t="shared" ref="F4:F67" si="1">MOD(ROW(D2)-1,5)=0</f>
        <v>0</v>
      </c>
      <c r="G4" s="3" t="s">
        <v>402</v>
      </c>
      <c r="H4" s="3"/>
      <c r="I4" s="52"/>
      <c r="J4" s="3" t="b">
        <f t="shared" ref="J4:J67" si="2">MOD(ROW(H2)-1,5)=0</f>
        <v>0</v>
      </c>
      <c r="K4" s="3" t="s">
        <v>403</v>
      </c>
      <c r="L4" s="3"/>
      <c r="M4" s="3" t="b">
        <f t="shared" ref="M4:M67" si="3">MOD(ROW(K2)-1,5)=0</f>
        <v>0</v>
      </c>
      <c r="O4" s="33" t="s">
        <v>7</v>
      </c>
      <c r="P4" s="34">
        <v>267</v>
      </c>
      <c r="AC4" s="2" t="s">
        <v>404</v>
      </c>
      <c r="AD4" s="3" t="s">
        <v>405</v>
      </c>
      <c r="AE4" s="12" t="s">
        <v>406</v>
      </c>
      <c r="AF4" s="2" t="s">
        <v>407</v>
      </c>
      <c r="AG4" s="2" t="s">
        <v>408</v>
      </c>
      <c r="AH4" s="3" t="s">
        <v>409</v>
      </c>
      <c r="AI4" s="3" t="s">
        <v>410</v>
      </c>
    </row>
    <row r="5" spans="1:35" ht="17" thickBot="1">
      <c r="A5" t="s">
        <v>409</v>
      </c>
      <c r="B5" s="54"/>
      <c r="C5" s="3" t="b">
        <f t="shared" si="0"/>
        <v>0</v>
      </c>
      <c r="D5" s="3" t="s">
        <v>410</v>
      </c>
      <c r="F5" s="19" t="b">
        <f t="shared" si="1"/>
        <v>0</v>
      </c>
      <c r="G5" s="3" t="s">
        <v>409</v>
      </c>
      <c r="H5" s="3"/>
      <c r="I5" s="52"/>
      <c r="J5" s="3" t="b">
        <f t="shared" si="2"/>
        <v>0</v>
      </c>
      <c r="K5" s="3" t="s">
        <v>410</v>
      </c>
      <c r="L5" s="3"/>
      <c r="M5" s="3" t="b">
        <f t="shared" si="3"/>
        <v>0</v>
      </c>
      <c r="O5" s="35" t="s">
        <v>4</v>
      </c>
      <c r="P5" s="36">
        <v>143</v>
      </c>
      <c r="AC5" s="2" t="s">
        <v>411</v>
      </c>
      <c r="AD5" s="3" t="s">
        <v>412</v>
      </c>
      <c r="AE5" s="2" t="s">
        <v>413</v>
      </c>
      <c r="AG5" s="2" t="s">
        <v>414</v>
      </c>
      <c r="AH5" s="3" t="s">
        <v>415</v>
      </c>
      <c r="AI5" s="3" t="s">
        <v>416</v>
      </c>
    </row>
    <row r="6" spans="1:35">
      <c r="A6" t="s">
        <v>415</v>
      </c>
      <c r="B6" s="54"/>
      <c r="C6" s="3" t="b">
        <f t="shared" si="0"/>
        <v>0</v>
      </c>
      <c r="D6" s="3" t="s">
        <v>416</v>
      </c>
      <c r="F6" s="19" t="b">
        <f t="shared" si="1"/>
        <v>0</v>
      </c>
      <c r="G6" s="3" t="s">
        <v>415</v>
      </c>
      <c r="H6" s="3"/>
      <c r="I6" s="52"/>
      <c r="J6" s="3" t="b">
        <f t="shared" si="2"/>
        <v>0</v>
      </c>
      <c r="K6" s="3" t="s">
        <v>416</v>
      </c>
      <c r="L6" s="3"/>
      <c r="M6" s="3" t="b">
        <f t="shared" si="3"/>
        <v>0</v>
      </c>
      <c r="AD6" s="12" t="s">
        <v>417</v>
      </c>
      <c r="AE6" s="2" t="s">
        <v>418</v>
      </c>
      <c r="AF6" s="8"/>
      <c r="AG6" s="2" t="s">
        <v>419</v>
      </c>
      <c r="AH6" s="2" t="s">
        <v>420</v>
      </c>
      <c r="AI6" s="2" t="s">
        <v>421</v>
      </c>
    </row>
    <row r="7" spans="1:35">
      <c r="A7" t="s">
        <v>420</v>
      </c>
      <c r="B7" s="54"/>
      <c r="C7" s="3" t="b">
        <f t="shared" si="0"/>
        <v>0</v>
      </c>
      <c r="D7" s="3" t="s">
        <v>421</v>
      </c>
      <c r="F7" s="19" t="b">
        <f t="shared" si="1"/>
        <v>0</v>
      </c>
      <c r="G7" s="3" t="s">
        <v>420</v>
      </c>
      <c r="H7" s="3"/>
      <c r="I7" s="52"/>
      <c r="J7" s="3" t="b">
        <f t="shared" si="2"/>
        <v>0</v>
      </c>
      <c r="K7" s="3" t="s">
        <v>421</v>
      </c>
      <c r="L7" s="3"/>
      <c r="M7" s="3" t="b">
        <f t="shared" si="3"/>
        <v>0</v>
      </c>
      <c r="AC7" s="8"/>
      <c r="AD7" s="52" t="s">
        <v>422</v>
      </c>
      <c r="AF7" s="8"/>
      <c r="AG7" s="2" t="s">
        <v>423</v>
      </c>
      <c r="AH7" s="3" t="s">
        <v>424</v>
      </c>
      <c r="AI7" s="3" t="s">
        <v>425</v>
      </c>
    </row>
    <row r="8" spans="1:35" ht="17" thickBot="1">
      <c r="A8" t="s">
        <v>390</v>
      </c>
      <c r="B8" s="54" t="s">
        <v>22</v>
      </c>
      <c r="C8" s="3" t="b">
        <f t="shared" si="0"/>
        <v>1</v>
      </c>
      <c r="D8" s="3" t="s">
        <v>425</v>
      </c>
      <c r="E8" s="54" t="s">
        <v>22</v>
      </c>
      <c r="F8" s="19" t="b">
        <f t="shared" si="1"/>
        <v>1</v>
      </c>
      <c r="G8" s="3" t="s">
        <v>424</v>
      </c>
      <c r="H8" s="2" t="s">
        <v>22</v>
      </c>
      <c r="I8" s="52"/>
      <c r="J8" s="3" t="b">
        <f t="shared" si="2"/>
        <v>1</v>
      </c>
      <c r="K8" s="3" t="s">
        <v>425</v>
      </c>
      <c r="L8" s="2" t="s">
        <v>22</v>
      </c>
      <c r="M8" s="3" t="b">
        <f t="shared" si="3"/>
        <v>1</v>
      </c>
      <c r="AC8" s="8"/>
      <c r="AD8" s="52" t="s">
        <v>426</v>
      </c>
      <c r="AF8" s="8"/>
      <c r="AG8" s="2" t="s">
        <v>427</v>
      </c>
      <c r="AH8" s="3" t="s">
        <v>428</v>
      </c>
      <c r="AI8" s="3" t="s">
        <v>429</v>
      </c>
    </row>
    <row r="9" spans="1:35" ht="17" thickBot="1">
      <c r="A9" t="s">
        <v>424</v>
      </c>
      <c r="B9" s="54"/>
      <c r="C9" s="3" t="b">
        <f t="shared" si="0"/>
        <v>0</v>
      </c>
      <c r="D9" s="3" t="s">
        <v>429</v>
      </c>
      <c r="F9" s="19" t="b">
        <f t="shared" si="1"/>
        <v>0</v>
      </c>
      <c r="G9" s="3" t="s">
        <v>396</v>
      </c>
      <c r="H9" s="3"/>
      <c r="I9" s="52"/>
      <c r="J9" s="3" t="b">
        <f t="shared" si="2"/>
        <v>0</v>
      </c>
      <c r="K9" s="3" t="s">
        <v>429</v>
      </c>
      <c r="L9" s="3"/>
      <c r="M9" s="3" t="b">
        <f t="shared" si="3"/>
        <v>0</v>
      </c>
      <c r="O9" s="116" t="str">
        <f>O5</f>
        <v>SONARQUBE</v>
      </c>
      <c r="P9" s="117"/>
      <c r="Q9" s="118"/>
      <c r="U9" s="47" t="s">
        <v>15</v>
      </c>
      <c r="V9" s="47" t="s">
        <v>14</v>
      </c>
      <c r="W9" s="47" t="s">
        <v>18</v>
      </c>
      <c r="X9" s="48" t="s">
        <v>19</v>
      </c>
      <c r="Y9" s="49" t="s">
        <v>16</v>
      </c>
      <c r="Z9" s="49" t="s">
        <v>17</v>
      </c>
      <c r="AC9" s="8"/>
      <c r="AD9" s="52" t="s">
        <v>430</v>
      </c>
      <c r="AF9" s="8"/>
      <c r="AG9" s="2" t="s">
        <v>431</v>
      </c>
      <c r="AH9" s="3" t="s">
        <v>432</v>
      </c>
      <c r="AI9" s="3" t="s">
        <v>433</v>
      </c>
    </row>
    <row r="10" spans="1:35" ht="17" thickBot="1">
      <c r="A10" t="s">
        <v>396</v>
      </c>
      <c r="B10" s="54"/>
      <c r="C10" s="3" t="b">
        <f t="shared" si="0"/>
        <v>0</v>
      </c>
      <c r="D10" s="3" t="s">
        <v>433</v>
      </c>
      <c r="F10" s="19" t="b">
        <f t="shared" si="1"/>
        <v>0</v>
      </c>
      <c r="G10" s="3" t="s">
        <v>392</v>
      </c>
      <c r="H10" s="3"/>
      <c r="I10" s="52"/>
      <c r="J10" s="3" t="b">
        <f t="shared" si="2"/>
        <v>0</v>
      </c>
      <c r="K10" s="3" t="s">
        <v>433</v>
      </c>
      <c r="L10" s="3"/>
      <c r="M10" s="3" t="b">
        <f t="shared" si="3"/>
        <v>0</v>
      </c>
      <c r="N10" s="17" t="s">
        <v>11</v>
      </c>
      <c r="O10" s="23" t="s">
        <v>10</v>
      </c>
      <c r="P10" s="23" t="s">
        <v>9</v>
      </c>
      <c r="Q10" s="23" t="str">
        <f>_xlfn.CONCAT("ONLY ",O5)</f>
        <v>ONLY SONARQUBE</v>
      </c>
      <c r="T10" s="17" t="str">
        <f>O2</f>
        <v>INTRAJ-NO-HEURISTIC</v>
      </c>
      <c r="U10" s="3">
        <f>COUNTIF(B3:B265,"BAD")</f>
        <v>1</v>
      </c>
      <c r="V10" s="3">
        <f>COUNTIF(B3:B265,"OK")</f>
        <v>52</v>
      </c>
      <c r="W10" s="50">
        <f t="shared" ref="W10:W11" si="4">U10/Y10</f>
        <v>1.8867924528301886E-2</v>
      </c>
      <c r="X10" s="50">
        <f>V10/Y10</f>
        <v>0.98113207547169812</v>
      </c>
      <c r="Y10" s="3">
        <f>COUNTIF(C3:C265,TRUE)</f>
        <v>53</v>
      </c>
      <c r="Z10" s="51">
        <f>Y10/P2</f>
        <v>0.20152091254752852</v>
      </c>
      <c r="AC10" s="8"/>
      <c r="AD10" s="89" t="s">
        <v>434</v>
      </c>
      <c r="AE10" s="8"/>
      <c r="AG10" s="2" t="s">
        <v>435</v>
      </c>
      <c r="AH10" s="3" t="s">
        <v>436</v>
      </c>
      <c r="AI10" s="3" t="s">
        <v>437</v>
      </c>
    </row>
    <row r="11" spans="1:35" ht="17" thickTop="1">
      <c r="A11" t="s">
        <v>428</v>
      </c>
      <c r="B11" s="54"/>
      <c r="C11" s="3" t="b">
        <f t="shared" si="0"/>
        <v>0</v>
      </c>
      <c r="D11" s="3" t="s">
        <v>437</v>
      </c>
      <c r="F11" s="19" t="b">
        <f t="shared" si="1"/>
        <v>0</v>
      </c>
      <c r="G11" s="3" t="s">
        <v>428</v>
      </c>
      <c r="H11" s="3"/>
      <c r="I11" s="52"/>
      <c r="J11" s="3" t="b">
        <f t="shared" si="2"/>
        <v>0</v>
      </c>
      <c r="K11" s="3" t="s">
        <v>437</v>
      </c>
      <c r="L11" s="3"/>
      <c r="M11" s="3" t="b">
        <f t="shared" si="3"/>
        <v>0</v>
      </c>
      <c r="N11" s="14" t="str">
        <f>O2</f>
        <v>INTRAJ-NO-HEURISTIC</v>
      </c>
      <c r="O11" s="21">
        <f>P2-P11</f>
        <v>167</v>
      </c>
      <c r="P11" s="21" cm="1">
        <f t="array" ref="P11">COUNT(IF(ISERROR(MATCH($A$3:$A$265,$K$3:$K$145,0)),"",P12+1) )</f>
        <v>96</v>
      </c>
      <c r="Q11" s="21">
        <f>P5-P11</f>
        <v>47</v>
      </c>
      <c r="T11" s="17" t="str">
        <f>O3</f>
        <v>INTRAJ-HEURISTIC</v>
      </c>
      <c r="U11" s="3">
        <f>COUNTIF(E3:E108,"BAD")</f>
        <v>0</v>
      </c>
      <c r="V11" s="3">
        <f>COUNTIF(E3:E108,"OK")</f>
        <v>21</v>
      </c>
      <c r="W11" s="50">
        <f t="shared" si="4"/>
        <v>0</v>
      </c>
      <c r="X11" s="50">
        <f t="shared" ref="X11:X13" si="5">V11/Y11</f>
        <v>1</v>
      </c>
      <c r="Y11" s="3">
        <f>COUNTIF(F2:F108,TRUE)</f>
        <v>21</v>
      </c>
      <c r="Z11" s="51">
        <f>Y11/P3</f>
        <v>0.19811320754716982</v>
      </c>
      <c r="AC11" s="8"/>
      <c r="AD11" s="91" t="s">
        <v>438</v>
      </c>
      <c r="AE11" s="8"/>
      <c r="AG11" s="2" t="s">
        <v>396</v>
      </c>
      <c r="AH11" s="2" t="s">
        <v>439</v>
      </c>
      <c r="AI11" s="2" t="s">
        <v>440</v>
      </c>
    </row>
    <row r="12" spans="1:35">
      <c r="A12" t="s">
        <v>432</v>
      </c>
      <c r="B12" s="54"/>
      <c r="C12" s="3" t="b">
        <f t="shared" si="0"/>
        <v>0</v>
      </c>
      <c r="D12" s="3" t="s">
        <v>440</v>
      </c>
      <c r="F12" s="19" t="b">
        <f t="shared" si="1"/>
        <v>0</v>
      </c>
      <c r="G12" s="3" t="s">
        <v>439</v>
      </c>
      <c r="H12" s="3"/>
      <c r="I12" s="52"/>
      <c r="J12" s="3" t="b">
        <f t="shared" si="2"/>
        <v>0</v>
      </c>
      <c r="K12" s="3" t="s">
        <v>440</v>
      </c>
      <c r="L12" s="3"/>
      <c r="M12" s="3" t="b">
        <f t="shared" si="3"/>
        <v>0</v>
      </c>
      <c r="N12" s="14" t="str">
        <f>O3</f>
        <v>INTRAJ-HEURISTIC</v>
      </c>
      <c r="O12" s="5">
        <f>P3-P12</f>
        <v>10</v>
      </c>
      <c r="P12" s="5" cm="1">
        <f t="array" ref="P12">COUNT(IF(ISERROR(MATCH(D3:D108,K3:K145,0)),"",P13+1) )</f>
        <v>96</v>
      </c>
      <c r="Q12" s="5">
        <f>P5-P12</f>
        <v>47</v>
      </c>
      <c r="T12" s="17" t="str">
        <f>O4</f>
        <v>JASTADDJ-INTRAFLOW</v>
      </c>
      <c r="U12" s="3">
        <f>COUNTIF(H3:H864,"BAD")</f>
        <v>3</v>
      </c>
      <c r="V12" s="3">
        <f>COUNTIF(H3:H864,"OK")</f>
        <v>51</v>
      </c>
      <c r="W12" s="50">
        <f>U12/Y12</f>
        <v>5.5555555555555552E-2</v>
      </c>
      <c r="X12" s="50">
        <f>V12/Y12</f>
        <v>0.94444444444444442</v>
      </c>
      <c r="Y12" s="3">
        <f>COUNTIF(J3:J864,TRUE)</f>
        <v>54</v>
      </c>
      <c r="Z12" s="51">
        <f>Y12/P4</f>
        <v>0.20224719101123595</v>
      </c>
      <c r="AC12" s="8"/>
      <c r="AD12" s="89" t="s">
        <v>441</v>
      </c>
      <c r="AE12" s="8"/>
      <c r="AG12" s="2" t="s">
        <v>442</v>
      </c>
      <c r="AH12" s="3" t="s">
        <v>443</v>
      </c>
      <c r="AI12" s="3" t="s">
        <v>444</v>
      </c>
    </row>
    <row r="13" spans="1:35" ht="18">
      <c r="A13" t="s">
        <v>436</v>
      </c>
      <c r="B13" s="54" t="s">
        <v>22</v>
      </c>
      <c r="C13" s="3" t="b">
        <f t="shared" si="0"/>
        <v>1</v>
      </c>
      <c r="D13" s="3" t="s">
        <v>394</v>
      </c>
      <c r="E13" s="54" t="s">
        <v>22</v>
      </c>
      <c r="F13" s="19" t="b">
        <f t="shared" si="1"/>
        <v>1</v>
      </c>
      <c r="G13" s="3" t="s">
        <v>432</v>
      </c>
      <c r="H13" s="2" t="s">
        <v>22</v>
      </c>
      <c r="I13" s="52"/>
      <c r="J13" s="3" t="b">
        <f t="shared" si="2"/>
        <v>1</v>
      </c>
      <c r="K13" s="3" t="s">
        <v>391</v>
      </c>
      <c r="L13" s="12" t="s">
        <v>23</v>
      </c>
      <c r="M13" s="3" t="b">
        <f t="shared" si="3"/>
        <v>1</v>
      </c>
      <c r="N13" s="14" t="str">
        <f>O4</f>
        <v>JASTADDJ-INTRAFLOW</v>
      </c>
      <c r="O13" s="5">
        <f>P4-P13</f>
        <v>168</v>
      </c>
      <c r="P13" s="5" cm="1">
        <f t="array" ref="P13">COUNT(IF(ISERROR(MATCH(G3:G864,K3:K145,0)),"",O14+1) )</f>
        <v>99</v>
      </c>
      <c r="Q13" s="5">
        <f>P5-P13</f>
        <v>44</v>
      </c>
      <c r="T13" s="17" t="str">
        <f>O5</f>
        <v>SONARQUBE</v>
      </c>
      <c r="U13" s="3">
        <f>COUNTIF(L3:L145,"BAD")</f>
        <v>10</v>
      </c>
      <c r="V13" s="3">
        <f>COUNTIF(L3:L145,"OK")</f>
        <v>19</v>
      </c>
      <c r="W13" s="50">
        <f>U13/Y13</f>
        <v>0.34482758620689657</v>
      </c>
      <c r="X13" s="50">
        <f t="shared" si="5"/>
        <v>0.65517241379310343</v>
      </c>
      <c r="Y13" s="3">
        <f>COUNTIF(M3:M145,TRUE)</f>
        <v>29</v>
      </c>
      <c r="Z13" s="51">
        <f>Y13/P5</f>
        <v>0.20279720279720279</v>
      </c>
      <c r="AC13" s="8"/>
      <c r="AD13" s="89" t="s">
        <v>445</v>
      </c>
      <c r="AE13" s="8"/>
      <c r="AG13" s="90"/>
      <c r="AH13" s="3" t="s">
        <v>446</v>
      </c>
      <c r="AI13" s="3" t="s">
        <v>447</v>
      </c>
    </row>
    <row r="14" spans="1:35">
      <c r="A14" t="s">
        <v>439</v>
      </c>
      <c r="B14" s="54"/>
      <c r="C14" s="3" t="b">
        <f t="shared" si="0"/>
        <v>0</v>
      </c>
      <c r="D14" s="3" t="s">
        <v>442</v>
      </c>
      <c r="F14" s="19" t="b">
        <f t="shared" si="1"/>
        <v>0</v>
      </c>
      <c r="G14" s="3" t="s">
        <v>436</v>
      </c>
      <c r="H14" s="3"/>
      <c r="I14" s="52"/>
      <c r="J14" s="3" t="b">
        <f t="shared" si="2"/>
        <v>0</v>
      </c>
      <c r="K14" s="3" t="s">
        <v>398</v>
      </c>
      <c r="L14" s="12"/>
      <c r="M14" s="3" t="b">
        <f t="shared" si="3"/>
        <v>0</v>
      </c>
      <c r="O14" s="68"/>
      <c r="P14" s="68"/>
      <c r="Q14" s="68"/>
      <c r="AC14" s="8"/>
      <c r="AD14" s="89" t="s">
        <v>448</v>
      </c>
      <c r="AE14" s="8"/>
      <c r="AH14" s="3" t="s">
        <v>449</v>
      </c>
      <c r="AI14" s="3" t="s">
        <v>450</v>
      </c>
    </row>
    <row r="15" spans="1:35" ht="19" thickBot="1">
      <c r="A15" t="s">
        <v>403</v>
      </c>
      <c r="B15" s="54"/>
      <c r="C15" s="3" t="b">
        <f t="shared" si="0"/>
        <v>0</v>
      </c>
      <c r="D15" s="3" t="s">
        <v>444</v>
      </c>
      <c r="F15" s="19" t="b">
        <f t="shared" si="1"/>
        <v>0</v>
      </c>
      <c r="G15" s="3" t="s">
        <v>410</v>
      </c>
      <c r="H15" s="3"/>
      <c r="I15" s="52"/>
      <c r="J15" s="3" t="b">
        <f t="shared" si="2"/>
        <v>0</v>
      </c>
      <c r="K15" s="3" t="s">
        <v>405</v>
      </c>
      <c r="L15" s="12"/>
      <c r="M15" s="3" t="b">
        <f t="shared" si="3"/>
        <v>0</v>
      </c>
      <c r="O15" s="68"/>
      <c r="P15" s="68"/>
      <c r="Q15" s="68"/>
      <c r="AC15" s="8"/>
      <c r="AD15" s="89" t="s">
        <v>451</v>
      </c>
      <c r="AE15" s="8"/>
      <c r="AG15" s="90"/>
      <c r="AH15" s="3" t="s">
        <v>452</v>
      </c>
      <c r="AI15" s="3" t="s">
        <v>453</v>
      </c>
    </row>
    <row r="16" spans="1:35" ht="19" thickBot="1">
      <c r="A16" t="s">
        <v>410</v>
      </c>
      <c r="B16" s="54"/>
      <c r="C16" s="3" t="b">
        <f t="shared" si="0"/>
        <v>0</v>
      </c>
      <c r="D16" s="3" t="s">
        <v>447</v>
      </c>
      <c r="F16" s="19" t="b">
        <f t="shared" si="1"/>
        <v>0</v>
      </c>
      <c r="G16" s="3" t="s">
        <v>416</v>
      </c>
      <c r="H16" s="3"/>
      <c r="I16" s="52"/>
      <c r="J16" s="3" t="b">
        <f t="shared" si="2"/>
        <v>0</v>
      </c>
      <c r="K16" s="3" t="s">
        <v>412</v>
      </c>
      <c r="L16" s="12"/>
      <c r="M16" s="3" t="b">
        <f t="shared" si="3"/>
        <v>0</v>
      </c>
      <c r="O16" s="113" t="str">
        <f>O3</f>
        <v>INTRAJ-HEURISTIC</v>
      </c>
      <c r="P16" s="114"/>
      <c r="Q16" s="115"/>
      <c r="AC16" s="8"/>
      <c r="AD16" s="91" t="s">
        <v>454</v>
      </c>
      <c r="AE16" s="8"/>
      <c r="AG16" s="90"/>
      <c r="AH16" s="2" t="s">
        <v>455</v>
      </c>
      <c r="AI16" s="2" t="s">
        <v>456</v>
      </c>
    </row>
    <row r="17" spans="1:35" ht="18">
      <c r="A17" t="s">
        <v>416</v>
      </c>
      <c r="B17" s="54"/>
      <c r="C17" s="3" t="b">
        <f t="shared" si="0"/>
        <v>0</v>
      </c>
      <c r="D17" s="3" t="s">
        <v>450</v>
      </c>
      <c r="F17" s="19" t="b">
        <f t="shared" si="1"/>
        <v>0</v>
      </c>
      <c r="G17" s="3" t="s">
        <v>403</v>
      </c>
      <c r="H17" s="3"/>
      <c r="I17" s="52"/>
      <c r="J17" s="3" t="b">
        <f t="shared" si="2"/>
        <v>0</v>
      </c>
      <c r="K17" s="3" t="s">
        <v>417</v>
      </c>
      <c r="L17" s="12"/>
      <c r="M17" s="3" t="b">
        <f t="shared" si="3"/>
        <v>0</v>
      </c>
      <c r="N17" s="62" t="s">
        <v>11</v>
      </c>
      <c r="O17" s="67" t="s">
        <v>10</v>
      </c>
      <c r="P17" s="28" t="s">
        <v>9</v>
      </c>
      <c r="Q17" s="28" t="str">
        <f>_xlfn.CONCAT("ONLY ",O3)</f>
        <v>ONLY INTRAJ-HEURISTIC</v>
      </c>
      <c r="AC17" s="8"/>
      <c r="AD17" s="89" t="s">
        <v>457</v>
      </c>
      <c r="AE17" s="8"/>
      <c r="AG17" s="90"/>
      <c r="AH17" s="3" t="s">
        <v>458</v>
      </c>
      <c r="AI17" s="3" t="s">
        <v>459</v>
      </c>
    </row>
    <row r="18" spans="1:35" ht="18">
      <c r="A18" t="s">
        <v>443</v>
      </c>
      <c r="B18" s="54" t="s">
        <v>22</v>
      </c>
      <c r="C18" s="3" t="b">
        <f t="shared" si="0"/>
        <v>1</v>
      </c>
      <c r="D18" s="3" t="s">
        <v>453</v>
      </c>
      <c r="E18" s="61" t="s">
        <v>22</v>
      </c>
      <c r="F18" s="19" t="b">
        <f t="shared" si="1"/>
        <v>1</v>
      </c>
      <c r="G18" s="3" t="s">
        <v>449</v>
      </c>
      <c r="H18" s="2" t="s">
        <v>22</v>
      </c>
      <c r="I18" s="52"/>
      <c r="J18" s="3" t="b">
        <f t="shared" si="2"/>
        <v>1</v>
      </c>
      <c r="K18" s="3" t="s">
        <v>422</v>
      </c>
      <c r="L18" s="12" t="s">
        <v>23</v>
      </c>
      <c r="M18" s="3" t="b">
        <f t="shared" si="3"/>
        <v>1</v>
      </c>
      <c r="N18" s="14" t="str">
        <f>O3</f>
        <v>INTRAJ-HEURISTIC</v>
      </c>
      <c r="O18" s="69">
        <f>P2-P18</f>
        <v>157</v>
      </c>
      <c r="P18" s="5" cm="1">
        <f t="array" ref="P18">COUNT(IF(ISERROR(MATCH(D3:D108,A3:A265,0)),"",P19+1) )</f>
        <v>106</v>
      </c>
      <c r="Q18" s="5">
        <f>P3-P18</f>
        <v>0</v>
      </c>
      <c r="AC18" s="8"/>
      <c r="AD18" s="89" t="s">
        <v>460</v>
      </c>
      <c r="AE18" s="8"/>
      <c r="AG18" s="90"/>
      <c r="AH18" s="3" t="s">
        <v>461</v>
      </c>
      <c r="AI18" s="3" t="s">
        <v>462</v>
      </c>
    </row>
    <row r="19" spans="1:35" ht="18">
      <c r="A19" t="s">
        <v>446</v>
      </c>
      <c r="B19" s="54" t="s">
        <v>20</v>
      </c>
      <c r="C19" s="3" t="b">
        <f t="shared" si="0"/>
        <v>0</v>
      </c>
      <c r="D19" s="3" t="s">
        <v>456</v>
      </c>
      <c r="F19" s="19" t="b">
        <f t="shared" si="1"/>
        <v>0</v>
      </c>
      <c r="G19" s="3" t="s">
        <v>443</v>
      </c>
      <c r="H19" s="3"/>
      <c r="I19" s="52"/>
      <c r="J19" s="3" t="b">
        <f t="shared" si="2"/>
        <v>0</v>
      </c>
      <c r="K19" s="3" t="s">
        <v>426</v>
      </c>
      <c r="L19" s="12"/>
      <c r="M19" s="3" t="b">
        <f t="shared" si="3"/>
        <v>0</v>
      </c>
      <c r="N19" s="14" t="str">
        <f>O4</f>
        <v>JASTADDJ-INTRAFLOW</v>
      </c>
      <c r="O19" s="69">
        <f>P4-P19</f>
        <v>8</v>
      </c>
      <c r="P19" s="5" cm="1">
        <f t="array" ref="P19">COUNT(IF(ISERROR(MATCH(G3:G864,A3:A265,0)),"",P20+1) )</f>
        <v>259</v>
      </c>
      <c r="Q19" s="5">
        <v>0</v>
      </c>
      <c r="U19" s="88" t="s">
        <v>59</v>
      </c>
      <c r="V19" s="88" t="s">
        <v>60</v>
      </c>
      <c r="AC19" s="8"/>
      <c r="AD19" s="89" t="s">
        <v>463</v>
      </c>
      <c r="AE19" s="8"/>
      <c r="AG19" s="90"/>
      <c r="AH19" s="3" t="s">
        <v>464</v>
      </c>
      <c r="AI19" s="3" t="s">
        <v>465</v>
      </c>
    </row>
    <row r="20" spans="1:35" ht="18">
      <c r="A20" t="s">
        <v>449</v>
      </c>
      <c r="B20" s="54"/>
      <c r="C20" s="3" t="b">
        <f t="shared" si="0"/>
        <v>0</v>
      </c>
      <c r="D20" s="3" t="s">
        <v>459</v>
      </c>
      <c r="F20" s="19" t="b">
        <f t="shared" si="1"/>
        <v>0</v>
      </c>
      <c r="G20" s="3" t="s">
        <v>446</v>
      </c>
      <c r="H20" s="3"/>
      <c r="I20" s="52"/>
      <c r="J20" s="3" t="b">
        <f t="shared" si="2"/>
        <v>0</v>
      </c>
      <c r="K20" s="3" t="s">
        <v>430</v>
      </c>
      <c r="L20" s="12"/>
      <c r="M20" s="3" t="b">
        <f t="shared" si="3"/>
        <v>0</v>
      </c>
      <c r="N20" s="15" t="str">
        <f>O5</f>
        <v>SONARQUBE</v>
      </c>
      <c r="O20" s="69">
        <f>P5-P20</f>
        <v>47</v>
      </c>
      <c r="P20" s="5" cm="1">
        <f t="array" ref="P20">COUNT(IF(ISERROR(MATCH(K3:K145,A3:A265,0)),"",O21+1) )</f>
        <v>96</v>
      </c>
      <c r="Q20" s="5">
        <f>P3-P20</f>
        <v>10</v>
      </c>
      <c r="T20" s="88" t="s">
        <v>53</v>
      </c>
      <c r="U20" s="2">
        <v>3</v>
      </c>
      <c r="V20" s="12">
        <v>1</v>
      </c>
      <c r="AC20" s="8"/>
      <c r="AD20" s="89" t="s">
        <v>466</v>
      </c>
      <c r="AE20" s="8"/>
      <c r="AG20" s="90"/>
      <c r="AH20" s="3" t="s">
        <v>467</v>
      </c>
      <c r="AI20" s="3" t="s">
        <v>468</v>
      </c>
    </row>
    <row r="21" spans="1:35" ht="18">
      <c r="A21" t="s">
        <v>452</v>
      </c>
      <c r="B21" s="54"/>
      <c r="C21" s="3" t="b">
        <f t="shared" si="0"/>
        <v>0</v>
      </c>
      <c r="D21" s="3" t="s">
        <v>462</v>
      </c>
      <c r="F21" s="19" t="b">
        <f t="shared" si="1"/>
        <v>0</v>
      </c>
      <c r="G21" s="3" t="s">
        <v>461</v>
      </c>
      <c r="H21" s="3"/>
      <c r="I21" s="52"/>
      <c r="J21" s="3" t="b">
        <f t="shared" si="2"/>
        <v>0</v>
      </c>
      <c r="K21" s="3" t="s">
        <v>434</v>
      </c>
      <c r="L21" s="12"/>
      <c r="M21" s="3" t="b">
        <f t="shared" si="3"/>
        <v>0</v>
      </c>
      <c r="O21" s="68"/>
      <c r="P21" s="68"/>
      <c r="Q21" s="68"/>
      <c r="T21" s="88" t="s">
        <v>54</v>
      </c>
      <c r="U21" s="2">
        <v>4</v>
      </c>
      <c r="V21" s="12">
        <v>1</v>
      </c>
      <c r="AC21" s="8"/>
      <c r="AD21" s="91" t="s">
        <v>469</v>
      </c>
      <c r="AE21" s="8"/>
      <c r="AG21" s="90"/>
      <c r="AH21" s="2" t="s">
        <v>470</v>
      </c>
      <c r="AI21" s="2" t="s">
        <v>471</v>
      </c>
    </row>
    <row r="22" spans="1:35" ht="18">
      <c r="A22" t="s">
        <v>455</v>
      </c>
      <c r="B22" s="54"/>
      <c r="C22" s="3" t="b">
        <f t="shared" si="0"/>
        <v>0</v>
      </c>
      <c r="D22" s="3" t="s">
        <v>465</v>
      </c>
      <c r="F22" s="19" t="b">
        <f t="shared" si="1"/>
        <v>0</v>
      </c>
      <c r="G22" s="3" t="s">
        <v>458</v>
      </c>
      <c r="H22" s="3"/>
      <c r="I22" s="52"/>
      <c r="J22" s="3" t="b">
        <f t="shared" si="2"/>
        <v>0</v>
      </c>
      <c r="K22" s="13" t="s">
        <v>438</v>
      </c>
      <c r="L22" s="12"/>
      <c r="M22" s="3" t="b">
        <f t="shared" si="3"/>
        <v>0</v>
      </c>
      <c r="O22" s="68"/>
      <c r="P22" s="68"/>
      <c r="Q22" s="68"/>
      <c r="T22" s="88" t="s">
        <v>4</v>
      </c>
      <c r="U22" s="2">
        <v>0</v>
      </c>
      <c r="V22" s="12">
        <v>9</v>
      </c>
      <c r="AC22" s="8"/>
      <c r="AD22" s="89" t="s">
        <v>472</v>
      </c>
      <c r="AE22" s="8"/>
      <c r="AG22" s="90"/>
      <c r="AH22" s="3" t="s">
        <v>473</v>
      </c>
      <c r="AI22" s="3" t="s">
        <v>474</v>
      </c>
    </row>
    <row r="23" spans="1:35" ht="17" thickBot="1">
      <c r="A23" t="s">
        <v>458</v>
      </c>
      <c r="B23" s="54" t="s">
        <v>22</v>
      </c>
      <c r="C23" s="3" t="b">
        <f t="shared" si="0"/>
        <v>1</v>
      </c>
      <c r="D23" s="3" t="s">
        <v>401</v>
      </c>
      <c r="E23" s="61" t="s">
        <v>22</v>
      </c>
      <c r="F23" s="19" t="b">
        <f t="shared" si="1"/>
        <v>1</v>
      </c>
      <c r="G23" s="3" t="s">
        <v>452</v>
      </c>
      <c r="H23" s="2" t="s">
        <v>22</v>
      </c>
      <c r="I23" s="52"/>
      <c r="J23" s="3" t="b">
        <f t="shared" si="2"/>
        <v>1</v>
      </c>
      <c r="K23" s="13" t="s">
        <v>441</v>
      </c>
      <c r="L23" s="12" t="s">
        <v>23</v>
      </c>
      <c r="M23" s="3" t="b">
        <f t="shared" si="3"/>
        <v>1</v>
      </c>
      <c r="O23" s="68"/>
      <c r="P23" s="68"/>
      <c r="Q23" s="68"/>
      <c r="T23" s="88" t="s">
        <v>61</v>
      </c>
      <c r="U23" s="2">
        <v>3</v>
      </c>
      <c r="V23" s="12">
        <v>0</v>
      </c>
      <c r="AC23" s="8"/>
      <c r="AD23" s="89" t="s">
        <v>475</v>
      </c>
      <c r="AE23" s="8"/>
      <c r="AH23" s="3" t="s">
        <v>476</v>
      </c>
      <c r="AI23" s="3" t="s">
        <v>477</v>
      </c>
    </row>
    <row r="24" spans="1:35" ht="17" thickBot="1">
      <c r="A24" t="s">
        <v>461</v>
      </c>
      <c r="B24" s="54"/>
      <c r="C24" s="3" t="b">
        <f t="shared" si="0"/>
        <v>0</v>
      </c>
      <c r="D24" s="3" t="s">
        <v>468</v>
      </c>
      <c r="E24" s="54"/>
      <c r="F24" s="19" t="b">
        <f t="shared" si="1"/>
        <v>0</v>
      </c>
      <c r="G24" s="3" t="s">
        <v>455</v>
      </c>
      <c r="H24" s="3"/>
      <c r="I24" s="52"/>
      <c r="J24" s="3" t="b">
        <f t="shared" si="2"/>
        <v>0</v>
      </c>
      <c r="K24" s="13" t="s">
        <v>445</v>
      </c>
      <c r="L24" s="12"/>
      <c r="M24" s="3" t="b">
        <f t="shared" si="3"/>
        <v>0</v>
      </c>
      <c r="O24" s="113" t="str">
        <f>O4</f>
        <v>JASTADDJ-INTRAFLOW</v>
      </c>
      <c r="P24" s="114"/>
      <c r="Q24" s="115"/>
      <c r="T24" s="88" t="s">
        <v>62</v>
      </c>
      <c r="U24" s="2">
        <v>11</v>
      </c>
      <c r="V24" s="12">
        <v>0</v>
      </c>
      <c r="AC24" s="8"/>
      <c r="AD24" s="89" t="s">
        <v>478</v>
      </c>
      <c r="AE24" s="8"/>
      <c r="AH24" t="s">
        <v>479</v>
      </c>
      <c r="AI24" s="3" t="s">
        <v>480</v>
      </c>
    </row>
    <row r="25" spans="1:35">
      <c r="A25" t="s">
        <v>421</v>
      </c>
      <c r="B25" s="54"/>
      <c r="C25" s="3" t="b">
        <f t="shared" si="0"/>
        <v>0</v>
      </c>
      <c r="D25" s="3" t="s">
        <v>471</v>
      </c>
      <c r="F25" s="19" t="b">
        <f t="shared" si="1"/>
        <v>0</v>
      </c>
      <c r="G25" s="3" t="s">
        <v>421</v>
      </c>
      <c r="H25" s="3"/>
      <c r="I25" s="52"/>
      <c r="J25" s="3" t="b">
        <f t="shared" si="2"/>
        <v>0</v>
      </c>
      <c r="K25" s="13" t="s">
        <v>448</v>
      </c>
      <c r="L25" s="12"/>
      <c r="M25" s="3" t="b">
        <f t="shared" si="3"/>
        <v>0</v>
      </c>
      <c r="N25" s="58" t="s">
        <v>11</v>
      </c>
      <c r="O25" s="28" t="s">
        <v>10</v>
      </c>
      <c r="P25" s="28" t="s">
        <v>9</v>
      </c>
      <c r="Q25" s="28" t="str">
        <f>_xlfn.CONCAT("ONLY ",O4)</f>
        <v>ONLY JASTADDJ-INTRAFLOW</v>
      </c>
      <c r="T25" s="88" t="s">
        <v>63</v>
      </c>
      <c r="U25" s="2">
        <v>31</v>
      </c>
      <c r="V25" s="12">
        <v>0</v>
      </c>
      <c r="AC25" s="8"/>
      <c r="AD25" s="89" t="s">
        <v>481</v>
      </c>
      <c r="AE25" s="8"/>
      <c r="AH25" s="3" t="s">
        <v>482</v>
      </c>
      <c r="AI25" s="3" t="s">
        <v>483</v>
      </c>
    </row>
    <row r="26" spans="1:35">
      <c r="A26" t="s">
        <v>464</v>
      </c>
      <c r="B26" s="54"/>
      <c r="C26" s="3" t="b">
        <f t="shared" si="0"/>
        <v>0</v>
      </c>
      <c r="D26" s="3" t="s">
        <v>474</v>
      </c>
      <c r="F26" s="19" t="b">
        <f t="shared" si="1"/>
        <v>0</v>
      </c>
      <c r="G26" s="3" t="s">
        <v>464</v>
      </c>
      <c r="H26" s="3"/>
      <c r="I26" s="52"/>
      <c r="J26" s="3" t="b">
        <f t="shared" si="2"/>
        <v>0</v>
      </c>
      <c r="K26" s="13" t="s">
        <v>451</v>
      </c>
      <c r="L26" s="12"/>
      <c r="M26" s="3" t="b">
        <f t="shared" si="3"/>
        <v>0</v>
      </c>
      <c r="N26" s="59" t="str">
        <f>O3</f>
        <v>INTRAJ-HEURISTIC</v>
      </c>
      <c r="O26" s="5">
        <v>0</v>
      </c>
      <c r="P26" s="5" cm="1">
        <f t="array" ref="P26">COUNT(IF(ISERROR(MATCH(A3:A265,G3:G864,0)),"",P27+1) )</f>
        <v>259</v>
      </c>
      <c r="Q26" s="5">
        <f>P4-P26</f>
        <v>8</v>
      </c>
      <c r="T26" s="88" t="s">
        <v>64</v>
      </c>
      <c r="U26" s="2">
        <v>20</v>
      </c>
      <c r="V26" s="12">
        <v>0</v>
      </c>
      <c r="AC26" s="8"/>
      <c r="AD26" s="91" t="s">
        <v>484</v>
      </c>
      <c r="AE26" s="8"/>
      <c r="AH26" s="2" t="s">
        <v>485</v>
      </c>
      <c r="AI26" s="2" t="s">
        <v>486</v>
      </c>
    </row>
    <row r="27" spans="1:35">
      <c r="A27" t="s">
        <v>467</v>
      </c>
      <c r="B27" s="54"/>
      <c r="C27" s="3" t="b">
        <f t="shared" si="0"/>
        <v>0</v>
      </c>
      <c r="D27" s="3" t="s">
        <v>477</v>
      </c>
      <c r="F27" s="19" t="b">
        <f t="shared" si="1"/>
        <v>0</v>
      </c>
      <c r="G27" s="3" t="s">
        <v>470</v>
      </c>
      <c r="H27" s="3"/>
      <c r="I27" s="52"/>
      <c r="J27" s="3" t="b">
        <f t="shared" si="2"/>
        <v>0</v>
      </c>
      <c r="K27" s="13" t="s">
        <v>454</v>
      </c>
      <c r="L27" s="12"/>
      <c r="M27" s="3" t="b">
        <f t="shared" si="3"/>
        <v>0</v>
      </c>
      <c r="N27" s="56" t="str">
        <f>O2</f>
        <v>INTRAJ-NO-HEURISTIC</v>
      </c>
      <c r="O27" s="5">
        <f>P2-P27</f>
        <v>157</v>
      </c>
      <c r="P27" s="5" cm="1">
        <f t="array" ref="P27">COUNT(IF(ISERROR(MATCH(D3:D108,G3:G864,0)),"",P28+1) )</f>
        <v>106</v>
      </c>
      <c r="Q27" s="5">
        <f>P4-P27</f>
        <v>161</v>
      </c>
      <c r="AC27" s="8"/>
      <c r="AD27" s="89" t="s">
        <v>487</v>
      </c>
      <c r="AE27" s="8"/>
      <c r="AH27" s="3" t="s">
        <v>488</v>
      </c>
      <c r="AI27" s="3" t="s">
        <v>489</v>
      </c>
    </row>
    <row r="28" spans="1:35">
      <c r="A28" t="s">
        <v>470</v>
      </c>
      <c r="B28" s="54" t="s">
        <v>22</v>
      </c>
      <c r="C28" s="3" t="b">
        <f t="shared" si="0"/>
        <v>1</v>
      </c>
      <c r="D28" s="3" t="s">
        <v>480</v>
      </c>
      <c r="E28" s="61" t="s">
        <v>22</v>
      </c>
      <c r="F28" s="19" t="b">
        <f t="shared" si="1"/>
        <v>1</v>
      </c>
      <c r="G28" s="3" t="s">
        <v>467</v>
      </c>
      <c r="H28" s="2" t="s">
        <v>22</v>
      </c>
      <c r="I28" s="52"/>
      <c r="J28" s="3" t="b">
        <f t="shared" si="2"/>
        <v>1</v>
      </c>
      <c r="K28" s="13" t="s">
        <v>457</v>
      </c>
      <c r="L28" s="12" t="s">
        <v>23</v>
      </c>
      <c r="M28" s="3" t="b">
        <f t="shared" si="3"/>
        <v>1</v>
      </c>
      <c r="N28" s="57" t="str">
        <f>O5</f>
        <v>SONARQUBE</v>
      </c>
      <c r="O28" s="5">
        <f>P5-P28</f>
        <v>44</v>
      </c>
      <c r="P28" s="5" cm="1">
        <f t="array" ref="P28">COUNT(IF(ISERROR(MATCH(K3:K145,G3:G864,0)),"",P29+1) )</f>
        <v>99</v>
      </c>
      <c r="Q28" s="5">
        <f>P4-P28</f>
        <v>168</v>
      </c>
      <c r="AC28" s="8"/>
      <c r="AD28" s="89" t="s">
        <v>490</v>
      </c>
      <c r="AE28" s="8"/>
      <c r="AH28" s="3" t="s">
        <v>491</v>
      </c>
      <c r="AI28" s="3" t="s">
        <v>492</v>
      </c>
    </row>
    <row r="29" spans="1:35">
      <c r="A29" t="s">
        <v>425</v>
      </c>
      <c r="B29" s="54"/>
      <c r="C29" s="3" t="b">
        <f t="shared" si="0"/>
        <v>0</v>
      </c>
      <c r="D29" s="3" t="s">
        <v>483</v>
      </c>
      <c r="F29" s="19" t="b">
        <f t="shared" si="1"/>
        <v>0</v>
      </c>
      <c r="G29" s="3" t="s">
        <v>425</v>
      </c>
      <c r="H29" s="3"/>
      <c r="I29" s="52"/>
      <c r="J29" s="3" t="b">
        <f t="shared" si="2"/>
        <v>0</v>
      </c>
      <c r="K29" s="13" t="s">
        <v>460</v>
      </c>
      <c r="L29" s="12"/>
      <c r="M29" s="3" t="b">
        <f t="shared" si="3"/>
        <v>0</v>
      </c>
      <c r="O29" s="68"/>
      <c r="P29" s="68"/>
      <c r="Q29" s="68"/>
      <c r="AC29" s="8"/>
      <c r="AD29" s="89" t="s">
        <v>493</v>
      </c>
      <c r="AE29" s="8"/>
      <c r="AH29" s="3" t="s">
        <v>494</v>
      </c>
      <c r="AI29" s="3" t="s">
        <v>495</v>
      </c>
    </row>
    <row r="30" spans="1:35">
      <c r="A30" t="s">
        <v>429</v>
      </c>
      <c r="B30" s="54" t="s">
        <v>21</v>
      </c>
      <c r="C30" s="3" t="b">
        <f t="shared" si="0"/>
        <v>0</v>
      </c>
      <c r="D30" s="3" t="s">
        <v>408</v>
      </c>
      <c r="F30" s="19" t="b">
        <f t="shared" si="1"/>
        <v>0</v>
      </c>
      <c r="G30" s="3" t="s">
        <v>429</v>
      </c>
      <c r="H30" s="3"/>
      <c r="I30" s="52"/>
      <c r="J30" s="3" t="b">
        <f t="shared" si="2"/>
        <v>0</v>
      </c>
      <c r="K30" s="13" t="s">
        <v>463</v>
      </c>
      <c r="L30" s="12"/>
      <c r="M30" s="3" t="b">
        <f t="shared" si="3"/>
        <v>0</v>
      </c>
      <c r="O30" s="68"/>
      <c r="P30" s="68"/>
      <c r="Q30" s="68"/>
      <c r="AC30" s="8"/>
      <c r="AD30" s="89" t="s">
        <v>496</v>
      </c>
      <c r="AE30" s="8"/>
      <c r="AH30" s="3" t="s">
        <v>497</v>
      </c>
      <c r="AI30" s="3" t="s">
        <v>498</v>
      </c>
    </row>
    <row r="31" spans="1:35" ht="17" thickBot="1">
      <c r="A31" t="s">
        <v>473</v>
      </c>
      <c r="B31" s="54"/>
      <c r="C31" s="3" t="b">
        <f t="shared" si="0"/>
        <v>0</v>
      </c>
      <c r="D31" s="3" t="s">
        <v>486</v>
      </c>
      <c r="F31" s="19" t="b">
        <f t="shared" si="1"/>
        <v>0</v>
      </c>
      <c r="G31" s="3" t="s">
        <v>476</v>
      </c>
      <c r="H31" s="3"/>
      <c r="I31" s="52"/>
      <c r="J31" s="3" t="b">
        <f t="shared" si="2"/>
        <v>0</v>
      </c>
      <c r="K31" s="13" t="s">
        <v>466</v>
      </c>
      <c r="L31" s="12"/>
      <c r="M31" s="3" t="b">
        <f t="shared" si="3"/>
        <v>0</v>
      </c>
      <c r="O31" s="68"/>
      <c r="P31" s="68"/>
      <c r="Q31" s="68"/>
      <c r="AC31" s="8"/>
      <c r="AD31" s="91" t="s">
        <v>499</v>
      </c>
      <c r="AE31" s="8"/>
      <c r="AH31" s="2" t="s">
        <v>500</v>
      </c>
      <c r="AI31" s="2" t="s">
        <v>501</v>
      </c>
    </row>
    <row r="32" spans="1:35" ht="17" thickBot="1">
      <c r="A32" t="s">
        <v>476</v>
      </c>
      <c r="B32" s="54"/>
      <c r="C32" s="3" t="b">
        <f t="shared" si="0"/>
        <v>0</v>
      </c>
      <c r="D32" s="3" t="s">
        <v>489</v>
      </c>
      <c r="F32" s="19" t="b">
        <f t="shared" si="1"/>
        <v>0</v>
      </c>
      <c r="G32" s="3" t="s">
        <v>433</v>
      </c>
      <c r="H32" s="3"/>
      <c r="I32" s="52"/>
      <c r="J32" s="3" t="b">
        <f t="shared" si="2"/>
        <v>0</v>
      </c>
      <c r="K32" s="13" t="s">
        <v>469</v>
      </c>
      <c r="L32" s="12"/>
      <c r="M32" s="3" t="b">
        <f t="shared" si="3"/>
        <v>0</v>
      </c>
      <c r="N32" s="8"/>
      <c r="O32" s="110" t="str">
        <f>O2</f>
        <v>INTRAJ-NO-HEURISTIC</v>
      </c>
      <c r="P32" s="111"/>
      <c r="Q32" s="112"/>
      <c r="AC32" s="8"/>
      <c r="AD32" s="89" t="s">
        <v>502</v>
      </c>
      <c r="AE32" s="8"/>
      <c r="AH32" s="3" t="s">
        <v>503</v>
      </c>
      <c r="AI32" s="3" t="s">
        <v>504</v>
      </c>
    </row>
    <row r="33" spans="1:35" ht="17" thickBot="1">
      <c r="A33" t="s">
        <v>433</v>
      </c>
      <c r="B33" s="54" t="s">
        <v>22</v>
      </c>
      <c r="C33" s="3" t="b">
        <f t="shared" si="0"/>
        <v>1</v>
      </c>
      <c r="D33" s="3" t="s">
        <v>492</v>
      </c>
      <c r="E33" s="61" t="s">
        <v>22</v>
      </c>
      <c r="F33" s="19" t="b">
        <f t="shared" si="1"/>
        <v>1</v>
      </c>
      <c r="G33" s="3" t="s">
        <v>473</v>
      </c>
      <c r="H33" s="2" t="s">
        <v>22</v>
      </c>
      <c r="I33" s="52"/>
      <c r="J33" s="3" t="b">
        <f t="shared" si="2"/>
        <v>1</v>
      </c>
      <c r="K33" s="13" t="s">
        <v>472</v>
      </c>
      <c r="L33" s="12" t="s">
        <v>23</v>
      </c>
      <c r="M33" s="3" t="b">
        <f t="shared" si="3"/>
        <v>1</v>
      </c>
      <c r="N33" s="17" t="s">
        <v>11</v>
      </c>
      <c r="O33" s="23" t="s">
        <v>10</v>
      </c>
      <c r="P33" s="30" t="s">
        <v>9</v>
      </c>
      <c r="Q33" s="23" t="str">
        <f>_xlfn.CONCAT("ONLY ",O2)</f>
        <v>ONLY INTRAJ-NO-HEURISTIC</v>
      </c>
      <c r="AC33" s="8"/>
      <c r="AD33" s="89" t="s">
        <v>505</v>
      </c>
      <c r="AE33" s="8"/>
      <c r="AH33" s="3" t="s">
        <v>506</v>
      </c>
      <c r="AI33" s="3" t="s">
        <v>507</v>
      </c>
    </row>
    <row r="34" spans="1:35" ht="17" thickTop="1">
      <c r="A34" t="s">
        <v>479</v>
      </c>
      <c r="B34" s="54"/>
      <c r="C34" s="3" t="b">
        <f t="shared" si="0"/>
        <v>0</v>
      </c>
      <c r="D34" s="3" t="s">
        <v>495</v>
      </c>
      <c r="F34" s="19" t="b">
        <f t="shared" si="1"/>
        <v>0</v>
      </c>
      <c r="G34" s="3" t="s">
        <v>482</v>
      </c>
      <c r="H34" s="3"/>
      <c r="I34" s="52"/>
      <c r="J34" s="3" t="b">
        <f t="shared" si="2"/>
        <v>0</v>
      </c>
      <c r="K34" s="13" t="s">
        <v>475</v>
      </c>
      <c r="L34" s="12"/>
      <c r="M34" s="3" t="b">
        <f t="shared" si="3"/>
        <v>0</v>
      </c>
      <c r="N34" s="14" t="str">
        <f>O3</f>
        <v>INTRAJ-HEURISTIC</v>
      </c>
      <c r="O34" s="21">
        <f>P3-P34</f>
        <v>0</v>
      </c>
      <c r="P34" s="21" cm="1">
        <f t="array" ref="P34">COUNT(IF(ISERROR(MATCH(A3:A265,D3:D108,0)),"",P35+1) )</f>
        <v>106</v>
      </c>
      <c r="Q34" s="21">
        <f>$P$2-P34</f>
        <v>157</v>
      </c>
      <c r="AC34" s="8"/>
      <c r="AD34" s="89" t="s">
        <v>508</v>
      </c>
      <c r="AE34" s="8"/>
      <c r="AH34" s="3" t="s">
        <v>509</v>
      </c>
      <c r="AI34" s="3" t="s">
        <v>510</v>
      </c>
    </row>
    <row r="35" spans="1:35">
      <c r="A35" t="s">
        <v>482</v>
      </c>
      <c r="B35" s="54"/>
      <c r="C35" s="3" t="b">
        <f t="shared" si="0"/>
        <v>0</v>
      </c>
      <c r="D35" s="3" t="s">
        <v>498</v>
      </c>
      <c r="F35" s="19" t="b">
        <f t="shared" si="1"/>
        <v>0</v>
      </c>
      <c r="G35" s="3" t="s">
        <v>479</v>
      </c>
      <c r="H35" s="3"/>
      <c r="I35" s="52"/>
      <c r="J35" s="3" t="b">
        <f t="shared" si="2"/>
        <v>0</v>
      </c>
      <c r="K35" s="13" t="s">
        <v>478</v>
      </c>
      <c r="L35" s="12"/>
      <c r="M35" s="3" t="b">
        <f t="shared" si="3"/>
        <v>0</v>
      </c>
      <c r="N35" s="14" t="str">
        <f>O4</f>
        <v>JASTADDJ-INTRAFLOW</v>
      </c>
      <c r="O35" s="5">
        <f>P4-P35</f>
        <v>161</v>
      </c>
      <c r="P35" s="5" cm="1">
        <f t="array" ref="P35">COUNT(IF(ISERROR(MATCH(G3:G864,D3:D108,0)),"",P36+1) )</f>
        <v>106</v>
      </c>
      <c r="Q35" s="5">
        <f>$P$2-P35</f>
        <v>157</v>
      </c>
      <c r="AC35" s="8"/>
      <c r="AD35" s="89" t="s">
        <v>511</v>
      </c>
      <c r="AE35" s="8"/>
      <c r="AH35" s="3" t="s">
        <v>512</v>
      </c>
      <c r="AI35" s="3" t="s">
        <v>513</v>
      </c>
    </row>
    <row r="36" spans="1:35">
      <c r="A36" t="s">
        <v>437</v>
      </c>
      <c r="B36" s="54"/>
      <c r="C36" s="3" t="b">
        <f t="shared" si="0"/>
        <v>0</v>
      </c>
      <c r="D36" s="3" t="s">
        <v>501</v>
      </c>
      <c r="F36" s="19" t="b">
        <f t="shared" si="1"/>
        <v>0</v>
      </c>
      <c r="G36" s="3" t="s">
        <v>437</v>
      </c>
      <c r="H36" s="3"/>
      <c r="I36" s="52"/>
      <c r="J36" s="3" t="b">
        <f t="shared" si="2"/>
        <v>0</v>
      </c>
      <c r="K36" s="13" t="s">
        <v>481</v>
      </c>
      <c r="L36" s="12"/>
      <c r="M36" s="3" t="b">
        <f t="shared" si="3"/>
        <v>0</v>
      </c>
      <c r="N36" s="15" t="str">
        <f>O5</f>
        <v>SONARQUBE</v>
      </c>
      <c r="O36" s="5">
        <f>P5-P36</f>
        <v>47</v>
      </c>
      <c r="P36" s="5" cm="1">
        <f t="array" ref="P36">COUNT(IF(ISERROR(MATCH(K3:K145,D3:D108,0)),"",P37+1) )</f>
        <v>96</v>
      </c>
      <c r="Q36" s="5">
        <f>$P$2-P36</f>
        <v>167</v>
      </c>
      <c r="AC36" s="8"/>
      <c r="AD36" s="91" t="s">
        <v>514</v>
      </c>
      <c r="AE36" s="8"/>
      <c r="AH36" s="2" t="s">
        <v>515</v>
      </c>
      <c r="AI36" s="2" t="s">
        <v>516</v>
      </c>
    </row>
    <row r="37" spans="1:35">
      <c r="A37" t="s">
        <v>485</v>
      </c>
      <c r="B37" s="54"/>
      <c r="C37" s="3" t="b">
        <f t="shared" si="0"/>
        <v>0</v>
      </c>
      <c r="D37" s="3" t="s">
        <v>504</v>
      </c>
      <c r="F37" s="19" t="b">
        <f t="shared" si="1"/>
        <v>0</v>
      </c>
      <c r="G37" s="3" t="s">
        <v>485</v>
      </c>
      <c r="H37" s="3"/>
      <c r="I37" s="52"/>
      <c r="J37" s="3" t="b">
        <f t="shared" si="2"/>
        <v>0</v>
      </c>
      <c r="K37" s="13" t="s">
        <v>484</v>
      </c>
      <c r="L37" s="12"/>
      <c r="M37" s="3" t="b">
        <f t="shared" si="3"/>
        <v>0</v>
      </c>
      <c r="AC37" s="8"/>
      <c r="AD37" s="89" t="s">
        <v>517</v>
      </c>
      <c r="AE37" s="8"/>
      <c r="AH37" s="3" t="s">
        <v>518</v>
      </c>
      <c r="AI37" s="3" t="s">
        <v>519</v>
      </c>
    </row>
    <row r="38" spans="1:35" ht="17" thickBot="1">
      <c r="A38" t="s">
        <v>488</v>
      </c>
      <c r="B38" s="54" t="s">
        <v>22</v>
      </c>
      <c r="C38" s="3" t="b">
        <f t="shared" si="0"/>
        <v>1</v>
      </c>
      <c r="D38" s="3" t="s">
        <v>507</v>
      </c>
      <c r="E38" s="61" t="s">
        <v>22</v>
      </c>
      <c r="F38" s="19" t="b">
        <f t="shared" si="1"/>
        <v>1</v>
      </c>
      <c r="G38" s="3" t="s">
        <v>488</v>
      </c>
      <c r="H38" s="2" t="s">
        <v>22</v>
      </c>
      <c r="I38" s="52"/>
      <c r="J38" s="3" t="b">
        <f t="shared" si="2"/>
        <v>1</v>
      </c>
      <c r="K38" s="13" t="s">
        <v>487</v>
      </c>
      <c r="L38" s="12" t="s">
        <v>23</v>
      </c>
      <c r="M38" s="3" t="b">
        <f t="shared" si="3"/>
        <v>1</v>
      </c>
      <c r="Q38" s="65"/>
      <c r="AC38" s="8"/>
      <c r="AD38" s="89" t="s">
        <v>520</v>
      </c>
      <c r="AE38" s="8"/>
      <c r="AH38" s="3" t="s">
        <v>521</v>
      </c>
      <c r="AI38" s="3" t="s">
        <v>522</v>
      </c>
    </row>
    <row r="39" spans="1:35">
      <c r="A39" t="s">
        <v>491</v>
      </c>
      <c r="B39" s="54"/>
      <c r="C39" s="3" t="b">
        <f t="shared" si="0"/>
        <v>0</v>
      </c>
      <c r="D39" s="3" t="s">
        <v>510</v>
      </c>
      <c r="F39" s="19" t="b">
        <f t="shared" si="1"/>
        <v>0</v>
      </c>
      <c r="G39" s="3" t="s">
        <v>491</v>
      </c>
      <c r="H39" s="3"/>
      <c r="I39" s="52"/>
      <c r="J39" s="3" t="b">
        <f t="shared" si="2"/>
        <v>0</v>
      </c>
      <c r="K39" s="13" t="s">
        <v>490</v>
      </c>
      <c r="L39" s="12"/>
      <c r="M39" s="3" t="b">
        <f t="shared" si="3"/>
        <v>0</v>
      </c>
      <c r="O39" s="37"/>
      <c r="P39" s="38"/>
      <c r="Q39" s="66"/>
      <c r="AC39" s="8"/>
      <c r="AD39" s="89" t="s">
        <v>523</v>
      </c>
      <c r="AE39" s="8"/>
      <c r="AH39" s="3" t="s">
        <v>524</v>
      </c>
      <c r="AI39" s="3" t="s">
        <v>525</v>
      </c>
    </row>
    <row r="40" spans="1:35">
      <c r="A40" t="s">
        <v>440</v>
      </c>
      <c r="B40" s="54"/>
      <c r="C40" s="3" t="b">
        <f t="shared" si="0"/>
        <v>0</v>
      </c>
      <c r="D40" s="3" t="s">
        <v>513</v>
      </c>
      <c r="F40" s="19" t="b">
        <f t="shared" si="1"/>
        <v>0</v>
      </c>
      <c r="G40" s="3" t="s">
        <v>440</v>
      </c>
      <c r="H40" s="3"/>
      <c r="I40" s="52"/>
      <c r="J40" s="3" t="b">
        <f t="shared" si="2"/>
        <v>0</v>
      </c>
      <c r="K40" s="3" t="s">
        <v>444</v>
      </c>
      <c r="L40" s="3"/>
      <c r="M40" s="3" t="b">
        <f t="shared" si="3"/>
        <v>0</v>
      </c>
      <c r="O40" s="40"/>
      <c r="P40" s="41"/>
      <c r="Q40" s="42"/>
      <c r="AC40" s="8"/>
      <c r="AD40" s="89" t="s">
        <v>526</v>
      </c>
      <c r="AE40" s="8"/>
      <c r="AH40" s="3" t="s">
        <v>527</v>
      </c>
      <c r="AI40" s="3" t="s">
        <v>528</v>
      </c>
    </row>
    <row r="41" spans="1:35">
      <c r="A41" t="s">
        <v>394</v>
      </c>
      <c r="B41" s="54" t="s">
        <v>20</v>
      </c>
      <c r="C41" s="3" t="b">
        <f t="shared" si="0"/>
        <v>0</v>
      </c>
      <c r="D41" s="3" t="s">
        <v>516</v>
      </c>
      <c r="F41" s="19" t="b">
        <f t="shared" si="1"/>
        <v>0</v>
      </c>
      <c r="G41" s="3" t="s">
        <v>394</v>
      </c>
      <c r="H41" s="3"/>
      <c r="I41" s="52"/>
      <c r="J41" s="3" t="b">
        <f t="shared" si="2"/>
        <v>0</v>
      </c>
      <c r="K41" s="3" t="s">
        <v>447</v>
      </c>
      <c r="L41" s="3"/>
      <c r="M41" s="3" t="b">
        <f t="shared" si="3"/>
        <v>0</v>
      </c>
      <c r="O41" s="40"/>
      <c r="P41" s="41"/>
      <c r="Q41" s="42"/>
      <c r="AC41" s="8"/>
      <c r="AD41" s="91" t="s">
        <v>529</v>
      </c>
      <c r="AE41" s="8"/>
      <c r="AH41" s="2" t="s">
        <v>530</v>
      </c>
      <c r="AI41" s="2" t="s">
        <v>531</v>
      </c>
    </row>
    <row r="42" spans="1:35">
      <c r="A42" t="s">
        <v>494</v>
      </c>
      <c r="C42" s="3" t="b">
        <f t="shared" si="0"/>
        <v>0</v>
      </c>
      <c r="D42" s="3" t="s">
        <v>519</v>
      </c>
      <c r="F42" s="19" t="b">
        <f t="shared" si="1"/>
        <v>0</v>
      </c>
      <c r="G42" s="3" t="s">
        <v>494</v>
      </c>
      <c r="H42" s="3"/>
      <c r="I42" s="52"/>
      <c r="J42" s="3" t="b">
        <f t="shared" si="2"/>
        <v>0</v>
      </c>
      <c r="K42" s="3" t="s">
        <v>450</v>
      </c>
      <c r="L42" s="3"/>
      <c r="M42" s="3" t="b">
        <f t="shared" si="3"/>
        <v>0</v>
      </c>
      <c r="O42" s="40"/>
      <c r="P42" s="41"/>
      <c r="Q42" s="42"/>
      <c r="AC42" s="8"/>
      <c r="AD42" s="89" t="s">
        <v>532</v>
      </c>
      <c r="AE42" s="8"/>
      <c r="AH42" s="3" t="s">
        <v>533</v>
      </c>
      <c r="AI42" s="3" t="s">
        <v>534</v>
      </c>
    </row>
    <row r="43" spans="1:35">
      <c r="A43" t="s">
        <v>442</v>
      </c>
      <c r="B43" s="54" t="s">
        <v>22</v>
      </c>
      <c r="C43" s="3" t="b">
        <f t="shared" si="0"/>
        <v>1</v>
      </c>
      <c r="D43" s="3" t="s">
        <v>522</v>
      </c>
      <c r="E43" s="61" t="s">
        <v>22</v>
      </c>
      <c r="F43" s="19" t="b">
        <f t="shared" si="1"/>
        <v>1</v>
      </c>
      <c r="G43" s="3" t="s">
        <v>442</v>
      </c>
      <c r="H43" s="2" t="s">
        <v>22</v>
      </c>
      <c r="I43" s="52"/>
      <c r="J43" s="3" t="b">
        <f t="shared" si="2"/>
        <v>1</v>
      </c>
      <c r="K43" s="3" t="s">
        <v>453</v>
      </c>
      <c r="L43" s="12" t="s">
        <v>23</v>
      </c>
      <c r="M43" s="3" t="b">
        <f t="shared" si="3"/>
        <v>1</v>
      </c>
      <c r="O43" s="40"/>
      <c r="P43" s="41"/>
      <c r="Q43" s="42"/>
      <c r="AC43" s="8"/>
      <c r="AD43" s="89" t="s">
        <v>535</v>
      </c>
      <c r="AE43" s="8"/>
      <c r="AH43" s="3" t="s">
        <v>536</v>
      </c>
      <c r="AI43" s="3" t="s">
        <v>537</v>
      </c>
    </row>
    <row r="44" spans="1:35">
      <c r="A44" t="s">
        <v>497</v>
      </c>
      <c r="C44" s="3" t="b">
        <f t="shared" si="0"/>
        <v>0</v>
      </c>
      <c r="D44" s="3" t="s">
        <v>525</v>
      </c>
      <c r="F44" s="19" t="b">
        <f t="shared" si="1"/>
        <v>0</v>
      </c>
      <c r="G44" s="3" t="s">
        <v>497</v>
      </c>
      <c r="H44" s="3"/>
      <c r="I44" s="52"/>
      <c r="J44" s="3" t="b">
        <f t="shared" si="2"/>
        <v>0</v>
      </c>
      <c r="K44" s="3" t="s">
        <v>456</v>
      </c>
      <c r="L44" s="3"/>
      <c r="M44" s="3" t="b">
        <f t="shared" si="3"/>
        <v>0</v>
      </c>
      <c r="O44" s="40"/>
      <c r="P44" s="41"/>
      <c r="Q44" s="42"/>
      <c r="AC44" s="8"/>
      <c r="AD44" s="89" t="s">
        <v>538</v>
      </c>
      <c r="AE44" s="8"/>
      <c r="AH44" s="3" t="s">
        <v>539</v>
      </c>
      <c r="AI44" s="3" t="s">
        <v>540</v>
      </c>
    </row>
    <row r="45" spans="1:35">
      <c r="A45" t="s">
        <v>500</v>
      </c>
      <c r="C45" s="3" t="b">
        <f t="shared" si="0"/>
        <v>0</v>
      </c>
      <c r="D45" s="3" t="s">
        <v>528</v>
      </c>
      <c r="F45" s="19" t="b">
        <f t="shared" si="1"/>
        <v>0</v>
      </c>
      <c r="G45" s="3" t="s">
        <v>503</v>
      </c>
      <c r="H45" s="3"/>
      <c r="I45" s="52"/>
      <c r="J45" s="3" t="b">
        <f t="shared" si="2"/>
        <v>0</v>
      </c>
      <c r="K45" s="3" t="s">
        <v>459</v>
      </c>
      <c r="L45" s="3"/>
      <c r="M45" s="3" t="b">
        <f t="shared" si="3"/>
        <v>0</v>
      </c>
      <c r="O45" s="40"/>
      <c r="P45" s="41"/>
      <c r="Q45" s="42"/>
      <c r="AC45" s="8"/>
      <c r="AD45" s="89" t="s">
        <v>541</v>
      </c>
      <c r="AE45" s="8"/>
      <c r="AH45" s="3" t="s">
        <v>542</v>
      </c>
      <c r="AI45" s="3" t="s">
        <v>543</v>
      </c>
    </row>
    <row r="46" spans="1:35">
      <c r="A46" t="s">
        <v>503</v>
      </c>
      <c r="C46" s="3" t="b">
        <f t="shared" si="0"/>
        <v>0</v>
      </c>
      <c r="D46" s="3" t="s">
        <v>531</v>
      </c>
      <c r="F46" s="19" t="b">
        <f t="shared" si="1"/>
        <v>0</v>
      </c>
      <c r="G46" s="3" t="s">
        <v>500</v>
      </c>
      <c r="H46" s="3"/>
      <c r="I46" s="52"/>
      <c r="J46" s="3" t="b">
        <f t="shared" si="2"/>
        <v>0</v>
      </c>
      <c r="K46" s="3" t="s">
        <v>462</v>
      </c>
      <c r="L46" s="3"/>
      <c r="M46" s="3" t="b">
        <f t="shared" si="3"/>
        <v>0</v>
      </c>
      <c r="O46" s="40"/>
      <c r="P46" s="41"/>
      <c r="Q46" s="42"/>
      <c r="AC46" s="8"/>
      <c r="AE46" s="8"/>
      <c r="AH46" s="2" t="s">
        <v>544</v>
      </c>
      <c r="AI46" s="2" t="s">
        <v>545</v>
      </c>
    </row>
    <row r="47" spans="1:35">
      <c r="A47" t="s">
        <v>444</v>
      </c>
      <c r="C47" s="3" t="b">
        <f t="shared" si="0"/>
        <v>0</v>
      </c>
      <c r="D47" s="3" t="s">
        <v>534</v>
      </c>
      <c r="F47" s="19" t="b">
        <f t="shared" si="1"/>
        <v>0</v>
      </c>
      <c r="G47" s="3" t="s">
        <v>509</v>
      </c>
      <c r="H47" s="3"/>
      <c r="I47" s="52"/>
      <c r="J47" s="3" t="b">
        <f t="shared" si="2"/>
        <v>0</v>
      </c>
      <c r="K47" s="3" t="s">
        <v>465</v>
      </c>
      <c r="L47" s="3"/>
      <c r="M47" s="3" t="b">
        <f t="shared" si="3"/>
        <v>0</v>
      </c>
      <c r="O47" s="40"/>
      <c r="P47" s="41"/>
      <c r="Q47" s="42"/>
      <c r="AH47" s="3" t="s">
        <v>546</v>
      </c>
      <c r="AI47" s="3" t="s">
        <v>547</v>
      </c>
    </row>
    <row r="48" spans="1:35">
      <c r="A48" t="s">
        <v>506</v>
      </c>
      <c r="B48" s="54" t="s">
        <v>22</v>
      </c>
      <c r="C48" s="3" t="b">
        <f t="shared" si="0"/>
        <v>1</v>
      </c>
      <c r="D48" s="3" t="s">
        <v>537</v>
      </c>
      <c r="E48" s="61" t="s">
        <v>22</v>
      </c>
      <c r="F48" s="19" t="b">
        <f t="shared" si="1"/>
        <v>1</v>
      </c>
      <c r="G48" s="3" t="s">
        <v>444</v>
      </c>
      <c r="H48" s="2" t="s">
        <v>22</v>
      </c>
      <c r="I48" s="52"/>
      <c r="J48" s="3" t="b">
        <f t="shared" si="2"/>
        <v>1</v>
      </c>
      <c r="K48" s="3" t="s">
        <v>468</v>
      </c>
      <c r="L48" s="2" t="s">
        <v>22</v>
      </c>
      <c r="M48" s="3" t="b">
        <f t="shared" si="3"/>
        <v>1</v>
      </c>
      <c r="O48" s="40"/>
      <c r="P48" s="41"/>
      <c r="Q48" s="42"/>
      <c r="AH48" s="3" t="s">
        <v>548</v>
      </c>
      <c r="AI48" s="3" t="s">
        <v>549</v>
      </c>
    </row>
    <row r="49" spans="1:35">
      <c r="A49" t="s">
        <v>509</v>
      </c>
      <c r="C49" s="3" t="b">
        <f t="shared" si="0"/>
        <v>0</v>
      </c>
      <c r="D49" s="3" t="s">
        <v>540</v>
      </c>
      <c r="F49" s="19" t="b">
        <f t="shared" si="1"/>
        <v>0</v>
      </c>
      <c r="G49" s="3" t="s">
        <v>506</v>
      </c>
      <c r="H49" s="3"/>
      <c r="I49" s="52"/>
      <c r="J49" s="3" t="b">
        <f t="shared" si="2"/>
        <v>0</v>
      </c>
      <c r="K49" s="3" t="s">
        <v>471</v>
      </c>
      <c r="L49" s="3"/>
      <c r="M49" s="3" t="b">
        <f t="shared" si="3"/>
        <v>0</v>
      </c>
      <c r="O49" s="40"/>
      <c r="P49" s="41"/>
      <c r="Q49" s="42"/>
      <c r="AH49" s="3" t="s">
        <v>550</v>
      </c>
      <c r="AI49" s="3" t="s">
        <v>551</v>
      </c>
    </row>
    <row r="50" spans="1:35">
      <c r="A50" t="s">
        <v>512</v>
      </c>
      <c r="C50" s="3" t="b">
        <f t="shared" si="0"/>
        <v>0</v>
      </c>
      <c r="D50" s="3" t="s">
        <v>543</v>
      </c>
      <c r="F50" s="19" t="b">
        <f t="shared" si="1"/>
        <v>0</v>
      </c>
      <c r="G50" s="3" t="s">
        <v>515</v>
      </c>
      <c r="H50" s="3"/>
      <c r="I50" s="52"/>
      <c r="J50" s="3" t="b">
        <f t="shared" si="2"/>
        <v>0</v>
      </c>
      <c r="K50" s="3" t="s">
        <v>474</v>
      </c>
      <c r="L50" s="3"/>
      <c r="M50" s="3" t="b">
        <f t="shared" si="3"/>
        <v>0</v>
      </c>
      <c r="O50" s="40"/>
      <c r="P50" s="41"/>
      <c r="Q50" s="42"/>
      <c r="AH50" s="3" t="s">
        <v>552</v>
      </c>
      <c r="AI50" s="3" t="s">
        <v>553</v>
      </c>
    </row>
    <row r="51" spans="1:35">
      <c r="A51" t="s">
        <v>397</v>
      </c>
      <c r="C51" s="3" t="b">
        <f t="shared" si="0"/>
        <v>0</v>
      </c>
      <c r="D51" s="3" t="s">
        <v>545</v>
      </c>
      <c r="F51" s="19" t="b">
        <f t="shared" si="1"/>
        <v>0</v>
      </c>
      <c r="G51" s="3" t="s">
        <v>512</v>
      </c>
      <c r="H51" s="3"/>
      <c r="I51" s="52"/>
      <c r="J51" s="3" t="b">
        <f t="shared" si="2"/>
        <v>0</v>
      </c>
      <c r="K51" s="3" t="s">
        <v>477</v>
      </c>
      <c r="L51" s="3"/>
      <c r="M51" s="3" t="b">
        <f t="shared" si="3"/>
        <v>0</v>
      </c>
      <c r="O51" s="40"/>
      <c r="P51" s="41"/>
      <c r="Q51" s="42"/>
      <c r="AH51" s="2" t="s">
        <v>554</v>
      </c>
      <c r="AI51" s="2" t="s">
        <v>555</v>
      </c>
    </row>
    <row r="52" spans="1:35">
      <c r="A52" t="s">
        <v>515</v>
      </c>
      <c r="C52" s="3" t="b">
        <f t="shared" si="0"/>
        <v>0</v>
      </c>
      <c r="D52" s="3" t="s">
        <v>547</v>
      </c>
      <c r="F52" s="19" t="b">
        <f t="shared" si="1"/>
        <v>0</v>
      </c>
      <c r="G52" s="3" t="s">
        <v>518</v>
      </c>
      <c r="H52" s="3"/>
      <c r="I52" s="52"/>
      <c r="J52" s="3" t="b">
        <f t="shared" si="2"/>
        <v>0</v>
      </c>
      <c r="K52" s="3" t="s">
        <v>480</v>
      </c>
      <c r="L52" s="3"/>
      <c r="M52" s="3" t="b">
        <f t="shared" si="3"/>
        <v>0</v>
      </c>
      <c r="O52" s="40"/>
      <c r="P52" s="41"/>
      <c r="Q52" s="42"/>
      <c r="AH52" s="3" t="s">
        <v>556</v>
      </c>
      <c r="AI52" s="3" t="s">
        <v>557</v>
      </c>
    </row>
    <row r="53" spans="1:35">
      <c r="A53" t="s">
        <v>518</v>
      </c>
      <c r="B53" s="54" t="s">
        <v>22</v>
      </c>
      <c r="C53" s="3" t="b">
        <f t="shared" si="0"/>
        <v>1</v>
      </c>
      <c r="D53" s="3" t="s">
        <v>549</v>
      </c>
      <c r="E53" s="61" t="s">
        <v>22</v>
      </c>
      <c r="F53" s="19" t="b">
        <f t="shared" si="1"/>
        <v>1</v>
      </c>
      <c r="G53" s="3" t="s">
        <v>447</v>
      </c>
      <c r="H53" s="2" t="s">
        <v>22</v>
      </c>
      <c r="I53" s="52"/>
      <c r="J53" s="3" t="b">
        <f t="shared" si="2"/>
        <v>1</v>
      </c>
      <c r="K53" s="3" t="s">
        <v>483</v>
      </c>
      <c r="L53" s="2" t="s">
        <v>22</v>
      </c>
      <c r="M53" s="3" t="b">
        <f t="shared" si="3"/>
        <v>1</v>
      </c>
      <c r="O53" s="40"/>
      <c r="P53" s="41"/>
      <c r="Q53" s="42"/>
      <c r="AH53" s="3" t="s">
        <v>558</v>
      </c>
      <c r="AI53" s="3" t="s">
        <v>559</v>
      </c>
    </row>
    <row r="54" spans="1:35">
      <c r="A54" t="s">
        <v>447</v>
      </c>
      <c r="C54" s="3" t="b">
        <f t="shared" si="0"/>
        <v>0</v>
      </c>
      <c r="D54" s="3" t="s">
        <v>551</v>
      </c>
      <c r="F54" s="19" t="b">
        <f t="shared" si="1"/>
        <v>0</v>
      </c>
      <c r="G54" s="3" t="s">
        <v>533</v>
      </c>
      <c r="H54" s="3"/>
      <c r="I54" s="52"/>
      <c r="J54" s="3" t="b">
        <f t="shared" si="2"/>
        <v>0</v>
      </c>
      <c r="K54" s="3" t="s">
        <v>493</v>
      </c>
      <c r="L54" s="3"/>
      <c r="M54" s="3" t="b">
        <f t="shared" si="3"/>
        <v>0</v>
      </c>
      <c r="O54" s="40"/>
      <c r="P54" s="41"/>
      <c r="Q54" s="42"/>
      <c r="AH54" s="3" t="s">
        <v>560</v>
      </c>
      <c r="AI54" s="3" t="s">
        <v>561</v>
      </c>
    </row>
    <row r="55" spans="1:35">
      <c r="A55" t="s">
        <v>521</v>
      </c>
      <c r="C55" s="3" t="b">
        <f t="shared" si="0"/>
        <v>0</v>
      </c>
      <c r="D55" s="3" t="s">
        <v>553</v>
      </c>
      <c r="F55" s="19" t="b">
        <f t="shared" si="1"/>
        <v>0</v>
      </c>
      <c r="G55" s="3" t="s">
        <v>539</v>
      </c>
      <c r="H55" s="3"/>
      <c r="I55" s="52"/>
      <c r="J55" s="3" t="b">
        <f t="shared" si="2"/>
        <v>0</v>
      </c>
      <c r="K55" s="3" t="s">
        <v>486</v>
      </c>
      <c r="L55" s="3"/>
      <c r="M55" s="3" t="b">
        <f t="shared" si="3"/>
        <v>0</v>
      </c>
      <c r="O55" s="40"/>
      <c r="P55" s="41"/>
      <c r="Q55" s="42"/>
      <c r="AH55" s="2" t="s">
        <v>562</v>
      </c>
      <c r="AI55" s="2" t="s">
        <v>563</v>
      </c>
    </row>
    <row r="56" spans="1:35">
      <c r="A56" t="s">
        <v>524</v>
      </c>
      <c r="C56" s="3" t="b">
        <f t="shared" si="0"/>
        <v>0</v>
      </c>
      <c r="D56" s="3" t="s">
        <v>555</v>
      </c>
      <c r="F56" s="19" t="b">
        <f t="shared" si="1"/>
        <v>0</v>
      </c>
      <c r="G56" s="3" t="s">
        <v>536</v>
      </c>
      <c r="H56" s="3"/>
      <c r="I56" s="52"/>
      <c r="J56" s="3" t="b">
        <f t="shared" si="2"/>
        <v>0</v>
      </c>
      <c r="K56" s="3" t="s">
        <v>489</v>
      </c>
      <c r="L56" s="3"/>
      <c r="M56" s="3" t="b">
        <f t="shared" si="3"/>
        <v>0</v>
      </c>
      <c r="O56" s="40"/>
      <c r="P56" s="41"/>
      <c r="Q56" s="42"/>
      <c r="AH56" s="3" t="s">
        <v>564</v>
      </c>
      <c r="AI56" s="3" t="s">
        <v>565</v>
      </c>
    </row>
    <row r="57" spans="1:35">
      <c r="A57" t="s">
        <v>527</v>
      </c>
      <c r="C57" s="3" t="b">
        <f t="shared" si="0"/>
        <v>0</v>
      </c>
      <c r="D57" s="3" t="s">
        <v>557</v>
      </c>
      <c r="F57" s="19" t="b">
        <f t="shared" si="1"/>
        <v>0</v>
      </c>
      <c r="G57" s="3" t="s">
        <v>524</v>
      </c>
      <c r="H57" s="3"/>
      <c r="I57" s="52"/>
      <c r="J57" s="3" t="b">
        <f t="shared" si="2"/>
        <v>0</v>
      </c>
      <c r="K57" s="3" t="s">
        <v>492</v>
      </c>
      <c r="L57" s="3"/>
      <c r="M57" s="3" t="b">
        <f t="shared" si="3"/>
        <v>0</v>
      </c>
      <c r="O57" s="40"/>
      <c r="P57" s="41"/>
      <c r="Q57" s="42"/>
      <c r="AH57" s="3" t="s">
        <v>566</v>
      </c>
      <c r="AI57" s="3" t="s">
        <v>567</v>
      </c>
    </row>
    <row r="58" spans="1:35">
      <c r="A58" t="s">
        <v>530</v>
      </c>
      <c r="B58" s="54" t="s">
        <v>22</v>
      </c>
      <c r="C58" s="3" t="b">
        <f t="shared" si="0"/>
        <v>1</v>
      </c>
      <c r="D58" s="3" t="s">
        <v>559</v>
      </c>
      <c r="E58" s="61" t="s">
        <v>22</v>
      </c>
      <c r="F58" s="19" t="b">
        <f t="shared" si="1"/>
        <v>1</v>
      </c>
      <c r="G58" s="3" t="s">
        <v>530</v>
      </c>
      <c r="H58" s="2" t="s">
        <v>22</v>
      </c>
      <c r="I58" s="52"/>
      <c r="J58" s="3" t="b">
        <f t="shared" si="2"/>
        <v>1</v>
      </c>
      <c r="K58" s="3" t="s">
        <v>495</v>
      </c>
      <c r="L58" s="2" t="s">
        <v>22</v>
      </c>
      <c r="M58" s="3" t="b">
        <f t="shared" si="3"/>
        <v>1</v>
      </c>
      <c r="O58" s="40"/>
      <c r="P58" s="41"/>
      <c r="Q58" s="42"/>
      <c r="AH58" s="3" t="s">
        <v>568</v>
      </c>
      <c r="AI58" s="3" t="s">
        <v>569</v>
      </c>
    </row>
    <row r="59" spans="1:35">
      <c r="A59" t="s">
        <v>533</v>
      </c>
      <c r="C59" s="3" t="b">
        <f t="shared" si="0"/>
        <v>0</v>
      </c>
      <c r="D59" s="3" t="s">
        <v>561</v>
      </c>
      <c r="F59" s="19" t="b">
        <f t="shared" si="1"/>
        <v>0</v>
      </c>
      <c r="G59" s="3" t="s">
        <v>542</v>
      </c>
      <c r="H59" s="3"/>
      <c r="I59" s="52"/>
      <c r="J59" s="3" t="b">
        <f t="shared" si="2"/>
        <v>0</v>
      </c>
      <c r="K59" s="3" t="s">
        <v>498</v>
      </c>
      <c r="L59" s="3"/>
      <c r="M59" s="3" t="b">
        <f t="shared" si="3"/>
        <v>0</v>
      </c>
      <c r="O59" s="40"/>
      <c r="P59" s="41"/>
      <c r="Q59" s="42"/>
      <c r="AH59" s="3" t="s">
        <v>570</v>
      </c>
      <c r="AI59" s="3" t="s">
        <v>571</v>
      </c>
    </row>
    <row r="60" spans="1:35">
      <c r="A60" t="s">
        <v>536</v>
      </c>
      <c r="C60" s="3" t="b">
        <f t="shared" si="0"/>
        <v>0</v>
      </c>
      <c r="D60" s="3" t="s">
        <v>563</v>
      </c>
      <c r="F60" s="19" t="b">
        <f t="shared" si="1"/>
        <v>0</v>
      </c>
      <c r="G60" s="3" t="s">
        <v>527</v>
      </c>
      <c r="H60" s="3"/>
      <c r="I60" s="52"/>
      <c r="J60" s="3" t="b">
        <f t="shared" si="2"/>
        <v>0</v>
      </c>
      <c r="K60" s="3" t="s">
        <v>501</v>
      </c>
      <c r="L60" s="3"/>
      <c r="M60" s="3" t="b">
        <f t="shared" si="3"/>
        <v>0</v>
      </c>
      <c r="O60" s="40"/>
      <c r="P60" s="41"/>
      <c r="Q60" s="42"/>
      <c r="AH60" s="2" t="s">
        <v>572</v>
      </c>
      <c r="AI60" s="2" t="s">
        <v>573</v>
      </c>
    </row>
    <row r="61" spans="1:35">
      <c r="A61" t="s">
        <v>539</v>
      </c>
      <c r="C61" s="3" t="b">
        <f t="shared" si="0"/>
        <v>0</v>
      </c>
      <c r="D61" s="3" t="s">
        <v>565</v>
      </c>
      <c r="F61" s="19" t="b">
        <f t="shared" si="1"/>
        <v>0</v>
      </c>
      <c r="G61" s="3" t="s">
        <v>521</v>
      </c>
      <c r="H61" s="3"/>
      <c r="I61" s="52"/>
      <c r="J61" s="3" t="b">
        <f t="shared" si="2"/>
        <v>0</v>
      </c>
      <c r="K61" s="3" t="s">
        <v>504</v>
      </c>
      <c r="L61" s="3"/>
      <c r="M61" s="3" t="b">
        <f t="shared" si="3"/>
        <v>0</v>
      </c>
      <c r="O61" s="40"/>
      <c r="P61" s="41"/>
      <c r="Q61" s="42"/>
      <c r="AH61" s="3" t="s">
        <v>574</v>
      </c>
      <c r="AI61" s="3" t="s">
        <v>575</v>
      </c>
    </row>
    <row r="62" spans="1:35">
      <c r="A62" t="s">
        <v>542</v>
      </c>
      <c r="C62" s="3" t="b">
        <f t="shared" si="0"/>
        <v>0</v>
      </c>
      <c r="D62" s="3" t="s">
        <v>567</v>
      </c>
      <c r="F62" s="19" t="b">
        <f t="shared" si="1"/>
        <v>0</v>
      </c>
      <c r="G62" s="3" t="s">
        <v>544</v>
      </c>
      <c r="H62" s="3"/>
      <c r="I62" s="52"/>
      <c r="J62" s="3" t="b">
        <f t="shared" si="2"/>
        <v>0</v>
      </c>
      <c r="K62" s="3" t="s">
        <v>507</v>
      </c>
      <c r="L62" s="3"/>
      <c r="M62" s="3" t="b">
        <f t="shared" si="3"/>
        <v>0</v>
      </c>
      <c r="O62" s="40"/>
      <c r="P62" s="41"/>
      <c r="Q62" s="42"/>
      <c r="AH62" s="3" t="s">
        <v>576</v>
      </c>
      <c r="AI62" s="3" t="s">
        <v>577</v>
      </c>
    </row>
    <row r="63" spans="1:35">
      <c r="A63" t="s">
        <v>544</v>
      </c>
      <c r="B63" s="54" t="s">
        <v>22</v>
      </c>
      <c r="C63" s="3" t="b">
        <f t="shared" si="0"/>
        <v>1</v>
      </c>
      <c r="D63" s="3" t="s">
        <v>569</v>
      </c>
      <c r="E63" s="61" t="s">
        <v>22</v>
      </c>
      <c r="F63" s="19" t="b">
        <f t="shared" si="1"/>
        <v>1</v>
      </c>
      <c r="G63" s="3" t="s">
        <v>450</v>
      </c>
      <c r="H63" s="2" t="s">
        <v>22</v>
      </c>
      <c r="I63" s="52"/>
      <c r="J63" s="3" t="b">
        <f t="shared" si="2"/>
        <v>1</v>
      </c>
      <c r="K63" s="3" t="s">
        <v>510</v>
      </c>
      <c r="L63" s="2" t="s">
        <v>22</v>
      </c>
      <c r="M63" s="3" t="b">
        <f t="shared" si="3"/>
        <v>1</v>
      </c>
      <c r="O63" s="40"/>
      <c r="P63" s="41"/>
      <c r="Q63" s="42"/>
      <c r="AH63" s="3" t="s">
        <v>578</v>
      </c>
      <c r="AI63" s="3" t="s">
        <v>579</v>
      </c>
    </row>
    <row r="64" spans="1:35">
      <c r="A64" t="s">
        <v>450</v>
      </c>
      <c r="C64" s="3" t="b">
        <f t="shared" si="0"/>
        <v>0</v>
      </c>
      <c r="D64" s="3" t="s">
        <v>571</v>
      </c>
      <c r="F64" s="19" t="b">
        <f t="shared" si="1"/>
        <v>0</v>
      </c>
      <c r="G64" s="3" t="s">
        <v>453</v>
      </c>
      <c r="H64" s="3"/>
      <c r="I64" s="52"/>
      <c r="J64" s="3" t="b">
        <f t="shared" si="2"/>
        <v>0</v>
      </c>
      <c r="K64" s="3" t="s">
        <v>513</v>
      </c>
      <c r="L64" s="3"/>
      <c r="M64" s="3" t="b">
        <f t="shared" si="3"/>
        <v>0</v>
      </c>
      <c r="O64" s="40"/>
      <c r="P64" s="41"/>
      <c r="Q64" s="42"/>
      <c r="AH64" s="3" t="s">
        <v>580</v>
      </c>
      <c r="AI64" s="3" t="s">
        <v>581</v>
      </c>
    </row>
    <row r="65" spans="1:35">
      <c r="A65" t="s">
        <v>453</v>
      </c>
      <c r="C65" s="3" t="b">
        <f t="shared" si="0"/>
        <v>0</v>
      </c>
      <c r="D65" s="3" t="s">
        <v>573</v>
      </c>
      <c r="F65" s="19" t="b">
        <f t="shared" si="1"/>
        <v>0</v>
      </c>
      <c r="G65" s="3" t="s">
        <v>456</v>
      </c>
      <c r="H65" s="3"/>
      <c r="I65" s="52"/>
      <c r="J65" s="3" t="b">
        <f t="shared" si="2"/>
        <v>0</v>
      </c>
      <c r="K65" s="3" t="s">
        <v>516</v>
      </c>
      <c r="L65" s="3"/>
      <c r="M65" s="3" t="b">
        <f t="shared" si="3"/>
        <v>0</v>
      </c>
      <c r="O65" s="40"/>
      <c r="P65" s="41"/>
      <c r="Q65" s="42"/>
      <c r="AH65" s="2" t="s">
        <v>582</v>
      </c>
      <c r="AI65" s="2" t="s">
        <v>583</v>
      </c>
    </row>
    <row r="66" spans="1:35">
      <c r="A66" t="s">
        <v>456</v>
      </c>
      <c r="C66" s="3" t="b">
        <f t="shared" si="0"/>
        <v>0</v>
      </c>
      <c r="D66" s="3" t="s">
        <v>575</v>
      </c>
      <c r="F66" s="19" t="b">
        <f t="shared" si="1"/>
        <v>0</v>
      </c>
      <c r="G66" s="3" t="s">
        <v>459</v>
      </c>
      <c r="H66" s="3"/>
      <c r="I66" s="52"/>
      <c r="J66" s="3" t="b">
        <f t="shared" si="2"/>
        <v>0</v>
      </c>
      <c r="K66" s="3" t="s">
        <v>519</v>
      </c>
      <c r="L66" s="3"/>
      <c r="M66" s="3" t="b">
        <f t="shared" si="3"/>
        <v>0</v>
      </c>
      <c r="O66" s="40"/>
      <c r="P66" s="41"/>
      <c r="Q66" s="42"/>
      <c r="AH66" s="3" t="s">
        <v>584</v>
      </c>
      <c r="AI66" s="3" t="s">
        <v>585</v>
      </c>
    </row>
    <row r="67" spans="1:35">
      <c r="A67" t="s">
        <v>459</v>
      </c>
      <c r="C67" s="3" t="b">
        <f t="shared" si="0"/>
        <v>0</v>
      </c>
      <c r="D67" s="3" t="s">
        <v>577</v>
      </c>
      <c r="F67" s="19" t="b">
        <f t="shared" si="1"/>
        <v>0</v>
      </c>
      <c r="G67" s="3" t="s">
        <v>462</v>
      </c>
      <c r="H67" s="3"/>
      <c r="I67" s="52"/>
      <c r="J67" s="3" t="b">
        <f t="shared" si="2"/>
        <v>0</v>
      </c>
      <c r="K67" s="3" t="s">
        <v>522</v>
      </c>
      <c r="L67" s="3"/>
      <c r="M67" s="3" t="b">
        <f t="shared" si="3"/>
        <v>0</v>
      </c>
      <c r="O67" s="40"/>
      <c r="P67" s="41"/>
      <c r="Q67" s="42"/>
      <c r="AH67" s="3" t="s">
        <v>586</v>
      </c>
      <c r="AI67" s="3" t="s">
        <v>587</v>
      </c>
    </row>
    <row r="68" spans="1:35">
      <c r="A68" t="s">
        <v>462</v>
      </c>
      <c r="B68" s="54" t="s">
        <v>22</v>
      </c>
      <c r="C68" s="3" t="b">
        <f t="shared" ref="C68:C131" si="6">MOD(ROW(A66)-1,5)=0</f>
        <v>1</v>
      </c>
      <c r="D68" s="3" t="s">
        <v>579</v>
      </c>
      <c r="E68" s="61" t="s">
        <v>22</v>
      </c>
      <c r="F68" s="19" t="b">
        <f t="shared" ref="F68:F107" si="7">MOD(ROW(D66)-1,5)=0</f>
        <v>1</v>
      </c>
      <c r="G68" s="3" t="s">
        <v>465</v>
      </c>
      <c r="H68" s="2" t="s">
        <v>22</v>
      </c>
      <c r="I68" s="52"/>
      <c r="J68" s="3" t="b">
        <f t="shared" ref="J68:J131" si="8">MOD(ROW(H66)-1,5)=0</f>
        <v>1</v>
      </c>
      <c r="K68" s="3" t="s">
        <v>525</v>
      </c>
      <c r="L68" s="2" t="s">
        <v>22</v>
      </c>
      <c r="M68" s="3" t="b">
        <f t="shared" ref="M68:M131" si="9">MOD(ROW(K66)-1,5)=0</f>
        <v>1</v>
      </c>
      <c r="O68" s="40"/>
      <c r="P68" s="41"/>
      <c r="Q68" s="42"/>
      <c r="AH68" s="3" t="s">
        <v>588</v>
      </c>
      <c r="AI68" s="3" t="s">
        <v>589</v>
      </c>
    </row>
    <row r="69" spans="1:35">
      <c r="A69" t="s">
        <v>465</v>
      </c>
      <c r="C69" s="3" t="b">
        <f t="shared" si="6"/>
        <v>0</v>
      </c>
      <c r="D69" s="3" t="s">
        <v>581</v>
      </c>
      <c r="F69" s="19" t="b">
        <f t="shared" si="7"/>
        <v>0</v>
      </c>
      <c r="G69" s="3" t="s">
        <v>401</v>
      </c>
      <c r="H69" s="3"/>
      <c r="I69" s="52"/>
      <c r="J69" s="3" t="b">
        <f t="shared" si="8"/>
        <v>0</v>
      </c>
      <c r="K69" s="3" t="s">
        <v>528</v>
      </c>
      <c r="L69" s="3"/>
      <c r="M69" s="3" t="b">
        <f t="shared" si="9"/>
        <v>0</v>
      </c>
      <c r="O69" s="40"/>
      <c r="P69" s="41"/>
      <c r="Q69" s="42"/>
      <c r="AH69" s="3" t="s">
        <v>590</v>
      </c>
      <c r="AI69" s="3" t="s">
        <v>591</v>
      </c>
    </row>
    <row r="70" spans="1:35">
      <c r="A70" t="s">
        <v>401</v>
      </c>
      <c r="C70" s="3" t="b">
        <f t="shared" si="6"/>
        <v>0</v>
      </c>
      <c r="D70" s="3" t="s">
        <v>583</v>
      </c>
      <c r="F70" s="19" t="b">
        <f t="shared" si="7"/>
        <v>0</v>
      </c>
      <c r="G70" s="3" t="s">
        <v>548</v>
      </c>
      <c r="H70" s="3"/>
      <c r="I70" s="52"/>
      <c r="J70" s="3" t="b">
        <f t="shared" si="8"/>
        <v>0</v>
      </c>
      <c r="K70" s="3" t="s">
        <v>531</v>
      </c>
      <c r="L70" s="3"/>
      <c r="M70" s="3" t="b">
        <f t="shared" si="9"/>
        <v>0</v>
      </c>
      <c r="O70" s="40"/>
      <c r="P70" s="41"/>
      <c r="Q70" s="42"/>
      <c r="AH70" s="2" t="s">
        <v>592</v>
      </c>
      <c r="AI70" s="2" t="s">
        <v>593</v>
      </c>
    </row>
    <row r="71" spans="1:35">
      <c r="A71" t="s">
        <v>404</v>
      </c>
      <c r="C71" s="3" t="b">
        <f t="shared" si="6"/>
        <v>0</v>
      </c>
      <c r="D71" s="3" t="s">
        <v>585</v>
      </c>
      <c r="F71" s="19" t="b">
        <f t="shared" si="7"/>
        <v>0</v>
      </c>
      <c r="G71" s="3" t="s">
        <v>546</v>
      </c>
      <c r="H71" s="3"/>
      <c r="I71" s="52"/>
      <c r="J71" s="3" t="b">
        <f t="shared" si="8"/>
        <v>0</v>
      </c>
      <c r="K71" s="3" t="s">
        <v>534</v>
      </c>
      <c r="L71" s="3"/>
      <c r="M71" s="3" t="b">
        <f t="shared" si="9"/>
        <v>0</v>
      </c>
      <c r="O71" s="40"/>
      <c r="P71" s="41"/>
      <c r="Q71" s="42"/>
      <c r="AH71" s="3" t="s">
        <v>594</v>
      </c>
      <c r="AI71" s="3" t="s">
        <v>595</v>
      </c>
    </row>
    <row r="72" spans="1:35">
      <c r="A72" t="s">
        <v>546</v>
      </c>
      <c r="C72" s="3" t="b">
        <f t="shared" si="6"/>
        <v>0</v>
      </c>
      <c r="D72" s="3" t="s">
        <v>414</v>
      </c>
      <c r="F72" s="19" t="b">
        <f t="shared" si="7"/>
        <v>0</v>
      </c>
      <c r="G72" s="3" t="s">
        <v>468</v>
      </c>
      <c r="H72" s="3"/>
      <c r="I72" s="52"/>
      <c r="J72" s="3" t="b">
        <f t="shared" si="8"/>
        <v>0</v>
      </c>
      <c r="K72" s="3" t="s">
        <v>537</v>
      </c>
      <c r="L72" s="3"/>
      <c r="M72" s="3" t="b">
        <f t="shared" si="9"/>
        <v>0</v>
      </c>
      <c r="O72" s="40"/>
      <c r="P72" s="41"/>
      <c r="Q72" s="42"/>
      <c r="AH72" s="3" t="s">
        <v>596</v>
      </c>
      <c r="AI72" s="3" t="s">
        <v>597</v>
      </c>
    </row>
    <row r="73" spans="1:35">
      <c r="A73" t="s">
        <v>548</v>
      </c>
      <c r="B73" s="60" t="s">
        <v>23</v>
      </c>
      <c r="C73" s="3" t="b">
        <f t="shared" si="6"/>
        <v>1</v>
      </c>
      <c r="D73" s="3" t="s">
        <v>587</v>
      </c>
      <c r="E73" s="61" t="s">
        <v>22</v>
      </c>
      <c r="F73" s="19" t="b">
        <f t="shared" si="7"/>
        <v>1</v>
      </c>
      <c r="G73" s="3" t="s">
        <v>480</v>
      </c>
      <c r="H73" s="3" t="s">
        <v>22</v>
      </c>
      <c r="I73" s="52"/>
      <c r="J73" s="3" t="b">
        <f t="shared" si="8"/>
        <v>1</v>
      </c>
      <c r="K73" s="3" t="s">
        <v>540</v>
      </c>
      <c r="L73" s="2" t="s">
        <v>22</v>
      </c>
      <c r="M73" s="3" t="b">
        <f t="shared" si="9"/>
        <v>1</v>
      </c>
      <c r="O73" s="40"/>
      <c r="P73" s="41"/>
      <c r="Q73" s="42"/>
      <c r="AH73" s="3" t="s">
        <v>598</v>
      </c>
      <c r="AI73" s="3" t="s">
        <v>599</v>
      </c>
    </row>
    <row r="74" spans="1:35">
      <c r="A74" t="s">
        <v>468</v>
      </c>
      <c r="C74" s="3" t="b">
        <f t="shared" si="6"/>
        <v>0</v>
      </c>
      <c r="D74" s="3" t="s">
        <v>419</v>
      </c>
      <c r="F74" s="19" t="b">
        <f t="shared" si="7"/>
        <v>0</v>
      </c>
      <c r="G74" s="3" t="s">
        <v>477</v>
      </c>
      <c r="H74" s="3"/>
      <c r="I74" s="52"/>
      <c r="J74" s="3" t="b">
        <f t="shared" si="8"/>
        <v>0</v>
      </c>
      <c r="K74" s="3" t="s">
        <v>543</v>
      </c>
      <c r="L74" s="3"/>
      <c r="M74" s="3" t="b">
        <f t="shared" si="9"/>
        <v>0</v>
      </c>
      <c r="O74" s="40"/>
      <c r="P74" s="41"/>
      <c r="Q74" s="42"/>
      <c r="AH74" s="3" t="s">
        <v>600</v>
      </c>
      <c r="AI74" s="3" t="s">
        <v>601</v>
      </c>
    </row>
    <row r="75" spans="1:35">
      <c r="A75" t="s">
        <v>411</v>
      </c>
      <c r="C75" s="3" t="b">
        <f t="shared" si="6"/>
        <v>0</v>
      </c>
      <c r="D75" s="3" t="s">
        <v>589</v>
      </c>
      <c r="F75" s="19" t="b">
        <f t="shared" si="7"/>
        <v>0</v>
      </c>
      <c r="G75" s="3" t="s">
        <v>471</v>
      </c>
      <c r="H75" s="3"/>
      <c r="I75" s="52"/>
      <c r="J75" s="3" t="b">
        <f t="shared" si="8"/>
        <v>0</v>
      </c>
      <c r="K75" s="3" t="s">
        <v>545</v>
      </c>
      <c r="L75" s="3"/>
      <c r="M75" s="3" t="b">
        <f t="shared" si="9"/>
        <v>0</v>
      </c>
      <c r="O75" s="40"/>
      <c r="P75" s="41"/>
      <c r="Q75" s="42"/>
      <c r="AH75" s="2" t="s">
        <v>602</v>
      </c>
      <c r="AI75" s="2" t="s">
        <v>603</v>
      </c>
    </row>
    <row r="76" spans="1:35">
      <c r="A76" t="s">
        <v>471</v>
      </c>
      <c r="C76" s="3" t="b">
        <f t="shared" si="6"/>
        <v>0</v>
      </c>
      <c r="D76" s="3" t="s">
        <v>591</v>
      </c>
      <c r="F76" s="19" t="b">
        <f t="shared" si="7"/>
        <v>0</v>
      </c>
      <c r="G76" s="3" t="s">
        <v>474</v>
      </c>
      <c r="H76" s="3"/>
      <c r="I76" s="52"/>
      <c r="J76" s="3" t="b">
        <f t="shared" si="8"/>
        <v>0</v>
      </c>
      <c r="K76" s="3" t="s">
        <v>547</v>
      </c>
      <c r="L76" s="3"/>
      <c r="M76" s="3" t="b">
        <f t="shared" si="9"/>
        <v>0</v>
      </c>
      <c r="O76" s="40"/>
      <c r="P76" s="41"/>
      <c r="Q76" s="42"/>
      <c r="AH76" s="3" t="s">
        <v>604</v>
      </c>
      <c r="AI76" s="3" t="s">
        <v>605</v>
      </c>
    </row>
    <row r="77" spans="1:35">
      <c r="A77" t="s">
        <v>474</v>
      </c>
      <c r="C77" s="3" t="b">
        <f t="shared" si="6"/>
        <v>0</v>
      </c>
      <c r="D77" s="3" t="s">
        <v>593</v>
      </c>
      <c r="F77" s="19" t="b">
        <f t="shared" si="7"/>
        <v>0</v>
      </c>
      <c r="G77" s="3" t="s">
        <v>408</v>
      </c>
      <c r="H77" s="3"/>
      <c r="I77" s="52"/>
      <c r="J77" s="3" t="b">
        <f t="shared" si="8"/>
        <v>0</v>
      </c>
      <c r="K77" s="3" t="s">
        <v>549</v>
      </c>
      <c r="L77" s="3"/>
      <c r="M77" s="3" t="b">
        <f t="shared" si="9"/>
        <v>0</v>
      </c>
      <c r="O77" s="40"/>
      <c r="P77" s="41"/>
      <c r="Q77" s="42"/>
      <c r="AH77" s="3" t="s">
        <v>606</v>
      </c>
      <c r="AI77" s="3" t="s">
        <v>607</v>
      </c>
    </row>
    <row r="78" spans="1:35">
      <c r="A78" t="s">
        <v>550</v>
      </c>
      <c r="B78" s="54" t="s">
        <v>22</v>
      </c>
      <c r="C78" s="3" t="b">
        <f t="shared" si="6"/>
        <v>1</v>
      </c>
      <c r="D78" s="3" t="s">
        <v>595</v>
      </c>
      <c r="E78" s="61" t="s">
        <v>22</v>
      </c>
      <c r="F78" s="19" t="b">
        <f t="shared" si="7"/>
        <v>1</v>
      </c>
      <c r="G78" s="3" t="s">
        <v>483</v>
      </c>
      <c r="H78" s="3" t="s">
        <v>22</v>
      </c>
      <c r="I78" s="52"/>
      <c r="J78" s="3" t="b">
        <f t="shared" si="8"/>
        <v>1</v>
      </c>
      <c r="K78" s="3" t="s">
        <v>551</v>
      </c>
      <c r="L78" s="2" t="s">
        <v>22</v>
      </c>
      <c r="M78" s="3" t="b">
        <f t="shared" si="9"/>
        <v>1</v>
      </c>
      <c r="O78" s="40"/>
      <c r="P78" s="41"/>
      <c r="Q78" s="42"/>
      <c r="AH78" s="3" t="s">
        <v>608</v>
      </c>
      <c r="AI78" s="3" t="s">
        <v>609</v>
      </c>
    </row>
    <row r="79" spans="1:35">
      <c r="A79" t="s">
        <v>477</v>
      </c>
      <c r="C79" s="3" t="b">
        <f t="shared" si="6"/>
        <v>0</v>
      </c>
      <c r="D79" s="3" t="s">
        <v>597</v>
      </c>
      <c r="F79" s="19" t="b">
        <f t="shared" si="7"/>
        <v>0</v>
      </c>
      <c r="G79" s="3" t="s">
        <v>550</v>
      </c>
      <c r="H79" s="3"/>
      <c r="I79" s="52"/>
      <c r="J79" s="3" t="b">
        <f t="shared" si="8"/>
        <v>0</v>
      </c>
      <c r="K79" s="3" t="s">
        <v>553</v>
      </c>
      <c r="L79" s="3"/>
      <c r="M79" s="3" t="b">
        <f t="shared" si="9"/>
        <v>0</v>
      </c>
      <c r="O79" s="40"/>
      <c r="P79" s="41"/>
      <c r="Q79" s="42"/>
      <c r="AH79" s="3" t="s">
        <v>610</v>
      </c>
      <c r="AI79" s="3" t="s">
        <v>611</v>
      </c>
    </row>
    <row r="80" spans="1:35" ht="17" thickBot="1">
      <c r="A80" t="s">
        <v>480</v>
      </c>
      <c r="C80" s="3" t="b">
        <f t="shared" si="6"/>
        <v>0</v>
      </c>
      <c r="D80" s="3" t="s">
        <v>599</v>
      </c>
      <c r="F80" s="19" t="b">
        <f t="shared" si="7"/>
        <v>0</v>
      </c>
      <c r="G80" s="3" t="s">
        <v>552</v>
      </c>
      <c r="H80" s="3"/>
      <c r="I80" s="52"/>
      <c r="J80" s="3" t="b">
        <f t="shared" si="8"/>
        <v>0</v>
      </c>
      <c r="K80" s="3" t="s">
        <v>555</v>
      </c>
      <c r="L80" s="3"/>
      <c r="M80" s="3" t="b">
        <f t="shared" si="9"/>
        <v>0</v>
      </c>
      <c r="O80" s="43"/>
      <c r="P80" s="44"/>
      <c r="Q80" s="45"/>
      <c r="AH80" s="2" t="s">
        <v>612</v>
      </c>
      <c r="AI80" s="2" t="s">
        <v>613</v>
      </c>
    </row>
    <row r="81" spans="1:35">
      <c r="A81" t="s">
        <v>483</v>
      </c>
      <c r="C81" s="3" t="b">
        <f t="shared" si="6"/>
        <v>0</v>
      </c>
      <c r="D81" s="3" t="s">
        <v>601</v>
      </c>
      <c r="F81" s="19" t="b">
        <f t="shared" si="7"/>
        <v>0</v>
      </c>
      <c r="G81" s="3" t="s">
        <v>489</v>
      </c>
      <c r="H81" s="3"/>
      <c r="I81" s="52"/>
      <c r="J81" s="3" t="b">
        <f t="shared" si="8"/>
        <v>0</v>
      </c>
      <c r="K81" s="3" t="s">
        <v>557</v>
      </c>
      <c r="L81" s="3"/>
      <c r="M81" s="3" t="b">
        <f t="shared" si="9"/>
        <v>0</v>
      </c>
      <c r="O81" t="s">
        <v>12</v>
      </c>
      <c r="AH81" s="3" t="s">
        <v>614</v>
      </c>
      <c r="AI81" s="3" t="s">
        <v>615</v>
      </c>
    </row>
    <row r="82" spans="1:35">
      <c r="A82" t="s">
        <v>408</v>
      </c>
      <c r="C82" s="3" t="b">
        <f t="shared" si="6"/>
        <v>0</v>
      </c>
      <c r="D82" s="3" t="s">
        <v>423</v>
      </c>
      <c r="F82" s="19" t="b">
        <f t="shared" si="7"/>
        <v>0</v>
      </c>
      <c r="G82" s="3" t="s">
        <v>554</v>
      </c>
      <c r="H82" s="3"/>
      <c r="I82" s="52"/>
      <c r="J82" s="3" t="b">
        <f t="shared" si="8"/>
        <v>0</v>
      </c>
      <c r="K82" s="3" t="s">
        <v>559</v>
      </c>
      <c r="L82" s="3"/>
      <c r="M82" s="3" t="b">
        <f t="shared" si="9"/>
        <v>0</v>
      </c>
      <c r="O82" s="46" t="s">
        <v>13</v>
      </c>
      <c r="AH82" s="3" t="s">
        <v>616</v>
      </c>
      <c r="AI82" s="3" t="s">
        <v>617</v>
      </c>
    </row>
    <row r="83" spans="1:35">
      <c r="A83" t="s">
        <v>552</v>
      </c>
      <c r="B83" s="54" t="s">
        <v>22</v>
      </c>
      <c r="C83" s="3" t="b">
        <f t="shared" si="6"/>
        <v>1</v>
      </c>
      <c r="D83" s="3" t="s">
        <v>603</v>
      </c>
      <c r="E83" s="61" t="s">
        <v>22</v>
      </c>
      <c r="F83" s="19" t="b">
        <f t="shared" si="7"/>
        <v>1</v>
      </c>
      <c r="G83" s="3" t="s">
        <v>556</v>
      </c>
      <c r="H83" s="3" t="s">
        <v>22</v>
      </c>
      <c r="I83" s="52"/>
      <c r="J83" s="3" t="b">
        <f t="shared" si="8"/>
        <v>1</v>
      </c>
      <c r="K83" s="3" t="s">
        <v>561</v>
      </c>
      <c r="L83" s="2" t="s">
        <v>22</v>
      </c>
      <c r="M83" s="3" t="b">
        <f t="shared" si="9"/>
        <v>1</v>
      </c>
      <c r="AH83" s="3" t="s">
        <v>618</v>
      </c>
      <c r="AI83" s="3" t="s">
        <v>619</v>
      </c>
    </row>
    <row r="84" spans="1:35">
      <c r="A84" t="s">
        <v>554</v>
      </c>
      <c r="C84" s="3" t="b">
        <f t="shared" si="6"/>
        <v>0</v>
      </c>
      <c r="D84" s="3" t="s">
        <v>605</v>
      </c>
      <c r="F84" s="19" t="b">
        <f t="shared" si="7"/>
        <v>0</v>
      </c>
      <c r="G84" s="3" t="s">
        <v>495</v>
      </c>
      <c r="H84" s="3"/>
      <c r="I84" s="52"/>
      <c r="J84" s="3" t="b">
        <f t="shared" si="8"/>
        <v>0</v>
      </c>
      <c r="K84" s="3" t="s">
        <v>563</v>
      </c>
      <c r="L84" s="3"/>
      <c r="M84" s="3" t="b">
        <f t="shared" si="9"/>
        <v>0</v>
      </c>
      <c r="AH84" s="3" t="s">
        <v>620</v>
      </c>
      <c r="AI84" s="3" t="s">
        <v>621</v>
      </c>
    </row>
    <row r="85" spans="1:35">
      <c r="A85" t="s">
        <v>486</v>
      </c>
      <c r="C85" s="3" t="b">
        <f t="shared" si="6"/>
        <v>0</v>
      </c>
      <c r="D85" s="3" t="s">
        <v>607</v>
      </c>
      <c r="F85" s="19" t="b">
        <f t="shared" si="7"/>
        <v>0</v>
      </c>
      <c r="G85" s="3" t="s">
        <v>486</v>
      </c>
      <c r="H85" s="3"/>
      <c r="I85" s="52"/>
      <c r="J85" s="3" t="b">
        <f t="shared" si="8"/>
        <v>0</v>
      </c>
      <c r="K85" s="3" t="s">
        <v>565</v>
      </c>
      <c r="L85" s="3"/>
      <c r="M85" s="3" t="b">
        <f t="shared" si="9"/>
        <v>0</v>
      </c>
      <c r="AH85" s="2" t="s">
        <v>622</v>
      </c>
      <c r="AI85" s="2" t="s">
        <v>623</v>
      </c>
    </row>
    <row r="86" spans="1:35">
      <c r="A86" t="s">
        <v>489</v>
      </c>
      <c r="C86" s="3" t="b">
        <f t="shared" si="6"/>
        <v>0</v>
      </c>
      <c r="D86" s="3" t="s">
        <v>609</v>
      </c>
      <c r="F86" s="19" t="b">
        <f t="shared" si="7"/>
        <v>0</v>
      </c>
      <c r="G86" s="3" t="s">
        <v>492</v>
      </c>
      <c r="H86" s="3"/>
      <c r="I86" s="52"/>
      <c r="J86" s="3" t="b">
        <f t="shared" si="8"/>
        <v>0</v>
      </c>
      <c r="K86" s="3" t="s">
        <v>567</v>
      </c>
      <c r="L86" s="3"/>
      <c r="M86" s="3" t="b">
        <f t="shared" si="9"/>
        <v>0</v>
      </c>
      <c r="AH86" s="3" t="s">
        <v>624</v>
      </c>
      <c r="AI86" s="3" t="s">
        <v>625</v>
      </c>
    </row>
    <row r="87" spans="1:35">
      <c r="A87" t="s">
        <v>492</v>
      </c>
      <c r="C87" s="3" t="b">
        <f t="shared" si="6"/>
        <v>0</v>
      </c>
      <c r="D87" s="3" t="s">
        <v>611</v>
      </c>
      <c r="F87" s="19" t="b">
        <f t="shared" si="7"/>
        <v>0</v>
      </c>
      <c r="G87" s="3" t="s">
        <v>558</v>
      </c>
      <c r="H87" s="3"/>
      <c r="I87" s="52"/>
      <c r="J87" s="3" t="b">
        <f t="shared" si="8"/>
        <v>0</v>
      </c>
      <c r="K87" s="3" t="s">
        <v>569</v>
      </c>
      <c r="L87" s="3"/>
      <c r="M87" s="3" t="b">
        <f t="shared" si="9"/>
        <v>0</v>
      </c>
      <c r="AH87" s="3" t="s">
        <v>626</v>
      </c>
      <c r="AI87" s="3" t="s">
        <v>627</v>
      </c>
    </row>
    <row r="88" spans="1:35">
      <c r="A88" t="s">
        <v>495</v>
      </c>
      <c r="B88" s="54" t="s">
        <v>22</v>
      </c>
      <c r="C88" s="3" t="b">
        <f t="shared" si="6"/>
        <v>1</v>
      </c>
      <c r="D88" s="3" t="s">
        <v>613</v>
      </c>
      <c r="E88" s="61" t="s">
        <v>22</v>
      </c>
      <c r="F88" s="19" t="b">
        <f t="shared" si="7"/>
        <v>1</v>
      </c>
      <c r="G88" s="3" t="s">
        <v>507</v>
      </c>
      <c r="H88" s="3" t="s">
        <v>22</v>
      </c>
      <c r="I88" s="52"/>
      <c r="J88" s="3" t="b">
        <f t="shared" si="8"/>
        <v>1</v>
      </c>
      <c r="K88" s="3" t="s">
        <v>571</v>
      </c>
      <c r="L88" s="2" t="s">
        <v>22</v>
      </c>
      <c r="M88" s="3" t="b">
        <f t="shared" si="9"/>
        <v>1</v>
      </c>
      <c r="AH88" s="3" t="s">
        <v>628</v>
      </c>
      <c r="AI88" s="3" t="s">
        <v>629</v>
      </c>
    </row>
    <row r="89" spans="1:35">
      <c r="A89" t="s">
        <v>556</v>
      </c>
      <c r="C89" s="3" t="b">
        <f t="shared" si="6"/>
        <v>0</v>
      </c>
      <c r="D89" s="3" t="s">
        <v>615</v>
      </c>
      <c r="F89" s="19" t="b">
        <f t="shared" si="7"/>
        <v>0</v>
      </c>
      <c r="G89" s="3" t="s">
        <v>564</v>
      </c>
      <c r="H89" s="3"/>
      <c r="I89" s="52"/>
      <c r="J89" s="3" t="b">
        <f t="shared" si="8"/>
        <v>0</v>
      </c>
      <c r="K89" s="3" t="s">
        <v>496</v>
      </c>
      <c r="L89" s="3"/>
      <c r="M89" s="3" t="b">
        <f t="shared" si="9"/>
        <v>0</v>
      </c>
      <c r="AH89" s="3" t="s">
        <v>630</v>
      </c>
      <c r="AI89" s="3" t="s">
        <v>631</v>
      </c>
    </row>
    <row r="90" spans="1:35">
      <c r="A90" t="s">
        <v>558</v>
      </c>
      <c r="C90" s="3" t="b">
        <f t="shared" si="6"/>
        <v>0</v>
      </c>
      <c r="D90" s="3" t="s">
        <v>617</v>
      </c>
      <c r="F90" s="19" t="b">
        <f t="shared" si="7"/>
        <v>0</v>
      </c>
      <c r="G90" s="3" t="s">
        <v>560</v>
      </c>
      <c r="H90" s="3"/>
      <c r="I90" s="52"/>
      <c r="J90" s="3" t="b">
        <f t="shared" si="8"/>
        <v>0</v>
      </c>
      <c r="K90" s="3" t="s">
        <v>573</v>
      </c>
      <c r="L90" s="3"/>
      <c r="M90" s="3" t="b">
        <f t="shared" si="9"/>
        <v>0</v>
      </c>
      <c r="AH90" s="2" t="s">
        <v>632</v>
      </c>
      <c r="AI90" s="2" t="s">
        <v>633</v>
      </c>
    </row>
    <row r="91" spans="1:35">
      <c r="A91" t="s">
        <v>560</v>
      </c>
      <c r="C91" s="3" t="b">
        <f t="shared" si="6"/>
        <v>0</v>
      </c>
      <c r="D91" s="3" t="s">
        <v>619</v>
      </c>
      <c r="F91" s="19" t="b">
        <f t="shared" si="7"/>
        <v>0</v>
      </c>
      <c r="G91" s="3" t="s">
        <v>501</v>
      </c>
      <c r="H91" s="3"/>
      <c r="I91" s="52"/>
      <c r="J91" s="3" t="b">
        <f t="shared" si="8"/>
        <v>0</v>
      </c>
      <c r="K91" s="3" t="s">
        <v>575</v>
      </c>
      <c r="L91" s="3"/>
      <c r="M91" s="3" t="b">
        <f t="shared" si="9"/>
        <v>0</v>
      </c>
      <c r="AH91" s="3" t="s">
        <v>634</v>
      </c>
      <c r="AI91" s="3" t="s">
        <v>635</v>
      </c>
    </row>
    <row r="92" spans="1:35">
      <c r="A92" t="s">
        <v>498</v>
      </c>
      <c r="C92" s="3" t="b">
        <f t="shared" si="6"/>
        <v>0</v>
      </c>
      <c r="D92" s="3" t="s">
        <v>621</v>
      </c>
      <c r="F92" s="19" t="b">
        <f t="shared" si="7"/>
        <v>0</v>
      </c>
      <c r="G92" s="3" t="s">
        <v>562</v>
      </c>
      <c r="H92" s="3"/>
      <c r="I92" s="52"/>
      <c r="J92" s="3" t="b">
        <f t="shared" si="8"/>
        <v>0</v>
      </c>
      <c r="K92" s="3" t="s">
        <v>577</v>
      </c>
      <c r="L92" s="3"/>
      <c r="M92" s="3" t="b">
        <f t="shared" si="9"/>
        <v>0</v>
      </c>
      <c r="AH92" s="3" t="s">
        <v>636</v>
      </c>
      <c r="AI92" s="3" t="s">
        <v>637</v>
      </c>
    </row>
    <row r="93" spans="1:35">
      <c r="A93" t="s">
        <v>501</v>
      </c>
      <c r="B93" s="54" t="s">
        <v>22</v>
      </c>
      <c r="C93" s="3" t="b">
        <f t="shared" si="6"/>
        <v>1</v>
      </c>
      <c r="D93" s="3" t="s">
        <v>623</v>
      </c>
      <c r="E93" s="61" t="s">
        <v>22</v>
      </c>
      <c r="F93" s="19" t="b">
        <f t="shared" si="7"/>
        <v>1</v>
      </c>
      <c r="G93" s="3" t="s">
        <v>498</v>
      </c>
      <c r="H93" s="3" t="s">
        <v>22</v>
      </c>
      <c r="I93" s="52"/>
      <c r="J93" s="3" t="b">
        <f t="shared" si="8"/>
        <v>1</v>
      </c>
      <c r="K93" s="3" t="s">
        <v>579</v>
      </c>
      <c r="L93" s="2" t="s">
        <v>22</v>
      </c>
      <c r="M93" s="3" t="b">
        <f t="shared" si="9"/>
        <v>1</v>
      </c>
      <c r="AH93" s="3" t="s">
        <v>638</v>
      </c>
      <c r="AI93" s="3" t="s">
        <v>639</v>
      </c>
    </row>
    <row r="94" spans="1:35">
      <c r="A94" t="s">
        <v>504</v>
      </c>
      <c r="C94" s="3" t="b">
        <f t="shared" si="6"/>
        <v>0</v>
      </c>
      <c r="D94" s="3" t="s">
        <v>625</v>
      </c>
      <c r="F94" s="19" t="b">
        <f t="shared" si="7"/>
        <v>0</v>
      </c>
      <c r="G94" s="3" t="s">
        <v>504</v>
      </c>
      <c r="H94" s="3"/>
      <c r="I94" s="52"/>
      <c r="J94" s="3" t="b">
        <f t="shared" si="8"/>
        <v>0</v>
      </c>
      <c r="K94" s="3" t="s">
        <v>581</v>
      </c>
      <c r="L94" s="3"/>
      <c r="M94" s="3" t="b">
        <f t="shared" si="9"/>
        <v>0</v>
      </c>
      <c r="AH94" s="3" t="s">
        <v>640</v>
      </c>
      <c r="AI94" s="3" t="s">
        <v>641</v>
      </c>
    </row>
    <row r="95" spans="1:35">
      <c r="A95" t="s">
        <v>562</v>
      </c>
      <c r="C95" s="3" t="b">
        <f t="shared" si="6"/>
        <v>0</v>
      </c>
      <c r="D95" s="3" t="s">
        <v>627</v>
      </c>
      <c r="F95" s="19" t="b">
        <f t="shared" si="7"/>
        <v>0</v>
      </c>
      <c r="G95" s="3" t="s">
        <v>566</v>
      </c>
      <c r="H95" s="3"/>
      <c r="I95" s="52"/>
      <c r="J95" s="3" t="b">
        <f t="shared" si="8"/>
        <v>0</v>
      </c>
      <c r="K95" s="3" t="s">
        <v>583</v>
      </c>
      <c r="L95" s="3"/>
      <c r="M95" s="3" t="b">
        <f t="shared" si="9"/>
        <v>0</v>
      </c>
      <c r="AH95" s="2" t="s">
        <v>642</v>
      </c>
      <c r="AI95" s="2" t="s">
        <v>643</v>
      </c>
    </row>
    <row r="96" spans="1:35">
      <c r="A96" t="s">
        <v>507</v>
      </c>
      <c r="C96" s="3" t="b">
        <f t="shared" si="6"/>
        <v>0</v>
      </c>
      <c r="D96" s="3" t="s">
        <v>629</v>
      </c>
      <c r="F96" s="19" t="b">
        <f t="shared" si="7"/>
        <v>0</v>
      </c>
      <c r="G96" s="3" t="s">
        <v>568</v>
      </c>
      <c r="H96" s="3"/>
      <c r="I96" s="52"/>
      <c r="J96" s="3" t="b">
        <f t="shared" si="8"/>
        <v>0</v>
      </c>
      <c r="K96" s="3" t="s">
        <v>585</v>
      </c>
      <c r="L96" s="3"/>
      <c r="M96" s="3" t="b">
        <f t="shared" si="9"/>
        <v>0</v>
      </c>
      <c r="AH96" s="3" t="s">
        <v>644</v>
      </c>
      <c r="AI96" s="3" t="s">
        <v>645</v>
      </c>
    </row>
    <row r="97" spans="1:35">
      <c r="A97" t="s">
        <v>564</v>
      </c>
      <c r="C97" s="3" t="b">
        <f t="shared" si="6"/>
        <v>0</v>
      </c>
      <c r="D97" s="3" t="s">
        <v>631</v>
      </c>
      <c r="F97" s="19" t="b">
        <f t="shared" si="7"/>
        <v>0</v>
      </c>
      <c r="G97" s="3" t="s">
        <v>570</v>
      </c>
      <c r="H97" s="3"/>
      <c r="I97" s="52"/>
      <c r="J97" s="3" t="b">
        <f t="shared" si="8"/>
        <v>0</v>
      </c>
      <c r="K97" s="3" t="s">
        <v>587</v>
      </c>
      <c r="L97" s="3"/>
      <c r="M97" s="3" t="b">
        <f t="shared" si="9"/>
        <v>0</v>
      </c>
      <c r="AH97" s="3" t="s">
        <v>646</v>
      </c>
      <c r="AI97" s="3" t="s">
        <v>647</v>
      </c>
    </row>
    <row r="98" spans="1:35">
      <c r="A98" t="s">
        <v>566</v>
      </c>
      <c r="B98" s="54" t="s">
        <v>22</v>
      </c>
      <c r="C98" s="3" t="b">
        <f t="shared" si="6"/>
        <v>1</v>
      </c>
      <c r="D98" s="3" t="s">
        <v>427</v>
      </c>
      <c r="E98" s="61" t="s">
        <v>22</v>
      </c>
      <c r="F98" s="19" t="b">
        <f t="shared" si="7"/>
        <v>1</v>
      </c>
      <c r="G98" s="3" t="s">
        <v>513</v>
      </c>
      <c r="H98" s="3" t="s">
        <v>22</v>
      </c>
      <c r="I98" s="52"/>
      <c r="J98" s="3" t="b">
        <f t="shared" si="8"/>
        <v>1</v>
      </c>
      <c r="K98" s="3" t="s">
        <v>499</v>
      </c>
      <c r="L98" s="12" t="s">
        <v>23</v>
      </c>
      <c r="M98" s="3" t="b">
        <f t="shared" si="9"/>
        <v>1</v>
      </c>
      <c r="AH98" s="3" t="s">
        <v>648</v>
      </c>
    </row>
    <row r="99" spans="1:35">
      <c r="A99" t="s">
        <v>568</v>
      </c>
      <c r="C99" s="3" t="b">
        <f t="shared" si="6"/>
        <v>0</v>
      </c>
      <c r="D99" s="3" t="s">
        <v>431</v>
      </c>
      <c r="F99" s="19" t="b">
        <f t="shared" si="7"/>
        <v>0</v>
      </c>
      <c r="G99" s="3" t="s">
        <v>510</v>
      </c>
      <c r="H99" s="3"/>
      <c r="I99" s="52"/>
      <c r="J99" s="3" t="b">
        <f t="shared" si="8"/>
        <v>0</v>
      </c>
      <c r="K99" s="3" t="s">
        <v>589</v>
      </c>
      <c r="L99" s="3"/>
      <c r="M99" s="3" t="b">
        <f t="shared" si="9"/>
        <v>0</v>
      </c>
      <c r="AH99" s="3" t="s">
        <v>649</v>
      </c>
    </row>
    <row r="100" spans="1:35">
      <c r="A100" t="s">
        <v>510</v>
      </c>
      <c r="C100" s="3" t="b">
        <f t="shared" si="6"/>
        <v>0</v>
      </c>
      <c r="D100" s="3" t="s">
        <v>435</v>
      </c>
      <c r="F100" s="19" t="b">
        <f t="shared" si="7"/>
        <v>0</v>
      </c>
      <c r="G100" s="3" t="s">
        <v>572</v>
      </c>
      <c r="H100" s="3"/>
      <c r="I100" s="52"/>
      <c r="J100" s="3" t="b">
        <f t="shared" si="8"/>
        <v>0</v>
      </c>
      <c r="K100" s="3" t="s">
        <v>591</v>
      </c>
      <c r="L100" s="3"/>
      <c r="M100" s="3" t="b">
        <f t="shared" si="9"/>
        <v>0</v>
      </c>
      <c r="AH100" s="2" t="s">
        <v>650</v>
      </c>
    </row>
    <row r="101" spans="1:35">
      <c r="A101" t="s">
        <v>513</v>
      </c>
      <c r="C101" s="3" t="b">
        <f t="shared" si="6"/>
        <v>0</v>
      </c>
      <c r="D101" s="3" t="s">
        <v>633</v>
      </c>
      <c r="F101" s="19" t="b">
        <f t="shared" si="7"/>
        <v>0</v>
      </c>
      <c r="G101" s="3" t="s">
        <v>516</v>
      </c>
      <c r="H101" s="3"/>
      <c r="I101" s="52"/>
      <c r="J101" s="3" t="b">
        <f t="shared" si="8"/>
        <v>0</v>
      </c>
      <c r="K101" s="3" t="s">
        <v>502</v>
      </c>
      <c r="L101" s="12"/>
      <c r="M101" s="3" t="b">
        <f t="shared" si="9"/>
        <v>0</v>
      </c>
      <c r="AH101" s="3" t="s">
        <v>651</v>
      </c>
    </row>
    <row r="102" spans="1:35">
      <c r="A102" t="s">
        <v>570</v>
      </c>
      <c r="C102" s="3" t="b">
        <f t="shared" si="6"/>
        <v>0</v>
      </c>
      <c r="D102" s="3" t="s">
        <v>635</v>
      </c>
      <c r="F102" s="19" t="b">
        <f t="shared" si="7"/>
        <v>0</v>
      </c>
      <c r="G102" s="3" t="s">
        <v>519</v>
      </c>
      <c r="H102" s="3"/>
      <c r="I102" s="52"/>
      <c r="J102" s="3" t="b">
        <f t="shared" si="8"/>
        <v>0</v>
      </c>
      <c r="K102" s="3" t="s">
        <v>593</v>
      </c>
      <c r="L102" s="3"/>
      <c r="M102" s="3" t="b">
        <f t="shared" si="9"/>
        <v>0</v>
      </c>
      <c r="AH102" s="3" t="s">
        <v>652</v>
      </c>
    </row>
    <row r="103" spans="1:35">
      <c r="A103" t="s">
        <v>572</v>
      </c>
      <c r="B103" s="54" t="s">
        <v>22</v>
      </c>
      <c r="C103" s="3" t="b">
        <f t="shared" si="6"/>
        <v>1</v>
      </c>
      <c r="D103" s="3" t="s">
        <v>637</v>
      </c>
      <c r="E103" s="61" t="s">
        <v>22</v>
      </c>
      <c r="F103" s="19" t="b">
        <f t="shared" si="7"/>
        <v>1</v>
      </c>
      <c r="G103" s="3" t="s">
        <v>525</v>
      </c>
      <c r="H103" s="12" t="s">
        <v>23</v>
      </c>
      <c r="I103" s="52"/>
      <c r="J103" s="3" t="b">
        <f t="shared" si="8"/>
        <v>1</v>
      </c>
      <c r="K103" s="3" t="s">
        <v>595</v>
      </c>
      <c r="L103" s="2" t="s">
        <v>22</v>
      </c>
      <c r="M103" s="3" t="b">
        <f t="shared" si="9"/>
        <v>1</v>
      </c>
      <c r="AH103" s="3" t="s">
        <v>653</v>
      </c>
    </row>
    <row r="104" spans="1:35">
      <c r="A104" t="s">
        <v>516</v>
      </c>
      <c r="C104" s="3" t="b">
        <f t="shared" si="6"/>
        <v>0</v>
      </c>
      <c r="D104" s="3" t="s">
        <v>639</v>
      </c>
      <c r="F104" s="19" t="b">
        <f t="shared" si="7"/>
        <v>0</v>
      </c>
      <c r="G104" s="3" t="s">
        <v>522</v>
      </c>
      <c r="H104" s="3"/>
      <c r="I104" s="52"/>
      <c r="J104" s="3" t="b">
        <f t="shared" si="8"/>
        <v>0</v>
      </c>
      <c r="K104" s="3" t="s">
        <v>597</v>
      </c>
      <c r="L104" s="3"/>
      <c r="M104" s="3" t="b">
        <f t="shared" si="9"/>
        <v>0</v>
      </c>
      <c r="AH104" s="3" t="s">
        <v>654</v>
      </c>
    </row>
    <row r="105" spans="1:35">
      <c r="A105" t="s">
        <v>519</v>
      </c>
      <c r="C105" s="3" t="b">
        <f t="shared" si="6"/>
        <v>0</v>
      </c>
      <c r="D105" s="3" t="s">
        <v>641</v>
      </c>
      <c r="F105" s="19" t="b">
        <f t="shared" si="7"/>
        <v>0</v>
      </c>
      <c r="G105" s="3" t="s">
        <v>528</v>
      </c>
      <c r="H105" s="3"/>
      <c r="I105" s="52"/>
      <c r="J105" s="3" t="b">
        <f t="shared" si="8"/>
        <v>0</v>
      </c>
      <c r="K105" s="3" t="s">
        <v>599</v>
      </c>
      <c r="L105" s="3"/>
      <c r="M105" s="3" t="b">
        <f t="shared" si="9"/>
        <v>0</v>
      </c>
      <c r="AH105" s="2" t="s">
        <v>655</v>
      </c>
    </row>
    <row r="106" spans="1:35">
      <c r="A106" t="s">
        <v>522</v>
      </c>
      <c r="C106" s="3" t="b">
        <f t="shared" si="6"/>
        <v>0</v>
      </c>
      <c r="D106" s="3" t="s">
        <v>643</v>
      </c>
      <c r="F106" s="19" t="b">
        <f t="shared" si="7"/>
        <v>0</v>
      </c>
      <c r="G106" s="3" t="s">
        <v>576</v>
      </c>
      <c r="H106" s="3"/>
      <c r="I106" s="52"/>
      <c r="J106" s="3" t="b">
        <f t="shared" si="8"/>
        <v>0</v>
      </c>
      <c r="K106" s="3" t="s">
        <v>601</v>
      </c>
      <c r="L106" s="3"/>
      <c r="M106" s="3" t="b">
        <f t="shared" si="9"/>
        <v>0</v>
      </c>
      <c r="AH106" s="3" t="s">
        <v>656</v>
      </c>
    </row>
    <row r="107" spans="1:35">
      <c r="A107" t="s">
        <v>525</v>
      </c>
      <c r="C107" s="3" t="b">
        <f t="shared" si="6"/>
        <v>0</v>
      </c>
      <c r="D107" s="3" t="s">
        <v>645</v>
      </c>
      <c r="F107" s="19" t="b">
        <f t="shared" si="7"/>
        <v>0</v>
      </c>
      <c r="G107" s="3" t="s">
        <v>580</v>
      </c>
      <c r="H107" s="3"/>
      <c r="I107" s="52"/>
      <c r="J107" s="3" t="b">
        <f t="shared" si="8"/>
        <v>0</v>
      </c>
      <c r="K107" s="3" t="s">
        <v>603</v>
      </c>
      <c r="L107" s="3"/>
      <c r="M107" s="3" t="b">
        <f t="shared" si="9"/>
        <v>0</v>
      </c>
      <c r="AH107" s="3" t="s">
        <v>657</v>
      </c>
    </row>
    <row r="108" spans="1:35">
      <c r="A108" t="s">
        <v>528</v>
      </c>
      <c r="B108" s="54" t="s">
        <v>22</v>
      </c>
      <c r="C108" s="3" t="b">
        <f t="shared" si="6"/>
        <v>1</v>
      </c>
      <c r="D108" s="3" t="s">
        <v>647</v>
      </c>
      <c r="G108" s="3" t="s">
        <v>578</v>
      </c>
      <c r="H108" s="3" t="s">
        <v>22</v>
      </c>
      <c r="I108" s="52"/>
      <c r="J108" s="3" t="b">
        <f t="shared" si="8"/>
        <v>1</v>
      </c>
      <c r="K108" s="3" t="s">
        <v>605</v>
      </c>
      <c r="L108" s="2" t="s">
        <v>22</v>
      </c>
      <c r="M108" s="3" t="b">
        <f t="shared" si="9"/>
        <v>1</v>
      </c>
      <c r="AH108" s="3" t="s">
        <v>658</v>
      </c>
    </row>
    <row r="109" spans="1:35">
      <c r="A109" t="s">
        <v>574</v>
      </c>
      <c r="C109" s="19" t="b">
        <f t="shared" si="6"/>
        <v>0</v>
      </c>
      <c r="D109" s="8"/>
      <c r="G109" s="3" t="s">
        <v>574</v>
      </c>
      <c r="H109" s="3"/>
      <c r="I109" s="52"/>
      <c r="J109" s="3" t="b">
        <f t="shared" si="8"/>
        <v>0</v>
      </c>
      <c r="K109" s="3" t="s">
        <v>607</v>
      </c>
      <c r="L109" s="3"/>
      <c r="M109" s="3" t="b">
        <f t="shared" si="9"/>
        <v>0</v>
      </c>
      <c r="AH109" s="3" t="s">
        <v>659</v>
      </c>
    </row>
    <row r="110" spans="1:35">
      <c r="A110" t="s">
        <v>576</v>
      </c>
      <c r="C110" s="19" t="b">
        <f t="shared" si="6"/>
        <v>0</v>
      </c>
      <c r="D110" s="8"/>
      <c r="G110" s="3" t="s">
        <v>531</v>
      </c>
      <c r="H110" s="3"/>
      <c r="I110" s="52"/>
      <c r="J110" s="3" t="b">
        <f t="shared" si="8"/>
        <v>0</v>
      </c>
      <c r="K110" s="3" t="s">
        <v>609</v>
      </c>
      <c r="L110" s="3"/>
      <c r="M110" s="3" t="b">
        <f t="shared" si="9"/>
        <v>0</v>
      </c>
      <c r="AH110" s="2" t="s">
        <v>660</v>
      </c>
    </row>
    <row r="111" spans="1:35">
      <c r="A111" t="s">
        <v>578</v>
      </c>
      <c r="C111" s="3" t="b">
        <f t="shared" si="6"/>
        <v>0</v>
      </c>
      <c r="D111" s="8"/>
      <c r="G111" s="3" t="s">
        <v>582</v>
      </c>
      <c r="H111" s="3"/>
      <c r="I111" s="52"/>
      <c r="J111" s="3" t="b">
        <f t="shared" si="8"/>
        <v>0</v>
      </c>
      <c r="K111" s="3" t="s">
        <v>611</v>
      </c>
      <c r="L111" s="3"/>
      <c r="M111" s="3" t="b">
        <f t="shared" si="9"/>
        <v>0</v>
      </c>
      <c r="AH111" s="3" t="s">
        <v>661</v>
      </c>
    </row>
    <row r="112" spans="1:35">
      <c r="A112" t="s">
        <v>580</v>
      </c>
      <c r="C112" s="3" t="b">
        <f t="shared" si="6"/>
        <v>0</v>
      </c>
      <c r="D112" s="8"/>
      <c r="G112" s="3" t="s">
        <v>586</v>
      </c>
      <c r="H112" s="3"/>
      <c r="I112" s="52"/>
      <c r="J112" s="3" t="b">
        <f t="shared" si="8"/>
        <v>0</v>
      </c>
      <c r="K112" s="3" t="s">
        <v>613</v>
      </c>
      <c r="L112" s="3"/>
      <c r="M112" s="3" t="b">
        <f t="shared" si="9"/>
        <v>0</v>
      </c>
      <c r="AH112" s="3" t="s">
        <v>662</v>
      </c>
    </row>
    <row r="113" spans="1:34">
      <c r="A113" t="s">
        <v>531</v>
      </c>
      <c r="B113" s="54" t="s">
        <v>22</v>
      </c>
      <c r="C113" s="3" t="b">
        <f t="shared" si="6"/>
        <v>1</v>
      </c>
      <c r="D113" s="8"/>
      <c r="G113" s="3" t="s">
        <v>584</v>
      </c>
      <c r="H113" s="3" t="s">
        <v>22</v>
      </c>
      <c r="I113" s="52"/>
      <c r="J113" s="3" t="b">
        <f t="shared" si="8"/>
        <v>1</v>
      </c>
      <c r="K113" s="3" t="s">
        <v>615</v>
      </c>
      <c r="L113" s="2" t="s">
        <v>22</v>
      </c>
      <c r="M113" s="3" t="b">
        <f t="shared" si="9"/>
        <v>1</v>
      </c>
      <c r="AH113" s="3" t="s">
        <v>663</v>
      </c>
    </row>
    <row r="114" spans="1:34">
      <c r="A114" t="s">
        <v>582</v>
      </c>
      <c r="C114" s="3" t="b">
        <f t="shared" si="6"/>
        <v>0</v>
      </c>
      <c r="D114" s="8"/>
      <c r="G114" s="3" t="s">
        <v>534</v>
      </c>
      <c r="H114" s="3"/>
      <c r="I114" s="52"/>
      <c r="J114" s="3" t="b">
        <f t="shared" si="8"/>
        <v>0</v>
      </c>
      <c r="K114" s="19" t="s">
        <v>617</v>
      </c>
      <c r="L114" s="3"/>
      <c r="M114" s="3" t="b">
        <f t="shared" si="9"/>
        <v>0</v>
      </c>
      <c r="AH114" s="3" t="s">
        <v>664</v>
      </c>
    </row>
    <row r="115" spans="1:34">
      <c r="A115" t="s">
        <v>584</v>
      </c>
      <c r="C115" s="3" t="b">
        <f t="shared" si="6"/>
        <v>0</v>
      </c>
      <c r="D115" s="8"/>
      <c r="G115" s="3" t="s">
        <v>588</v>
      </c>
      <c r="H115" s="3"/>
      <c r="I115" s="52"/>
      <c r="J115" s="3" t="b">
        <f t="shared" si="8"/>
        <v>0</v>
      </c>
      <c r="K115" s="19" t="s">
        <v>619</v>
      </c>
      <c r="L115" s="3"/>
      <c r="M115" s="3" t="b">
        <f t="shared" si="9"/>
        <v>0</v>
      </c>
      <c r="AH115" s="2" t="s">
        <v>665</v>
      </c>
    </row>
    <row r="116" spans="1:34">
      <c r="A116" t="s">
        <v>586</v>
      </c>
      <c r="C116" s="3" t="b">
        <f t="shared" si="6"/>
        <v>0</v>
      </c>
      <c r="D116" s="8"/>
      <c r="G116" s="3" t="s">
        <v>590</v>
      </c>
      <c r="H116" s="3"/>
      <c r="I116" s="52"/>
      <c r="J116" s="3" t="b">
        <f t="shared" si="8"/>
        <v>0</v>
      </c>
      <c r="K116" s="19" t="s">
        <v>621</v>
      </c>
      <c r="L116" s="3"/>
      <c r="M116" s="3" t="b">
        <f t="shared" si="9"/>
        <v>0</v>
      </c>
      <c r="AH116" s="3" t="s">
        <v>666</v>
      </c>
    </row>
    <row r="117" spans="1:34">
      <c r="A117" t="s">
        <v>534</v>
      </c>
      <c r="C117" s="3" t="b">
        <f t="shared" si="6"/>
        <v>0</v>
      </c>
      <c r="D117" s="8"/>
      <c r="G117" s="3" t="s">
        <v>592</v>
      </c>
      <c r="H117" s="3"/>
      <c r="I117" s="52"/>
      <c r="J117" s="3" t="b">
        <f t="shared" si="8"/>
        <v>0</v>
      </c>
      <c r="K117" s="19" t="s">
        <v>623</v>
      </c>
      <c r="L117" s="3"/>
      <c r="M117" s="3" t="b">
        <f t="shared" si="9"/>
        <v>0</v>
      </c>
      <c r="AH117" s="3" t="s">
        <v>667</v>
      </c>
    </row>
    <row r="118" spans="1:34">
      <c r="A118" t="s">
        <v>588</v>
      </c>
      <c r="B118" s="54" t="s">
        <v>22</v>
      </c>
      <c r="C118" s="3" t="b">
        <f t="shared" si="6"/>
        <v>1</v>
      </c>
      <c r="D118" s="8"/>
      <c r="G118" s="3" t="s">
        <v>540</v>
      </c>
      <c r="H118" s="3" t="s">
        <v>22</v>
      </c>
      <c r="I118" s="52"/>
      <c r="J118" s="3" t="b">
        <f t="shared" si="8"/>
        <v>1</v>
      </c>
      <c r="K118" s="19" t="s">
        <v>625</v>
      </c>
      <c r="L118" s="2" t="s">
        <v>22</v>
      </c>
      <c r="M118" s="3" t="b">
        <f t="shared" si="9"/>
        <v>1</v>
      </c>
      <c r="AH118" s="3" t="s">
        <v>668</v>
      </c>
    </row>
    <row r="119" spans="1:34">
      <c r="A119" t="s">
        <v>590</v>
      </c>
      <c r="C119" s="3" t="b">
        <f t="shared" si="6"/>
        <v>0</v>
      </c>
      <c r="D119" s="8"/>
      <c r="G119" s="3" t="s">
        <v>537</v>
      </c>
      <c r="H119" s="3"/>
      <c r="I119" s="52"/>
      <c r="J119" s="3" t="b">
        <f t="shared" si="8"/>
        <v>0</v>
      </c>
      <c r="K119" s="19" t="s">
        <v>627</v>
      </c>
      <c r="L119" s="3"/>
      <c r="M119" s="3" t="b">
        <f t="shared" si="9"/>
        <v>0</v>
      </c>
      <c r="AH119" s="3" t="s">
        <v>669</v>
      </c>
    </row>
    <row r="120" spans="1:34">
      <c r="A120" t="s">
        <v>592</v>
      </c>
      <c r="C120" s="3" t="b">
        <f t="shared" si="6"/>
        <v>0</v>
      </c>
      <c r="D120" s="8"/>
      <c r="G120" s="3" t="s">
        <v>598</v>
      </c>
      <c r="H120" s="3"/>
      <c r="I120" s="52"/>
      <c r="J120" s="3" t="b">
        <f t="shared" si="8"/>
        <v>0</v>
      </c>
      <c r="K120" s="19" t="s">
        <v>629</v>
      </c>
      <c r="L120" s="3"/>
      <c r="M120" s="3" t="b">
        <f t="shared" si="9"/>
        <v>0</v>
      </c>
      <c r="AH120" s="2" t="s">
        <v>670</v>
      </c>
    </row>
    <row r="121" spans="1:34">
      <c r="A121" t="s">
        <v>537</v>
      </c>
      <c r="C121" s="3" t="b">
        <f t="shared" si="6"/>
        <v>0</v>
      </c>
      <c r="D121" s="8"/>
      <c r="G121" s="3" t="s">
        <v>594</v>
      </c>
      <c r="H121" s="3"/>
      <c r="I121" s="52"/>
      <c r="J121" s="3" t="b">
        <f t="shared" si="8"/>
        <v>0</v>
      </c>
      <c r="K121" s="19" t="s">
        <v>631</v>
      </c>
      <c r="L121" s="3"/>
      <c r="M121" s="3" t="b">
        <f t="shared" si="9"/>
        <v>0</v>
      </c>
      <c r="AH121" s="3" t="s">
        <v>671</v>
      </c>
    </row>
    <row r="122" spans="1:34">
      <c r="A122" t="s">
        <v>540</v>
      </c>
      <c r="C122" s="3" t="b">
        <f t="shared" si="6"/>
        <v>0</v>
      </c>
      <c r="D122" s="8"/>
      <c r="G122" s="3" t="s">
        <v>600</v>
      </c>
      <c r="H122" s="3"/>
      <c r="I122" s="52"/>
      <c r="J122" s="3" t="b">
        <f t="shared" si="8"/>
        <v>0</v>
      </c>
      <c r="K122" s="19" t="s">
        <v>633</v>
      </c>
      <c r="L122" s="3"/>
      <c r="M122" s="3" t="b">
        <f t="shared" si="9"/>
        <v>0</v>
      </c>
      <c r="AH122" s="3" t="s">
        <v>672</v>
      </c>
    </row>
    <row r="123" spans="1:34">
      <c r="A123" t="s">
        <v>594</v>
      </c>
      <c r="B123" s="54" t="s">
        <v>22</v>
      </c>
      <c r="C123" s="3" t="b">
        <f t="shared" si="6"/>
        <v>1</v>
      </c>
      <c r="D123" s="8"/>
      <c r="G123" s="3" t="s">
        <v>596</v>
      </c>
      <c r="H123" s="3" t="s">
        <v>22</v>
      </c>
      <c r="I123" s="52"/>
      <c r="J123" s="3" t="b">
        <f t="shared" si="8"/>
        <v>1</v>
      </c>
      <c r="K123" s="19" t="s">
        <v>635</v>
      </c>
      <c r="L123" s="2" t="s">
        <v>22</v>
      </c>
      <c r="M123" s="3" t="b">
        <f t="shared" si="9"/>
        <v>1</v>
      </c>
      <c r="AH123" s="3" t="s">
        <v>673</v>
      </c>
    </row>
    <row r="124" spans="1:34">
      <c r="A124" t="s">
        <v>596</v>
      </c>
      <c r="C124" s="3" t="b">
        <f t="shared" si="6"/>
        <v>0</v>
      </c>
      <c r="G124" s="3" t="s">
        <v>545</v>
      </c>
      <c r="H124" s="3"/>
      <c r="I124" s="52"/>
      <c r="J124" s="3" t="b">
        <f t="shared" si="8"/>
        <v>0</v>
      </c>
      <c r="K124" s="19" t="s">
        <v>637</v>
      </c>
      <c r="L124" s="3"/>
      <c r="M124" s="3" t="b">
        <f t="shared" si="9"/>
        <v>0</v>
      </c>
      <c r="AH124" s="3" t="s">
        <v>674</v>
      </c>
    </row>
    <row r="125" spans="1:34">
      <c r="A125" t="s">
        <v>598</v>
      </c>
      <c r="C125" s="3" t="b">
        <f t="shared" si="6"/>
        <v>0</v>
      </c>
      <c r="G125" s="3" t="s">
        <v>543</v>
      </c>
      <c r="H125" s="3"/>
      <c r="I125" s="52"/>
      <c r="J125" s="3" t="b">
        <f t="shared" si="8"/>
        <v>0</v>
      </c>
      <c r="K125" s="19" t="s">
        <v>639</v>
      </c>
      <c r="L125" s="3"/>
      <c r="M125" s="3" t="b">
        <f t="shared" si="9"/>
        <v>0</v>
      </c>
      <c r="AH125" s="2" t="s">
        <v>675</v>
      </c>
    </row>
    <row r="126" spans="1:34">
      <c r="A126" t="s">
        <v>600</v>
      </c>
      <c r="C126" s="3" t="b">
        <f t="shared" si="6"/>
        <v>0</v>
      </c>
      <c r="G126" s="3" t="s">
        <v>602</v>
      </c>
      <c r="H126" s="3"/>
      <c r="I126" s="52"/>
      <c r="J126" s="3" t="b">
        <f t="shared" si="8"/>
        <v>0</v>
      </c>
      <c r="K126" s="19" t="s">
        <v>641</v>
      </c>
      <c r="L126" s="3"/>
      <c r="M126" s="3" t="b">
        <f t="shared" si="9"/>
        <v>0</v>
      </c>
      <c r="AH126" s="3" t="s">
        <v>676</v>
      </c>
    </row>
    <row r="127" spans="1:34">
      <c r="A127" t="s">
        <v>543</v>
      </c>
      <c r="C127" s="3" t="b">
        <f t="shared" si="6"/>
        <v>0</v>
      </c>
      <c r="G127" s="3" t="s">
        <v>551</v>
      </c>
      <c r="H127" s="3"/>
      <c r="I127" s="52"/>
      <c r="J127" s="3" t="b">
        <f t="shared" si="8"/>
        <v>0</v>
      </c>
      <c r="K127" s="19" t="s">
        <v>643</v>
      </c>
      <c r="L127" s="3"/>
      <c r="M127" s="3" t="b">
        <f t="shared" si="9"/>
        <v>0</v>
      </c>
      <c r="AH127" s="3" t="s">
        <v>677</v>
      </c>
    </row>
    <row r="128" spans="1:34">
      <c r="A128" t="s">
        <v>545</v>
      </c>
      <c r="B128" s="54" t="s">
        <v>22</v>
      </c>
      <c r="C128" s="3" t="b">
        <f t="shared" si="6"/>
        <v>1</v>
      </c>
      <c r="G128" s="3" t="s">
        <v>620</v>
      </c>
      <c r="H128" s="3" t="s">
        <v>22</v>
      </c>
      <c r="I128" s="52"/>
      <c r="J128" s="3" t="b">
        <f t="shared" si="8"/>
        <v>1</v>
      </c>
      <c r="K128" s="19" t="s">
        <v>645</v>
      </c>
      <c r="L128" s="2" t="s">
        <v>22</v>
      </c>
      <c r="M128" s="3" t="b">
        <f t="shared" si="9"/>
        <v>1</v>
      </c>
      <c r="AH128" s="3" t="s">
        <v>678</v>
      </c>
    </row>
    <row r="129" spans="1:34">
      <c r="A129" t="s">
        <v>602</v>
      </c>
      <c r="C129" s="3" t="b">
        <f t="shared" si="6"/>
        <v>0</v>
      </c>
      <c r="G129" s="3" t="s">
        <v>618</v>
      </c>
      <c r="H129" s="3"/>
      <c r="I129" s="52"/>
      <c r="J129" s="3" t="b">
        <f t="shared" si="8"/>
        <v>0</v>
      </c>
      <c r="K129" s="64" t="s">
        <v>647</v>
      </c>
      <c r="L129" s="3"/>
      <c r="M129" s="3" t="b">
        <f t="shared" si="9"/>
        <v>0</v>
      </c>
      <c r="AH129" s="3" t="s">
        <v>679</v>
      </c>
    </row>
    <row r="130" spans="1:34">
      <c r="A130" t="s">
        <v>604</v>
      </c>
      <c r="C130" s="3" t="b">
        <f t="shared" si="6"/>
        <v>0</v>
      </c>
      <c r="G130" s="3" t="s">
        <v>608</v>
      </c>
      <c r="H130" s="3"/>
      <c r="I130" s="52"/>
      <c r="J130" s="3" t="b">
        <f t="shared" si="8"/>
        <v>0</v>
      </c>
      <c r="K130" t="s">
        <v>505</v>
      </c>
      <c r="L130" s="12"/>
      <c r="M130" s="3" t="b">
        <f t="shared" si="9"/>
        <v>0</v>
      </c>
      <c r="AH130" s="2" t="s">
        <v>680</v>
      </c>
    </row>
    <row r="131" spans="1:34">
      <c r="A131" t="s">
        <v>606</v>
      </c>
      <c r="C131" s="3" t="b">
        <f t="shared" si="6"/>
        <v>0</v>
      </c>
      <c r="G131" s="3" t="s">
        <v>604</v>
      </c>
      <c r="H131" s="3"/>
      <c r="I131" s="52"/>
      <c r="J131" s="3" t="b">
        <f t="shared" si="8"/>
        <v>0</v>
      </c>
      <c r="K131" t="s">
        <v>508</v>
      </c>
      <c r="L131" s="12"/>
      <c r="M131" s="3" t="b">
        <f t="shared" si="9"/>
        <v>0</v>
      </c>
      <c r="AH131" s="3" t="s">
        <v>681</v>
      </c>
    </row>
    <row r="132" spans="1:34" ht="17">
      <c r="A132" t="s">
        <v>547</v>
      </c>
      <c r="C132" s="3" t="b">
        <f t="shared" ref="C132:C195" si="10">MOD(ROW(A130)-1,5)=0</f>
        <v>0</v>
      </c>
      <c r="G132" s="3" t="s">
        <v>555</v>
      </c>
      <c r="H132" s="3"/>
      <c r="I132" s="52"/>
      <c r="J132" s="3" t="b">
        <f t="shared" ref="J132:J195" si="11">MOD(ROW(H130)-1,5)=0</f>
        <v>0</v>
      </c>
      <c r="K132" s="63" t="s">
        <v>511</v>
      </c>
      <c r="L132" s="12"/>
      <c r="M132" s="3" t="b">
        <f t="shared" ref="M132:M145" si="12">MOD(ROW(K130)-1,5)=0</f>
        <v>0</v>
      </c>
      <c r="AH132" s="3" t="s">
        <v>682</v>
      </c>
    </row>
    <row r="133" spans="1:34" ht="17">
      <c r="A133" t="s">
        <v>549</v>
      </c>
      <c r="B133" s="54" t="s">
        <v>22</v>
      </c>
      <c r="C133" s="3" t="b">
        <f t="shared" si="10"/>
        <v>1</v>
      </c>
      <c r="G133" s="3" t="s">
        <v>557</v>
      </c>
      <c r="H133" s="3" t="s">
        <v>22</v>
      </c>
      <c r="I133" s="52"/>
      <c r="J133" s="3" t="b">
        <f t="shared" si="11"/>
        <v>1</v>
      </c>
      <c r="K133" s="63" t="s">
        <v>514</v>
      </c>
      <c r="L133" s="12" t="s">
        <v>23</v>
      </c>
      <c r="M133" s="3" t="b">
        <f t="shared" si="12"/>
        <v>1</v>
      </c>
      <c r="AH133" s="3" t="s">
        <v>683</v>
      </c>
    </row>
    <row r="134" spans="1:34" ht="17">
      <c r="A134" t="s">
        <v>551</v>
      </c>
      <c r="C134" s="3" t="b">
        <f t="shared" si="10"/>
        <v>0</v>
      </c>
      <c r="G134" s="3" t="s">
        <v>547</v>
      </c>
      <c r="H134" s="3"/>
      <c r="I134" s="52"/>
      <c r="J134" s="3" t="b">
        <f t="shared" si="11"/>
        <v>0</v>
      </c>
      <c r="K134" s="63" t="s">
        <v>517</v>
      </c>
      <c r="L134" s="12"/>
      <c r="M134" s="3" t="b">
        <f t="shared" si="12"/>
        <v>0</v>
      </c>
      <c r="AH134" s="3" t="s">
        <v>684</v>
      </c>
    </row>
    <row r="135" spans="1:34">
      <c r="A135" t="s">
        <v>553</v>
      </c>
      <c r="C135" s="3" t="b">
        <f t="shared" si="10"/>
        <v>0</v>
      </c>
      <c r="G135" s="3" t="s">
        <v>614</v>
      </c>
      <c r="H135" s="3"/>
      <c r="I135" s="52"/>
      <c r="J135" s="3" t="b">
        <f t="shared" si="11"/>
        <v>0</v>
      </c>
      <c r="K135" t="s">
        <v>520</v>
      </c>
      <c r="L135" s="12"/>
      <c r="M135" s="3" t="b">
        <f t="shared" si="12"/>
        <v>0</v>
      </c>
      <c r="AH135" s="2" t="s">
        <v>685</v>
      </c>
    </row>
    <row r="136" spans="1:34">
      <c r="A136" t="s">
        <v>608</v>
      </c>
      <c r="C136" s="3" t="b">
        <f t="shared" si="10"/>
        <v>0</v>
      </c>
      <c r="G136" s="3" t="s">
        <v>549</v>
      </c>
      <c r="H136" s="3"/>
      <c r="I136" s="52"/>
      <c r="J136" s="3" t="b">
        <f t="shared" si="11"/>
        <v>0</v>
      </c>
      <c r="K136" t="s">
        <v>523</v>
      </c>
      <c r="L136" s="12"/>
      <c r="M136" s="3" t="b">
        <f t="shared" si="12"/>
        <v>0</v>
      </c>
      <c r="AH136" s="3" t="s">
        <v>686</v>
      </c>
    </row>
    <row r="137" spans="1:34">
      <c r="A137" t="s">
        <v>610</v>
      </c>
      <c r="C137" s="3" t="b">
        <f t="shared" si="10"/>
        <v>0</v>
      </c>
      <c r="G137" s="3" t="s">
        <v>616</v>
      </c>
      <c r="H137" s="3"/>
      <c r="I137" s="52"/>
      <c r="J137" s="3" t="b">
        <f t="shared" si="11"/>
        <v>0</v>
      </c>
      <c r="K137" t="s">
        <v>526</v>
      </c>
      <c r="L137" s="12"/>
      <c r="M137" s="3" t="b">
        <f t="shared" si="12"/>
        <v>0</v>
      </c>
      <c r="AH137" s="3" t="s">
        <v>687</v>
      </c>
    </row>
    <row r="138" spans="1:34">
      <c r="A138" t="s">
        <v>612</v>
      </c>
      <c r="B138" s="54" t="s">
        <v>22</v>
      </c>
      <c r="C138" s="3" t="b">
        <f t="shared" si="10"/>
        <v>1</v>
      </c>
      <c r="G138" s="3" t="s">
        <v>610</v>
      </c>
      <c r="H138" s="3" t="s">
        <v>22</v>
      </c>
      <c r="I138" s="52"/>
      <c r="J138" s="3" t="b">
        <f t="shared" si="11"/>
        <v>1</v>
      </c>
      <c r="K138" t="s">
        <v>529</v>
      </c>
      <c r="L138" s="12" t="s">
        <v>23</v>
      </c>
      <c r="M138" s="3" t="b">
        <f t="shared" si="12"/>
        <v>1</v>
      </c>
      <c r="AH138" s="3" t="s">
        <v>688</v>
      </c>
    </row>
    <row r="139" spans="1:34" ht="17">
      <c r="A139" t="s">
        <v>614</v>
      </c>
      <c r="C139" s="3" t="b">
        <f t="shared" si="10"/>
        <v>0</v>
      </c>
      <c r="G139" s="3" t="s">
        <v>622</v>
      </c>
      <c r="H139" s="3"/>
      <c r="I139" s="52"/>
      <c r="J139" s="3" t="b">
        <f t="shared" si="11"/>
        <v>0</v>
      </c>
      <c r="K139" s="63" t="s">
        <v>532</v>
      </c>
      <c r="L139" s="12"/>
      <c r="M139" s="3" t="b">
        <f t="shared" si="12"/>
        <v>0</v>
      </c>
      <c r="AH139" s="3" t="s">
        <v>689</v>
      </c>
    </row>
    <row r="140" spans="1:34">
      <c r="A140" t="s">
        <v>616</v>
      </c>
      <c r="C140" s="3" t="b">
        <f t="shared" si="10"/>
        <v>0</v>
      </c>
      <c r="G140" s="3" t="s">
        <v>606</v>
      </c>
      <c r="H140" s="3"/>
      <c r="I140" s="52"/>
      <c r="J140" s="3" t="b">
        <f t="shared" si="11"/>
        <v>0</v>
      </c>
      <c r="K140" t="s">
        <v>535</v>
      </c>
      <c r="L140" s="2"/>
      <c r="M140" s="3" t="b">
        <f t="shared" si="12"/>
        <v>0</v>
      </c>
      <c r="AH140" s="2" t="s">
        <v>690</v>
      </c>
    </row>
    <row r="141" spans="1:34">
      <c r="A141" t="s">
        <v>618</v>
      </c>
      <c r="C141" s="3" t="b">
        <f t="shared" si="10"/>
        <v>0</v>
      </c>
      <c r="G141" s="3" t="s">
        <v>612</v>
      </c>
      <c r="H141" s="3"/>
      <c r="I141" s="52"/>
      <c r="J141" s="3" t="b">
        <f t="shared" si="11"/>
        <v>0</v>
      </c>
      <c r="K141" t="s">
        <v>400</v>
      </c>
      <c r="L141" s="2"/>
      <c r="M141" s="3" t="b">
        <f t="shared" si="12"/>
        <v>0</v>
      </c>
      <c r="AH141" s="3" t="s">
        <v>691</v>
      </c>
    </row>
    <row r="142" spans="1:34">
      <c r="A142" t="s">
        <v>555</v>
      </c>
      <c r="C142" s="3" t="b">
        <f t="shared" si="10"/>
        <v>0</v>
      </c>
      <c r="G142" s="3" t="s">
        <v>553</v>
      </c>
      <c r="H142" s="3"/>
      <c r="I142" s="52"/>
      <c r="J142" s="3" t="b">
        <f t="shared" si="11"/>
        <v>0</v>
      </c>
      <c r="K142" t="s">
        <v>393</v>
      </c>
      <c r="L142" s="2"/>
      <c r="M142" s="3" t="b">
        <f t="shared" si="12"/>
        <v>0</v>
      </c>
      <c r="AH142" s="3" t="s">
        <v>692</v>
      </c>
    </row>
    <row r="143" spans="1:34">
      <c r="A143" t="s">
        <v>620</v>
      </c>
      <c r="B143" s="54" t="s">
        <v>22</v>
      </c>
      <c r="C143" s="3" t="b">
        <f t="shared" si="10"/>
        <v>1</v>
      </c>
      <c r="G143" s="3" t="s">
        <v>624</v>
      </c>
      <c r="H143" s="3" t="s">
        <v>22</v>
      </c>
      <c r="I143" s="52"/>
      <c r="J143" s="3" t="b">
        <f t="shared" si="11"/>
        <v>1</v>
      </c>
      <c r="K143" t="s">
        <v>538</v>
      </c>
      <c r="L143" s="2" t="s">
        <v>22</v>
      </c>
      <c r="M143" s="3" t="b">
        <f t="shared" si="12"/>
        <v>1</v>
      </c>
      <c r="AH143" s="3" t="s">
        <v>693</v>
      </c>
    </row>
    <row r="144" spans="1:34">
      <c r="A144" t="s">
        <v>622</v>
      </c>
      <c r="C144" s="3" t="b">
        <f t="shared" si="10"/>
        <v>0</v>
      </c>
      <c r="G144" s="3" t="s">
        <v>626</v>
      </c>
      <c r="H144" s="3"/>
      <c r="I144" s="52"/>
      <c r="J144" s="3" t="b">
        <f t="shared" si="11"/>
        <v>0</v>
      </c>
      <c r="K144" s="19" t="s">
        <v>541</v>
      </c>
      <c r="L144" s="2"/>
      <c r="M144" s="3" t="b">
        <f t="shared" si="12"/>
        <v>0</v>
      </c>
      <c r="AH144" s="3" t="s">
        <v>694</v>
      </c>
    </row>
    <row r="145" spans="1:34">
      <c r="A145" t="s">
        <v>557</v>
      </c>
      <c r="C145" s="3" t="b">
        <f t="shared" si="10"/>
        <v>0</v>
      </c>
      <c r="G145" s="3" t="s">
        <v>559</v>
      </c>
      <c r="H145" s="3"/>
      <c r="I145" s="52"/>
      <c r="J145" s="3" t="b">
        <f t="shared" si="11"/>
        <v>0</v>
      </c>
      <c r="K145" s="19" t="s">
        <v>407</v>
      </c>
      <c r="L145" s="2"/>
      <c r="M145" s="3" t="b">
        <f t="shared" si="12"/>
        <v>0</v>
      </c>
      <c r="AH145" s="2" t="s">
        <v>695</v>
      </c>
    </row>
    <row r="146" spans="1:34">
      <c r="A146" t="s">
        <v>624</v>
      </c>
      <c r="C146" s="3" t="b">
        <f t="shared" si="10"/>
        <v>0</v>
      </c>
      <c r="G146" s="3" t="s">
        <v>565</v>
      </c>
      <c r="H146" s="3"/>
      <c r="I146" s="52"/>
      <c r="J146" s="3" t="b">
        <f t="shared" si="11"/>
        <v>0</v>
      </c>
      <c r="AH146" s="3" t="s">
        <v>696</v>
      </c>
    </row>
    <row r="147" spans="1:34">
      <c r="A147" t="s">
        <v>626</v>
      </c>
      <c r="C147" s="3" t="b">
        <f t="shared" si="10"/>
        <v>0</v>
      </c>
      <c r="G147" s="3" t="s">
        <v>628</v>
      </c>
      <c r="H147" s="3"/>
      <c r="I147" s="52"/>
      <c r="J147" s="3" t="b">
        <f t="shared" si="11"/>
        <v>0</v>
      </c>
      <c r="AH147" s="3" t="s">
        <v>697</v>
      </c>
    </row>
    <row r="148" spans="1:34">
      <c r="A148" t="s">
        <v>628</v>
      </c>
      <c r="B148" s="54" t="s">
        <v>22</v>
      </c>
      <c r="C148" s="3" t="b">
        <f t="shared" si="10"/>
        <v>1</v>
      </c>
      <c r="G148" s="3" t="s">
        <v>630</v>
      </c>
      <c r="H148" s="3" t="s">
        <v>22</v>
      </c>
      <c r="I148" s="52"/>
      <c r="J148" s="3" t="b">
        <f t="shared" si="11"/>
        <v>1</v>
      </c>
      <c r="AH148" s="3" t="s">
        <v>698</v>
      </c>
    </row>
    <row r="149" spans="1:34">
      <c r="A149" t="s">
        <v>559</v>
      </c>
      <c r="C149" s="3" t="b">
        <f t="shared" si="10"/>
        <v>0</v>
      </c>
      <c r="G149" s="3" t="s">
        <v>563</v>
      </c>
      <c r="H149" s="3"/>
      <c r="I149" s="52"/>
      <c r="J149" s="3" t="b">
        <f t="shared" si="11"/>
        <v>0</v>
      </c>
      <c r="AH149" s="3" t="s">
        <v>699</v>
      </c>
    </row>
    <row r="150" spans="1:34">
      <c r="A150" t="s">
        <v>561</v>
      </c>
      <c r="C150" s="3" t="b">
        <f t="shared" si="10"/>
        <v>0</v>
      </c>
      <c r="G150" s="3" t="s">
        <v>561</v>
      </c>
      <c r="H150" s="3"/>
      <c r="I150" s="52"/>
      <c r="J150" s="3" t="b">
        <f t="shared" si="11"/>
        <v>0</v>
      </c>
      <c r="AH150" s="2" t="s">
        <v>700</v>
      </c>
    </row>
    <row r="151" spans="1:34">
      <c r="A151" t="s">
        <v>563</v>
      </c>
      <c r="C151" s="3" t="b">
        <f t="shared" si="10"/>
        <v>0</v>
      </c>
      <c r="G151" s="3" t="s">
        <v>632</v>
      </c>
      <c r="H151" s="3"/>
      <c r="I151" s="52"/>
      <c r="J151" s="3" t="b">
        <f t="shared" si="11"/>
        <v>0</v>
      </c>
      <c r="AH151" s="3" t="s">
        <v>701</v>
      </c>
    </row>
    <row r="152" spans="1:34">
      <c r="A152" t="s">
        <v>565</v>
      </c>
      <c r="C152" s="3" t="b">
        <f t="shared" si="10"/>
        <v>0</v>
      </c>
      <c r="G152" s="3" t="s">
        <v>634</v>
      </c>
      <c r="H152" s="3"/>
      <c r="I152" s="52"/>
      <c r="J152" s="3" t="b">
        <f t="shared" si="11"/>
        <v>0</v>
      </c>
      <c r="AH152" s="3" t="s">
        <v>702</v>
      </c>
    </row>
    <row r="153" spans="1:34">
      <c r="A153" t="s">
        <v>630</v>
      </c>
      <c r="B153" s="54" t="s">
        <v>22</v>
      </c>
      <c r="C153" s="3" t="b">
        <f t="shared" si="10"/>
        <v>1</v>
      </c>
      <c r="G153" s="3" t="s">
        <v>636</v>
      </c>
      <c r="H153" s="3" t="s">
        <v>22</v>
      </c>
      <c r="I153" s="52"/>
      <c r="J153" s="3" t="b">
        <f t="shared" si="11"/>
        <v>1</v>
      </c>
      <c r="AH153" s="3" t="s">
        <v>703</v>
      </c>
    </row>
    <row r="154" spans="1:34">
      <c r="A154" t="s">
        <v>632</v>
      </c>
      <c r="C154" s="3" t="b">
        <f t="shared" si="10"/>
        <v>0</v>
      </c>
      <c r="G154" s="3" t="s">
        <v>638</v>
      </c>
      <c r="H154" s="3"/>
      <c r="I154" s="52"/>
      <c r="J154" s="3" t="b">
        <f t="shared" si="11"/>
        <v>0</v>
      </c>
    </row>
    <row r="155" spans="1:34">
      <c r="A155" t="s">
        <v>634</v>
      </c>
      <c r="C155" s="3" t="b">
        <f t="shared" si="10"/>
        <v>0</v>
      </c>
      <c r="G155" s="3" t="s">
        <v>567</v>
      </c>
      <c r="H155" s="3"/>
      <c r="I155" s="52"/>
      <c r="J155" s="3" t="b">
        <f t="shared" si="11"/>
        <v>0</v>
      </c>
    </row>
    <row r="156" spans="1:34">
      <c r="A156" t="s">
        <v>636</v>
      </c>
      <c r="C156" s="3" t="b">
        <f t="shared" si="10"/>
        <v>0</v>
      </c>
      <c r="G156" s="3" t="s">
        <v>640</v>
      </c>
      <c r="H156" s="3"/>
      <c r="I156" s="52"/>
      <c r="J156" s="3" t="b">
        <f t="shared" si="11"/>
        <v>0</v>
      </c>
    </row>
    <row r="157" spans="1:34">
      <c r="A157" t="s">
        <v>638</v>
      </c>
      <c r="C157" s="3" t="b">
        <f t="shared" si="10"/>
        <v>0</v>
      </c>
      <c r="G157" s="3" t="s">
        <v>642</v>
      </c>
      <c r="H157" s="3"/>
      <c r="I157" s="52"/>
      <c r="J157" s="3" t="b">
        <f t="shared" si="11"/>
        <v>0</v>
      </c>
    </row>
    <row r="158" spans="1:34">
      <c r="A158" t="s">
        <v>640</v>
      </c>
      <c r="B158" s="54" t="s">
        <v>22</v>
      </c>
      <c r="C158" s="3" t="b">
        <f t="shared" si="10"/>
        <v>1</v>
      </c>
      <c r="G158" s="3" t="s">
        <v>644</v>
      </c>
      <c r="H158" s="3" t="s">
        <v>22</v>
      </c>
      <c r="I158" s="52"/>
      <c r="J158" s="3" t="b">
        <f t="shared" si="11"/>
        <v>1</v>
      </c>
    </row>
    <row r="159" spans="1:34">
      <c r="A159" t="s">
        <v>567</v>
      </c>
      <c r="C159" s="3" t="b">
        <f t="shared" si="10"/>
        <v>0</v>
      </c>
      <c r="G159" s="3" t="s">
        <v>569</v>
      </c>
      <c r="H159" s="3"/>
      <c r="I159" s="52"/>
      <c r="J159" s="3" t="b">
        <f t="shared" si="11"/>
        <v>0</v>
      </c>
    </row>
    <row r="160" spans="1:34">
      <c r="A160" t="s">
        <v>642</v>
      </c>
      <c r="C160" s="3" t="b">
        <f t="shared" si="10"/>
        <v>0</v>
      </c>
      <c r="G160" s="3" t="s">
        <v>571</v>
      </c>
      <c r="H160" s="3"/>
      <c r="I160" s="52"/>
      <c r="J160" s="3" t="b">
        <f t="shared" si="11"/>
        <v>0</v>
      </c>
    </row>
    <row r="161" spans="1:10">
      <c r="A161" t="s">
        <v>644</v>
      </c>
      <c r="C161" s="3" t="b">
        <f t="shared" si="10"/>
        <v>0</v>
      </c>
      <c r="G161" s="3" t="s">
        <v>399</v>
      </c>
      <c r="H161" s="3"/>
      <c r="I161" s="52"/>
      <c r="J161" s="3" t="b">
        <f t="shared" si="11"/>
        <v>0</v>
      </c>
    </row>
    <row r="162" spans="1:10">
      <c r="A162" t="s">
        <v>569</v>
      </c>
      <c r="C162" s="3" t="b">
        <f t="shared" si="10"/>
        <v>0</v>
      </c>
      <c r="G162" s="3" t="s">
        <v>646</v>
      </c>
      <c r="H162" s="3"/>
      <c r="I162" s="52"/>
      <c r="J162" s="3" t="b">
        <f t="shared" si="11"/>
        <v>0</v>
      </c>
    </row>
    <row r="163" spans="1:10">
      <c r="A163" t="s">
        <v>571</v>
      </c>
      <c r="B163" s="54" t="s">
        <v>22</v>
      </c>
      <c r="C163" s="3" t="b">
        <f t="shared" si="10"/>
        <v>1</v>
      </c>
      <c r="G163" s="3" t="s">
        <v>648</v>
      </c>
      <c r="H163" s="3" t="s">
        <v>22</v>
      </c>
      <c r="I163" s="52"/>
      <c r="J163" s="3" t="b">
        <f t="shared" si="11"/>
        <v>1</v>
      </c>
    </row>
    <row r="164" spans="1:10">
      <c r="A164" t="s">
        <v>646</v>
      </c>
      <c r="C164" s="3" t="b">
        <f t="shared" si="10"/>
        <v>0</v>
      </c>
      <c r="G164" s="3" t="s">
        <v>649</v>
      </c>
      <c r="H164" s="3"/>
      <c r="I164" s="52"/>
      <c r="J164" s="3" t="b">
        <f t="shared" si="11"/>
        <v>0</v>
      </c>
    </row>
    <row r="165" spans="1:10">
      <c r="A165" t="s">
        <v>648</v>
      </c>
      <c r="C165" s="3" t="b">
        <f t="shared" si="10"/>
        <v>0</v>
      </c>
      <c r="G165" s="3" t="s">
        <v>573</v>
      </c>
      <c r="H165" s="3"/>
      <c r="I165" s="52"/>
      <c r="J165" s="3" t="b">
        <f t="shared" si="11"/>
        <v>0</v>
      </c>
    </row>
    <row r="166" spans="1:10">
      <c r="A166" t="s">
        <v>649</v>
      </c>
      <c r="C166" s="3" t="b">
        <f t="shared" si="10"/>
        <v>0</v>
      </c>
      <c r="G166" s="3" t="s">
        <v>650</v>
      </c>
      <c r="H166" s="3"/>
      <c r="I166" s="52"/>
      <c r="J166" s="3" t="b">
        <f t="shared" si="11"/>
        <v>0</v>
      </c>
    </row>
    <row r="167" spans="1:10">
      <c r="A167" t="s">
        <v>650</v>
      </c>
      <c r="C167" s="3" t="b">
        <f t="shared" si="10"/>
        <v>0</v>
      </c>
      <c r="G167" s="3" t="s">
        <v>652</v>
      </c>
      <c r="H167" s="3"/>
      <c r="I167" s="52"/>
      <c r="J167" s="3" t="b">
        <f t="shared" si="11"/>
        <v>0</v>
      </c>
    </row>
    <row r="168" spans="1:10">
      <c r="A168" t="s">
        <v>573</v>
      </c>
      <c r="B168" s="54" t="s">
        <v>22</v>
      </c>
      <c r="C168" s="3" t="b">
        <f t="shared" si="10"/>
        <v>1</v>
      </c>
      <c r="G168" s="3" t="s">
        <v>651</v>
      </c>
      <c r="H168" s="3" t="s">
        <v>22</v>
      </c>
      <c r="I168" s="52"/>
      <c r="J168" s="3" t="b">
        <f t="shared" si="11"/>
        <v>1</v>
      </c>
    </row>
    <row r="169" spans="1:10">
      <c r="A169" t="s">
        <v>651</v>
      </c>
      <c r="C169" s="3" t="b">
        <f t="shared" si="10"/>
        <v>0</v>
      </c>
      <c r="G169" s="3" t="s">
        <v>653</v>
      </c>
      <c r="H169" s="3"/>
      <c r="I169" s="52"/>
      <c r="J169" s="3" t="b">
        <f t="shared" si="11"/>
        <v>0</v>
      </c>
    </row>
    <row r="170" spans="1:10">
      <c r="A170" t="s">
        <v>652</v>
      </c>
      <c r="C170" s="3" t="b">
        <f t="shared" si="10"/>
        <v>0</v>
      </c>
      <c r="G170" s="3" t="s">
        <v>654</v>
      </c>
      <c r="H170" s="3"/>
      <c r="I170" s="52"/>
      <c r="J170" s="3" t="b">
        <f t="shared" si="11"/>
        <v>0</v>
      </c>
    </row>
    <row r="171" spans="1:10">
      <c r="A171" t="s">
        <v>653</v>
      </c>
      <c r="C171" s="3" t="b">
        <f t="shared" si="10"/>
        <v>0</v>
      </c>
      <c r="G171" s="3" t="s">
        <v>577</v>
      </c>
      <c r="H171" s="3"/>
      <c r="I171" s="52"/>
      <c r="J171" s="3" t="b">
        <f t="shared" si="11"/>
        <v>0</v>
      </c>
    </row>
    <row r="172" spans="1:10">
      <c r="A172" t="s">
        <v>575</v>
      </c>
      <c r="C172" s="3" t="b">
        <f t="shared" si="10"/>
        <v>0</v>
      </c>
      <c r="G172" s="3" t="s">
        <v>575</v>
      </c>
      <c r="H172" s="3"/>
      <c r="I172" s="52"/>
      <c r="J172" s="3" t="b">
        <f t="shared" si="11"/>
        <v>0</v>
      </c>
    </row>
    <row r="173" spans="1:10">
      <c r="A173" t="s">
        <v>654</v>
      </c>
      <c r="B173" s="54" t="s">
        <v>22</v>
      </c>
      <c r="C173" s="3" t="b">
        <f t="shared" si="10"/>
        <v>1</v>
      </c>
      <c r="G173" s="3" t="s">
        <v>581</v>
      </c>
      <c r="H173" s="3" t="s">
        <v>22</v>
      </c>
      <c r="I173" s="52"/>
      <c r="J173" s="3" t="b">
        <f t="shared" si="11"/>
        <v>1</v>
      </c>
    </row>
    <row r="174" spans="1:10">
      <c r="A174" t="s">
        <v>577</v>
      </c>
      <c r="C174" s="3" t="b">
        <f t="shared" si="10"/>
        <v>0</v>
      </c>
      <c r="G174" s="3" t="s">
        <v>655</v>
      </c>
      <c r="H174" s="3"/>
      <c r="I174" s="52"/>
      <c r="J174" s="3" t="b">
        <f t="shared" si="11"/>
        <v>0</v>
      </c>
    </row>
    <row r="175" spans="1:10">
      <c r="A175" t="s">
        <v>655</v>
      </c>
      <c r="C175" s="3" t="b">
        <f t="shared" si="10"/>
        <v>0</v>
      </c>
      <c r="G175" s="3" t="s">
        <v>579</v>
      </c>
      <c r="H175" s="3"/>
      <c r="I175" s="52"/>
      <c r="J175" s="3" t="b">
        <f t="shared" si="11"/>
        <v>0</v>
      </c>
    </row>
    <row r="176" spans="1:10">
      <c r="A176" t="s">
        <v>579</v>
      </c>
      <c r="C176" s="3" t="b">
        <f t="shared" si="10"/>
        <v>0</v>
      </c>
      <c r="G176" s="3" t="s">
        <v>656</v>
      </c>
      <c r="H176" s="3"/>
      <c r="I176" s="52"/>
      <c r="J176" s="3" t="b">
        <f t="shared" si="11"/>
        <v>0</v>
      </c>
    </row>
    <row r="177" spans="1:10">
      <c r="A177" t="s">
        <v>581</v>
      </c>
      <c r="C177" s="3" t="b">
        <f t="shared" si="10"/>
        <v>0</v>
      </c>
      <c r="G177" s="3" t="s">
        <v>657</v>
      </c>
      <c r="H177" s="3"/>
      <c r="I177" s="52"/>
      <c r="J177" s="3" t="b">
        <f t="shared" si="11"/>
        <v>0</v>
      </c>
    </row>
    <row r="178" spans="1:10">
      <c r="A178" t="s">
        <v>656</v>
      </c>
      <c r="B178" s="54" t="s">
        <v>22</v>
      </c>
      <c r="C178" s="3" t="b">
        <f t="shared" si="10"/>
        <v>1</v>
      </c>
      <c r="G178" s="3" t="s">
        <v>585</v>
      </c>
      <c r="H178" s="3" t="s">
        <v>22</v>
      </c>
      <c r="I178" s="52"/>
      <c r="J178" s="3" t="b">
        <f t="shared" si="11"/>
        <v>1</v>
      </c>
    </row>
    <row r="179" spans="1:10">
      <c r="A179" t="s">
        <v>657</v>
      </c>
      <c r="C179" s="3" t="b">
        <f t="shared" si="10"/>
        <v>0</v>
      </c>
      <c r="G179" s="3" t="s">
        <v>659</v>
      </c>
      <c r="H179" s="3"/>
      <c r="I179" s="52"/>
      <c r="J179" s="3" t="b">
        <f t="shared" si="11"/>
        <v>0</v>
      </c>
    </row>
    <row r="180" spans="1:10">
      <c r="A180" t="s">
        <v>583</v>
      </c>
      <c r="C180" s="3" t="b">
        <f t="shared" si="10"/>
        <v>0</v>
      </c>
      <c r="G180" s="3" t="s">
        <v>583</v>
      </c>
      <c r="H180" s="3"/>
      <c r="I180" s="52"/>
      <c r="J180" s="3" t="b">
        <f t="shared" si="11"/>
        <v>0</v>
      </c>
    </row>
    <row r="181" spans="1:10">
      <c r="A181" t="s">
        <v>658</v>
      </c>
      <c r="C181" s="3" t="b">
        <f t="shared" si="10"/>
        <v>0</v>
      </c>
      <c r="G181" s="3" t="s">
        <v>658</v>
      </c>
      <c r="H181" s="3"/>
      <c r="I181" s="52"/>
      <c r="J181" s="3" t="b">
        <f t="shared" si="11"/>
        <v>0</v>
      </c>
    </row>
    <row r="182" spans="1:10">
      <c r="A182" t="s">
        <v>659</v>
      </c>
      <c r="C182" s="3" t="b">
        <f t="shared" si="10"/>
        <v>0</v>
      </c>
      <c r="G182" s="3" t="s">
        <v>660</v>
      </c>
      <c r="H182" s="3"/>
      <c r="I182" s="52"/>
      <c r="J182" s="3" t="b">
        <f t="shared" si="11"/>
        <v>0</v>
      </c>
    </row>
    <row r="183" spans="1:10">
      <c r="A183" t="s">
        <v>585</v>
      </c>
      <c r="B183" s="54" t="s">
        <v>22</v>
      </c>
      <c r="C183" s="3" t="b">
        <f t="shared" si="10"/>
        <v>1</v>
      </c>
      <c r="G183" s="3" t="s">
        <v>661</v>
      </c>
      <c r="H183" s="3" t="s">
        <v>22</v>
      </c>
      <c r="I183" s="52"/>
      <c r="J183" s="3" t="b">
        <f t="shared" si="11"/>
        <v>1</v>
      </c>
    </row>
    <row r="184" spans="1:10">
      <c r="A184" t="s">
        <v>660</v>
      </c>
      <c r="C184" s="3" t="b">
        <f t="shared" si="10"/>
        <v>0</v>
      </c>
      <c r="G184" s="3" t="s">
        <v>663</v>
      </c>
      <c r="H184" s="3"/>
      <c r="I184" s="52"/>
      <c r="J184" s="3" t="b">
        <f t="shared" si="11"/>
        <v>0</v>
      </c>
    </row>
    <row r="185" spans="1:10">
      <c r="A185" t="s">
        <v>661</v>
      </c>
      <c r="C185" s="3" t="b">
        <f t="shared" si="10"/>
        <v>0</v>
      </c>
      <c r="G185" s="3" t="s">
        <v>662</v>
      </c>
      <c r="H185" s="3"/>
      <c r="I185" s="52"/>
      <c r="J185" s="3" t="b">
        <f t="shared" si="11"/>
        <v>0</v>
      </c>
    </row>
    <row r="186" spans="1:10">
      <c r="A186" t="s">
        <v>662</v>
      </c>
      <c r="C186" s="3" t="b">
        <f t="shared" si="10"/>
        <v>0</v>
      </c>
      <c r="G186" s="3" t="s">
        <v>664</v>
      </c>
      <c r="H186" s="3"/>
      <c r="I186" s="52"/>
      <c r="J186" s="3" t="b">
        <f t="shared" si="11"/>
        <v>0</v>
      </c>
    </row>
    <row r="187" spans="1:10">
      <c r="A187" t="s">
        <v>663</v>
      </c>
      <c r="C187" s="3" t="b">
        <f t="shared" si="10"/>
        <v>0</v>
      </c>
      <c r="G187" s="3" t="s">
        <v>665</v>
      </c>
      <c r="H187" s="3"/>
      <c r="I187" s="52"/>
      <c r="J187" s="3" t="b">
        <f t="shared" si="11"/>
        <v>0</v>
      </c>
    </row>
    <row r="188" spans="1:10">
      <c r="A188" t="s">
        <v>664</v>
      </c>
      <c r="B188" s="54" t="s">
        <v>22</v>
      </c>
      <c r="C188" s="3" t="b">
        <f t="shared" si="10"/>
        <v>1</v>
      </c>
      <c r="G188" s="3" t="s">
        <v>414</v>
      </c>
      <c r="H188" s="3" t="s">
        <v>22</v>
      </c>
      <c r="I188" s="52"/>
      <c r="J188" s="3" t="b">
        <f t="shared" si="11"/>
        <v>1</v>
      </c>
    </row>
    <row r="189" spans="1:10">
      <c r="A189" t="s">
        <v>665</v>
      </c>
      <c r="C189" s="3" t="b">
        <f t="shared" si="10"/>
        <v>0</v>
      </c>
      <c r="G189" s="3" t="s">
        <v>587</v>
      </c>
      <c r="H189" s="3"/>
      <c r="I189" s="52"/>
      <c r="J189" s="3" t="b">
        <f t="shared" si="11"/>
        <v>0</v>
      </c>
    </row>
    <row r="190" spans="1:10">
      <c r="A190" t="s">
        <v>414</v>
      </c>
      <c r="C190" s="3" t="b">
        <f t="shared" si="10"/>
        <v>0</v>
      </c>
      <c r="G190" s="3" t="s">
        <v>666</v>
      </c>
      <c r="H190" s="3"/>
      <c r="I190" s="52"/>
      <c r="J190" s="3" t="b">
        <f t="shared" si="11"/>
        <v>0</v>
      </c>
    </row>
    <row r="191" spans="1:10">
      <c r="A191" t="s">
        <v>587</v>
      </c>
      <c r="C191" s="3" t="b">
        <f t="shared" si="10"/>
        <v>0</v>
      </c>
      <c r="G191" s="3" t="s">
        <v>667</v>
      </c>
      <c r="H191" s="3"/>
      <c r="I191" s="52"/>
      <c r="J191" s="3" t="b">
        <f t="shared" si="11"/>
        <v>0</v>
      </c>
    </row>
    <row r="192" spans="1:10">
      <c r="A192" t="s">
        <v>666</v>
      </c>
      <c r="C192" s="3" t="b">
        <f t="shared" si="10"/>
        <v>0</v>
      </c>
      <c r="G192" t="s">
        <v>704</v>
      </c>
      <c r="H192" s="3"/>
      <c r="I192" s="52"/>
      <c r="J192" s="3" t="b">
        <f t="shared" si="11"/>
        <v>0</v>
      </c>
    </row>
    <row r="193" spans="1:10">
      <c r="A193" t="s">
        <v>667</v>
      </c>
      <c r="B193" s="54" t="s">
        <v>22</v>
      </c>
      <c r="C193" s="3" t="b">
        <f t="shared" si="10"/>
        <v>1</v>
      </c>
      <c r="G193" s="3" t="s">
        <v>407</v>
      </c>
      <c r="H193" s="3" t="s">
        <v>22</v>
      </c>
      <c r="I193" s="52"/>
      <c r="J193" s="3" t="b">
        <f t="shared" si="11"/>
        <v>1</v>
      </c>
    </row>
    <row r="194" spans="1:10">
      <c r="A194" t="s">
        <v>668</v>
      </c>
      <c r="C194" s="3" t="b">
        <f t="shared" si="10"/>
        <v>0</v>
      </c>
      <c r="G194" s="3" t="s">
        <v>668</v>
      </c>
      <c r="H194" s="3"/>
      <c r="I194" s="52"/>
      <c r="J194" s="3" t="b">
        <f t="shared" si="11"/>
        <v>0</v>
      </c>
    </row>
    <row r="195" spans="1:10">
      <c r="A195" t="s">
        <v>704</v>
      </c>
      <c r="C195" s="3" t="b">
        <f t="shared" si="10"/>
        <v>0</v>
      </c>
      <c r="G195" s="3" t="s">
        <v>669</v>
      </c>
      <c r="H195" s="3"/>
      <c r="I195" s="52"/>
      <c r="J195" s="3" t="b">
        <f t="shared" si="11"/>
        <v>0</v>
      </c>
    </row>
    <row r="196" spans="1:10">
      <c r="A196" t="s">
        <v>669</v>
      </c>
      <c r="C196" s="3" t="b">
        <f t="shared" ref="C196:C259" si="13">MOD(ROW(A194)-1,5)=0</f>
        <v>0</v>
      </c>
      <c r="G196" s="3" t="s">
        <v>671</v>
      </c>
      <c r="H196" s="3"/>
      <c r="I196" s="52"/>
      <c r="J196" s="3" t="b">
        <f t="shared" ref="J196:J259" si="14">MOD(ROW(H194)-1,5)=0</f>
        <v>0</v>
      </c>
    </row>
    <row r="197" spans="1:10">
      <c r="A197" t="s">
        <v>670</v>
      </c>
      <c r="C197" s="3" t="b">
        <f t="shared" si="13"/>
        <v>0</v>
      </c>
      <c r="G197" s="3" t="s">
        <v>670</v>
      </c>
      <c r="H197" s="3"/>
      <c r="I197" s="52"/>
      <c r="J197" s="3" t="b">
        <f t="shared" si="14"/>
        <v>0</v>
      </c>
    </row>
    <row r="198" spans="1:10">
      <c r="A198" t="s">
        <v>671</v>
      </c>
      <c r="B198" s="54" t="s">
        <v>22</v>
      </c>
      <c r="C198" s="3" t="b">
        <f t="shared" si="13"/>
        <v>1</v>
      </c>
      <c r="G198" s="3" t="s">
        <v>419</v>
      </c>
      <c r="H198" s="3" t="s">
        <v>23</v>
      </c>
      <c r="I198" s="52"/>
      <c r="J198" s="3" t="b">
        <f t="shared" si="14"/>
        <v>1</v>
      </c>
    </row>
    <row r="199" spans="1:10">
      <c r="A199" t="s">
        <v>419</v>
      </c>
      <c r="C199" s="3" t="b">
        <f t="shared" si="13"/>
        <v>0</v>
      </c>
      <c r="G199" s="3" t="s">
        <v>589</v>
      </c>
      <c r="H199" s="3"/>
      <c r="I199" s="52"/>
      <c r="J199" s="3" t="b">
        <f t="shared" si="14"/>
        <v>0</v>
      </c>
    </row>
    <row r="200" spans="1:10">
      <c r="A200" t="s">
        <v>589</v>
      </c>
      <c r="C200" s="3" t="b">
        <f t="shared" si="13"/>
        <v>0</v>
      </c>
      <c r="G200" s="3" t="s">
        <v>672</v>
      </c>
      <c r="H200" s="3"/>
      <c r="I200" s="52"/>
      <c r="J200" s="3" t="b">
        <f t="shared" si="14"/>
        <v>0</v>
      </c>
    </row>
    <row r="201" spans="1:10">
      <c r="A201" t="s">
        <v>672</v>
      </c>
      <c r="C201" s="3" t="b">
        <f t="shared" si="13"/>
        <v>0</v>
      </c>
      <c r="G201" s="3" t="s">
        <v>591</v>
      </c>
      <c r="H201" s="3"/>
      <c r="I201" s="52"/>
      <c r="J201" s="3" t="b">
        <f t="shared" si="14"/>
        <v>0</v>
      </c>
    </row>
    <row r="202" spans="1:10">
      <c r="A202" t="s">
        <v>591</v>
      </c>
      <c r="C202" s="3" t="b">
        <f t="shared" si="13"/>
        <v>0</v>
      </c>
      <c r="G202" s="3" t="s">
        <v>673</v>
      </c>
      <c r="H202" s="3"/>
      <c r="I202" s="52"/>
      <c r="J202" s="3" t="b">
        <f t="shared" si="14"/>
        <v>0</v>
      </c>
    </row>
    <row r="203" spans="1:10">
      <c r="A203" t="s">
        <v>673</v>
      </c>
      <c r="B203" s="54" t="s">
        <v>22</v>
      </c>
      <c r="C203" s="3" t="b">
        <f t="shared" si="13"/>
        <v>1</v>
      </c>
      <c r="G203" s="3" t="s">
        <v>406</v>
      </c>
      <c r="H203" s="3" t="s">
        <v>23</v>
      </c>
      <c r="I203" s="52"/>
      <c r="J203" s="3" t="b">
        <f t="shared" si="14"/>
        <v>1</v>
      </c>
    </row>
    <row r="204" spans="1:10">
      <c r="A204" t="s">
        <v>593</v>
      </c>
      <c r="C204" s="3" t="b">
        <f t="shared" si="13"/>
        <v>0</v>
      </c>
      <c r="G204" s="3" t="s">
        <v>593</v>
      </c>
      <c r="H204" s="3"/>
      <c r="I204" s="52"/>
      <c r="J204" s="3" t="b">
        <f t="shared" si="14"/>
        <v>0</v>
      </c>
    </row>
    <row r="205" spans="1:10">
      <c r="A205" t="s">
        <v>595</v>
      </c>
      <c r="C205" s="3" t="b">
        <f t="shared" si="13"/>
        <v>0</v>
      </c>
      <c r="G205" s="3" t="s">
        <v>595</v>
      </c>
      <c r="H205" s="3"/>
      <c r="I205" s="52"/>
      <c r="J205" s="3" t="b">
        <f t="shared" si="14"/>
        <v>0</v>
      </c>
    </row>
    <row r="206" spans="1:10">
      <c r="A206" t="s">
        <v>597</v>
      </c>
      <c r="C206" s="3" t="b">
        <f t="shared" si="13"/>
        <v>0</v>
      </c>
      <c r="G206" s="3" t="s">
        <v>597</v>
      </c>
      <c r="H206" s="3"/>
      <c r="I206" s="52"/>
      <c r="J206" s="3" t="b">
        <f t="shared" si="14"/>
        <v>0</v>
      </c>
    </row>
    <row r="207" spans="1:10">
      <c r="A207" t="s">
        <v>674</v>
      </c>
      <c r="C207" s="3" t="b">
        <f t="shared" si="13"/>
        <v>0</v>
      </c>
      <c r="G207" s="3" t="s">
        <v>423</v>
      </c>
      <c r="H207" s="3"/>
      <c r="I207" s="52"/>
      <c r="J207" s="3" t="b">
        <f t="shared" si="14"/>
        <v>0</v>
      </c>
    </row>
    <row r="208" spans="1:10">
      <c r="A208" t="s">
        <v>599</v>
      </c>
      <c r="B208" s="54" t="s">
        <v>22</v>
      </c>
      <c r="C208" s="3" t="b">
        <f t="shared" si="13"/>
        <v>1</v>
      </c>
      <c r="G208" s="3" t="s">
        <v>674</v>
      </c>
      <c r="H208" s="3" t="s">
        <v>22</v>
      </c>
      <c r="I208" s="52"/>
      <c r="J208" s="3" t="b">
        <f t="shared" si="14"/>
        <v>1</v>
      </c>
    </row>
    <row r="209" spans="1:10">
      <c r="A209" t="s">
        <v>601</v>
      </c>
      <c r="C209" s="3" t="b">
        <f t="shared" si="13"/>
        <v>0</v>
      </c>
      <c r="G209" s="3" t="s">
        <v>599</v>
      </c>
      <c r="H209" s="3"/>
      <c r="I209" s="52"/>
      <c r="J209" s="3" t="b">
        <f t="shared" si="14"/>
        <v>0</v>
      </c>
    </row>
    <row r="210" spans="1:10">
      <c r="A210" t="s">
        <v>423</v>
      </c>
      <c r="C210" s="3" t="b">
        <f t="shared" si="13"/>
        <v>0</v>
      </c>
      <c r="G210" s="3" t="s">
        <v>601</v>
      </c>
      <c r="H210" s="3"/>
      <c r="I210" s="52"/>
      <c r="J210" s="3" t="b">
        <f t="shared" si="14"/>
        <v>0</v>
      </c>
    </row>
    <row r="211" spans="1:10">
      <c r="A211" t="s">
        <v>603</v>
      </c>
      <c r="C211" s="3" t="b">
        <f t="shared" si="13"/>
        <v>0</v>
      </c>
      <c r="G211" s="3" t="s">
        <v>609</v>
      </c>
      <c r="H211" s="3"/>
      <c r="I211" s="52"/>
      <c r="J211" s="3" t="b">
        <f t="shared" si="14"/>
        <v>0</v>
      </c>
    </row>
    <row r="212" spans="1:10">
      <c r="A212" t="s">
        <v>605</v>
      </c>
      <c r="C212" s="3" t="b">
        <f t="shared" si="13"/>
        <v>0</v>
      </c>
      <c r="G212" s="3" t="s">
        <v>605</v>
      </c>
      <c r="H212" s="3"/>
      <c r="I212" s="52"/>
      <c r="J212" s="3" t="b">
        <f t="shared" si="14"/>
        <v>0</v>
      </c>
    </row>
    <row r="213" spans="1:10">
      <c r="A213" t="s">
        <v>607</v>
      </c>
      <c r="B213" s="54" t="s">
        <v>22</v>
      </c>
      <c r="C213" s="3" t="b">
        <f t="shared" si="13"/>
        <v>1</v>
      </c>
      <c r="G213" s="3" t="s">
        <v>607</v>
      </c>
      <c r="H213" s="3" t="s">
        <v>22</v>
      </c>
      <c r="I213" s="52"/>
      <c r="J213" s="3" t="b">
        <f t="shared" si="14"/>
        <v>1</v>
      </c>
    </row>
    <row r="214" spans="1:10">
      <c r="A214" t="s">
        <v>609</v>
      </c>
      <c r="C214" s="3" t="b">
        <f t="shared" si="13"/>
        <v>0</v>
      </c>
      <c r="G214" s="3" t="s">
        <v>611</v>
      </c>
      <c r="H214" s="3"/>
      <c r="I214" s="52"/>
      <c r="J214" s="3" t="b">
        <f t="shared" si="14"/>
        <v>0</v>
      </c>
    </row>
    <row r="215" spans="1:10">
      <c r="A215" t="s">
        <v>611</v>
      </c>
      <c r="C215" s="3" t="b">
        <f t="shared" si="13"/>
        <v>0</v>
      </c>
      <c r="G215" s="3" t="s">
        <v>603</v>
      </c>
      <c r="H215" s="3"/>
      <c r="I215" s="52"/>
      <c r="J215" s="3" t="b">
        <f t="shared" si="14"/>
        <v>0</v>
      </c>
    </row>
    <row r="216" spans="1:10">
      <c r="A216" t="s">
        <v>675</v>
      </c>
      <c r="C216" s="3" t="b">
        <f t="shared" si="13"/>
        <v>0</v>
      </c>
      <c r="G216" s="3" t="s">
        <v>675</v>
      </c>
      <c r="H216" s="3"/>
      <c r="I216" s="52"/>
      <c r="J216" s="3" t="b">
        <f t="shared" si="14"/>
        <v>0</v>
      </c>
    </row>
    <row r="217" spans="1:10">
      <c r="A217" t="s">
        <v>676</v>
      </c>
      <c r="C217" s="3" t="b">
        <f t="shared" si="13"/>
        <v>0</v>
      </c>
      <c r="G217" s="3" t="s">
        <v>413</v>
      </c>
      <c r="H217" s="3"/>
      <c r="I217" s="52"/>
      <c r="J217" s="3" t="b">
        <f t="shared" si="14"/>
        <v>0</v>
      </c>
    </row>
    <row r="218" spans="1:10">
      <c r="A218" t="s">
        <v>677</v>
      </c>
      <c r="B218" s="54" t="s">
        <v>22</v>
      </c>
      <c r="C218" s="3" t="b">
        <f t="shared" si="13"/>
        <v>1</v>
      </c>
      <c r="G218" s="3" t="s">
        <v>676</v>
      </c>
      <c r="H218" s="3" t="s">
        <v>22</v>
      </c>
      <c r="I218" s="52"/>
      <c r="J218" s="3" t="b">
        <f t="shared" si="14"/>
        <v>1</v>
      </c>
    </row>
    <row r="219" spans="1:10">
      <c r="A219" t="s">
        <v>678</v>
      </c>
      <c r="C219" s="3" t="b">
        <f t="shared" si="13"/>
        <v>0</v>
      </c>
      <c r="G219" s="3" t="s">
        <v>677</v>
      </c>
      <c r="H219" s="3"/>
      <c r="I219" s="52"/>
      <c r="J219" s="3" t="b">
        <f t="shared" si="14"/>
        <v>0</v>
      </c>
    </row>
    <row r="220" spans="1:10">
      <c r="A220" t="s">
        <v>679</v>
      </c>
      <c r="C220" s="3" t="b">
        <f t="shared" si="13"/>
        <v>0</v>
      </c>
      <c r="G220" s="3" t="s">
        <v>679</v>
      </c>
      <c r="H220" s="3"/>
      <c r="I220" s="52"/>
      <c r="J220" s="3" t="b">
        <f t="shared" si="14"/>
        <v>0</v>
      </c>
    </row>
    <row r="221" spans="1:10">
      <c r="A221" t="s">
        <v>680</v>
      </c>
      <c r="C221" s="3" t="b">
        <f t="shared" si="13"/>
        <v>0</v>
      </c>
      <c r="G221" s="3" t="s">
        <v>678</v>
      </c>
      <c r="H221" s="3"/>
      <c r="I221" s="52"/>
      <c r="J221" s="3" t="b">
        <f t="shared" si="14"/>
        <v>0</v>
      </c>
    </row>
    <row r="222" spans="1:10">
      <c r="A222" t="s">
        <v>681</v>
      </c>
      <c r="C222" s="3" t="b">
        <f t="shared" si="13"/>
        <v>0</v>
      </c>
      <c r="G222" s="3" t="s">
        <v>680</v>
      </c>
      <c r="H222" s="3"/>
      <c r="I222" s="52"/>
      <c r="J222" s="3" t="b">
        <f t="shared" si="14"/>
        <v>0</v>
      </c>
    </row>
    <row r="223" spans="1:10">
      <c r="A223" t="s">
        <v>682</v>
      </c>
      <c r="B223" s="54" t="s">
        <v>22</v>
      </c>
      <c r="C223" s="3" t="b">
        <f t="shared" si="13"/>
        <v>1</v>
      </c>
      <c r="G223" s="3" t="s">
        <v>681</v>
      </c>
      <c r="H223" s="3" t="s">
        <v>22</v>
      </c>
      <c r="I223" s="52"/>
      <c r="J223" s="3" t="b">
        <f t="shared" si="14"/>
        <v>1</v>
      </c>
    </row>
    <row r="224" spans="1:10">
      <c r="A224" t="s">
        <v>683</v>
      </c>
      <c r="C224" s="3" t="b">
        <f t="shared" si="13"/>
        <v>0</v>
      </c>
      <c r="G224" s="3" t="s">
        <v>393</v>
      </c>
      <c r="H224" s="3"/>
      <c r="I224" s="52"/>
      <c r="J224" s="3" t="b">
        <f t="shared" si="14"/>
        <v>0</v>
      </c>
    </row>
    <row r="225" spans="1:10">
      <c r="A225" t="s">
        <v>684</v>
      </c>
      <c r="C225" s="3" t="b">
        <f t="shared" si="13"/>
        <v>0</v>
      </c>
      <c r="G225" s="3" t="s">
        <v>400</v>
      </c>
      <c r="H225" s="3"/>
      <c r="I225" s="52"/>
      <c r="J225" s="3" t="b">
        <f t="shared" si="14"/>
        <v>0</v>
      </c>
    </row>
    <row r="226" spans="1:10">
      <c r="A226" t="s">
        <v>613</v>
      </c>
      <c r="C226" s="3" t="b">
        <f t="shared" si="13"/>
        <v>0</v>
      </c>
      <c r="G226" s="3" t="s">
        <v>682</v>
      </c>
      <c r="H226" s="3"/>
      <c r="I226" s="52"/>
      <c r="J226" s="3" t="b">
        <f t="shared" si="14"/>
        <v>0</v>
      </c>
    </row>
    <row r="227" spans="1:10">
      <c r="A227" t="s">
        <v>685</v>
      </c>
      <c r="C227" s="3" t="b">
        <f t="shared" si="13"/>
        <v>0</v>
      </c>
      <c r="G227" s="3" t="s">
        <v>683</v>
      </c>
      <c r="H227" s="3"/>
      <c r="I227" s="52"/>
      <c r="J227" s="3" t="b">
        <f t="shared" si="14"/>
        <v>0</v>
      </c>
    </row>
    <row r="228" spans="1:10">
      <c r="A228" t="s">
        <v>686</v>
      </c>
      <c r="B228" s="54" t="s">
        <v>22</v>
      </c>
      <c r="C228" s="3" t="b">
        <f t="shared" si="13"/>
        <v>1</v>
      </c>
      <c r="G228" s="3" t="s">
        <v>684</v>
      </c>
      <c r="H228" s="3" t="s">
        <v>22</v>
      </c>
      <c r="I228" s="52"/>
      <c r="J228" s="3" t="b">
        <f t="shared" si="14"/>
        <v>1</v>
      </c>
    </row>
    <row r="229" spans="1:10">
      <c r="A229" t="s">
        <v>615</v>
      </c>
      <c r="C229" s="3" t="b">
        <f t="shared" si="13"/>
        <v>0</v>
      </c>
      <c r="G229" s="3" t="s">
        <v>613</v>
      </c>
      <c r="H229" s="3"/>
      <c r="I229" s="52"/>
      <c r="J229" s="3" t="b">
        <f t="shared" si="14"/>
        <v>0</v>
      </c>
    </row>
    <row r="230" spans="1:10">
      <c r="A230" t="s">
        <v>617</v>
      </c>
      <c r="C230" s="3" t="b">
        <f t="shared" si="13"/>
        <v>0</v>
      </c>
      <c r="G230" s="3" t="s">
        <v>685</v>
      </c>
      <c r="H230" s="3"/>
      <c r="I230" s="52"/>
      <c r="J230" s="3" t="b">
        <f t="shared" si="14"/>
        <v>0</v>
      </c>
    </row>
    <row r="231" spans="1:10">
      <c r="A231" t="s">
        <v>619</v>
      </c>
      <c r="C231" s="3" t="b">
        <f t="shared" si="13"/>
        <v>0</v>
      </c>
      <c r="G231" s="3" t="s">
        <v>686</v>
      </c>
      <c r="H231" s="3"/>
      <c r="I231" s="52"/>
      <c r="J231" s="3" t="b">
        <f t="shared" si="14"/>
        <v>0</v>
      </c>
    </row>
    <row r="232" spans="1:10">
      <c r="A232" t="s">
        <v>621</v>
      </c>
      <c r="C232" s="3" t="b">
        <f t="shared" si="13"/>
        <v>0</v>
      </c>
      <c r="G232" s="3" t="s">
        <v>418</v>
      </c>
      <c r="H232" s="3"/>
      <c r="I232" s="52"/>
      <c r="J232" s="3" t="b">
        <f t="shared" si="14"/>
        <v>0</v>
      </c>
    </row>
    <row r="233" spans="1:10">
      <c r="A233" t="s">
        <v>623</v>
      </c>
      <c r="B233" s="54" t="s">
        <v>22</v>
      </c>
      <c r="C233" s="3" t="b">
        <f t="shared" si="13"/>
        <v>1</v>
      </c>
      <c r="G233" s="3" t="s">
        <v>687</v>
      </c>
      <c r="H233" s="3" t="s">
        <v>22</v>
      </c>
      <c r="I233" s="52"/>
      <c r="J233" s="3" t="b">
        <f t="shared" si="14"/>
        <v>1</v>
      </c>
    </row>
    <row r="234" spans="1:10">
      <c r="A234" t="s">
        <v>687</v>
      </c>
      <c r="C234" s="3" t="b">
        <f t="shared" si="13"/>
        <v>0</v>
      </c>
      <c r="G234" s="3" t="s">
        <v>619</v>
      </c>
      <c r="H234" s="3"/>
      <c r="I234" s="52"/>
      <c r="J234" s="3" t="b">
        <f t="shared" si="14"/>
        <v>0</v>
      </c>
    </row>
    <row r="235" spans="1:10">
      <c r="A235" t="s">
        <v>688</v>
      </c>
      <c r="C235" s="3" t="b">
        <f t="shared" si="13"/>
        <v>0</v>
      </c>
      <c r="G235" s="3" t="s">
        <v>615</v>
      </c>
      <c r="H235" s="3"/>
      <c r="I235" s="52"/>
      <c r="J235" s="3" t="b">
        <f t="shared" si="14"/>
        <v>0</v>
      </c>
    </row>
    <row r="236" spans="1:10">
      <c r="A236" t="s">
        <v>625</v>
      </c>
      <c r="C236" s="3" t="b">
        <f t="shared" si="13"/>
        <v>0</v>
      </c>
      <c r="G236" s="3" t="s">
        <v>623</v>
      </c>
      <c r="H236" s="3"/>
      <c r="I236" s="52"/>
      <c r="J236" s="3" t="b">
        <f t="shared" si="14"/>
        <v>0</v>
      </c>
    </row>
    <row r="237" spans="1:10">
      <c r="A237" t="s">
        <v>689</v>
      </c>
      <c r="C237" s="3" t="b">
        <f t="shared" si="13"/>
        <v>0</v>
      </c>
      <c r="G237" s="3" t="s">
        <v>621</v>
      </c>
      <c r="H237" s="3"/>
      <c r="I237" s="52"/>
      <c r="J237" s="3" t="b">
        <f t="shared" si="14"/>
        <v>0</v>
      </c>
    </row>
    <row r="238" spans="1:10">
      <c r="A238" t="s">
        <v>627</v>
      </c>
      <c r="B238" s="54" t="s">
        <v>22</v>
      </c>
      <c r="C238" s="3" t="b">
        <f t="shared" si="13"/>
        <v>1</v>
      </c>
      <c r="G238" s="3" t="s">
        <v>617</v>
      </c>
      <c r="H238" s="3" t="s">
        <v>22</v>
      </c>
      <c r="I238" s="52"/>
      <c r="J238" s="3" t="b">
        <f t="shared" si="14"/>
        <v>1</v>
      </c>
    </row>
    <row r="239" spans="1:10">
      <c r="A239" t="s">
        <v>629</v>
      </c>
      <c r="C239" s="3" t="b">
        <f t="shared" si="13"/>
        <v>0</v>
      </c>
      <c r="G239" s="3" t="s">
        <v>688</v>
      </c>
      <c r="H239" s="3"/>
      <c r="I239" s="52"/>
      <c r="J239" s="3" t="b">
        <f t="shared" si="14"/>
        <v>0</v>
      </c>
    </row>
    <row r="240" spans="1:10">
      <c r="A240" t="s">
        <v>690</v>
      </c>
      <c r="C240" s="3" t="b">
        <f t="shared" si="13"/>
        <v>0</v>
      </c>
      <c r="G240" s="3" t="s">
        <v>625</v>
      </c>
      <c r="H240" s="3"/>
      <c r="I240" s="52"/>
      <c r="J240" s="3" t="b">
        <f t="shared" si="14"/>
        <v>0</v>
      </c>
    </row>
    <row r="241" spans="1:10">
      <c r="A241" t="s">
        <v>691</v>
      </c>
      <c r="C241" s="3" t="b">
        <f t="shared" si="13"/>
        <v>0</v>
      </c>
      <c r="G241" s="3" t="s">
        <v>689</v>
      </c>
      <c r="H241" s="3"/>
      <c r="I241" s="52"/>
      <c r="J241" s="3" t="b">
        <f t="shared" si="14"/>
        <v>0</v>
      </c>
    </row>
    <row r="242" spans="1:10">
      <c r="A242" t="s">
        <v>692</v>
      </c>
      <c r="C242" s="3" t="b">
        <f t="shared" si="13"/>
        <v>0</v>
      </c>
      <c r="G242" s="3" t="s">
        <v>627</v>
      </c>
      <c r="H242" s="3"/>
      <c r="I242" s="52"/>
      <c r="J242" s="3" t="b">
        <f t="shared" si="14"/>
        <v>0</v>
      </c>
    </row>
    <row r="243" spans="1:10">
      <c r="A243" t="s">
        <v>693</v>
      </c>
      <c r="B243" s="54" t="s">
        <v>22</v>
      </c>
      <c r="C243" s="3" t="b">
        <f t="shared" si="13"/>
        <v>1</v>
      </c>
      <c r="G243" s="3" t="s">
        <v>629</v>
      </c>
      <c r="H243" s="3" t="s">
        <v>22</v>
      </c>
      <c r="I243" s="52"/>
      <c r="J243" s="3" t="b">
        <f t="shared" si="14"/>
        <v>1</v>
      </c>
    </row>
    <row r="244" spans="1:10">
      <c r="A244" t="s">
        <v>631</v>
      </c>
      <c r="C244" s="3" t="b">
        <f t="shared" si="13"/>
        <v>0</v>
      </c>
      <c r="D244" s="8"/>
      <c r="E244" s="8"/>
      <c r="F244" s="8"/>
      <c r="G244" s="3" t="s">
        <v>690</v>
      </c>
      <c r="H244" s="3"/>
      <c r="I244" s="52"/>
      <c r="J244" s="3" t="b">
        <f t="shared" si="14"/>
        <v>0</v>
      </c>
    </row>
    <row r="245" spans="1:10">
      <c r="A245" t="s">
        <v>694</v>
      </c>
      <c r="C245" s="3" t="b">
        <f t="shared" si="13"/>
        <v>0</v>
      </c>
      <c r="D245" s="8"/>
      <c r="E245" s="8"/>
      <c r="F245" s="8"/>
      <c r="G245" s="3" t="s">
        <v>691</v>
      </c>
      <c r="H245" s="3"/>
      <c r="I245" s="52"/>
      <c r="J245" s="3" t="b">
        <f t="shared" si="14"/>
        <v>0</v>
      </c>
    </row>
    <row r="246" spans="1:10">
      <c r="A246" t="s">
        <v>695</v>
      </c>
      <c r="C246" s="3" t="b">
        <f t="shared" si="13"/>
        <v>0</v>
      </c>
      <c r="D246" s="8"/>
      <c r="E246" s="8"/>
      <c r="F246" s="8"/>
      <c r="G246" s="3" t="s">
        <v>692</v>
      </c>
      <c r="H246" s="3"/>
      <c r="I246" s="52"/>
      <c r="J246" s="3" t="b">
        <f t="shared" si="14"/>
        <v>0</v>
      </c>
    </row>
    <row r="247" spans="1:10">
      <c r="A247" t="s">
        <v>696</v>
      </c>
      <c r="C247" s="3" t="b">
        <f t="shared" si="13"/>
        <v>0</v>
      </c>
      <c r="D247" s="8"/>
      <c r="E247" s="8"/>
      <c r="F247" s="8"/>
      <c r="G247" s="3" t="s">
        <v>693</v>
      </c>
      <c r="H247" s="3"/>
      <c r="I247" s="52"/>
      <c r="J247" s="3" t="b">
        <f t="shared" si="14"/>
        <v>0</v>
      </c>
    </row>
    <row r="248" spans="1:10">
      <c r="A248" t="s">
        <v>427</v>
      </c>
      <c r="B248" s="54" t="s">
        <v>22</v>
      </c>
      <c r="C248" s="3" t="b">
        <f t="shared" si="13"/>
        <v>1</v>
      </c>
      <c r="D248" s="8"/>
      <c r="E248" s="8"/>
      <c r="F248" s="8"/>
      <c r="G248" s="3" t="s">
        <v>694</v>
      </c>
      <c r="H248" s="3" t="s">
        <v>22</v>
      </c>
      <c r="I248" s="52"/>
      <c r="J248" s="3" t="b">
        <f t="shared" si="14"/>
        <v>1</v>
      </c>
    </row>
    <row r="249" spans="1:10">
      <c r="A249" t="s">
        <v>431</v>
      </c>
      <c r="C249" s="3" t="b">
        <f t="shared" si="13"/>
        <v>0</v>
      </c>
      <c r="D249" s="8"/>
      <c r="E249" s="8"/>
      <c r="F249" s="8"/>
      <c r="G249" s="3" t="s">
        <v>695</v>
      </c>
      <c r="H249" s="3"/>
      <c r="I249" s="52"/>
      <c r="J249" s="3" t="b">
        <f t="shared" si="14"/>
        <v>0</v>
      </c>
    </row>
    <row r="250" spans="1:10">
      <c r="A250" t="s">
        <v>435</v>
      </c>
      <c r="C250" s="3" t="b">
        <f t="shared" si="13"/>
        <v>0</v>
      </c>
      <c r="D250" s="8"/>
      <c r="E250" s="8"/>
      <c r="F250" s="8"/>
      <c r="G250" s="3" t="s">
        <v>631</v>
      </c>
      <c r="H250" s="3"/>
      <c r="I250" s="52"/>
      <c r="J250" s="3" t="b">
        <f t="shared" si="14"/>
        <v>0</v>
      </c>
    </row>
    <row r="251" spans="1:10">
      <c r="A251" t="s">
        <v>633</v>
      </c>
      <c r="C251" s="3" t="b">
        <f t="shared" si="13"/>
        <v>0</v>
      </c>
      <c r="D251" s="8"/>
      <c r="E251" s="8"/>
      <c r="F251" s="8"/>
      <c r="G251" s="3" t="s">
        <v>696</v>
      </c>
      <c r="H251" s="3"/>
      <c r="I251" s="52"/>
      <c r="J251" s="3" t="b">
        <f t="shared" si="14"/>
        <v>0</v>
      </c>
    </row>
    <row r="252" spans="1:10">
      <c r="A252" t="s">
        <v>635</v>
      </c>
      <c r="C252" s="3" t="b">
        <f t="shared" si="13"/>
        <v>0</v>
      </c>
      <c r="D252" s="8"/>
      <c r="E252" s="8"/>
      <c r="F252" s="8"/>
      <c r="G252" s="3" t="s">
        <v>701</v>
      </c>
      <c r="H252" s="3"/>
      <c r="I252" s="52"/>
      <c r="J252" s="3" t="b">
        <f t="shared" si="14"/>
        <v>0</v>
      </c>
    </row>
    <row r="253" spans="1:10">
      <c r="A253" t="s">
        <v>637</v>
      </c>
      <c r="B253" s="54" t="s">
        <v>22</v>
      </c>
      <c r="C253" s="3" t="b">
        <f t="shared" si="13"/>
        <v>1</v>
      </c>
      <c r="D253" s="8"/>
      <c r="E253" s="8"/>
      <c r="F253" s="8"/>
      <c r="G253" s="3" t="s">
        <v>427</v>
      </c>
      <c r="H253" s="3" t="s">
        <v>22</v>
      </c>
      <c r="I253" s="52"/>
      <c r="J253" s="3" t="b">
        <f t="shared" si="14"/>
        <v>1</v>
      </c>
    </row>
    <row r="254" spans="1:10">
      <c r="A254" t="s">
        <v>697</v>
      </c>
      <c r="C254" s="3" t="b">
        <f t="shared" si="13"/>
        <v>0</v>
      </c>
      <c r="D254" s="8"/>
      <c r="E254" s="8"/>
      <c r="F254" s="8"/>
      <c r="G254" s="3" t="s">
        <v>698</v>
      </c>
      <c r="H254" s="3"/>
      <c r="I254" s="52"/>
      <c r="J254" s="3" t="b">
        <f t="shared" si="14"/>
        <v>0</v>
      </c>
    </row>
    <row r="255" spans="1:10">
      <c r="A255" t="s">
        <v>698</v>
      </c>
      <c r="C255" s="3" t="b">
        <f t="shared" si="13"/>
        <v>0</v>
      </c>
      <c r="D255" s="8"/>
      <c r="E255" s="8"/>
      <c r="F255" s="8"/>
      <c r="G255" s="3" t="s">
        <v>435</v>
      </c>
      <c r="H255" s="3"/>
      <c r="I255" s="52"/>
      <c r="J255" s="3" t="b">
        <f t="shared" si="14"/>
        <v>0</v>
      </c>
    </row>
    <row r="256" spans="1:10">
      <c r="A256" t="s">
        <v>699</v>
      </c>
      <c r="C256" s="3" t="b">
        <f t="shared" si="13"/>
        <v>0</v>
      </c>
      <c r="D256" s="8"/>
      <c r="E256" s="8"/>
      <c r="F256" s="8"/>
      <c r="G256" s="3" t="s">
        <v>703</v>
      </c>
      <c r="H256" s="3"/>
      <c r="I256" s="52"/>
      <c r="J256" s="3" t="b">
        <f t="shared" si="14"/>
        <v>0</v>
      </c>
    </row>
    <row r="257" spans="1:10">
      <c r="A257" t="s">
        <v>700</v>
      </c>
      <c r="C257" s="3" t="b">
        <f t="shared" si="13"/>
        <v>0</v>
      </c>
      <c r="D257" s="8"/>
      <c r="E257" s="8"/>
      <c r="F257" s="8"/>
      <c r="G257" s="3" t="s">
        <v>641</v>
      </c>
      <c r="H257" s="3"/>
      <c r="I257" s="52"/>
      <c r="J257" s="3" t="b">
        <f t="shared" si="14"/>
        <v>0</v>
      </c>
    </row>
    <row r="258" spans="1:10">
      <c r="A258" t="s">
        <v>701</v>
      </c>
      <c r="B258" s="54" t="s">
        <v>22</v>
      </c>
      <c r="C258" s="3" t="b">
        <f t="shared" si="13"/>
        <v>1</v>
      </c>
      <c r="D258" s="8"/>
      <c r="E258" s="8"/>
      <c r="F258" s="8"/>
      <c r="G258" s="3" t="s">
        <v>643</v>
      </c>
      <c r="H258" s="3" t="s">
        <v>22</v>
      </c>
      <c r="I258" s="52"/>
      <c r="J258" s="3" t="b">
        <f t="shared" si="14"/>
        <v>1</v>
      </c>
    </row>
    <row r="259" spans="1:10">
      <c r="A259" t="s">
        <v>702</v>
      </c>
      <c r="C259" s="3" t="b">
        <f t="shared" si="13"/>
        <v>0</v>
      </c>
      <c r="D259" s="8"/>
      <c r="E259" s="8"/>
      <c r="F259" s="8"/>
      <c r="G259" s="3" t="s">
        <v>700</v>
      </c>
      <c r="H259" s="3"/>
      <c r="I259" s="52"/>
      <c r="J259" s="3" t="b">
        <f t="shared" si="14"/>
        <v>0</v>
      </c>
    </row>
    <row r="260" spans="1:10">
      <c r="A260" t="s">
        <v>703</v>
      </c>
      <c r="C260" s="3" t="b">
        <f t="shared" ref="C260:C264" si="15">MOD(ROW(A258)-1,5)=0</f>
        <v>0</v>
      </c>
      <c r="D260" s="8"/>
      <c r="E260" s="8"/>
      <c r="F260" s="8"/>
      <c r="G260" s="3" t="s">
        <v>645</v>
      </c>
      <c r="H260" s="3"/>
      <c r="I260" s="52"/>
      <c r="J260" s="3" t="b">
        <f t="shared" ref="J260:J269" si="16">MOD(ROW(H258)-1,5)=0</f>
        <v>0</v>
      </c>
    </row>
    <row r="261" spans="1:10">
      <c r="A261" t="s">
        <v>639</v>
      </c>
      <c r="C261" s="3" t="b">
        <f t="shared" si="15"/>
        <v>0</v>
      </c>
      <c r="D261" s="8"/>
      <c r="E261" s="8"/>
      <c r="F261" s="8"/>
      <c r="G261" s="3" t="s">
        <v>702</v>
      </c>
      <c r="H261" s="3"/>
      <c r="I261" s="52"/>
      <c r="J261" s="3" t="b">
        <f t="shared" si="16"/>
        <v>0</v>
      </c>
    </row>
    <row r="262" spans="1:10">
      <c r="A262" t="s">
        <v>641</v>
      </c>
      <c r="C262" s="3" t="b">
        <f t="shared" si="15"/>
        <v>0</v>
      </c>
      <c r="D262" s="8"/>
      <c r="E262" s="8"/>
      <c r="F262" s="8"/>
      <c r="G262" s="3" t="s">
        <v>637</v>
      </c>
      <c r="H262" s="3"/>
      <c r="I262" s="52"/>
      <c r="J262" s="3" t="b">
        <f t="shared" si="16"/>
        <v>0</v>
      </c>
    </row>
    <row r="263" spans="1:10">
      <c r="A263" t="s">
        <v>643</v>
      </c>
      <c r="B263" s="54" t="s">
        <v>22</v>
      </c>
      <c r="C263" s="3" t="b">
        <f t="shared" si="15"/>
        <v>1</v>
      </c>
      <c r="D263" s="8"/>
      <c r="E263" s="8"/>
      <c r="F263" s="8"/>
      <c r="G263" s="3" t="s">
        <v>639</v>
      </c>
      <c r="H263" s="3" t="s">
        <v>22</v>
      </c>
      <c r="I263" s="52"/>
      <c r="J263" s="3" t="b">
        <f t="shared" si="16"/>
        <v>1</v>
      </c>
    </row>
    <row r="264" spans="1:10">
      <c r="A264" t="s">
        <v>645</v>
      </c>
      <c r="C264" s="3" t="b">
        <f t="shared" si="15"/>
        <v>0</v>
      </c>
      <c r="D264" s="8"/>
      <c r="E264" s="8"/>
      <c r="F264" s="8"/>
      <c r="G264" s="3" t="s">
        <v>699</v>
      </c>
      <c r="H264" s="3"/>
      <c r="I264" s="52"/>
      <c r="J264" s="3" t="b">
        <f t="shared" si="16"/>
        <v>0</v>
      </c>
    </row>
    <row r="265" spans="1:10">
      <c r="A265" t="s">
        <v>647</v>
      </c>
      <c r="D265" s="8"/>
      <c r="E265" s="8"/>
      <c r="F265" s="8"/>
      <c r="G265" s="3" t="s">
        <v>633</v>
      </c>
      <c r="H265" s="3"/>
      <c r="I265" s="52"/>
      <c r="J265" s="3" t="b">
        <f t="shared" si="16"/>
        <v>0</v>
      </c>
    </row>
    <row r="266" spans="1:10">
      <c r="D266" s="8"/>
      <c r="E266" s="8"/>
      <c r="F266" s="8"/>
      <c r="G266" s="3" t="s">
        <v>431</v>
      </c>
      <c r="H266" s="3"/>
      <c r="I266" s="52"/>
      <c r="J266" s="3" t="b">
        <f t="shared" si="16"/>
        <v>0</v>
      </c>
    </row>
    <row r="267" spans="1:10">
      <c r="D267" s="8"/>
      <c r="E267" s="8"/>
      <c r="F267" s="8"/>
      <c r="G267" s="3" t="s">
        <v>697</v>
      </c>
      <c r="H267" s="3"/>
      <c r="I267" s="52"/>
      <c r="J267" s="3" t="b">
        <f t="shared" si="16"/>
        <v>0</v>
      </c>
    </row>
    <row r="268" spans="1:10">
      <c r="D268" s="8"/>
      <c r="E268" s="8"/>
      <c r="F268" s="8"/>
      <c r="G268" s="3" t="s">
        <v>635</v>
      </c>
      <c r="H268" s="3" t="s">
        <v>22</v>
      </c>
      <c r="I268" s="52"/>
      <c r="J268" s="3" t="b">
        <f t="shared" si="16"/>
        <v>1</v>
      </c>
    </row>
    <row r="269" spans="1:10">
      <c r="D269" s="8"/>
      <c r="E269" s="8"/>
      <c r="F269" s="8"/>
      <c r="G269" s="3" t="s">
        <v>647</v>
      </c>
      <c r="H269" s="3"/>
      <c r="I269" s="52"/>
      <c r="J269" s="3" t="b">
        <f t="shared" si="16"/>
        <v>0</v>
      </c>
    </row>
    <row r="270" spans="1:10">
      <c r="D270" s="8"/>
      <c r="E270" s="8"/>
      <c r="F270" s="8"/>
    </row>
    <row r="271" spans="1:10">
      <c r="D271" s="8"/>
      <c r="E271" s="8"/>
      <c r="F271" s="8"/>
    </row>
    <row r="272" spans="1:10">
      <c r="D272" s="8"/>
      <c r="E272" s="8"/>
      <c r="F272" s="8"/>
    </row>
    <row r="273" spans="4:6">
      <c r="D273" s="8"/>
      <c r="E273" s="8"/>
      <c r="F273" s="8"/>
    </row>
    <row r="274" spans="4:6">
      <c r="D274" s="8"/>
      <c r="E274" s="8"/>
      <c r="F274" s="8"/>
    </row>
    <row r="275" spans="4:6">
      <c r="D275" s="8"/>
      <c r="E275" s="8"/>
      <c r="F275" s="8"/>
    </row>
    <row r="276" spans="4:6">
      <c r="D276" s="8"/>
      <c r="E276" s="8"/>
      <c r="F276" s="8"/>
    </row>
    <row r="277" spans="4:6">
      <c r="D277" s="8"/>
      <c r="E277" s="8"/>
      <c r="F277" s="8"/>
    </row>
    <row r="278" spans="4:6">
      <c r="D278" s="8"/>
      <c r="E278" s="8"/>
      <c r="F278" s="8"/>
    </row>
    <row r="279" spans="4:6">
      <c r="D279" s="8"/>
      <c r="E279" s="8"/>
      <c r="F279" s="8"/>
    </row>
    <row r="280" spans="4:6">
      <c r="D280" s="8"/>
      <c r="E280" s="8"/>
      <c r="F280" s="8"/>
    </row>
    <row r="281" spans="4:6">
      <c r="D281" s="8"/>
      <c r="E281" s="8"/>
      <c r="F281" s="8"/>
    </row>
    <row r="282" spans="4:6">
      <c r="D282" s="8"/>
      <c r="E282" s="8"/>
      <c r="F282" s="8"/>
    </row>
    <row r="283" spans="4:6">
      <c r="D283" s="8"/>
      <c r="E283" s="8"/>
      <c r="F283" s="8"/>
    </row>
    <row r="284" spans="4:6">
      <c r="D284" s="8"/>
      <c r="E284" s="8"/>
      <c r="F284" s="8"/>
    </row>
    <row r="285" spans="4:6">
      <c r="D285" s="8"/>
      <c r="E285" s="8"/>
      <c r="F285" s="8"/>
    </row>
    <row r="286" spans="4:6">
      <c r="D286" s="8"/>
      <c r="E286" s="8"/>
      <c r="F286" s="8"/>
    </row>
    <row r="287" spans="4:6">
      <c r="D287" s="8"/>
      <c r="E287" s="8"/>
      <c r="F287" s="8"/>
    </row>
    <row r="288" spans="4:6">
      <c r="D288" s="8"/>
      <c r="E288" s="8"/>
      <c r="F288" s="8"/>
    </row>
    <row r="289" spans="4:6">
      <c r="D289" s="8"/>
      <c r="E289" s="8"/>
      <c r="F289" s="8"/>
    </row>
    <row r="290" spans="4:6">
      <c r="D290" s="8"/>
      <c r="E290" s="8"/>
      <c r="F290" s="8"/>
    </row>
    <row r="291" spans="4:6">
      <c r="D291" s="8"/>
      <c r="E291" s="8"/>
      <c r="F291" s="8"/>
    </row>
    <row r="292" spans="4:6">
      <c r="D292" s="8"/>
      <c r="E292" s="8"/>
      <c r="F292" s="8"/>
    </row>
    <row r="293" spans="4:6">
      <c r="D293" s="8"/>
      <c r="E293" s="8"/>
      <c r="F293" s="8"/>
    </row>
    <row r="294" spans="4:6">
      <c r="D294" s="8"/>
      <c r="E294" s="8"/>
      <c r="F294" s="8"/>
    </row>
    <row r="295" spans="4:6">
      <c r="D295" s="8"/>
      <c r="E295" s="8"/>
      <c r="F295" s="8"/>
    </row>
    <row r="296" spans="4:6">
      <c r="D296" s="8"/>
      <c r="E296" s="8"/>
      <c r="F296" s="8"/>
    </row>
    <row r="297" spans="4:6">
      <c r="D297" s="8"/>
      <c r="E297" s="8"/>
      <c r="F297" s="8"/>
    </row>
    <row r="298" spans="4:6">
      <c r="D298" s="8"/>
      <c r="E298" s="8"/>
      <c r="F298" s="8"/>
    </row>
    <row r="299" spans="4:6">
      <c r="D299" s="8"/>
      <c r="E299" s="8"/>
      <c r="F299" s="8"/>
    </row>
    <row r="300" spans="4:6">
      <c r="D300" s="8"/>
      <c r="E300" s="8"/>
      <c r="F300" s="8"/>
    </row>
    <row r="301" spans="4:6">
      <c r="D301" s="8"/>
      <c r="E301" s="8"/>
      <c r="F301" s="8"/>
    </row>
    <row r="302" spans="4:6">
      <c r="D302" s="8"/>
      <c r="E302" s="8"/>
      <c r="F302" s="8"/>
    </row>
    <row r="303" spans="4:6">
      <c r="D303" s="8"/>
      <c r="E303" s="8"/>
      <c r="F303" s="8"/>
    </row>
    <row r="304" spans="4:6">
      <c r="D304" s="8"/>
      <c r="E304" s="8"/>
      <c r="F304" s="8"/>
    </row>
    <row r="305" spans="2:6">
      <c r="D305" s="8"/>
      <c r="E305" s="8"/>
      <c r="F305" s="8"/>
    </row>
    <row r="306" spans="2:6">
      <c r="D306" s="8"/>
      <c r="E306" s="8"/>
      <c r="F306" s="8"/>
    </row>
    <row r="307" spans="2:6">
      <c r="D307" s="8"/>
      <c r="E307" s="8"/>
      <c r="F307" s="8"/>
    </row>
    <row r="308" spans="2:6">
      <c r="D308" s="8"/>
      <c r="E308" s="8"/>
      <c r="F308" s="8"/>
    </row>
    <row r="309" spans="2:6">
      <c r="D309" s="8"/>
      <c r="E309" s="8"/>
      <c r="F309" s="8"/>
    </row>
    <row r="310" spans="2:6">
      <c r="D310" s="8"/>
      <c r="E310" s="8"/>
      <c r="F310" s="8"/>
    </row>
    <row r="311" spans="2:6">
      <c r="D311" s="8"/>
      <c r="E311" s="8"/>
      <c r="F311" s="8"/>
    </row>
    <row r="312" spans="2:6">
      <c r="D312" s="8"/>
      <c r="E312" s="8"/>
      <c r="F312" s="8"/>
    </row>
    <row r="313" spans="2:6">
      <c r="D313" s="8"/>
      <c r="E313" s="8"/>
      <c r="F313" s="8"/>
    </row>
    <row r="314" spans="2:6">
      <c r="D314" s="8"/>
      <c r="E314" s="8"/>
      <c r="F314" s="8"/>
    </row>
    <row r="315" spans="2:6">
      <c r="D315" s="8"/>
      <c r="E315" s="8"/>
      <c r="F315" s="8"/>
    </row>
    <row r="316" spans="2:6">
      <c r="D316" s="8"/>
      <c r="E316" s="8"/>
      <c r="F316" s="8"/>
    </row>
    <row r="317" spans="2:6">
      <c r="D317" s="8"/>
      <c r="E317" s="8"/>
      <c r="F317" s="8"/>
    </row>
    <row r="318" spans="2:6">
      <c r="D318" s="8"/>
      <c r="E318" s="8"/>
      <c r="F318" s="8"/>
    </row>
    <row r="319" spans="2:6">
      <c r="B319" s="8"/>
      <c r="C319" s="8"/>
      <c r="D319" s="8"/>
      <c r="E319" s="8"/>
      <c r="F319" s="8"/>
    </row>
    <row r="320" spans="2:6">
      <c r="B320" s="8"/>
      <c r="C320" s="8"/>
      <c r="D320" s="8"/>
      <c r="E320" s="8"/>
      <c r="F320" s="8"/>
    </row>
  </sheetData>
  <mergeCells count="8">
    <mergeCell ref="O24:Q24"/>
    <mergeCell ref="O32:Q32"/>
    <mergeCell ref="A1:B1"/>
    <mergeCell ref="D1:E1"/>
    <mergeCell ref="G1:J1"/>
    <mergeCell ref="K1:L1"/>
    <mergeCell ref="O9:Q9"/>
    <mergeCell ref="O16:Q16"/>
  </mergeCells>
  <conditionalFormatting sqref="A438">
    <cfRule type="cellIs" dxfId="196" priority="65" operator="equal">
      <formula>$J$3</formula>
    </cfRule>
  </conditionalFormatting>
  <conditionalFormatting sqref="A438:A868">
    <cfRule type="expression" dxfId="195" priority="66">
      <formula>E438=TRUE</formula>
    </cfRule>
  </conditionalFormatting>
  <conditionalFormatting sqref="G3">
    <cfRule type="cellIs" dxfId="194" priority="63" operator="equal">
      <formula>$J$3</formula>
    </cfRule>
  </conditionalFormatting>
  <conditionalFormatting sqref="G3:G8 G193:G433 G10:G191">
    <cfRule type="expression" dxfId="193" priority="64">
      <formula>J3=TRUE</formula>
    </cfRule>
  </conditionalFormatting>
  <conditionalFormatting sqref="L3:L114">
    <cfRule type="cellIs" dxfId="192" priority="61" operator="equal">
      <formula>"DETECTED IN BOTH"</formula>
    </cfRule>
  </conditionalFormatting>
  <conditionalFormatting sqref="J3:J864">
    <cfRule type="cellIs" dxfId="191" priority="60" operator="equal">
      <formula>TRUE</formula>
    </cfRule>
  </conditionalFormatting>
  <conditionalFormatting sqref="C3:C275">
    <cfRule type="cellIs" dxfId="190" priority="59" operator="equal">
      <formula>TRUE</formula>
    </cfRule>
  </conditionalFormatting>
  <conditionalFormatting sqref="F3:F108">
    <cfRule type="cellIs" dxfId="189" priority="58" operator="equal">
      <formula>TRUE</formula>
    </cfRule>
  </conditionalFormatting>
  <conditionalFormatting sqref="M3:M145">
    <cfRule type="cellIs" dxfId="188" priority="57" operator="equal">
      <formula>TRUE</formula>
    </cfRule>
  </conditionalFormatting>
  <conditionalFormatting sqref="A3:A264 AD4:AD9 AC10:AD46 AC2:AD3 AG2:AG10">
    <cfRule type="expression" dxfId="187" priority="56">
      <formula>C2=TRUE</formula>
    </cfRule>
  </conditionalFormatting>
  <conditionalFormatting sqref="D3:D107">
    <cfRule type="expression" dxfId="186" priority="55">
      <formula>F3=TRUE</formula>
    </cfRule>
  </conditionalFormatting>
  <conditionalFormatting sqref="G434:G864">
    <cfRule type="expression" dxfId="185" priority="54">
      <formula>J434=TRUE</formula>
    </cfRule>
  </conditionalFormatting>
  <conditionalFormatting sqref="H68">
    <cfRule type="cellIs" dxfId="184" priority="53" operator="equal">
      <formula>"BAD"</formula>
    </cfRule>
  </conditionalFormatting>
  <conditionalFormatting sqref="H73:H864">
    <cfRule type="cellIs" dxfId="183" priority="51" operator="equal">
      <formula>"OK"</formula>
    </cfRule>
    <cfRule type="cellIs" dxfId="182" priority="52" operator="equal">
      <formula>"BAD"</formula>
    </cfRule>
  </conditionalFormatting>
  <conditionalFormatting sqref="K3">
    <cfRule type="expression" dxfId="181" priority="50">
      <formula>M3=TRUE</formula>
    </cfRule>
  </conditionalFormatting>
  <conditionalFormatting sqref="K4:K6">
    <cfRule type="expression" dxfId="180" priority="49">
      <formula>M4=TRUE</formula>
    </cfRule>
  </conditionalFormatting>
  <conditionalFormatting sqref="K7">
    <cfRule type="expression" dxfId="179" priority="48">
      <formula>M7=TRUE</formula>
    </cfRule>
  </conditionalFormatting>
  <conditionalFormatting sqref="K8:K9">
    <cfRule type="expression" dxfId="178" priority="47">
      <formula>M8=TRUE</formula>
    </cfRule>
  </conditionalFormatting>
  <conditionalFormatting sqref="K10:K12">
    <cfRule type="expression" dxfId="177" priority="46">
      <formula>M10=TRUE</formula>
    </cfRule>
  </conditionalFormatting>
  <conditionalFormatting sqref="K40">
    <cfRule type="expression" dxfId="176" priority="45">
      <formula>M40=TRUE</formula>
    </cfRule>
  </conditionalFormatting>
  <conditionalFormatting sqref="K41">
    <cfRule type="expression" dxfId="175" priority="44">
      <formula>M41=TRUE</formula>
    </cfRule>
  </conditionalFormatting>
  <conditionalFormatting sqref="K42:K47">
    <cfRule type="expression" dxfId="174" priority="43">
      <formula>M42=TRUE</formula>
    </cfRule>
  </conditionalFormatting>
  <conditionalFormatting sqref="K48">
    <cfRule type="expression" dxfId="173" priority="42">
      <formula>M48=TRUE</formula>
    </cfRule>
  </conditionalFormatting>
  <conditionalFormatting sqref="K49:K54">
    <cfRule type="expression" dxfId="172" priority="41">
      <formula>M49=TRUE</formula>
    </cfRule>
  </conditionalFormatting>
  <conditionalFormatting sqref="K55:K62">
    <cfRule type="expression" dxfId="171" priority="40">
      <formula>M55=TRUE</formula>
    </cfRule>
  </conditionalFormatting>
  <conditionalFormatting sqref="K63:K73">
    <cfRule type="expression" dxfId="170" priority="39">
      <formula>M63=TRUE</formula>
    </cfRule>
  </conditionalFormatting>
  <conditionalFormatting sqref="K74:K75">
    <cfRule type="expression" dxfId="169" priority="38">
      <formula>M74=TRUE</formula>
    </cfRule>
  </conditionalFormatting>
  <conditionalFormatting sqref="K76:K81">
    <cfRule type="expression" dxfId="168" priority="37">
      <formula>M76=TRUE</formula>
    </cfRule>
  </conditionalFormatting>
  <conditionalFormatting sqref="K82:K86">
    <cfRule type="expression" dxfId="167" priority="36">
      <formula>M82=TRUE</formula>
    </cfRule>
  </conditionalFormatting>
  <conditionalFormatting sqref="K87:K88">
    <cfRule type="expression" dxfId="166" priority="35">
      <formula>M87=TRUE</formula>
    </cfRule>
  </conditionalFormatting>
  <conditionalFormatting sqref="K145">
    <cfRule type="expression" dxfId="165" priority="20">
      <formula>M145=TRUE</formula>
    </cfRule>
  </conditionalFormatting>
  <conditionalFormatting sqref="K89">
    <cfRule type="expression" dxfId="164" priority="33">
      <formula>M89=TRUE</formula>
    </cfRule>
  </conditionalFormatting>
  <conditionalFormatting sqref="K90:K96">
    <cfRule type="expression" dxfId="163" priority="32">
      <formula>M90=TRUE</formula>
    </cfRule>
  </conditionalFormatting>
  <conditionalFormatting sqref="K97">
    <cfRule type="expression" dxfId="162" priority="31">
      <formula>M97=TRUE</formula>
    </cfRule>
  </conditionalFormatting>
  <conditionalFormatting sqref="K98">
    <cfRule type="expression" dxfId="161" priority="30">
      <formula>M98=TRUE</formula>
    </cfRule>
  </conditionalFormatting>
  <conditionalFormatting sqref="K99:K100">
    <cfRule type="expression" dxfId="160" priority="29">
      <formula>M99=TRUE</formula>
    </cfRule>
  </conditionalFormatting>
  <conditionalFormatting sqref="K101">
    <cfRule type="expression" dxfId="159" priority="28">
      <formula>M101=TRUE</formula>
    </cfRule>
  </conditionalFormatting>
  <conditionalFormatting sqref="K102:K106">
    <cfRule type="expression" dxfId="158" priority="27">
      <formula>M102=TRUE</formula>
    </cfRule>
  </conditionalFormatting>
  <conditionalFormatting sqref="K107:K111">
    <cfRule type="expression" dxfId="157" priority="26">
      <formula>M107=TRUE</formula>
    </cfRule>
  </conditionalFormatting>
  <conditionalFormatting sqref="K112">
    <cfRule type="expression" dxfId="156" priority="25">
      <formula>M112=TRUE</formula>
    </cfRule>
  </conditionalFormatting>
  <conditionalFormatting sqref="K113:K117">
    <cfRule type="expression" dxfId="155" priority="24">
      <formula>M113=TRUE</formula>
    </cfRule>
  </conditionalFormatting>
  <conditionalFormatting sqref="K118:K121">
    <cfRule type="expression" dxfId="154" priority="23">
      <formula>M118=TRUE</formula>
    </cfRule>
  </conditionalFormatting>
  <conditionalFormatting sqref="K122:K129">
    <cfRule type="expression" dxfId="153" priority="22">
      <formula>M122=TRUE</formula>
    </cfRule>
  </conditionalFormatting>
  <conditionalFormatting sqref="K144">
    <cfRule type="expression" dxfId="152" priority="21">
      <formula>M144=TRUE</formula>
    </cfRule>
  </conditionalFormatting>
  <conditionalFormatting sqref="K3:K145">
    <cfRule type="expression" dxfId="151" priority="19">
      <formula>M3=TRUE</formula>
    </cfRule>
  </conditionalFormatting>
  <conditionalFormatting sqref="AH2:AH153">
    <cfRule type="expression" dxfId="150" priority="14">
      <formula>AJ2=TRUE</formula>
    </cfRule>
  </conditionalFormatting>
  <conditionalFormatting sqref="AH2:AH153">
    <cfRule type="expression" dxfId="149" priority="13">
      <formula>AJ2=TRUE</formula>
    </cfRule>
  </conditionalFormatting>
  <conditionalFormatting sqref="AI2:AI97">
    <cfRule type="expression" dxfId="148" priority="12">
      <formula>AK2=TRUE</formula>
    </cfRule>
  </conditionalFormatting>
  <conditionalFormatting sqref="AI2:AI97">
    <cfRule type="expression" dxfId="147" priority="11">
      <formula>AK2=TRUE</formula>
    </cfRule>
  </conditionalFormatting>
  <conditionalFormatting sqref="AC4">
    <cfRule type="expression" dxfId="146" priority="80">
      <formula>AE3=TRUE</formula>
    </cfRule>
  </conditionalFormatting>
  <conditionalFormatting sqref="G192">
    <cfRule type="expression" dxfId="145" priority="10">
      <formula>I192=TRUE</formula>
    </cfRule>
  </conditionalFormatting>
  <conditionalFormatting sqref="G9">
    <cfRule type="expression" dxfId="144" priority="9">
      <formula>I9=TRUE</formula>
    </cfRule>
  </conditionalFormatting>
  <conditionalFormatting sqref="AC5">
    <cfRule type="expression" dxfId="143" priority="86">
      <formula>#REF!=TRUE</formula>
    </cfRule>
  </conditionalFormatting>
  <conditionalFormatting sqref="A266:A275">
    <cfRule type="expression" dxfId="142" priority="8">
      <formula>C266=TRUE</formula>
    </cfRule>
  </conditionalFormatting>
  <conditionalFormatting sqref="D109:D110">
    <cfRule type="expression" dxfId="141" priority="7">
      <formula>F109=TRUE</formula>
    </cfRule>
  </conditionalFormatting>
  <conditionalFormatting sqref="AC6">
    <cfRule type="expression" dxfId="140" priority="89">
      <formula>#REF!=TRUE</formula>
    </cfRule>
  </conditionalFormatting>
  <conditionalFormatting sqref="AC7:AC9">
    <cfRule type="expression" dxfId="139" priority="90">
      <formula>AE4=TRUE</formula>
    </cfRule>
  </conditionalFormatting>
  <conditionalFormatting sqref="AG11:AG12">
    <cfRule type="expression" dxfId="138" priority="6">
      <formula>AI11=TRUE</formula>
    </cfRule>
  </conditionalFormatting>
  <conditionalFormatting sqref="AG11:AG12">
    <cfRule type="expression" dxfId="137" priority="5">
      <formula>AI11=TRUE</formula>
    </cfRule>
  </conditionalFormatting>
  <conditionalFormatting sqref="AF2:AF9">
    <cfRule type="expression" dxfId="136" priority="3">
      <formula>AG2=TRUE</formula>
    </cfRule>
  </conditionalFormatting>
  <conditionalFormatting sqref="A265">
    <cfRule type="expression" dxfId="135" priority="2">
      <formula>C265=TRUE</formula>
    </cfRule>
  </conditionalFormatting>
  <conditionalFormatting sqref="D108">
    <cfRule type="expression" dxfId="134" priority="1">
      <formula>F108=TRUE</formula>
    </cfRule>
  </conditionalFormatting>
  <conditionalFormatting sqref="AE10:AE46 AE2">
    <cfRule type="expression" dxfId="133" priority="92">
      <formula>#REF!=TRUE</formula>
    </cfRule>
  </conditionalFormatting>
  <conditionalFormatting sqref="AE3">
    <cfRule type="expression" dxfId="132" priority="100">
      <formula>#REF!=TRUE</formula>
    </cfRule>
  </conditionalFormatting>
  <conditionalFormatting sqref="AE4:AE6">
    <cfRule type="expression" dxfId="131" priority="101">
      <formula>#REF!=TRUE</formula>
    </cfRule>
  </conditionalFormatting>
  <hyperlinks>
    <hyperlink ref="O82" r:id="rId1" xr:uid="{0FA7EDD1-36AF-4949-8C36-068093DC30D1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C4E07-598F-DC44-A660-94654532E342}">
  <dimension ref="A1:AH864"/>
  <sheetViews>
    <sheetView topLeftCell="K8" zoomScale="116" workbookViewId="0">
      <selection activeCell="AD2" sqref="AD2"/>
    </sheetView>
  </sheetViews>
  <sheetFormatPr baseColWidth="10" defaultRowHeight="16"/>
  <cols>
    <col min="1" max="1" width="111.6640625" bestFit="1" customWidth="1"/>
    <col min="2" max="2" width="13.33203125" bestFit="1" customWidth="1"/>
    <col min="3" max="3" width="21.6640625" bestFit="1" customWidth="1"/>
    <col min="4" max="4" width="94.5" bestFit="1" customWidth="1"/>
    <col min="5" max="5" width="9.83203125" bestFit="1" customWidth="1"/>
    <col min="6" max="6" width="21.6640625" bestFit="1" customWidth="1"/>
    <col min="7" max="7" width="111.83203125" bestFit="1" customWidth="1"/>
    <col min="8" max="8" width="9.83203125" bestFit="1" customWidth="1"/>
    <col min="9" max="9" width="6.83203125" bestFit="1" customWidth="1"/>
    <col min="10" max="10" width="21.6640625" bestFit="1" customWidth="1"/>
    <col min="11" max="11" width="94.1640625" bestFit="1" customWidth="1"/>
    <col min="12" max="12" width="9.83203125" bestFit="1" customWidth="1"/>
    <col min="13" max="13" width="21.6640625" bestFit="1" customWidth="1"/>
    <col min="14" max="14" width="21.1640625" bestFit="1" customWidth="1"/>
    <col min="15" max="17" width="43.83203125" customWidth="1"/>
    <col min="20" max="20" width="49" bestFit="1" customWidth="1"/>
    <col min="21" max="21" width="15.33203125" bestFit="1" customWidth="1"/>
    <col min="22" max="22" width="14.83203125" bestFit="1" customWidth="1"/>
    <col min="23" max="23" width="17.5" bestFit="1" customWidth="1"/>
    <col min="24" max="24" width="16.5" bestFit="1" customWidth="1"/>
    <col min="25" max="25" width="7.33203125" bestFit="1" customWidth="1"/>
    <col min="26" max="26" width="16.6640625" bestFit="1" customWidth="1"/>
    <col min="27" max="27" width="19" customWidth="1"/>
    <col min="28" max="28" width="89.33203125" bestFit="1" customWidth="1"/>
    <col min="29" max="29" width="95.6640625" bestFit="1" customWidth="1"/>
    <col min="30" max="30" width="75.6640625" bestFit="1" customWidth="1"/>
    <col min="31" max="31" width="102.1640625" bestFit="1" customWidth="1"/>
    <col min="32" max="32" width="93.5" bestFit="1" customWidth="1"/>
    <col min="33" max="33" width="94.5" bestFit="1" customWidth="1"/>
    <col min="34" max="34" width="90.5" bestFit="1" customWidth="1"/>
    <col min="35" max="35" width="88.6640625" bestFit="1" customWidth="1"/>
  </cols>
  <sheetData>
    <row r="1" spans="1:34" ht="17" thickBot="1">
      <c r="A1" s="119" t="str">
        <f>O2</f>
        <v>INTRAJ-NO-HEURISTIC</v>
      </c>
      <c r="B1" s="119"/>
      <c r="C1" s="71"/>
      <c r="D1" s="124" t="str">
        <f>O3</f>
        <v>INTRAJ-HEURISTIC</v>
      </c>
      <c r="E1" s="120"/>
      <c r="F1" s="70"/>
      <c r="G1" s="121" t="str">
        <f>O4</f>
        <v>JASTADDJ-INTRAFLOW</v>
      </c>
      <c r="H1" s="121"/>
      <c r="I1" s="121"/>
      <c r="J1" s="121"/>
      <c r="K1" s="125" t="str">
        <f>O5</f>
        <v>SONARQUBE</v>
      </c>
      <c r="L1" s="123"/>
      <c r="M1" s="55"/>
      <c r="AB1" s="88" t="s">
        <v>42</v>
      </c>
      <c r="AC1" s="88" t="s">
        <v>41</v>
      </c>
      <c r="AD1" s="88" t="s">
        <v>40</v>
      </c>
      <c r="AE1" s="88" t="s">
        <v>44</v>
      </c>
      <c r="AF1" s="88" t="s">
        <v>43</v>
      </c>
      <c r="AG1" s="88" t="s">
        <v>45</v>
      </c>
      <c r="AH1" s="88" t="s">
        <v>39</v>
      </c>
    </row>
    <row r="2" spans="1:34">
      <c r="A2" s="1" t="s">
        <v>0</v>
      </c>
      <c r="B2" s="1" t="s">
        <v>1</v>
      </c>
      <c r="C2" s="11" t="s">
        <v>3</v>
      </c>
      <c r="D2" s="77" t="s">
        <v>0</v>
      </c>
      <c r="E2" s="1" t="s">
        <v>1</v>
      </c>
      <c r="F2" s="11" t="s">
        <v>3</v>
      </c>
      <c r="G2" s="1" t="s">
        <v>0</v>
      </c>
      <c r="H2" s="1" t="s">
        <v>1</v>
      </c>
      <c r="I2" s="11" t="s">
        <v>2</v>
      </c>
      <c r="J2" s="11" t="s">
        <v>3</v>
      </c>
      <c r="K2" s="76" t="s">
        <v>5</v>
      </c>
      <c r="L2" s="11" t="s">
        <v>1</v>
      </c>
      <c r="M2" s="11" t="s">
        <v>3</v>
      </c>
      <c r="O2" s="31" t="s">
        <v>8</v>
      </c>
      <c r="P2" s="32">
        <v>38</v>
      </c>
      <c r="AB2" s="54" t="s">
        <v>705</v>
      </c>
      <c r="AC2" s="60" t="s">
        <v>706</v>
      </c>
      <c r="AD2" s="60" t="s">
        <v>707</v>
      </c>
      <c r="AE2" s="54" t="s">
        <v>708</v>
      </c>
      <c r="AF2" s="54" t="s">
        <v>709</v>
      </c>
      <c r="AG2" s="54" t="s">
        <v>710</v>
      </c>
      <c r="AH2" s="54" t="s">
        <v>711</v>
      </c>
    </row>
    <row r="3" spans="1:34">
      <c r="A3" s="3" t="s">
        <v>708</v>
      </c>
      <c r="B3" s="2" t="s">
        <v>22</v>
      </c>
      <c r="C3" s="3" t="b">
        <f>MOD(ROW(A1)-1,5)=0</f>
        <v>1</v>
      </c>
      <c r="D3" s="3" t="s">
        <v>709</v>
      </c>
      <c r="E3" s="2" t="s">
        <v>22</v>
      </c>
      <c r="F3" s="3" t="b">
        <f>MOD(ROW(D1)-1,5)=0</f>
        <v>1</v>
      </c>
      <c r="G3" s="3" t="s">
        <v>712</v>
      </c>
      <c r="H3" s="3" t="s">
        <v>22</v>
      </c>
      <c r="I3" s="3"/>
      <c r="J3" s="3" t="b">
        <f>MOD(ROW(H1)-1,5)=0</f>
        <v>1</v>
      </c>
      <c r="K3" s="52" t="s">
        <v>707</v>
      </c>
      <c r="L3" s="60" t="s">
        <v>23</v>
      </c>
      <c r="M3" s="3" t="b">
        <f>MOD(ROW(K1)-1,5)=0</f>
        <v>1</v>
      </c>
      <c r="O3" s="33" t="s">
        <v>6</v>
      </c>
      <c r="P3" s="34">
        <v>23</v>
      </c>
      <c r="AC3" s="60" t="s">
        <v>713</v>
      </c>
      <c r="AD3" s="60" t="s">
        <v>714</v>
      </c>
      <c r="AE3" s="54" t="s">
        <v>712</v>
      </c>
      <c r="AF3" s="54" t="s">
        <v>715</v>
      </c>
      <c r="AG3" s="54" t="s">
        <v>716</v>
      </c>
    </row>
    <row r="4" spans="1:34">
      <c r="A4" s="3" t="s">
        <v>712</v>
      </c>
      <c r="B4" s="3"/>
      <c r="C4" s="3" t="b">
        <f t="shared" ref="C4:C40" si="0">MOD(ROW(A2)-1,5)=0</f>
        <v>0</v>
      </c>
      <c r="D4" s="3" t="s">
        <v>715</v>
      </c>
      <c r="E4" s="2"/>
      <c r="F4" s="3" t="b">
        <f t="shared" ref="F4:F25" si="1">MOD(ROW(D2)-1,5)=0</f>
        <v>0</v>
      </c>
      <c r="G4" s="3" t="s">
        <v>708</v>
      </c>
      <c r="H4" s="3"/>
      <c r="I4" s="3"/>
      <c r="J4" s="3" t="b">
        <f t="shared" ref="J4:J49" si="2">MOD(ROW(H2)-1,5)=0</f>
        <v>0</v>
      </c>
      <c r="K4" s="52" t="s">
        <v>714</v>
      </c>
      <c r="L4" s="60"/>
      <c r="M4" s="3" t="b">
        <f t="shared" ref="M4:M15" si="3">MOD(ROW(K2)-1,5)=0</f>
        <v>0</v>
      </c>
      <c r="O4" s="33" t="s">
        <v>7</v>
      </c>
      <c r="P4" s="34">
        <v>47</v>
      </c>
      <c r="AC4" s="60" t="s">
        <v>717</v>
      </c>
      <c r="AD4" s="60" t="s">
        <v>718</v>
      </c>
      <c r="AE4" s="54" t="s">
        <v>719</v>
      </c>
      <c r="AF4" s="54" t="s">
        <v>720</v>
      </c>
      <c r="AG4" s="54" t="s">
        <v>721</v>
      </c>
    </row>
    <row r="5" spans="1:34" ht="17" thickBot="1">
      <c r="A5" s="3" t="s">
        <v>719</v>
      </c>
      <c r="B5" s="3"/>
      <c r="C5" s="3" t="b">
        <f t="shared" si="0"/>
        <v>0</v>
      </c>
      <c r="D5" s="3" t="s">
        <v>710</v>
      </c>
      <c r="E5" s="2"/>
      <c r="F5" s="3" t="b">
        <f t="shared" si="1"/>
        <v>0</v>
      </c>
      <c r="G5" s="3" t="s">
        <v>719</v>
      </c>
      <c r="H5" s="3"/>
      <c r="I5" s="3"/>
      <c r="J5" s="3" t="b">
        <f t="shared" si="2"/>
        <v>0</v>
      </c>
      <c r="K5" s="52" t="s">
        <v>718</v>
      </c>
      <c r="L5" s="60"/>
      <c r="M5" s="3" t="b">
        <f t="shared" si="3"/>
        <v>0</v>
      </c>
      <c r="O5" s="35" t="s">
        <v>4</v>
      </c>
      <c r="P5" s="36">
        <v>28</v>
      </c>
      <c r="AC5" s="60" t="s">
        <v>722</v>
      </c>
      <c r="AD5" s="60" t="s">
        <v>723</v>
      </c>
      <c r="AE5" s="54" t="s">
        <v>724</v>
      </c>
      <c r="AF5" s="54" t="s">
        <v>725</v>
      </c>
      <c r="AG5" s="54" t="s">
        <v>726</v>
      </c>
    </row>
    <row r="6" spans="1:34">
      <c r="A6" s="3" t="s">
        <v>724</v>
      </c>
      <c r="B6" s="3"/>
      <c r="C6" s="3" t="b">
        <f t="shared" si="0"/>
        <v>0</v>
      </c>
      <c r="D6" s="3" t="s">
        <v>716</v>
      </c>
      <c r="E6" s="2"/>
      <c r="F6" s="3" t="b">
        <f t="shared" si="1"/>
        <v>0</v>
      </c>
      <c r="G6" s="3" t="s">
        <v>724</v>
      </c>
      <c r="H6" s="3"/>
      <c r="I6" s="3"/>
      <c r="J6" s="3" t="b">
        <f t="shared" si="2"/>
        <v>0</v>
      </c>
      <c r="K6" s="52" t="s">
        <v>723</v>
      </c>
      <c r="L6" s="60"/>
      <c r="M6" s="3" t="b">
        <f t="shared" si="3"/>
        <v>0</v>
      </c>
      <c r="AC6" s="60" t="s">
        <v>727</v>
      </c>
      <c r="AD6" s="60" t="s">
        <v>728</v>
      </c>
      <c r="AE6" s="54" t="s">
        <v>729</v>
      </c>
      <c r="AG6" s="54" t="s">
        <v>730</v>
      </c>
    </row>
    <row r="7" spans="1:34">
      <c r="A7" s="3" t="s">
        <v>709</v>
      </c>
      <c r="B7" s="3"/>
      <c r="C7" s="3" t="b">
        <f t="shared" si="0"/>
        <v>0</v>
      </c>
      <c r="D7" s="3" t="s">
        <v>720</v>
      </c>
      <c r="E7" s="2"/>
      <c r="F7" s="3" t="b">
        <f t="shared" si="1"/>
        <v>0</v>
      </c>
      <c r="G7" s="3" t="s">
        <v>709</v>
      </c>
      <c r="H7" s="3"/>
      <c r="I7" s="3"/>
      <c r="J7" s="3" t="b">
        <f t="shared" si="2"/>
        <v>0</v>
      </c>
      <c r="K7" s="52" t="s">
        <v>728</v>
      </c>
      <c r="L7" s="60"/>
      <c r="M7" s="3" t="b">
        <f t="shared" si="3"/>
        <v>0</v>
      </c>
      <c r="AC7" s="60" t="s">
        <v>731</v>
      </c>
      <c r="AD7" s="60" t="s">
        <v>732</v>
      </c>
      <c r="AE7" s="54" t="s">
        <v>733</v>
      </c>
      <c r="AG7" s="54" t="s">
        <v>734</v>
      </c>
    </row>
    <row r="8" spans="1:34" ht="17" thickBot="1">
      <c r="A8" s="3" t="s">
        <v>715</v>
      </c>
      <c r="B8" s="2" t="s">
        <v>22</v>
      </c>
      <c r="C8" s="3" t="b">
        <f t="shared" si="0"/>
        <v>1</v>
      </c>
      <c r="D8" s="3" t="s">
        <v>725</v>
      </c>
      <c r="E8" s="2" t="s">
        <v>22</v>
      </c>
      <c r="F8" s="3" t="b">
        <f t="shared" si="1"/>
        <v>1</v>
      </c>
      <c r="G8" s="93" t="s">
        <v>715</v>
      </c>
      <c r="H8" s="3" t="s">
        <v>22</v>
      </c>
      <c r="I8" s="3"/>
      <c r="J8" s="3" t="b">
        <f t="shared" si="2"/>
        <v>1</v>
      </c>
      <c r="K8" s="52" t="s">
        <v>732</v>
      </c>
      <c r="L8" s="60" t="s">
        <v>23</v>
      </c>
      <c r="M8" s="3" t="b">
        <f t="shared" si="3"/>
        <v>1</v>
      </c>
      <c r="AC8" s="60" t="s">
        <v>735</v>
      </c>
      <c r="AD8" s="60" t="s">
        <v>736</v>
      </c>
      <c r="AE8" s="54" t="s">
        <v>737</v>
      </c>
      <c r="AG8" s="54" t="s">
        <v>738</v>
      </c>
    </row>
    <row r="9" spans="1:34" ht="17" thickBot="1">
      <c r="A9" s="3" t="s">
        <v>710</v>
      </c>
      <c r="B9" s="3"/>
      <c r="C9" s="3" t="b">
        <f t="shared" si="0"/>
        <v>0</v>
      </c>
      <c r="D9" s="3" t="s">
        <v>721</v>
      </c>
      <c r="E9" s="2"/>
      <c r="F9" s="3" t="b">
        <f t="shared" si="1"/>
        <v>0</v>
      </c>
      <c r="G9" s="3" t="s">
        <v>710</v>
      </c>
      <c r="H9" s="3"/>
      <c r="I9" s="3"/>
      <c r="J9" s="3" t="b">
        <f t="shared" si="2"/>
        <v>0</v>
      </c>
      <c r="K9" s="52" t="s">
        <v>736</v>
      </c>
      <c r="L9" s="60"/>
      <c r="M9" s="3" t="b">
        <f t="shared" si="3"/>
        <v>0</v>
      </c>
      <c r="O9" s="116" t="str">
        <f>O5</f>
        <v>SONARQUBE</v>
      </c>
      <c r="P9" s="117"/>
      <c r="Q9" s="118"/>
      <c r="U9" s="47" t="s">
        <v>15</v>
      </c>
      <c r="V9" s="47" t="s">
        <v>14</v>
      </c>
      <c r="W9" s="47" t="s">
        <v>18</v>
      </c>
      <c r="X9" s="48" t="s">
        <v>19</v>
      </c>
      <c r="Y9" s="49" t="s">
        <v>16</v>
      </c>
      <c r="Z9" s="49" t="s">
        <v>17</v>
      </c>
      <c r="AC9" s="60" t="s">
        <v>739</v>
      </c>
      <c r="AD9" s="60" t="s">
        <v>740</v>
      </c>
      <c r="AE9" s="54" t="s">
        <v>741</v>
      </c>
      <c r="AG9" s="54" t="s">
        <v>742</v>
      </c>
    </row>
    <row r="10" spans="1:34" ht="17" thickBot="1">
      <c r="A10" s="3" t="s">
        <v>716</v>
      </c>
      <c r="B10" s="3"/>
      <c r="C10" s="3" t="b">
        <f t="shared" si="0"/>
        <v>0</v>
      </c>
      <c r="D10" s="3" t="s">
        <v>726</v>
      </c>
      <c r="E10" s="2"/>
      <c r="F10" s="3" t="b">
        <f t="shared" si="1"/>
        <v>0</v>
      </c>
      <c r="G10" s="3" t="s">
        <v>716</v>
      </c>
      <c r="H10" s="3"/>
      <c r="I10" s="3"/>
      <c r="J10" s="3" t="b">
        <f t="shared" si="2"/>
        <v>0</v>
      </c>
      <c r="K10" s="52" t="s">
        <v>740</v>
      </c>
      <c r="L10" s="60"/>
      <c r="M10" s="3" t="b">
        <f t="shared" si="3"/>
        <v>0</v>
      </c>
      <c r="N10" s="17" t="s">
        <v>11</v>
      </c>
      <c r="O10" s="23" t="s">
        <v>10</v>
      </c>
      <c r="P10" s="23" t="s">
        <v>9</v>
      </c>
      <c r="Q10" s="23" t="str">
        <f>_xlfn.CONCAT("ONLY ",O5)</f>
        <v>ONLY SONARQUBE</v>
      </c>
      <c r="T10" s="17" t="str">
        <f>O2</f>
        <v>INTRAJ-NO-HEURISTIC</v>
      </c>
      <c r="U10" s="3">
        <f>COUNTIF(B3:B265,"BAD")</f>
        <v>0</v>
      </c>
      <c r="V10" s="3">
        <f>COUNTIF(B3:B265,"OK")</f>
        <v>8</v>
      </c>
      <c r="W10" s="50">
        <f t="shared" ref="W10:W11" si="4">U10/Y10</f>
        <v>0</v>
      </c>
      <c r="X10" s="50">
        <f>V10/Y10</f>
        <v>1</v>
      </c>
      <c r="Y10" s="3">
        <f>COUNTIF(C3:C40,TRUE)</f>
        <v>8</v>
      </c>
      <c r="Z10" s="51">
        <f>Y10/P2</f>
        <v>0.21052631578947367</v>
      </c>
      <c r="AC10" s="60" t="s">
        <v>743</v>
      </c>
      <c r="AE10" s="54" t="s">
        <v>744</v>
      </c>
      <c r="AG10" s="54" t="s">
        <v>745</v>
      </c>
    </row>
    <row r="11" spans="1:34" ht="17" thickTop="1">
      <c r="A11" s="3" t="s">
        <v>720</v>
      </c>
      <c r="B11" s="3"/>
      <c r="C11" s="3" t="b">
        <f t="shared" si="0"/>
        <v>0</v>
      </c>
      <c r="D11" s="3" t="s">
        <v>730</v>
      </c>
      <c r="E11" s="2"/>
      <c r="F11" s="3" t="b">
        <f t="shared" si="1"/>
        <v>0</v>
      </c>
      <c r="G11" s="3" t="s">
        <v>720</v>
      </c>
      <c r="H11" s="3"/>
      <c r="I11" s="3"/>
      <c r="J11" s="3" t="b">
        <f t="shared" si="2"/>
        <v>0</v>
      </c>
      <c r="K11" s="52" t="s">
        <v>710</v>
      </c>
      <c r="L11" s="54"/>
      <c r="M11" s="3" t="b">
        <f t="shared" si="3"/>
        <v>0</v>
      </c>
      <c r="N11" s="14" t="str">
        <f>O2</f>
        <v>INTRAJ-NO-HEURISTIC</v>
      </c>
      <c r="O11" s="21">
        <f>P2-P11</f>
        <v>19</v>
      </c>
      <c r="P11" s="21" cm="1">
        <f t="array" ref="P11">COUNT(IF(ISERROR(MATCH($A$3:$A$40,$K$3:$K$30,0)),"",P12+1) )</f>
        <v>19</v>
      </c>
      <c r="Q11" s="21">
        <f>P5-P11</f>
        <v>9</v>
      </c>
      <c r="T11" s="17" t="str">
        <f>O3</f>
        <v>INTRAJ-HEURISTIC</v>
      </c>
      <c r="U11" s="3">
        <f>COUNTIF(E3:E108,"BAD")</f>
        <v>0</v>
      </c>
      <c r="V11" s="3">
        <f>COUNTIF(E3:E108,"OK")</f>
        <v>5</v>
      </c>
      <c r="W11" s="50">
        <f t="shared" si="4"/>
        <v>0</v>
      </c>
      <c r="X11" s="50">
        <f t="shared" ref="X11:X13" si="5">V11/Y11</f>
        <v>1</v>
      </c>
      <c r="Y11" s="3">
        <f>COUNTIF(F2:F25,TRUE)</f>
        <v>5</v>
      </c>
      <c r="Z11" s="51">
        <f>Y11/P3</f>
        <v>0.21739130434782608</v>
      </c>
      <c r="AE11" s="54" t="s">
        <v>746</v>
      </c>
      <c r="AG11" s="54" t="s">
        <v>747</v>
      </c>
    </row>
    <row r="12" spans="1:34">
      <c r="A12" s="3" t="s">
        <v>725</v>
      </c>
      <c r="B12" s="3"/>
      <c r="C12" s="3" t="b">
        <f t="shared" si="0"/>
        <v>0</v>
      </c>
      <c r="D12" s="3" t="s">
        <v>734</v>
      </c>
      <c r="E12" s="2"/>
      <c r="F12" s="3" t="b">
        <f t="shared" si="1"/>
        <v>0</v>
      </c>
      <c r="G12" s="3" t="s">
        <v>725</v>
      </c>
      <c r="H12" s="3"/>
      <c r="I12" s="3"/>
      <c r="J12" s="3" t="b">
        <f t="shared" si="2"/>
        <v>0</v>
      </c>
      <c r="K12" s="52" t="s">
        <v>716</v>
      </c>
      <c r="L12" s="54"/>
      <c r="M12" s="3" t="b">
        <f t="shared" si="3"/>
        <v>0</v>
      </c>
      <c r="N12" s="14" t="str">
        <f>O3</f>
        <v>INTRAJ-HEURISTIC</v>
      </c>
      <c r="O12" s="5">
        <f>P3-P12</f>
        <v>4</v>
      </c>
      <c r="P12" s="5" cm="1">
        <f t="array" ref="P12">COUNT(IF(ISERROR(MATCH(D3:D25,K3:K30,0)),"",P13+1) )</f>
        <v>19</v>
      </c>
      <c r="Q12" s="5">
        <f>P5-P12</f>
        <v>9</v>
      </c>
      <c r="T12" s="17" t="str">
        <f>O4</f>
        <v>JASTADDJ-INTRAFLOW</v>
      </c>
      <c r="U12" s="3">
        <f>COUNTIF(H3:H864,"BAD")</f>
        <v>3</v>
      </c>
      <c r="V12" s="3">
        <f>COUNTIF(H3:H864,"OK")</f>
        <v>7</v>
      </c>
      <c r="W12" s="50">
        <f>U12/Y12</f>
        <v>0.3</v>
      </c>
      <c r="X12" s="50">
        <f>V12/Y12</f>
        <v>0.7</v>
      </c>
      <c r="Y12" s="3">
        <f>COUNTIF(J3:J197,TRUE)</f>
        <v>10</v>
      </c>
      <c r="Z12" s="51">
        <f>Y12/P4</f>
        <v>0.21276595744680851</v>
      </c>
      <c r="AE12" s="54" t="s">
        <v>748</v>
      </c>
      <c r="AG12" s="54" t="s">
        <v>749</v>
      </c>
    </row>
    <row r="13" spans="1:34">
      <c r="A13" s="3" t="s">
        <v>729</v>
      </c>
      <c r="B13" s="2" t="s">
        <v>22</v>
      </c>
      <c r="C13" s="3" t="b">
        <f t="shared" si="0"/>
        <v>1</v>
      </c>
      <c r="D13" s="3" t="s">
        <v>738</v>
      </c>
      <c r="E13" s="2" t="s">
        <v>22</v>
      </c>
      <c r="F13" s="3" t="b">
        <f t="shared" si="1"/>
        <v>1</v>
      </c>
      <c r="G13" s="3" t="s">
        <v>733</v>
      </c>
      <c r="H13" s="3" t="s">
        <v>22</v>
      </c>
      <c r="I13" s="3"/>
      <c r="J13" s="3" t="b">
        <f t="shared" si="2"/>
        <v>1</v>
      </c>
      <c r="K13" s="52" t="s">
        <v>721</v>
      </c>
      <c r="L13" s="54" t="s">
        <v>22</v>
      </c>
      <c r="M13" s="3" t="b">
        <f t="shared" si="3"/>
        <v>1</v>
      </c>
      <c r="N13" s="14" t="str">
        <f>O4</f>
        <v>JASTADDJ-INTRAFLOW</v>
      </c>
      <c r="O13" s="5">
        <f>P4-P13</f>
        <v>27</v>
      </c>
      <c r="P13" s="5" cm="1">
        <f t="array" ref="P13">COUNT(IF(ISERROR(MATCH(G3:G197,K3:K30,0)),"",O14+1) )</f>
        <v>20</v>
      </c>
      <c r="Q13" s="5">
        <f>P5-P13</f>
        <v>8</v>
      </c>
      <c r="T13" s="17" t="str">
        <f>O5</f>
        <v>SONARQUBE</v>
      </c>
      <c r="U13" s="3">
        <f>COUNTIF(L3:L145,"BAD")</f>
        <v>2</v>
      </c>
      <c r="V13" s="3">
        <f>COUNTIF(L3:L145,"OK")</f>
        <v>4</v>
      </c>
      <c r="W13" s="50">
        <f>U13/Y13</f>
        <v>0.33333333333333331</v>
      </c>
      <c r="X13" s="50">
        <f t="shared" si="5"/>
        <v>0.66666666666666663</v>
      </c>
      <c r="Y13" s="3">
        <f>COUNTIF(M3:M30,TRUE)</f>
        <v>6</v>
      </c>
      <c r="Z13" s="51">
        <f>Y13/P5</f>
        <v>0.21428571428571427</v>
      </c>
      <c r="AE13" s="54" t="s">
        <v>750</v>
      </c>
      <c r="AG13" s="54" t="s">
        <v>751</v>
      </c>
    </row>
    <row r="14" spans="1:34">
      <c r="A14" s="3" t="s">
        <v>733</v>
      </c>
      <c r="B14" s="3"/>
      <c r="C14" s="3" t="b">
        <f t="shared" si="0"/>
        <v>0</v>
      </c>
      <c r="D14" s="3" t="s">
        <v>742</v>
      </c>
      <c r="E14" s="2"/>
      <c r="F14" s="3" t="b">
        <f t="shared" si="1"/>
        <v>0</v>
      </c>
      <c r="G14" s="3" t="s">
        <v>729</v>
      </c>
      <c r="H14" s="3"/>
      <c r="I14" s="3"/>
      <c r="J14" s="3" t="b">
        <f t="shared" si="2"/>
        <v>0</v>
      </c>
      <c r="K14" s="52" t="s">
        <v>711</v>
      </c>
      <c r="L14" s="54"/>
      <c r="M14" s="3" t="b">
        <f t="shared" si="3"/>
        <v>0</v>
      </c>
      <c r="O14" s="68"/>
      <c r="P14" s="68"/>
      <c r="Q14" s="68"/>
      <c r="AE14" s="54" t="s">
        <v>752</v>
      </c>
      <c r="AG14" s="54" t="s">
        <v>753</v>
      </c>
    </row>
    <row r="15" spans="1:34" ht="17" thickBot="1">
      <c r="A15" s="3" t="s">
        <v>721</v>
      </c>
      <c r="B15" s="3"/>
      <c r="C15" s="3" t="b">
        <f t="shared" si="0"/>
        <v>0</v>
      </c>
      <c r="D15" s="3" t="s">
        <v>745</v>
      </c>
      <c r="E15" s="2"/>
      <c r="F15" s="3" t="b">
        <f t="shared" si="1"/>
        <v>0</v>
      </c>
      <c r="G15" s="3" t="s">
        <v>721</v>
      </c>
      <c r="H15" s="3"/>
      <c r="I15" s="3"/>
      <c r="J15" s="3" t="b">
        <f t="shared" si="2"/>
        <v>0</v>
      </c>
      <c r="K15" s="52" t="s">
        <v>726</v>
      </c>
      <c r="L15" s="54"/>
      <c r="M15" s="3" t="b">
        <f t="shared" si="3"/>
        <v>0</v>
      </c>
      <c r="O15" s="68"/>
      <c r="P15" s="68"/>
      <c r="Q15" s="68"/>
      <c r="AE15" s="54" t="s">
        <v>754</v>
      </c>
      <c r="AG15" s="54" t="s">
        <v>755</v>
      </c>
    </row>
    <row r="16" spans="1:34" ht="17" thickBot="1">
      <c r="A16" s="3" t="s">
        <v>726</v>
      </c>
      <c r="B16" s="3"/>
      <c r="C16" s="3" t="b">
        <f t="shared" si="0"/>
        <v>0</v>
      </c>
      <c r="D16" s="3" t="s">
        <v>747</v>
      </c>
      <c r="E16" s="2"/>
      <c r="F16" s="3" t="b">
        <f t="shared" si="1"/>
        <v>0</v>
      </c>
      <c r="G16" s="52" t="s">
        <v>711</v>
      </c>
      <c r="H16" s="3"/>
      <c r="I16" s="3"/>
      <c r="J16" s="3" t="b">
        <f t="shared" si="2"/>
        <v>0</v>
      </c>
      <c r="K16" s="52" t="s">
        <v>730</v>
      </c>
      <c r="L16" s="54"/>
      <c r="M16" s="3" t="b">
        <f t="shared" ref="M16:M30" si="6">MOD(ROW(K14)-1,5)=0</f>
        <v>0</v>
      </c>
      <c r="O16" s="113" t="str">
        <f>O3</f>
        <v>INTRAJ-HEURISTIC</v>
      </c>
      <c r="P16" s="114"/>
      <c r="Q16" s="115"/>
      <c r="AG16" s="54" t="s">
        <v>756</v>
      </c>
    </row>
    <row r="17" spans="1:33">
      <c r="A17" s="3" t="s">
        <v>730</v>
      </c>
      <c r="B17" s="3"/>
      <c r="C17" s="3" t="b">
        <f t="shared" si="0"/>
        <v>0</v>
      </c>
      <c r="D17" s="3" t="s">
        <v>749</v>
      </c>
      <c r="E17" s="2"/>
      <c r="F17" s="3" t="b">
        <f t="shared" si="1"/>
        <v>0</v>
      </c>
      <c r="G17" s="3" t="s">
        <v>757</v>
      </c>
      <c r="H17" s="3"/>
      <c r="I17" s="3"/>
      <c r="J17" s="3" t="b">
        <f t="shared" si="2"/>
        <v>0</v>
      </c>
      <c r="K17" s="52" t="s">
        <v>734</v>
      </c>
      <c r="L17" s="54"/>
      <c r="M17" s="3" t="b">
        <f t="shared" si="6"/>
        <v>0</v>
      </c>
      <c r="N17" s="62" t="s">
        <v>11</v>
      </c>
      <c r="O17" s="67" t="s">
        <v>10</v>
      </c>
      <c r="P17" s="28" t="s">
        <v>9</v>
      </c>
      <c r="Q17" s="28" t="str">
        <f>_xlfn.CONCAT("ONLY ",O3)</f>
        <v>ONLY INTRAJ-HEURISTIC</v>
      </c>
      <c r="AG17" s="54" t="s">
        <v>757</v>
      </c>
    </row>
    <row r="18" spans="1:33">
      <c r="A18" s="3" t="s">
        <v>734</v>
      </c>
      <c r="B18" s="2" t="s">
        <v>22</v>
      </c>
      <c r="C18" s="3" t="b">
        <f t="shared" si="0"/>
        <v>1</v>
      </c>
      <c r="D18" s="3" t="s">
        <v>751</v>
      </c>
      <c r="E18" s="2" t="s">
        <v>22</v>
      </c>
      <c r="F18" s="3" t="b">
        <f t="shared" si="1"/>
        <v>1</v>
      </c>
      <c r="G18" s="3" t="s">
        <v>730</v>
      </c>
      <c r="H18" s="3" t="s">
        <v>22</v>
      </c>
      <c r="I18" s="3"/>
      <c r="J18" s="3" t="b">
        <f t="shared" si="2"/>
        <v>1</v>
      </c>
      <c r="K18" s="52" t="s">
        <v>738</v>
      </c>
      <c r="L18" s="54" t="s">
        <v>22</v>
      </c>
      <c r="M18" s="3" t="b">
        <f t="shared" si="6"/>
        <v>1</v>
      </c>
      <c r="N18" s="14" t="str">
        <f>O3</f>
        <v>INTRAJ-HEURISTIC</v>
      </c>
      <c r="O18" s="69">
        <f>P2-P18</f>
        <v>15</v>
      </c>
      <c r="P18" s="5" cm="1">
        <f t="array" ref="P18">COUNT(IF(ISERROR(MATCH(D3:D25,A3:A40,0)),"",P19+1) )</f>
        <v>23</v>
      </c>
      <c r="Q18" s="5">
        <f>P3-P18</f>
        <v>0</v>
      </c>
      <c r="AG18" s="54" t="s">
        <v>758</v>
      </c>
    </row>
    <row r="19" spans="1:33">
      <c r="A19" s="3" t="s">
        <v>738</v>
      </c>
      <c r="B19" s="3"/>
      <c r="C19" s="3" t="b">
        <f t="shared" si="0"/>
        <v>0</v>
      </c>
      <c r="D19" s="3" t="s">
        <v>753</v>
      </c>
      <c r="E19" s="2"/>
      <c r="F19" s="3" t="b">
        <f t="shared" si="1"/>
        <v>0</v>
      </c>
      <c r="G19" s="3" t="s">
        <v>734</v>
      </c>
      <c r="H19" s="3"/>
      <c r="I19" s="3"/>
      <c r="J19" s="3" t="b">
        <f t="shared" si="2"/>
        <v>0</v>
      </c>
      <c r="K19" s="52" t="s">
        <v>742</v>
      </c>
      <c r="L19" s="54"/>
      <c r="M19" s="3" t="b">
        <f t="shared" si="6"/>
        <v>0</v>
      </c>
      <c r="N19" s="14" t="str">
        <f>O4</f>
        <v>JASTADDJ-INTRAFLOW</v>
      </c>
      <c r="O19" s="69">
        <f>P4-P19</f>
        <v>10</v>
      </c>
      <c r="P19" s="5" cm="1">
        <f t="array" ref="P19">COUNT(IF(ISERROR(MATCH(G3:G197,A3:A40,0)),"",P20+1) )</f>
        <v>37</v>
      </c>
      <c r="Q19" s="5">
        <f>P3-P19</f>
        <v>-14</v>
      </c>
      <c r="U19" s="88" t="s">
        <v>59</v>
      </c>
      <c r="V19" s="88" t="s">
        <v>60</v>
      </c>
      <c r="AG19" s="54" t="s">
        <v>759</v>
      </c>
    </row>
    <row r="20" spans="1:33">
      <c r="A20" s="3" t="s">
        <v>742</v>
      </c>
      <c r="B20" s="3"/>
      <c r="C20" s="3" t="b">
        <f t="shared" si="0"/>
        <v>0</v>
      </c>
      <c r="D20" s="3" t="s">
        <v>760</v>
      </c>
      <c r="E20" s="2"/>
      <c r="F20" s="3" t="b">
        <f t="shared" si="1"/>
        <v>0</v>
      </c>
      <c r="G20" s="3" t="s">
        <v>756</v>
      </c>
      <c r="H20" s="3"/>
      <c r="I20" s="3"/>
      <c r="J20" s="3" t="b">
        <f t="shared" si="2"/>
        <v>0</v>
      </c>
      <c r="K20" s="52" t="s">
        <v>745</v>
      </c>
      <c r="L20" s="54"/>
      <c r="M20" s="3" t="b">
        <f t="shared" si="6"/>
        <v>0</v>
      </c>
      <c r="N20" s="15" t="str">
        <f>O5</f>
        <v>SONARQUBE</v>
      </c>
      <c r="O20" s="69">
        <f>P5-P20</f>
        <v>9</v>
      </c>
      <c r="P20" s="5" cm="1">
        <f t="array" ref="P20">COUNT(IF(ISERROR(MATCH(K3:K30,A3:A40,0)),"",O21+1) )</f>
        <v>19</v>
      </c>
      <c r="Q20" s="5">
        <f>P3-P20</f>
        <v>4</v>
      </c>
      <c r="T20" s="88" t="s">
        <v>53</v>
      </c>
      <c r="U20" s="2">
        <v>1</v>
      </c>
      <c r="V20" s="12">
        <v>0</v>
      </c>
      <c r="AG20" s="54" t="s">
        <v>760</v>
      </c>
    </row>
    <row r="21" spans="1:33">
      <c r="A21" s="3" t="s">
        <v>745</v>
      </c>
      <c r="B21" s="3"/>
      <c r="C21" s="3" t="b">
        <f t="shared" si="0"/>
        <v>0</v>
      </c>
      <c r="D21" s="3" t="s">
        <v>755</v>
      </c>
      <c r="E21" s="2"/>
      <c r="F21" s="3" t="b">
        <f t="shared" si="1"/>
        <v>0</v>
      </c>
      <c r="G21" s="3" t="s">
        <v>758</v>
      </c>
      <c r="H21" s="3"/>
      <c r="I21" s="3"/>
      <c r="J21" s="3" t="b">
        <f t="shared" si="2"/>
        <v>0</v>
      </c>
      <c r="K21" s="52" t="s">
        <v>747</v>
      </c>
      <c r="L21" s="54"/>
      <c r="M21" s="3" t="b">
        <f t="shared" si="6"/>
        <v>0</v>
      </c>
      <c r="O21" s="68"/>
      <c r="P21" s="68"/>
      <c r="Q21" s="68"/>
      <c r="T21" s="88" t="s">
        <v>54</v>
      </c>
      <c r="U21" s="2">
        <v>0</v>
      </c>
      <c r="V21" s="12">
        <v>9</v>
      </c>
    </row>
    <row r="22" spans="1:33">
      <c r="A22" s="3" t="s">
        <v>747</v>
      </c>
      <c r="B22" s="3"/>
      <c r="C22" s="3" t="b">
        <f t="shared" si="0"/>
        <v>0</v>
      </c>
      <c r="D22" s="3" t="s">
        <v>756</v>
      </c>
      <c r="E22" s="2"/>
      <c r="F22" s="3" t="b">
        <f t="shared" si="1"/>
        <v>0</v>
      </c>
      <c r="G22" s="3" t="s">
        <v>751</v>
      </c>
      <c r="H22" s="3"/>
      <c r="I22" s="3"/>
      <c r="J22" s="3" t="b">
        <f t="shared" si="2"/>
        <v>0</v>
      </c>
      <c r="K22" s="52" t="s">
        <v>749</v>
      </c>
      <c r="L22" s="54"/>
      <c r="M22" s="3" t="b">
        <f t="shared" si="6"/>
        <v>0</v>
      </c>
      <c r="O22" s="68"/>
      <c r="P22" s="68"/>
      <c r="Q22" s="68"/>
      <c r="T22" s="88" t="s">
        <v>4</v>
      </c>
      <c r="U22" s="2">
        <v>0</v>
      </c>
      <c r="V22" s="12">
        <v>8</v>
      </c>
    </row>
    <row r="23" spans="1:33" ht="17" thickBot="1">
      <c r="A23" s="3" t="s">
        <v>749</v>
      </c>
      <c r="B23" s="2" t="s">
        <v>22</v>
      </c>
      <c r="C23" s="3" t="b">
        <f t="shared" si="0"/>
        <v>1</v>
      </c>
      <c r="D23" s="3" t="s">
        <v>757</v>
      </c>
      <c r="E23" s="2" t="s">
        <v>22</v>
      </c>
      <c r="F23" s="3" t="b">
        <f t="shared" si="1"/>
        <v>1</v>
      </c>
      <c r="G23" s="3" t="s">
        <v>745</v>
      </c>
      <c r="H23" s="3" t="s">
        <v>22</v>
      </c>
      <c r="I23" s="3"/>
      <c r="J23" s="3" t="b">
        <f t="shared" si="2"/>
        <v>1</v>
      </c>
      <c r="K23" s="52" t="s">
        <v>751</v>
      </c>
      <c r="L23" s="54" t="s">
        <v>22</v>
      </c>
      <c r="M23" s="3" t="b">
        <f t="shared" si="6"/>
        <v>1</v>
      </c>
      <c r="O23" s="68"/>
      <c r="P23" s="68"/>
      <c r="Q23" s="68"/>
      <c r="T23" s="88" t="s">
        <v>55</v>
      </c>
      <c r="U23" s="2">
        <v>14</v>
      </c>
      <c r="V23" s="12">
        <v>0</v>
      </c>
    </row>
    <row r="24" spans="1:33" ht="17" thickBot="1">
      <c r="A24" s="3" t="s">
        <v>751</v>
      </c>
      <c r="B24" s="3"/>
      <c r="C24" s="3" t="b">
        <f t="shared" si="0"/>
        <v>0</v>
      </c>
      <c r="D24" s="3" t="s">
        <v>758</v>
      </c>
      <c r="E24" s="2"/>
      <c r="F24" s="3" t="b">
        <f t="shared" si="1"/>
        <v>0</v>
      </c>
      <c r="G24" s="3" t="s">
        <v>749</v>
      </c>
      <c r="H24" s="3"/>
      <c r="I24" s="3"/>
      <c r="J24" s="3" t="b">
        <f t="shared" si="2"/>
        <v>0</v>
      </c>
      <c r="K24" s="52" t="s">
        <v>753</v>
      </c>
      <c r="L24" s="54"/>
      <c r="M24" s="3" t="b">
        <f t="shared" si="6"/>
        <v>0</v>
      </c>
      <c r="O24" s="113" t="str">
        <f>O4</f>
        <v>JASTADDJ-INTRAFLOW</v>
      </c>
      <c r="P24" s="114"/>
      <c r="Q24" s="115"/>
      <c r="T24" s="88" t="s">
        <v>56</v>
      </c>
      <c r="U24" s="2">
        <v>4</v>
      </c>
      <c r="V24" s="12">
        <v>0</v>
      </c>
    </row>
    <row r="25" spans="1:33">
      <c r="A25" s="3" t="s">
        <v>753</v>
      </c>
      <c r="B25" s="3"/>
      <c r="C25" s="3" t="b">
        <f t="shared" si="0"/>
        <v>0</v>
      </c>
      <c r="D25" s="3" t="s">
        <v>759</v>
      </c>
      <c r="E25" s="2"/>
      <c r="F25" s="3" t="b">
        <f t="shared" si="1"/>
        <v>0</v>
      </c>
      <c r="G25" s="3" t="s">
        <v>755</v>
      </c>
      <c r="H25" s="3"/>
      <c r="I25" s="3"/>
      <c r="J25" s="3" t="b">
        <f t="shared" si="2"/>
        <v>0</v>
      </c>
      <c r="K25" s="52" t="s">
        <v>760</v>
      </c>
      <c r="L25" s="54"/>
      <c r="M25" s="3" t="b">
        <f t="shared" si="6"/>
        <v>0</v>
      </c>
      <c r="N25" s="58" t="s">
        <v>11</v>
      </c>
      <c r="O25" s="28" t="s">
        <v>10</v>
      </c>
      <c r="P25" s="28" t="s">
        <v>9</v>
      </c>
      <c r="Q25" s="28" t="str">
        <f>_xlfn.CONCAT("ONLY ",O4)</f>
        <v>ONLY JASTADDJ-INTRAFLOW</v>
      </c>
      <c r="T25" s="88" t="s">
        <v>57</v>
      </c>
      <c r="U25" s="2">
        <v>19</v>
      </c>
      <c r="V25" s="12">
        <v>0</v>
      </c>
    </row>
    <row r="26" spans="1:33">
      <c r="A26" s="3" t="s">
        <v>760</v>
      </c>
      <c r="B26" s="3"/>
      <c r="C26" s="3" t="b">
        <f t="shared" si="0"/>
        <v>0</v>
      </c>
      <c r="D26" s="8"/>
      <c r="E26" s="8"/>
      <c r="F26" s="8"/>
      <c r="G26" s="3" t="s">
        <v>738</v>
      </c>
      <c r="H26" s="3"/>
      <c r="I26" s="3"/>
      <c r="J26" s="3" t="b">
        <f t="shared" si="2"/>
        <v>0</v>
      </c>
      <c r="K26" s="52" t="s">
        <v>755</v>
      </c>
      <c r="L26" s="54"/>
      <c r="M26" s="3" t="b">
        <f t="shared" si="6"/>
        <v>0</v>
      </c>
      <c r="N26" s="59" t="str">
        <f>O3</f>
        <v>INTRAJ-HEURISTIC</v>
      </c>
      <c r="O26" s="5">
        <v>0</v>
      </c>
      <c r="P26" s="5" cm="1">
        <f t="array" ref="P26">COUNT(IF(ISERROR(MATCH(A3:A40,G3:G197,0)),"",P27+1) )</f>
        <v>37</v>
      </c>
      <c r="Q26" s="5">
        <f>P4-P26</f>
        <v>10</v>
      </c>
      <c r="T26" s="88" t="s">
        <v>58</v>
      </c>
      <c r="U26" s="2">
        <v>1</v>
      </c>
      <c r="V26" s="12">
        <v>0</v>
      </c>
    </row>
    <row r="27" spans="1:33">
      <c r="A27" s="3" t="s">
        <v>755</v>
      </c>
      <c r="B27" s="3"/>
      <c r="C27" s="3" t="b">
        <f t="shared" si="0"/>
        <v>0</v>
      </c>
      <c r="D27" s="8"/>
      <c r="E27" s="8"/>
      <c r="F27" s="8"/>
      <c r="G27" s="3" t="s">
        <v>726</v>
      </c>
      <c r="H27" s="3"/>
      <c r="I27" s="3"/>
      <c r="J27" s="3" t="b">
        <f t="shared" si="2"/>
        <v>0</v>
      </c>
      <c r="K27" s="52" t="s">
        <v>756</v>
      </c>
      <c r="L27" s="54"/>
      <c r="M27" s="3" t="b">
        <f t="shared" si="6"/>
        <v>0</v>
      </c>
      <c r="N27" s="56" t="str">
        <f>O2</f>
        <v>INTRAJ-NO-HEURISTIC</v>
      </c>
      <c r="O27" s="5">
        <f>P2-P27</f>
        <v>15</v>
      </c>
      <c r="P27" s="5" cm="1">
        <f t="array" ref="P27">COUNT(IF(ISERROR(MATCH(D3:D25,G3:G197,0)),"",P28+1) )</f>
        <v>23</v>
      </c>
      <c r="Q27" s="5">
        <f>P4-P27</f>
        <v>24</v>
      </c>
    </row>
    <row r="28" spans="1:33">
      <c r="A28" s="3" t="s">
        <v>756</v>
      </c>
      <c r="B28" s="2" t="s">
        <v>22</v>
      </c>
      <c r="C28" s="3" t="b">
        <f t="shared" si="0"/>
        <v>1</v>
      </c>
      <c r="D28" s="8"/>
      <c r="E28" s="8"/>
      <c r="F28" s="8"/>
      <c r="G28" s="3" t="s">
        <v>747</v>
      </c>
      <c r="H28" s="3" t="s">
        <v>22</v>
      </c>
      <c r="I28" s="3"/>
      <c r="J28" s="3" t="b">
        <f t="shared" si="2"/>
        <v>1</v>
      </c>
      <c r="K28" s="52" t="s">
        <v>757</v>
      </c>
      <c r="L28" s="54" t="s">
        <v>22</v>
      </c>
      <c r="M28" s="3" t="b">
        <f t="shared" si="6"/>
        <v>1</v>
      </c>
      <c r="N28" s="57" t="str">
        <f>O5</f>
        <v>SONARQUBE</v>
      </c>
      <c r="O28" s="5">
        <f>P5-P28</f>
        <v>8</v>
      </c>
      <c r="P28" s="5" cm="1">
        <f t="array" ref="P28">COUNT(IF(ISERROR(MATCH(K3:K30,G3:G197,0)),"",P29+1) )</f>
        <v>20</v>
      </c>
      <c r="Q28" s="5">
        <f>P4-P28</f>
        <v>27</v>
      </c>
    </row>
    <row r="29" spans="1:33">
      <c r="A29" s="3" t="s">
        <v>757</v>
      </c>
      <c r="B29" s="3"/>
      <c r="C29" s="3" t="b">
        <f t="shared" si="0"/>
        <v>0</v>
      </c>
      <c r="D29" s="8"/>
      <c r="E29" s="8"/>
      <c r="F29" s="8"/>
      <c r="G29" s="3" t="s">
        <v>742</v>
      </c>
      <c r="H29" s="3"/>
      <c r="I29" s="3"/>
      <c r="J29" s="3" t="b">
        <f t="shared" si="2"/>
        <v>0</v>
      </c>
      <c r="K29" s="72" t="s">
        <v>758</v>
      </c>
      <c r="L29" s="54"/>
      <c r="M29" s="53" t="b">
        <f t="shared" si="6"/>
        <v>0</v>
      </c>
      <c r="O29" s="68"/>
      <c r="P29" s="68"/>
      <c r="Q29" s="68"/>
    </row>
    <row r="30" spans="1:33">
      <c r="A30" s="3" t="s">
        <v>758</v>
      </c>
      <c r="B30" s="3"/>
      <c r="C30" s="3" t="b">
        <f t="shared" si="0"/>
        <v>0</v>
      </c>
      <c r="D30" s="8"/>
      <c r="E30" s="8"/>
      <c r="F30" s="8"/>
      <c r="G30" s="3" t="s">
        <v>760</v>
      </c>
      <c r="H30" s="3"/>
      <c r="I30" s="3"/>
      <c r="J30" s="3" t="b">
        <f t="shared" si="2"/>
        <v>0</v>
      </c>
      <c r="K30" s="52" t="s">
        <v>759</v>
      </c>
      <c r="L30" s="2"/>
      <c r="M30" s="3" t="b">
        <f t="shared" si="6"/>
        <v>0</v>
      </c>
      <c r="O30" s="68"/>
      <c r="P30" s="68"/>
      <c r="Q30" s="68"/>
    </row>
    <row r="31" spans="1:33" ht="17" thickBot="1">
      <c r="A31" s="3" t="s">
        <v>737</v>
      </c>
      <c r="B31" s="3"/>
      <c r="C31" s="3" t="b">
        <f t="shared" si="0"/>
        <v>0</v>
      </c>
      <c r="D31" s="8"/>
      <c r="E31" s="8"/>
      <c r="F31" s="8"/>
      <c r="G31" s="3" t="s">
        <v>753</v>
      </c>
      <c r="H31" s="3"/>
      <c r="I31" s="3"/>
      <c r="J31" s="3" t="b">
        <f t="shared" si="2"/>
        <v>0</v>
      </c>
      <c r="K31" s="74"/>
      <c r="L31" s="8"/>
      <c r="M31" s="8"/>
      <c r="O31" s="68"/>
      <c r="P31" s="68"/>
      <c r="Q31" s="68"/>
    </row>
    <row r="32" spans="1:33" ht="17" thickBot="1">
      <c r="A32" s="3" t="s">
        <v>741</v>
      </c>
      <c r="B32" s="3"/>
      <c r="C32" s="3" t="b">
        <f t="shared" si="0"/>
        <v>0</v>
      </c>
      <c r="D32" s="8"/>
      <c r="E32" s="8"/>
      <c r="F32" s="8"/>
      <c r="G32" s="3" t="s">
        <v>737</v>
      </c>
      <c r="H32" s="3"/>
      <c r="I32" s="3"/>
      <c r="J32" s="3" t="b">
        <f t="shared" si="2"/>
        <v>0</v>
      </c>
      <c r="K32" s="74"/>
      <c r="L32" s="8"/>
      <c r="M32" s="8"/>
      <c r="N32" s="8"/>
      <c r="O32" s="110" t="str">
        <f>O2</f>
        <v>INTRAJ-NO-HEURISTIC</v>
      </c>
      <c r="P32" s="111"/>
      <c r="Q32" s="112"/>
    </row>
    <row r="33" spans="1:17" ht="17" thickBot="1">
      <c r="A33" s="3" t="s">
        <v>744</v>
      </c>
      <c r="B33" s="2" t="s">
        <v>22</v>
      </c>
      <c r="C33" s="3" t="b">
        <f t="shared" si="0"/>
        <v>1</v>
      </c>
      <c r="D33" s="8"/>
      <c r="E33" s="8"/>
      <c r="F33" s="8"/>
      <c r="G33" s="3" t="s">
        <v>706</v>
      </c>
      <c r="H33" s="3" t="s">
        <v>23</v>
      </c>
      <c r="I33" s="3"/>
      <c r="J33" s="3" t="b">
        <f t="shared" si="2"/>
        <v>1</v>
      </c>
      <c r="K33" s="74"/>
      <c r="L33" s="8"/>
      <c r="M33" s="8"/>
      <c r="N33" s="73" t="s">
        <v>11</v>
      </c>
      <c r="O33" s="23" t="s">
        <v>10</v>
      </c>
      <c r="P33" s="30" t="s">
        <v>9</v>
      </c>
      <c r="Q33" s="23" t="str">
        <f>_xlfn.CONCAT("ONLY ",O2)</f>
        <v>ONLY INTRAJ-NO-HEURISTIC</v>
      </c>
    </row>
    <row r="34" spans="1:17" ht="17" thickTop="1">
      <c r="A34" s="3" t="s">
        <v>746</v>
      </c>
      <c r="B34" s="3"/>
      <c r="C34" s="3" t="b">
        <f t="shared" si="0"/>
        <v>0</v>
      </c>
      <c r="D34" s="8"/>
      <c r="E34" s="8"/>
      <c r="F34" s="8"/>
      <c r="G34" s="3" t="s">
        <v>713</v>
      </c>
      <c r="H34" s="3"/>
      <c r="I34" s="3"/>
      <c r="J34" s="3" t="b">
        <f t="shared" si="2"/>
        <v>0</v>
      </c>
      <c r="K34" s="74"/>
      <c r="L34" s="8"/>
      <c r="M34" s="8"/>
      <c r="N34" s="56" t="str">
        <f>O3</f>
        <v>INTRAJ-HEURISTIC</v>
      </c>
      <c r="O34" s="21">
        <f>P3-P34</f>
        <v>0</v>
      </c>
      <c r="P34" s="21" cm="1">
        <f t="array" ref="P34">COUNT(IF(ISERROR(MATCH(A3:A40,D3:D25,0)),"",P35+1) )</f>
        <v>23</v>
      </c>
      <c r="Q34" s="21">
        <f>$P$2-P34</f>
        <v>15</v>
      </c>
    </row>
    <row r="35" spans="1:17">
      <c r="A35" s="3" t="s">
        <v>759</v>
      </c>
      <c r="B35" s="3"/>
      <c r="C35" s="3" t="b">
        <f t="shared" si="0"/>
        <v>0</v>
      </c>
      <c r="D35" s="8"/>
      <c r="E35" s="8"/>
      <c r="F35" s="8"/>
      <c r="G35" s="3" t="s">
        <v>717</v>
      </c>
      <c r="H35" s="3"/>
      <c r="I35" s="3"/>
      <c r="J35" s="3" t="b">
        <f t="shared" si="2"/>
        <v>0</v>
      </c>
      <c r="K35" s="74"/>
      <c r="L35" s="8"/>
      <c r="M35" s="8"/>
      <c r="N35" s="56" t="str">
        <f>O4</f>
        <v>JASTADDJ-INTRAFLOW</v>
      </c>
      <c r="O35" s="5">
        <f>P4-P35</f>
        <v>24</v>
      </c>
      <c r="P35" s="5" cm="1">
        <f t="array" ref="P35">COUNT(IF(ISERROR(MATCH(G3:G197,D3:D25,0)),"",P36+1) )</f>
        <v>23</v>
      </c>
      <c r="Q35" s="5">
        <f>$P$2-P35</f>
        <v>15</v>
      </c>
    </row>
    <row r="36" spans="1:17">
      <c r="A36" s="3" t="s">
        <v>748</v>
      </c>
      <c r="B36" s="3"/>
      <c r="C36" s="3" t="b">
        <f t="shared" si="0"/>
        <v>0</v>
      </c>
      <c r="D36" s="8"/>
      <c r="E36" s="8"/>
      <c r="F36" s="8"/>
      <c r="G36" s="3" t="s">
        <v>741</v>
      </c>
      <c r="H36" s="3"/>
      <c r="I36" s="3"/>
      <c r="J36" s="3" t="b">
        <f t="shared" si="2"/>
        <v>0</v>
      </c>
      <c r="K36" s="74"/>
      <c r="L36" s="8"/>
      <c r="M36" s="8"/>
      <c r="N36" s="57" t="str">
        <f>O5</f>
        <v>SONARQUBE</v>
      </c>
      <c r="O36" s="5">
        <f>P5-P36</f>
        <v>9</v>
      </c>
      <c r="P36" s="5" cm="1">
        <f t="array" ref="P36">COUNT(IF(ISERROR(MATCH(K3:K30,D3:D25,0)),"",P37+1) )</f>
        <v>19</v>
      </c>
      <c r="Q36" s="5">
        <f>$P$2-P36</f>
        <v>19</v>
      </c>
    </row>
    <row r="37" spans="1:17">
      <c r="A37" s="3" t="s">
        <v>750</v>
      </c>
      <c r="B37" s="3"/>
      <c r="C37" s="3" t="b">
        <f t="shared" si="0"/>
        <v>0</v>
      </c>
      <c r="D37" s="8"/>
      <c r="E37" s="8"/>
      <c r="F37" s="8"/>
      <c r="G37" s="3" t="s">
        <v>744</v>
      </c>
      <c r="H37" s="3"/>
      <c r="I37" s="3"/>
      <c r="J37" s="3" t="b">
        <f t="shared" si="2"/>
        <v>0</v>
      </c>
      <c r="K37" s="74"/>
      <c r="L37" s="8"/>
      <c r="M37" s="8"/>
    </row>
    <row r="38" spans="1:17" ht="17" thickBot="1">
      <c r="A38" s="3" t="s">
        <v>752</v>
      </c>
      <c r="B38" s="2" t="s">
        <v>22</v>
      </c>
      <c r="C38" s="3" t="b">
        <f t="shared" si="0"/>
        <v>1</v>
      </c>
      <c r="D38" s="8"/>
      <c r="E38" s="8"/>
      <c r="F38" s="8"/>
      <c r="G38" s="3" t="s">
        <v>722</v>
      </c>
      <c r="H38" s="3" t="s">
        <v>23</v>
      </c>
      <c r="I38" s="3"/>
      <c r="J38" s="3" t="b">
        <f t="shared" si="2"/>
        <v>1</v>
      </c>
      <c r="K38" s="74"/>
      <c r="L38" s="8"/>
      <c r="M38" s="8"/>
      <c r="Q38" s="65"/>
    </row>
    <row r="39" spans="1:17">
      <c r="A39" s="3" t="s">
        <v>705</v>
      </c>
      <c r="B39" s="3"/>
      <c r="C39" s="3" t="b">
        <f t="shared" si="0"/>
        <v>0</v>
      </c>
      <c r="D39" s="8"/>
      <c r="E39" s="8"/>
      <c r="F39" s="8"/>
      <c r="G39" s="3" t="s">
        <v>746</v>
      </c>
      <c r="H39" s="3"/>
      <c r="I39" s="3"/>
      <c r="J39" s="3" t="b">
        <f t="shared" si="2"/>
        <v>0</v>
      </c>
      <c r="K39" s="74"/>
      <c r="L39" s="8"/>
      <c r="M39" s="8"/>
      <c r="O39" s="37"/>
      <c r="P39" s="38"/>
      <c r="Q39" s="66"/>
    </row>
    <row r="40" spans="1:17">
      <c r="A40" s="3" t="s">
        <v>754</v>
      </c>
      <c r="B40" s="3"/>
      <c r="C40" s="3" t="b">
        <f t="shared" si="0"/>
        <v>0</v>
      </c>
      <c r="D40" s="8"/>
      <c r="E40" s="8"/>
      <c r="F40" s="8"/>
      <c r="G40" s="3" t="s">
        <v>727</v>
      </c>
      <c r="H40" s="3"/>
      <c r="I40" s="3"/>
      <c r="J40" s="3" t="b">
        <f t="shared" si="2"/>
        <v>0</v>
      </c>
      <c r="K40" s="8"/>
      <c r="L40" s="8"/>
      <c r="M40" s="8"/>
      <c r="O40" s="40"/>
      <c r="P40" s="41"/>
      <c r="Q40" s="42"/>
    </row>
    <row r="41" spans="1:17">
      <c r="C41" s="8"/>
      <c r="D41" s="8"/>
      <c r="E41" s="8"/>
      <c r="F41" s="8"/>
      <c r="G41" s="3" t="s">
        <v>731</v>
      </c>
      <c r="H41" s="3"/>
      <c r="I41" s="3"/>
      <c r="J41" s="3" t="b">
        <f t="shared" si="2"/>
        <v>0</v>
      </c>
      <c r="K41" s="8"/>
      <c r="L41" s="8"/>
      <c r="M41" s="8"/>
      <c r="O41" s="40"/>
      <c r="P41" s="41"/>
      <c r="Q41" s="42"/>
    </row>
    <row r="42" spans="1:17">
      <c r="C42" s="8"/>
      <c r="D42" s="8"/>
      <c r="E42" s="8"/>
      <c r="F42" s="8"/>
      <c r="G42" s="3" t="s">
        <v>759</v>
      </c>
      <c r="H42" s="3"/>
      <c r="I42" s="3"/>
      <c r="J42" s="3" t="b">
        <f t="shared" si="2"/>
        <v>0</v>
      </c>
      <c r="K42" s="8"/>
      <c r="L42" s="8"/>
      <c r="M42" s="8"/>
      <c r="O42" s="40"/>
      <c r="P42" s="41"/>
      <c r="Q42" s="42"/>
    </row>
    <row r="43" spans="1:17">
      <c r="C43" s="8"/>
      <c r="D43" s="8"/>
      <c r="E43" s="8"/>
      <c r="F43" s="8"/>
      <c r="G43" s="3" t="s">
        <v>752</v>
      </c>
      <c r="H43" s="3" t="s">
        <v>22</v>
      </c>
      <c r="I43" s="3"/>
      <c r="J43" s="3" t="b">
        <f t="shared" si="2"/>
        <v>1</v>
      </c>
      <c r="K43" s="8"/>
      <c r="L43" s="8"/>
      <c r="M43" s="8"/>
      <c r="O43" s="40"/>
      <c r="P43" s="41"/>
      <c r="Q43" s="42"/>
    </row>
    <row r="44" spans="1:17">
      <c r="C44" s="8"/>
      <c r="D44" s="8"/>
      <c r="E44" s="8"/>
      <c r="F44" s="8"/>
      <c r="G44" s="3" t="s">
        <v>748</v>
      </c>
      <c r="H44" s="3"/>
      <c r="I44" s="3"/>
      <c r="J44" s="3" t="b">
        <f t="shared" si="2"/>
        <v>0</v>
      </c>
      <c r="K44" s="8"/>
      <c r="L44" s="8"/>
      <c r="M44" s="8"/>
      <c r="O44" s="40"/>
      <c r="P44" s="41"/>
      <c r="Q44" s="42"/>
    </row>
    <row r="45" spans="1:17">
      <c r="C45" s="8"/>
      <c r="D45" s="8"/>
      <c r="E45" s="8"/>
      <c r="F45" s="8"/>
      <c r="G45" s="3" t="s">
        <v>750</v>
      </c>
      <c r="H45" s="3"/>
      <c r="I45" s="3"/>
      <c r="J45" s="3" t="b">
        <f t="shared" si="2"/>
        <v>0</v>
      </c>
      <c r="K45" s="8"/>
      <c r="L45" s="8"/>
      <c r="M45" s="8"/>
      <c r="O45" s="40"/>
      <c r="P45" s="41"/>
      <c r="Q45" s="42"/>
    </row>
    <row r="46" spans="1:17">
      <c r="C46" s="8"/>
      <c r="D46" s="8"/>
      <c r="E46" s="8"/>
      <c r="F46" s="8"/>
      <c r="G46" s="3" t="s">
        <v>754</v>
      </c>
      <c r="H46" s="3"/>
      <c r="I46" s="3"/>
      <c r="J46" s="3" t="b">
        <f t="shared" si="2"/>
        <v>0</v>
      </c>
      <c r="K46" s="8"/>
      <c r="L46" s="8"/>
      <c r="M46" s="8"/>
      <c r="O46" s="40"/>
      <c r="P46" s="41"/>
      <c r="Q46" s="42"/>
    </row>
    <row r="47" spans="1:17">
      <c r="C47" s="8"/>
      <c r="D47" s="8"/>
      <c r="E47" s="8"/>
      <c r="F47" s="8"/>
      <c r="G47" s="3" t="s">
        <v>735</v>
      </c>
      <c r="H47" s="3"/>
      <c r="I47" s="3"/>
      <c r="J47" s="3" t="b">
        <f t="shared" si="2"/>
        <v>0</v>
      </c>
      <c r="K47" s="8"/>
      <c r="L47" s="8"/>
      <c r="M47" s="8"/>
      <c r="O47" s="40"/>
      <c r="P47" s="41"/>
      <c r="Q47" s="42"/>
    </row>
    <row r="48" spans="1:17">
      <c r="C48" s="8"/>
      <c r="D48" s="8"/>
      <c r="E48" s="8"/>
      <c r="F48" s="8"/>
      <c r="G48" s="3" t="s">
        <v>739</v>
      </c>
      <c r="H48" s="3" t="s">
        <v>23</v>
      </c>
      <c r="I48" s="3"/>
      <c r="J48" s="3" t="b">
        <f t="shared" si="2"/>
        <v>1</v>
      </c>
      <c r="K48" s="8"/>
      <c r="L48" s="8"/>
      <c r="M48" s="8"/>
      <c r="O48" s="40"/>
      <c r="P48" s="41"/>
      <c r="Q48" s="42"/>
    </row>
    <row r="49" spans="3:17">
      <c r="C49" s="8"/>
      <c r="D49" s="8"/>
      <c r="E49" s="8"/>
      <c r="F49" s="8"/>
      <c r="G49" s="3" t="s">
        <v>743</v>
      </c>
      <c r="H49" s="3"/>
      <c r="I49" s="3"/>
      <c r="J49" s="3" t="b">
        <f t="shared" si="2"/>
        <v>0</v>
      </c>
      <c r="K49" s="8"/>
      <c r="L49" s="8"/>
      <c r="M49" s="8"/>
      <c r="O49" s="40"/>
      <c r="P49" s="41"/>
      <c r="Q49" s="42"/>
    </row>
    <row r="50" spans="3:17"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O50" s="40"/>
      <c r="P50" s="41"/>
      <c r="Q50" s="42"/>
    </row>
    <row r="51" spans="3:17"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O51" s="40"/>
      <c r="P51" s="41"/>
      <c r="Q51" s="42"/>
    </row>
    <row r="52" spans="3:17"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O52" s="40"/>
      <c r="P52" s="41"/>
      <c r="Q52" s="42"/>
    </row>
    <row r="53" spans="3:17"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O53" s="40"/>
      <c r="P53" s="41"/>
      <c r="Q53" s="42"/>
    </row>
    <row r="54" spans="3:17"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O54" s="40"/>
      <c r="P54" s="41"/>
      <c r="Q54" s="42"/>
    </row>
    <row r="55" spans="3:17"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O55" s="40"/>
      <c r="P55" s="41"/>
      <c r="Q55" s="42"/>
    </row>
    <row r="56" spans="3:17"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O56" s="40"/>
      <c r="P56" s="41"/>
      <c r="Q56" s="42"/>
    </row>
    <row r="57" spans="3:17"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O57" s="40"/>
      <c r="P57" s="41"/>
      <c r="Q57" s="42"/>
    </row>
    <row r="58" spans="3:17"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O58" s="40"/>
      <c r="P58" s="41"/>
      <c r="Q58" s="42"/>
    </row>
    <row r="59" spans="3:17"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O59" s="40"/>
      <c r="P59" s="41"/>
      <c r="Q59" s="42"/>
    </row>
    <row r="60" spans="3:17"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O60" s="40"/>
      <c r="P60" s="41"/>
      <c r="Q60" s="42"/>
    </row>
    <row r="61" spans="3:17"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O61" s="40"/>
      <c r="P61" s="41"/>
      <c r="Q61" s="42"/>
    </row>
    <row r="62" spans="3:17"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O62" s="40"/>
      <c r="P62" s="41"/>
      <c r="Q62" s="42"/>
    </row>
    <row r="63" spans="3:17"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O63" s="40"/>
      <c r="P63" s="41"/>
      <c r="Q63" s="42"/>
    </row>
    <row r="64" spans="3:17"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O64" s="40"/>
      <c r="P64" s="41"/>
      <c r="Q64" s="42"/>
    </row>
    <row r="65" spans="3:17"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O65" s="40"/>
      <c r="P65" s="41"/>
      <c r="Q65" s="42"/>
    </row>
    <row r="66" spans="3:17"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O66" s="40"/>
      <c r="P66" s="41"/>
      <c r="Q66" s="42"/>
    </row>
    <row r="67" spans="3:17"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O67" s="40"/>
      <c r="P67" s="41"/>
      <c r="Q67" s="42"/>
    </row>
    <row r="68" spans="3:17"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O68" s="40"/>
      <c r="P68" s="41"/>
      <c r="Q68" s="42"/>
    </row>
    <row r="69" spans="3:17"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O69" s="40"/>
      <c r="P69" s="41"/>
      <c r="Q69" s="42"/>
    </row>
    <row r="70" spans="3:17"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O70" s="40"/>
      <c r="P70" s="41"/>
      <c r="Q70" s="42"/>
    </row>
    <row r="71" spans="3:17"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O71" s="40"/>
      <c r="P71" s="41"/>
      <c r="Q71" s="42"/>
    </row>
    <row r="72" spans="3:17"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O72" s="40"/>
      <c r="P72" s="41"/>
      <c r="Q72" s="42"/>
    </row>
    <row r="73" spans="3:17"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O73" s="40"/>
      <c r="P73" s="41"/>
      <c r="Q73" s="42"/>
    </row>
    <row r="74" spans="3:17"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O74" s="40"/>
      <c r="P74" s="41"/>
      <c r="Q74" s="42"/>
    </row>
    <row r="75" spans="3:17"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O75" s="40"/>
      <c r="P75" s="41"/>
      <c r="Q75" s="42"/>
    </row>
    <row r="76" spans="3:17"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O76" s="40"/>
      <c r="P76" s="41"/>
      <c r="Q76" s="42"/>
    </row>
    <row r="77" spans="3:17"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O77" s="40"/>
      <c r="P77" s="41"/>
      <c r="Q77" s="42"/>
    </row>
    <row r="78" spans="3:17"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O78" s="40"/>
      <c r="P78" s="41"/>
      <c r="Q78" s="42"/>
    </row>
    <row r="79" spans="3:17"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O79" s="40"/>
      <c r="P79" s="41"/>
      <c r="Q79" s="42"/>
    </row>
    <row r="80" spans="3:17" ht="17" thickBot="1"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O80" s="43"/>
      <c r="P80" s="44"/>
      <c r="Q80" s="45"/>
    </row>
    <row r="81" spans="3:15"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O81" t="s">
        <v>12</v>
      </c>
    </row>
    <row r="82" spans="3:15"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O82" s="46" t="s">
        <v>13</v>
      </c>
    </row>
    <row r="83" spans="3:15"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</row>
    <row r="84" spans="3:15"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5" spans="3:15"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</row>
    <row r="86" spans="3:15"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</row>
    <row r="87" spans="3:15"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</row>
    <row r="88" spans="3:15"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</row>
    <row r="89" spans="3:15"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</row>
    <row r="90" spans="3:15"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</row>
    <row r="91" spans="3:15"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</row>
    <row r="92" spans="3:15"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</row>
    <row r="93" spans="3:15"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</row>
    <row r="94" spans="3:15"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</row>
    <row r="95" spans="3:15"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 spans="3:15"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</row>
    <row r="97" spans="3:13"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</row>
    <row r="98" spans="3:13"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</row>
    <row r="99" spans="3:13"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</row>
    <row r="100" spans="3:13"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</row>
    <row r="101" spans="3:13"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 spans="3:13"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 spans="3:13"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 spans="3:13"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3:13"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3:13"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3:13"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</row>
    <row r="108" spans="3:13"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</row>
    <row r="109" spans="3:13">
      <c r="C109" s="8"/>
      <c r="D109" s="8"/>
      <c r="G109" s="8"/>
      <c r="H109" s="8"/>
      <c r="I109" s="8"/>
      <c r="J109" s="8"/>
      <c r="K109" s="8"/>
      <c r="L109" s="8"/>
      <c r="M109" s="8"/>
    </row>
    <row r="110" spans="3:13">
      <c r="C110" s="8"/>
      <c r="D110" s="8"/>
      <c r="G110" s="8"/>
      <c r="H110" s="8"/>
      <c r="I110" s="8"/>
      <c r="J110" s="8"/>
      <c r="K110" s="8"/>
      <c r="L110" s="8"/>
      <c r="M110" s="8"/>
    </row>
    <row r="111" spans="3:13">
      <c r="C111" s="8"/>
      <c r="D111" s="8"/>
      <c r="G111" s="8"/>
      <c r="H111" s="8"/>
      <c r="I111" s="8"/>
      <c r="J111" s="8"/>
      <c r="K111" s="8"/>
      <c r="L111" s="8"/>
      <c r="M111" s="8"/>
    </row>
    <row r="112" spans="3:13">
      <c r="C112" s="8"/>
      <c r="D112" s="8"/>
      <c r="G112" s="8"/>
      <c r="H112" s="8"/>
      <c r="I112" s="8"/>
      <c r="J112" s="8"/>
      <c r="K112" s="8"/>
      <c r="L112" s="8"/>
      <c r="M112" s="8"/>
    </row>
    <row r="113" spans="3:13">
      <c r="C113" s="8"/>
      <c r="D113" s="8"/>
      <c r="G113" s="8"/>
      <c r="H113" s="8"/>
      <c r="I113" s="8"/>
      <c r="J113" s="8"/>
      <c r="K113" s="8"/>
      <c r="L113" s="8"/>
      <c r="M113" s="8"/>
    </row>
    <row r="114" spans="3:13">
      <c r="C114" s="8"/>
      <c r="D114" s="8"/>
      <c r="G114" s="8"/>
      <c r="H114" s="8"/>
      <c r="I114" s="8"/>
      <c r="J114" s="8"/>
      <c r="K114" s="8"/>
      <c r="L114" s="8"/>
      <c r="M114" s="8"/>
    </row>
    <row r="115" spans="3:13">
      <c r="C115" s="8"/>
      <c r="D115" s="8"/>
      <c r="G115" s="8"/>
      <c r="H115" s="8"/>
      <c r="I115" s="8"/>
      <c r="J115" s="8"/>
      <c r="K115" s="8"/>
      <c r="L115" s="8"/>
      <c r="M115" s="8"/>
    </row>
    <row r="116" spans="3:13">
      <c r="C116" s="8"/>
      <c r="D116" s="8"/>
      <c r="G116" s="8"/>
      <c r="H116" s="8"/>
      <c r="I116" s="8"/>
      <c r="J116" s="8"/>
      <c r="K116" s="8"/>
      <c r="L116" s="8"/>
      <c r="M116" s="8"/>
    </row>
    <row r="117" spans="3:13">
      <c r="C117" s="8"/>
      <c r="D117" s="8"/>
      <c r="G117" s="8"/>
      <c r="H117" s="8"/>
      <c r="I117" s="8"/>
      <c r="J117" s="8"/>
      <c r="K117" s="8"/>
      <c r="L117" s="8"/>
      <c r="M117" s="8"/>
    </row>
    <row r="118" spans="3:13">
      <c r="C118" s="8"/>
      <c r="D118" s="8"/>
      <c r="G118" s="8"/>
      <c r="H118" s="8"/>
      <c r="I118" s="8"/>
      <c r="J118" s="8"/>
      <c r="K118" s="8"/>
      <c r="L118" s="8"/>
      <c r="M118" s="8"/>
    </row>
    <row r="119" spans="3:13">
      <c r="C119" s="8"/>
      <c r="D119" s="8"/>
      <c r="G119" s="8"/>
      <c r="H119" s="8"/>
      <c r="I119" s="8"/>
      <c r="J119" s="8"/>
      <c r="K119" s="8"/>
      <c r="L119" s="8"/>
      <c r="M119" s="8"/>
    </row>
    <row r="120" spans="3:13">
      <c r="C120" s="8"/>
      <c r="D120" s="8"/>
      <c r="G120" s="8"/>
      <c r="H120" s="8"/>
      <c r="I120" s="8"/>
      <c r="J120" s="8"/>
      <c r="K120" s="8"/>
      <c r="L120" s="8"/>
      <c r="M120" s="8"/>
    </row>
    <row r="121" spans="3:13">
      <c r="C121" s="8"/>
      <c r="D121" s="8"/>
      <c r="G121" s="8"/>
      <c r="H121" s="8"/>
      <c r="I121" s="8"/>
      <c r="J121" s="8"/>
      <c r="K121" s="8"/>
      <c r="L121" s="8"/>
      <c r="M121" s="8"/>
    </row>
    <row r="122" spans="3:13">
      <c r="C122" s="8"/>
      <c r="D122" s="8"/>
      <c r="G122" s="8"/>
      <c r="H122" s="8"/>
      <c r="I122" s="8"/>
      <c r="J122" s="8"/>
      <c r="K122" s="8"/>
      <c r="L122" s="8"/>
      <c r="M122" s="8"/>
    </row>
    <row r="123" spans="3:13">
      <c r="C123" s="8"/>
      <c r="D123" s="8"/>
      <c r="G123" s="8"/>
      <c r="H123" s="8"/>
      <c r="I123" s="8"/>
      <c r="J123" s="8"/>
      <c r="K123" s="8"/>
      <c r="L123" s="8"/>
      <c r="M123" s="8"/>
    </row>
    <row r="124" spans="3:13">
      <c r="C124" s="8"/>
      <c r="G124" s="8"/>
      <c r="H124" s="8"/>
      <c r="I124" s="8"/>
      <c r="J124" s="8"/>
      <c r="K124" s="8"/>
      <c r="L124" s="8"/>
      <c r="M124" s="8"/>
    </row>
    <row r="125" spans="3:13">
      <c r="C125" s="8"/>
      <c r="G125" s="8"/>
      <c r="H125" s="8"/>
      <c r="I125" s="8"/>
      <c r="J125" s="8"/>
      <c r="K125" s="8"/>
      <c r="L125" s="8"/>
      <c r="M125" s="8"/>
    </row>
    <row r="126" spans="3:13">
      <c r="C126" s="8"/>
      <c r="G126" s="8"/>
      <c r="H126" s="8"/>
      <c r="I126" s="8"/>
      <c r="J126" s="8"/>
      <c r="K126" s="8"/>
      <c r="L126" s="8"/>
      <c r="M126" s="8"/>
    </row>
    <row r="127" spans="3:13">
      <c r="C127" s="8"/>
      <c r="G127" s="8"/>
      <c r="H127" s="8"/>
      <c r="I127" s="8"/>
      <c r="J127" s="8"/>
      <c r="K127" s="8"/>
      <c r="L127" s="8"/>
      <c r="M127" s="8"/>
    </row>
    <row r="128" spans="3:13">
      <c r="C128" s="8"/>
      <c r="G128" s="8"/>
      <c r="H128" s="8"/>
      <c r="I128" s="8"/>
      <c r="J128" s="8"/>
      <c r="K128" s="8"/>
      <c r="L128" s="8"/>
      <c r="M128" s="8"/>
    </row>
    <row r="129" spans="3:13">
      <c r="C129" s="8"/>
      <c r="G129" s="8"/>
      <c r="H129" s="8"/>
      <c r="I129" s="8"/>
      <c r="J129" s="8"/>
      <c r="K129" s="8"/>
      <c r="L129" s="8"/>
      <c r="M129" s="8"/>
    </row>
    <row r="130" spans="3:13">
      <c r="C130" s="8"/>
      <c r="G130" s="8"/>
      <c r="H130" s="8"/>
      <c r="I130" s="8"/>
      <c r="J130" s="8"/>
      <c r="K130" s="8"/>
      <c r="L130" s="8"/>
      <c r="M130" s="8"/>
    </row>
    <row r="131" spans="3:13">
      <c r="C131" s="8"/>
      <c r="G131" s="8"/>
      <c r="H131" s="8"/>
      <c r="I131" s="8"/>
      <c r="J131" s="8"/>
      <c r="K131" s="8"/>
      <c r="L131" s="8"/>
      <c r="M131" s="8"/>
    </row>
    <row r="132" spans="3:13">
      <c r="C132" s="8"/>
      <c r="G132" s="8"/>
      <c r="H132" s="8"/>
      <c r="I132" s="8"/>
      <c r="J132" s="8"/>
      <c r="K132" s="75"/>
      <c r="L132" s="8"/>
      <c r="M132" s="8"/>
    </row>
    <row r="133" spans="3:13">
      <c r="C133" s="8"/>
      <c r="G133" s="8"/>
      <c r="H133" s="8"/>
      <c r="I133" s="8"/>
      <c r="J133" s="8"/>
      <c r="K133" s="75"/>
      <c r="L133" s="8"/>
      <c r="M133" s="8"/>
    </row>
    <row r="134" spans="3:13">
      <c r="C134" s="8"/>
      <c r="G134" s="8"/>
      <c r="H134" s="8"/>
      <c r="I134" s="8"/>
      <c r="J134" s="8"/>
      <c r="K134" s="75"/>
      <c r="L134" s="8"/>
      <c r="M134" s="8"/>
    </row>
    <row r="135" spans="3:13">
      <c r="C135" s="8"/>
      <c r="G135" s="8"/>
      <c r="H135" s="8"/>
      <c r="I135" s="8"/>
      <c r="J135" s="8"/>
      <c r="K135" s="8"/>
      <c r="L135" s="8"/>
      <c r="M135" s="8"/>
    </row>
    <row r="136" spans="3:13">
      <c r="C136" s="8"/>
      <c r="G136" s="8"/>
      <c r="H136" s="8"/>
      <c r="I136" s="8"/>
      <c r="J136" s="8"/>
      <c r="K136" s="8"/>
      <c r="L136" s="8"/>
      <c r="M136" s="8"/>
    </row>
    <row r="137" spans="3:13">
      <c r="C137" s="8"/>
      <c r="G137" s="8"/>
      <c r="H137" s="8"/>
      <c r="I137" s="8"/>
      <c r="J137" s="8"/>
      <c r="K137" s="8"/>
      <c r="L137" s="8"/>
      <c r="M137" s="8"/>
    </row>
    <row r="138" spans="3:13">
      <c r="C138" s="8"/>
      <c r="G138" s="8"/>
      <c r="H138" s="8"/>
      <c r="I138" s="8"/>
      <c r="J138" s="8"/>
      <c r="K138" s="8"/>
      <c r="L138" s="8"/>
      <c r="M138" s="8"/>
    </row>
    <row r="139" spans="3:13">
      <c r="C139" s="8"/>
      <c r="G139" s="8"/>
      <c r="H139" s="8"/>
      <c r="I139" s="8"/>
      <c r="J139" s="8"/>
      <c r="K139" s="75"/>
      <c r="L139" s="8"/>
      <c r="M139" s="8"/>
    </row>
    <row r="140" spans="3:13">
      <c r="C140" s="8"/>
      <c r="G140" s="8"/>
      <c r="H140" s="8"/>
      <c r="I140" s="8"/>
      <c r="J140" s="8"/>
      <c r="K140" s="8"/>
      <c r="L140" s="8"/>
      <c r="M140" s="8"/>
    </row>
    <row r="141" spans="3:13">
      <c r="C141" s="8"/>
      <c r="G141" s="8"/>
      <c r="H141" s="8"/>
      <c r="I141" s="8"/>
      <c r="J141" s="8"/>
      <c r="K141" s="8"/>
      <c r="L141" s="8"/>
      <c r="M141" s="8"/>
    </row>
    <row r="142" spans="3:13">
      <c r="C142" s="8"/>
      <c r="G142" s="8"/>
      <c r="H142" s="8"/>
      <c r="I142" s="8"/>
      <c r="J142" s="8"/>
      <c r="K142" s="8"/>
      <c r="L142" s="8"/>
      <c r="M142" s="8"/>
    </row>
    <row r="143" spans="3:13">
      <c r="C143" s="8"/>
      <c r="G143" s="8"/>
      <c r="H143" s="8"/>
      <c r="I143" s="8"/>
      <c r="J143" s="8"/>
      <c r="K143" s="8"/>
      <c r="L143" s="8"/>
      <c r="M143" s="8"/>
    </row>
    <row r="144" spans="3:13">
      <c r="C144" s="8"/>
      <c r="G144" s="8"/>
      <c r="H144" s="8"/>
      <c r="I144" s="8"/>
      <c r="J144" s="8"/>
      <c r="K144" s="8"/>
      <c r="L144" s="8"/>
      <c r="M144" s="8"/>
    </row>
    <row r="145" spans="3:13">
      <c r="C145" s="8"/>
      <c r="G145" s="8"/>
      <c r="H145" s="8"/>
      <c r="I145" s="8"/>
      <c r="J145" s="8"/>
      <c r="K145" s="8"/>
      <c r="L145" s="8"/>
      <c r="M145" s="8"/>
    </row>
    <row r="146" spans="3:13">
      <c r="C146" s="8"/>
      <c r="G146" s="8"/>
      <c r="H146" s="8"/>
      <c r="I146" s="8"/>
      <c r="J146" s="8"/>
    </row>
    <row r="147" spans="3:13">
      <c r="C147" s="8"/>
      <c r="G147" s="8"/>
      <c r="H147" s="8"/>
      <c r="I147" s="8"/>
      <c r="J147" s="8"/>
    </row>
    <row r="148" spans="3:13">
      <c r="C148" s="8"/>
      <c r="G148" s="8"/>
      <c r="H148" s="8"/>
      <c r="I148" s="8"/>
      <c r="J148" s="8"/>
    </row>
    <row r="149" spans="3:13">
      <c r="C149" s="8"/>
      <c r="G149" s="8"/>
      <c r="H149" s="8"/>
      <c r="I149" s="8"/>
      <c r="J149" s="8"/>
    </row>
    <row r="150" spans="3:13">
      <c r="C150" s="8"/>
      <c r="G150" s="8"/>
      <c r="H150" s="8"/>
      <c r="I150" s="8"/>
      <c r="J150" s="8"/>
    </row>
    <row r="151" spans="3:13">
      <c r="C151" s="8"/>
      <c r="G151" s="8"/>
      <c r="H151" s="8"/>
      <c r="I151" s="8"/>
      <c r="J151" s="8"/>
    </row>
    <row r="152" spans="3:13">
      <c r="C152" s="8"/>
      <c r="G152" s="8"/>
      <c r="H152" s="8"/>
      <c r="I152" s="8"/>
      <c r="J152" s="8"/>
    </row>
    <row r="153" spans="3:13">
      <c r="C153" s="8"/>
      <c r="G153" s="8"/>
      <c r="H153" s="8"/>
      <c r="I153" s="8"/>
      <c r="J153" s="8"/>
    </row>
    <row r="154" spans="3:13">
      <c r="C154" s="8"/>
      <c r="G154" s="8"/>
      <c r="H154" s="8"/>
      <c r="I154" s="8"/>
      <c r="J154" s="8"/>
    </row>
    <row r="155" spans="3:13">
      <c r="C155" s="8"/>
      <c r="G155" s="8"/>
      <c r="H155" s="8"/>
      <c r="I155" s="8"/>
      <c r="J155" s="8"/>
    </row>
    <row r="156" spans="3:13">
      <c r="C156" s="8"/>
      <c r="G156" s="8"/>
      <c r="H156" s="8"/>
      <c r="I156" s="8"/>
      <c r="J156" s="8"/>
    </row>
    <row r="157" spans="3:13">
      <c r="C157" s="8"/>
      <c r="G157" s="8"/>
      <c r="H157" s="8"/>
      <c r="I157" s="8"/>
      <c r="J157" s="8"/>
    </row>
    <row r="158" spans="3:13">
      <c r="C158" s="8"/>
      <c r="G158" s="8"/>
      <c r="H158" s="8"/>
      <c r="I158" s="8"/>
      <c r="J158" s="8"/>
    </row>
    <row r="159" spans="3:13">
      <c r="C159" s="8"/>
      <c r="G159" s="8"/>
      <c r="H159" s="8"/>
      <c r="I159" s="8"/>
      <c r="J159" s="8"/>
    </row>
    <row r="160" spans="3:13">
      <c r="C160" s="8"/>
      <c r="G160" s="8"/>
      <c r="H160" s="8"/>
      <c r="I160" s="8"/>
      <c r="J160" s="8"/>
    </row>
    <row r="161" spans="3:10">
      <c r="C161" s="8"/>
      <c r="G161" s="8"/>
      <c r="H161" s="8"/>
      <c r="I161" s="8"/>
      <c r="J161" s="8"/>
    </row>
    <row r="162" spans="3:10">
      <c r="C162" s="8"/>
      <c r="G162" s="8"/>
      <c r="H162" s="8"/>
      <c r="I162" s="8"/>
      <c r="J162" s="8"/>
    </row>
    <row r="163" spans="3:10">
      <c r="C163" s="8"/>
      <c r="G163" s="8"/>
      <c r="H163" s="8"/>
      <c r="I163" s="8"/>
      <c r="J163" s="8"/>
    </row>
    <row r="164" spans="3:10">
      <c r="C164" s="8"/>
      <c r="G164" s="8"/>
      <c r="H164" s="8"/>
      <c r="I164" s="8"/>
      <c r="J164" s="8"/>
    </row>
    <row r="165" spans="3:10">
      <c r="C165" s="8"/>
      <c r="G165" s="8"/>
      <c r="H165" s="8"/>
      <c r="I165" s="8"/>
      <c r="J165" s="8"/>
    </row>
    <row r="166" spans="3:10">
      <c r="C166" s="8"/>
      <c r="G166" s="8"/>
      <c r="H166" s="8"/>
      <c r="I166" s="8"/>
      <c r="J166" s="8"/>
    </row>
    <row r="167" spans="3:10">
      <c r="C167" s="8"/>
      <c r="G167" s="8"/>
      <c r="H167" s="8"/>
      <c r="I167" s="8"/>
      <c r="J167" s="8"/>
    </row>
    <row r="168" spans="3:10">
      <c r="C168" s="8"/>
      <c r="G168" s="8"/>
      <c r="H168" s="8"/>
      <c r="I168" s="8"/>
      <c r="J168" s="8"/>
    </row>
    <row r="169" spans="3:10">
      <c r="C169" s="8"/>
      <c r="G169" s="8"/>
      <c r="H169" s="8"/>
      <c r="I169" s="8"/>
      <c r="J169" s="8"/>
    </row>
    <row r="170" spans="3:10">
      <c r="C170" s="8"/>
      <c r="G170" s="8"/>
      <c r="H170" s="8"/>
      <c r="I170" s="8"/>
      <c r="J170" s="8"/>
    </row>
    <row r="171" spans="3:10">
      <c r="C171" s="8"/>
      <c r="G171" s="8"/>
      <c r="H171" s="8"/>
      <c r="I171" s="8"/>
      <c r="J171" s="8"/>
    </row>
    <row r="172" spans="3:10">
      <c r="C172" s="8"/>
      <c r="G172" s="8"/>
      <c r="H172" s="8"/>
      <c r="I172" s="8"/>
      <c r="J172" s="8"/>
    </row>
    <row r="173" spans="3:10">
      <c r="C173" s="8"/>
      <c r="G173" s="8"/>
      <c r="H173" s="8"/>
      <c r="I173" s="8"/>
      <c r="J173" s="8"/>
    </row>
    <row r="174" spans="3:10">
      <c r="C174" s="8"/>
      <c r="G174" s="8"/>
      <c r="H174" s="8"/>
      <c r="I174" s="8"/>
      <c r="J174" s="8"/>
    </row>
    <row r="175" spans="3:10">
      <c r="C175" s="8"/>
      <c r="G175" s="8"/>
      <c r="H175" s="8"/>
      <c r="I175" s="8"/>
      <c r="J175" s="8"/>
    </row>
    <row r="176" spans="3:10">
      <c r="C176" s="8"/>
      <c r="G176" s="8"/>
      <c r="H176" s="8"/>
      <c r="I176" s="8"/>
      <c r="J176" s="8"/>
    </row>
    <row r="177" spans="3:10">
      <c r="C177" s="8"/>
      <c r="G177" s="8"/>
      <c r="H177" s="8"/>
      <c r="I177" s="8"/>
      <c r="J177" s="8"/>
    </row>
    <row r="178" spans="3:10">
      <c r="C178" s="8"/>
      <c r="G178" s="8"/>
      <c r="H178" s="8"/>
      <c r="I178" s="8"/>
      <c r="J178" s="8"/>
    </row>
    <row r="179" spans="3:10">
      <c r="C179" s="8"/>
      <c r="G179" s="8"/>
      <c r="H179" s="8"/>
      <c r="I179" s="8"/>
      <c r="J179" s="8"/>
    </row>
    <row r="180" spans="3:10">
      <c r="C180" s="8"/>
      <c r="G180" s="8"/>
      <c r="H180" s="8"/>
      <c r="I180" s="8"/>
      <c r="J180" s="8"/>
    </row>
    <row r="181" spans="3:10">
      <c r="C181" s="8"/>
      <c r="G181" s="8"/>
      <c r="H181" s="8"/>
      <c r="I181" s="8"/>
      <c r="J181" s="8"/>
    </row>
    <row r="182" spans="3:10">
      <c r="C182" s="8"/>
      <c r="G182" s="8"/>
      <c r="H182" s="8"/>
      <c r="I182" s="8"/>
      <c r="J182" s="8"/>
    </row>
    <row r="183" spans="3:10">
      <c r="C183" s="8"/>
      <c r="G183" s="8"/>
      <c r="H183" s="8"/>
      <c r="I183" s="8"/>
      <c r="J183" s="8"/>
    </row>
    <row r="184" spans="3:10">
      <c r="C184" s="8"/>
      <c r="G184" s="8"/>
      <c r="H184" s="8"/>
      <c r="I184" s="8"/>
      <c r="J184" s="8"/>
    </row>
    <row r="185" spans="3:10">
      <c r="C185" s="8"/>
      <c r="G185" s="8"/>
      <c r="H185" s="8"/>
      <c r="I185" s="8"/>
      <c r="J185" s="8"/>
    </row>
    <row r="186" spans="3:10">
      <c r="C186" s="8"/>
      <c r="G186" s="8"/>
      <c r="H186" s="8"/>
      <c r="I186" s="8"/>
      <c r="J186" s="8"/>
    </row>
    <row r="187" spans="3:10">
      <c r="C187" s="8"/>
      <c r="G187" s="8"/>
      <c r="H187" s="8"/>
      <c r="I187" s="8"/>
      <c r="J187" s="8"/>
    </row>
    <row r="188" spans="3:10">
      <c r="C188" s="8"/>
      <c r="G188" s="8"/>
      <c r="H188" s="8"/>
      <c r="I188" s="8"/>
      <c r="J188" s="8"/>
    </row>
    <row r="189" spans="3:10">
      <c r="C189" s="8"/>
      <c r="G189" s="8"/>
      <c r="H189" s="8"/>
      <c r="I189" s="8"/>
      <c r="J189" s="8"/>
    </row>
    <row r="190" spans="3:10">
      <c r="C190" s="8"/>
      <c r="G190" s="8"/>
      <c r="H190" s="8"/>
      <c r="I190" s="8"/>
      <c r="J190" s="8"/>
    </row>
    <row r="191" spans="3:10">
      <c r="C191" s="8"/>
      <c r="G191" s="8"/>
      <c r="H191" s="8"/>
      <c r="I191" s="8"/>
      <c r="J191" s="8"/>
    </row>
    <row r="192" spans="3:10">
      <c r="C192" s="8"/>
      <c r="G192" s="8"/>
      <c r="H192" s="8"/>
      <c r="I192" s="8"/>
      <c r="J192" s="8"/>
    </row>
    <row r="193" spans="3:10">
      <c r="C193" s="8"/>
      <c r="G193" s="8"/>
      <c r="H193" s="8"/>
      <c r="I193" s="8"/>
      <c r="J193" s="8"/>
    </row>
    <row r="194" spans="3:10">
      <c r="C194" s="8"/>
      <c r="G194" s="8"/>
      <c r="H194" s="8"/>
      <c r="I194" s="8"/>
      <c r="J194" s="8"/>
    </row>
    <row r="195" spans="3:10">
      <c r="C195" s="8"/>
      <c r="G195" s="8"/>
      <c r="H195" s="8"/>
      <c r="I195" s="8"/>
      <c r="J195" s="8"/>
    </row>
    <row r="196" spans="3:10">
      <c r="C196" s="8"/>
      <c r="G196" s="8"/>
      <c r="H196" s="8"/>
      <c r="I196" s="8"/>
      <c r="J196" s="8"/>
    </row>
    <row r="197" spans="3:10">
      <c r="C197" s="8"/>
      <c r="G197" s="8"/>
      <c r="H197" s="8"/>
      <c r="I197" s="8"/>
      <c r="J197" s="8"/>
    </row>
    <row r="198" spans="3:10">
      <c r="C198" s="8"/>
      <c r="G198" s="8"/>
      <c r="H198" s="8"/>
      <c r="I198" s="8"/>
      <c r="J198" s="8"/>
    </row>
    <row r="199" spans="3:10">
      <c r="C199" s="8"/>
      <c r="G199" s="8"/>
      <c r="H199" s="8"/>
      <c r="I199" s="8"/>
      <c r="J199" s="8"/>
    </row>
    <row r="200" spans="3:10">
      <c r="C200" s="8"/>
      <c r="G200" s="8"/>
      <c r="H200" s="8"/>
      <c r="I200" s="8"/>
      <c r="J200" s="8"/>
    </row>
    <row r="201" spans="3:10">
      <c r="C201" s="8"/>
      <c r="G201" s="8"/>
      <c r="H201" s="8"/>
      <c r="I201" s="8"/>
      <c r="J201" s="8"/>
    </row>
    <row r="202" spans="3:10">
      <c r="C202" s="8"/>
      <c r="G202" s="8"/>
      <c r="H202" s="8"/>
      <c r="I202" s="8"/>
      <c r="J202" s="8"/>
    </row>
    <row r="203" spans="3:10">
      <c r="C203" s="8"/>
      <c r="G203" s="8"/>
      <c r="H203" s="8"/>
      <c r="I203" s="8"/>
      <c r="J203" s="8"/>
    </row>
    <row r="204" spans="3:10">
      <c r="C204" s="8"/>
      <c r="G204" s="8"/>
      <c r="H204" s="8"/>
      <c r="I204" s="8"/>
      <c r="J204" s="8"/>
    </row>
    <row r="205" spans="3:10">
      <c r="C205" s="8"/>
      <c r="G205" s="8"/>
      <c r="H205" s="8"/>
      <c r="I205" s="8"/>
      <c r="J205" s="8"/>
    </row>
    <row r="206" spans="3:10">
      <c r="C206" s="8"/>
      <c r="G206" s="8"/>
      <c r="H206" s="8"/>
      <c r="I206" s="8"/>
      <c r="J206" s="8"/>
    </row>
    <row r="207" spans="3:10">
      <c r="C207" s="8"/>
      <c r="G207" s="8"/>
      <c r="H207" s="8"/>
      <c r="I207" s="8"/>
      <c r="J207" s="8"/>
    </row>
    <row r="208" spans="3:10">
      <c r="C208" s="8"/>
      <c r="G208" s="8"/>
      <c r="H208" s="8"/>
      <c r="I208" s="8"/>
      <c r="J208" s="8"/>
    </row>
    <row r="209" spans="3:10">
      <c r="C209" s="8"/>
      <c r="G209" s="8"/>
      <c r="H209" s="8"/>
      <c r="I209" s="8"/>
      <c r="J209" s="8"/>
    </row>
    <row r="210" spans="3:10">
      <c r="C210" s="8"/>
      <c r="G210" s="8"/>
      <c r="H210" s="8"/>
      <c r="I210" s="8"/>
      <c r="J210" s="8"/>
    </row>
    <row r="211" spans="3:10">
      <c r="C211" s="8"/>
      <c r="G211" s="8"/>
      <c r="H211" s="8"/>
      <c r="I211" s="8"/>
      <c r="J211" s="8"/>
    </row>
    <row r="212" spans="3:10">
      <c r="C212" s="8"/>
      <c r="G212" s="8"/>
      <c r="H212" s="8"/>
      <c r="I212" s="8"/>
      <c r="J212" s="8"/>
    </row>
    <row r="213" spans="3:10">
      <c r="C213" s="8"/>
      <c r="G213" s="8"/>
      <c r="H213" s="8"/>
      <c r="I213" s="8"/>
      <c r="J213" s="8"/>
    </row>
    <row r="214" spans="3:10">
      <c r="C214" s="8"/>
      <c r="G214" s="8"/>
      <c r="H214" s="8"/>
      <c r="I214" s="8"/>
      <c r="J214" s="8"/>
    </row>
    <row r="215" spans="3:10">
      <c r="C215" s="8"/>
      <c r="G215" s="8"/>
      <c r="H215" s="8"/>
      <c r="I215" s="8"/>
      <c r="J215" s="8"/>
    </row>
    <row r="216" spans="3:10">
      <c r="C216" s="8"/>
      <c r="G216" s="8"/>
      <c r="H216" s="8"/>
      <c r="I216" s="8"/>
      <c r="J216" s="8"/>
    </row>
    <row r="217" spans="3:10">
      <c r="C217" s="8"/>
      <c r="G217" s="8"/>
      <c r="H217" s="8"/>
      <c r="I217" s="8"/>
      <c r="J217" s="8"/>
    </row>
    <row r="218" spans="3:10">
      <c r="C218" s="8"/>
      <c r="G218" s="8"/>
      <c r="H218" s="8"/>
      <c r="I218" s="8"/>
      <c r="J218" s="8"/>
    </row>
    <row r="219" spans="3:10">
      <c r="C219" s="8"/>
      <c r="G219" s="8"/>
      <c r="H219" s="8"/>
      <c r="I219" s="8"/>
      <c r="J219" s="8"/>
    </row>
    <row r="220" spans="3:10">
      <c r="C220" s="8"/>
      <c r="G220" s="8"/>
      <c r="H220" s="8"/>
      <c r="I220" s="8"/>
      <c r="J220" s="8"/>
    </row>
    <row r="221" spans="3:10">
      <c r="C221" s="8"/>
      <c r="G221" s="8"/>
      <c r="H221" s="8"/>
      <c r="I221" s="8"/>
      <c r="J221" s="8"/>
    </row>
    <row r="222" spans="3:10">
      <c r="C222" s="8"/>
      <c r="G222" s="8"/>
      <c r="H222" s="8"/>
      <c r="I222" s="8"/>
      <c r="J222" s="8"/>
    </row>
    <row r="223" spans="3:10">
      <c r="C223" s="8"/>
      <c r="G223" s="8"/>
      <c r="H223" s="8"/>
      <c r="I223" s="8"/>
      <c r="J223" s="8"/>
    </row>
    <row r="224" spans="3:10">
      <c r="C224" s="8"/>
      <c r="G224" s="8"/>
      <c r="H224" s="8"/>
      <c r="I224" s="8"/>
      <c r="J224" s="8"/>
    </row>
    <row r="225" spans="3:10">
      <c r="C225" s="8"/>
      <c r="G225" s="8"/>
      <c r="H225" s="8"/>
      <c r="I225" s="8"/>
      <c r="J225" s="8"/>
    </row>
    <row r="226" spans="3:10">
      <c r="C226" s="8"/>
      <c r="G226" s="8"/>
      <c r="H226" s="8"/>
      <c r="I226" s="8"/>
      <c r="J226" s="8"/>
    </row>
    <row r="227" spans="3:10">
      <c r="C227" s="8"/>
      <c r="G227" s="8"/>
      <c r="H227" s="8"/>
      <c r="I227" s="8"/>
      <c r="J227" s="8"/>
    </row>
    <row r="228" spans="3:10">
      <c r="C228" s="8"/>
      <c r="G228" s="8"/>
      <c r="H228" s="8"/>
      <c r="I228" s="8"/>
      <c r="J228" s="8"/>
    </row>
    <row r="229" spans="3:10">
      <c r="C229" s="8"/>
      <c r="G229" s="8"/>
      <c r="H229" s="8"/>
      <c r="I229" s="8"/>
      <c r="J229" s="8"/>
    </row>
    <row r="230" spans="3:10">
      <c r="C230" s="8"/>
      <c r="G230" s="8"/>
      <c r="H230" s="8"/>
      <c r="I230" s="8"/>
      <c r="J230" s="8"/>
    </row>
    <row r="231" spans="3:10">
      <c r="C231" s="8"/>
      <c r="G231" s="8"/>
      <c r="H231" s="8"/>
      <c r="I231" s="8"/>
      <c r="J231" s="8"/>
    </row>
    <row r="232" spans="3:10">
      <c r="C232" s="8"/>
      <c r="G232" s="8"/>
      <c r="H232" s="8"/>
      <c r="I232" s="8"/>
      <c r="J232" s="8"/>
    </row>
    <row r="233" spans="3:10">
      <c r="C233" s="8"/>
      <c r="G233" s="8"/>
      <c r="H233" s="8"/>
      <c r="I233" s="8"/>
      <c r="J233" s="8"/>
    </row>
    <row r="234" spans="3:10">
      <c r="C234" s="8"/>
      <c r="G234" s="8"/>
      <c r="H234" s="8"/>
      <c r="I234" s="8"/>
      <c r="J234" s="8"/>
    </row>
    <row r="235" spans="3:10">
      <c r="C235" s="8"/>
      <c r="G235" s="8"/>
      <c r="H235" s="8"/>
      <c r="I235" s="8"/>
      <c r="J235" s="8"/>
    </row>
    <row r="236" spans="3:10">
      <c r="C236" s="8"/>
      <c r="G236" s="8"/>
      <c r="H236" s="8"/>
      <c r="I236" s="8"/>
      <c r="J236" s="8"/>
    </row>
    <row r="237" spans="3:10">
      <c r="C237" s="8"/>
      <c r="G237" s="8"/>
      <c r="H237" s="8"/>
      <c r="I237" s="8"/>
      <c r="J237" s="8"/>
    </row>
    <row r="238" spans="3:10">
      <c r="C238" s="8"/>
      <c r="G238" s="8"/>
      <c r="H238" s="8"/>
      <c r="I238" s="8"/>
      <c r="J238" s="8"/>
    </row>
    <row r="239" spans="3:10">
      <c r="C239" s="8"/>
      <c r="G239" s="8"/>
      <c r="H239" s="8"/>
      <c r="I239" s="8"/>
      <c r="J239" s="8"/>
    </row>
    <row r="240" spans="3:10">
      <c r="C240" s="8"/>
      <c r="G240" s="8"/>
      <c r="H240" s="8"/>
      <c r="I240" s="8"/>
      <c r="J240" s="8"/>
    </row>
    <row r="241" spans="3:10">
      <c r="C241" s="8"/>
      <c r="G241" s="8"/>
      <c r="H241" s="8"/>
      <c r="I241" s="8"/>
      <c r="J241" s="8"/>
    </row>
    <row r="242" spans="3:10">
      <c r="C242" s="8"/>
      <c r="G242" s="8"/>
      <c r="H242" s="8"/>
      <c r="I242" s="8"/>
      <c r="J242" s="8"/>
    </row>
    <row r="243" spans="3:10">
      <c r="C243" s="8"/>
      <c r="G243" s="8"/>
      <c r="H243" s="8"/>
      <c r="I243" s="8"/>
      <c r="J243" s="8"/>
    </row>
    <row r="244" spans="3:10">
      <c r="C244" s="8"/>
      <c r="D244" s="8"/>
      <c r="E244" s="8"/>
      <c r="F244" s="8"/>
      <c r="G244" s="8"/>
      <c r="H244" s="8"/>
      <c r="I244" s="8"/>
      <c r="J244" s="8"/>
    </row>
    <row r="245" spans="3:10">
      <c r="C245" s="8"/>
      <c r="D245" s="8"/>
      <c r="E245" s="8"/>
      <c r="F245" s="8"/>
      <c r="G245" s="8"/>
      <c r="H245" s="8"/>
      <c r="I245" s="8"/>
      <c r="J245" s="8"/>
    </row>
    <row r="246" spans="3:10">
      <c r="C246" s="8"/>
      <c r="D246" s="8"/>
      <c r="E246" s="8"/>
      <c r="F246" s="8"/>
      <c r="G246" s="8"/>
      <c r="H246" s="8"/>
      <c r="I246" s="8"/>
      <c r="J246" s="8"/>
    </row>
    <row r="247" spans="3:10">
      <c r="C247" s="8"/>
      <c r="D247" s="8"/>
      <c r="E247" s="8"/>
      <c r="F247" s="8"/>
      <c r="G247" s="8"/>
      <c r="H247" s="8"/>
      <c r="I247" s="8"/>
      <c r="J247" s="8"/>
    </row>
    <row r="248" spans="3:10">
      <c r="C248" s="8"/>
      <c r="D248" s="8"/>
      <c r="E248" s="8"/>
      <c r="F248" s="8"/>
      <c r="G248" s="8"/>
      <c r="H248" s="8"/>
      <c r="I248" s="8"/>
      <c r="J248" s="8"/>
    </row>
    <row r="249" spans="3:10">
      <c r="C249" s="8"/>
      <c r="D249" s="8"/>
      <c r="E249" s="8"/>
      <c r="F249" s="8"/>
      <c r="G249" s="8"/>
      <c r="H249" s="8"/>
      <c r="I249" s="8"/>
      <c r="J249" s="8"/>
    </row>
    <row r="250" spans="3:10">
      <c r="C250" s="8"/>
      <c r="D250" s="8"/>
      <c r="E250" s="8"/>
      <c r="F250" s="8"/>
      <c r="G250" s="8"/>
      <c r="H250" s="8"/>
      <c r="I250" s="8"/>
      <c r="J250" s="8"/>
    </row>
    <row r="251" spans="3:10">
      <c r="C251" s="8"/>
      <c r="D251" s="8"/>
      <c r="E251" s="8"/>
      <c r="F251" s="8"/>
      <c r="G251" s="8"/>
      <c r="H251" s="8"/>
      <c r="I251" s="8"/>
      <c r="J251" s="8"/>
    </row>
    <row r="252" spans="3:10">
      <c r="C252" s="8"/>
      <c r="D252" s="8"/>
      <c r="E252" s="8"/>
      <c r="F252" s="8"/>
      <c r="G252" s="8"/>
      <c r="H252" s="8"/>
      <c r="I252" s="8"/>
      <c r="J252" s="8"/>
    </row>
    <row r="253" spans="3:10">
      <c r="C253" s="8"/>
      <c r="D253" s="8"/>
      <c r="E253" s="8"/>
      <c r="F253" s="8"/>
      <c r="G253" s="8"/>
      <c r="H253" s="8"/>
      <c r="I253" s="8"/>
      <c r="J253" s="8"/>
    </row>
    <row r="254" spans="3:10">
      <c r="C254" s="8"/>
      <c r="D254" s="8"/>
      <c r="E254" s="8"/>
      <c r="F254" s="8"/>
      <c r="G254" s="8"/>
      <c r="H254" s="8"/>
      <c r="I254" s="8"/>
      <c r="J254" s="8"/>
    </row>
    <row r="255" spans="3:10">
      <c r="C255" s="8"/>
      <c r="D255" s="8"/>
      <c r="E255" s="8"/>
      <c r="F255" s="8"/>
      <c r="G255" s="8"/>
      <c r="H255" s="8"/>
      <c r="I255" s="8"/>
      <c r="J255" s="8"/>
    </row>
    <row r="256" spans="3:10">
      <c r="C256" s="8"/>
      <c r="D256" s="8"/>
      <c r="E256" s="8"/>
      <c r="F256" s="8"/>
      <c r="G256" s="8"/>
      <c r="H256" s="8"/>
      <c r="I256" s="8"/>
      <c r="J256" s="8"/>
    </row>
    <row r="257" spans="3:10">
      <c r="C257" s="8"/>
      <c r="D257" s="8"/>
      <c r="E257" s="8"/>
      <c r="F257" s="8"/>
      <c r="G257" s="8"/>
      <c r="H257" s="8"/>
      <c r="I257" s="8"/>
      <c r="J257" s="8"/>
    </row>
    <row r="258" spans="3:10">
      <c r="C258" s="8"/>
      <c r="D258" s="8"/>
      <c r="E258" s="8"/>
      <c r="F258" s="8"/>
      <c r="G258" s="8"/>
      <c r="H258" s="8"/>
      <c r="I258" s="8"/>
      <c r="J258" s="8"/>
    </row>
    <row r="259" spans="3:10">
      <c r="C259" s="8"/>
      <c r="D259" s="8"/>
      <c r="E259" s="8"/>
      <c r="F259" s="8"/>
      <c r="G259" s="8"/>
      <c r="H259" s="8"/>
      <c r="I259" s="8"/>
      <c r="J259" s="8"/>
    </row>
    <row r="260" spans="3:10">
      <c r="C260" s="8"/>
      <c r="D260" s="8"/>
      <c r="E260" s="8"/>
      <c r="F260" s="8"/>
      <c r="G260" s="8"/>
      <c r="H260" s="8"/>
      <c r="I260" s="8"/>
      <c r="J260" s="8"/>
    </row>
    <row r="261" spans="3:10">
      <c r="C261" s="8"/>
      <c r="D261" s="8"/>
      <c r="E261" s="8"/>
      <c r="F261" s="8"/>
      <c r="G261" s="8"/>
      <c r="H261" s="8"/>
      <c r="I261" s="8"/>
      <c r="J261" s="8"/>
    </row>
    <row r="262" spans="3:10">
      <c r="C262" s="8"/>
      <c r="D262" s="8"/>
      <c r="E262" s="8"/>
      <c r="F262" s="8"/>
      <c r="G262" s="8"/>
      <c r="H262" s="8"/>
      <c r="I262" s="8"/>
      <c r="J262" s="8"/>
    </row>
    <row r="263" spans="3:10">
      <c r="C263" s="8"/>
      <c r="D263" s="8"/>
      <c r="E263" s="8"/>
      <c r="F263" s="8"/>
      <c r="G263" s="8"/>
      <c r="H263" s="8"/>
      <c r="I263" s="8"/>
      <c r="J263" s="8"/>
    </row>
    <row r="264" spans="3:10">
      <c r="C264" s="8"/>
      <c r="D264" s="8"/>
      <c r="E264" s="8"/>
      <c r="F264" s="8"/>
      <c r="G264" s="8"/>
      <c r="H264" s="8"/>
      <c r="I264" s="8"/>
      <c r="J264" s="8"/>
    </row>
    <row r="265" spans="3:10">
      <c r="C265" s="8"/>
      <c r="D265" s="8"/>
      <c r="E265" s="8"/>
      <c r="F265" s="8"/>
      <c r="G265" s="8"/>
      <c r="H265" s="8"/>
      <c r="I265" s="8"/>
      <c r="J265" s="8"/>
    </row>
    <row r="266" spans="3:10">
      <c r="D266" s="8"/>
      <c r="E266" s="8"/>
      <c r="F266" s="8"/>
      <c r="G266" s="8"/>
      <c r="H266" s="8"/>
      <c r="I266" s="8"/>
      <c r="J266" s="8"/>
    </row>
    <row r="267" spans="3:10">
      <c r="D267" s="8"/>
      <c r="E267" s="8"/>
      <c r="F267" s="8"/>
      <c r="G267" s="8"/>
      <c r="H267" s="8"/>
      <c r="I267" s="8"/>
      <c r="J267" s="8"/>
    </row>
    <row r="268" spans="3:10">
      <c r="D268" s="8"/>
      <c r="E268" s="8"/>
      <c r="F268" s="8"/>
      <c r="G268" s="8"/>
      <c r="H268" s="8"/>
      <c r="I268" s="8"/>
      <c r="J268" s="8"/>
    </row>
    <row r="269" spans="3:10">
      <c r="D269" s="8"/>
      <c r="E269" s="8"/>
      <c r="F269" s="8"/>
      <c r="G269" s="8"/>
      <c r="H269" s="8"/>
      <c r="I269" s="8"/>
      <c r="J269" s="8"/>
    </row>
    <row r="270" spans="3:10">
      <c r="D270" s="8"/>
      <c r="E270" s="8"/>
      <c r="F270" s="8"/>
      <c r="G270" s="8"/>
      <c r="H270" s="8"/>
      <c r="I270" s="8"/>
      <c r="J270" s="8"/>
    </row>
    <row r="271" spans="3:10">
      <c r="D271" s="8"/>
      <c r="E271" s="8"/>
      <c r="F271" s="8"/>
      <c r="G271" s="8"/>
      <c r="H271" s="8"/>
      <c r="I271" s="8"/>
      <c r="J271" s="8"/>
    </row>
    <row r="272" spans="3:10">
      <c r="D272" s="8"/>
      <c r="E272" s="8"/>
      <c r="F272" s="8"/>
      <c r="G272" s="8"/>
      <c r="H272" s="8"/>
      <c r="I272" s="8"/>
      <c r="J272" s="8"/>
    </row>
    <row r="273" spans="4:10">
      <c r="D273" s="8"/>
      <c r="E273" s="8"/>
      <c r="F273" s="8"/>
      <c r="G273" s="8"/>
      <c r="H273" s="8"/>
      <c r="I273" s="8"/>
      <c r="J273" s="8"/>
    </row>
    <row r="274" spans="4:10">
      <c r="D274" s="8"/>
      <c r="E274" s="8"/>
      <c r="F274" s="8"/>
      <c r="G274" s="8"/>
      <c r="H274" s="8"/>
      <c r="I274" s="8"/>
      <c r="J274" s="8"/>
    </row>
    <row r="275" spans="4:10">
      <c r="D275" s="8"/>
      <c r="E275" s="8"/>
      <c r="F275" s="8"/>
      <c r="G275" s="8"/>
      <c r="H275" s="8"/>
      <c r="I275" s="8"/>
      <c r="J275" s="8"/>
    </row>
    <row r="276" spans="4:10">
      <c r="D276" s="8"/>
      <c r="E276" s="8"/>
      <c r="F276" s="8"/>
      <c r="G276" s="8"/>
      <c r="H276" s="8"/>
      <c r="I276" s="8"/>
      <c r="J276" s="8"/>
    </row>
    <row r="277" spans="4:10">
      <c r="D277" s="8"/>
      <c r="E277" s="8"/>
      <c r="F277" s="8"/>
      <c r="G277" s="8"/>
      <c r="H277" s="8"/>
      <c r="I277" s="8"/>
      <c r="J277" s="8"/>
    </row>
    <row r="278" spans="4:10">
      <c r="D278" s="8"/>
      <c r="E278" s="8"/>
      <c r="F278" s="8"/>
      <c r="G278" s="8"/>
      <c r="H278" s="8"/>
      <c r="I278" s="8"/>
      <c r="J278" s="8"/>
    </row>
    <row r="279" spans="4:10">
      <c r="D279" s="8"/>
      <c r="E279" s="8"/>
      <c r="F279" s="8"/>
      <c r="G279" s="8"/>
      <c r="H279" s="8"/>
      <c r="I279" s="8"/>
      <c r="J279" s="8"/>
    </row>
    <row r="280" spans="4:10">
      <c r="D280" s="8"/>
      <c r="E280" s="8"/>
      <c r="F280" s="8"/>
      <c r="G280" s="8"/>
      <c r="H280" s="8"/>
      <c r="I280" s="8"/>
      <c r="J280" s="8"/>
    </row>
    <row r="281" spans="4:10">
      <c r="D281" s="8"/>
      <c r="E281" s="8"/>
      <c r="F281" s="8"/>
      <c r="G281" s="8"/>
      <c r="H281" s="8"/>
      <c r="I281" s="8"/>
      <c r="J281" s="8"/>
    </row>
    <row r="282" spans="4:10">
      <c r="D282" s="8"/>
      <c r="E282" s="8"/>
      <c r="F282" s="8"/>
      <c r="G282" s="8"/>
      <c r="H282" s="8"/>
      <c r="I282" s="8"/>
      <c r="J282" s="8"/>
    </row>
    <row r="283" spans="4:10">
      <c r="D283" s="8"/>
      <c r="E283" s="8"/>
      <c r="F283" s="8"/>
      <c r="G283" s="8"/>
      <c r="H283" s="8"/>
      <c r="I283" s="8"/>
      <c r="J283" s="8"/>
    </row>
    <row r="284" spans="4:10">
      <c r="D284" s="8"/>
      <c r="E284" s="8"/>
      <c r="F284" s="8"/>
      <c r="G284" s="8"/>
      <c r="H284" s="8"/>
      <c r="I284" s="8"/>
      <c r="J284" s="8"/>
    </row>
    <row r="285" spans="4:10">
      <c r="D285" s="8"/>
      <c r="E285" s="8"/>
      <c r="F285" s="8"/>
      <c r="G285" s="8"/>
      <c r="H285" s="8"/>
      <c r="I285" s="8"/>
      <c r="J285" s="8"/>
    </row>
    <row r="286" spans="4:10">
      <c r="D286" s="8"/>
      <c r="E286" s="8"/>
      <c r="F286" s="8"/>
      <c r="G286" s="8"/>
      <c r="H286" s="8"/>
      <c r="I286" s="8"/>
      <c r="J286" s="8"/>
    </row>
    <row r="287" spans="4:10">
      <c r="D287" s="8"/>
      <c r="E287" s="8"/>
      <c r="F287" s="8"/>
      <c r="G287" s="8"/>
      <c r="H287" s="8"/>
      <c r="I287" s="8"/>
      <c r="J287" s="8"/>
    </row>
    <row r="288" spans="4:10">
      <c r="D288" s="8"/>
      <c r="E288" s="8"/>
      <c r="F288" s="8"/>
      <c r="G288" s="8"/>
      <c r="H288" s="8"/>
      <c r="I288" s="8"/>
      <c r="J288" s="8"/>
    </row>
    <row r="289" spans="4:10">
      <c r="D289" s="8"/>
      <c r="E289" s="8"/>
      <c r="F289" s="8"/>
      <c r="G289" s="8"/>
      <c r="H289" s="8"/>
      <c r="I289" s="8"/>
      <c r="J289" s="8"/>
    </row>
    <row r="290" spans="4:10">
      <c r="D290" s="8"/>
      <c r="E290" s="8"/>
      <c r="F290" s="8"/>
      <c r="G290" s="8"/>
      <c r="H290" s="8"/>
      <c r="I290" s="8"/>
      <c r="J290" s="8"/>
    </row>
    <row r="291" spans="4:10">
      <c r="D291" s="8"/>
      <c r="E291" s="8"/>
      <c r="F291" s="8"/>
      <c r="G291" s="8"/>
      <c r="H291" s="8"/>
      <c r="I291" s="8"/>
      <c r="J291" s="8"/>
    </row>
    <row r="292" spans="4:10">
      <c r="D292" s="8"/>
      <c r="E292" s="8"/>
      <c r="F292" s="8"/>
      <c r="G292" s="8"/>
      <c r="H292" s="8"/>
      <c r="I292" s="8"/>
      <c r="J292" s="8"/>
    </row>
    <row r="293" spans="4:10">
      <c r="D293" s="8"/>
      <c r="E293" s="8"/>
      <c r="F293" s="8"/>
      <c r="G293" s="8"/>
      <c r="H293" s="8"/>
      <c r="I293" s="8"/>
      <c r="J293" s="8"/>
    </row>
    <row r="294" spans="4:10">
      <c r="D294" s="8"/>
      <c r="E294" s="8"/>
      <c r="F294" s="8"/>
      <c r="G294" s="8"/>
      <c r="H294" s="8"/>
      <c r="I294" s="8"/>
      <c r="J294" s="8"/>
    </row>
    <row r="295" spans="4:10">
      <c r="D295" s="8"/>
      <c r="E295" s="8"/>
      <c r="F295" s="8"/>
      <c r="G295" s="8"/>
      <c r="H295" s="8"/>
      <c r="I295" s="8"/>
      <c r="J295" s="8"/>
    </row>
    <row r="296" spans="4:10">
      <c r="D296" s="8"/>
      <c r="E296" s="8"/>
      <c r="F296" s="8"/>
      <c r="G296" s="8"/>
      <c r="H296" s="8"/>
      <c r="I296" s="8"/>
      <c r="J296" s="8"/>
    </row>
    <row r="297" spans="4:10">
      <c r="D297" s="8"/>
      <c r="E297" s="8"/>
      <c r="F297" s="8"/>
      <c r="G297" s="8"/>
      <c r="H297" s="8"/>
      <c r="I297" s="8"/>
      <c r="J297" s="8"/>
    </row>
    <row r="298" spans="4:10">
      <c r="D298" s="8"/>
      <c r="E298" s="8"/>
      <c r="F298" s="8"/>
      <c r="G298" s="8"/>
      <c r="H298" s="8"/>
      <c r="I298" s="8"/>
      <c r="J298" s="8"/>
    </row>
    <row r="299" spans="4:10">
      <c r="D299" s="8"/>
      <c r="E299" s="8"/>
      <c r="F299" s="8"/>
      <c r="G299" s="8"/>
      <c r="H299" s="8"/>
      <c r="I299" s="8"/>
      <c r="J299" s="8"/>
    </row>
    <row r="300" spans="4:10">
      <c r="D300" s="8"/>
      <c r="E300" s="8"/>
      <c r="F300" s="8"/>
      <c r="G300" s="8"/>
      <c r="H300" s="8"/>
      <c r="I300" s="8"/>
      <c r="J300" s="8"/>
    </row>
    <row r="301" spans="4:10">
      <c r="D301" s="8"/>
      <c r="E301" s="8"/>
      <c r="F301" s="8"/>
      <c r="G301" s="8"/>
      <c r="H301" s="8"/>
      <c r="I301" s="8"/>
      <c r="J301" s="8"/>
    </row>
    <row r="302" spans="4:10">
      <c r="D302" s="8"/>
      <c r="E302" s="8"/>
      <c r="F302" s="8"/>
      <c r="G302" s="8"/>
      <c r="H302" s="8"/>
      <c r="I302" s="8"/>
      <c r="J302" s="8"/>
    </row>
    <row r="303" spans="4:10">
      <c r="D303" s="8"/>
      <c r="E303" s="8"/>
      <c r="F303" s="8"/>
      <c r="G303" s="8"/>
      <c r="H303" s="8"/>
      <c r="I303" s="8"/>
      <c r="J303" s="8"/>
    </row>
    <row r="304" spans="4:10">
      <c r="D304" s="8"/>
      <c r="E304" s="8"/>
      <c r="F304" s="8"/>
      <c r="G304" s="8"/>
      <c r="H304" s="8"/>
      <c r="I304" s="8"/>
      <c r="J304" s="8"/>
    </row>
    <row r="305" spans="2:10">
      <c r="D305" s="8"/>
      <c r="E305" s="8"/>
      <c r="F305" s="8"/>
      <c r="G305" s="8"/>
      <c r="H305" s="8"/>
      <c r="I305" s="8"/>
      <c r="J305" s="8"/>
    </row>
    <row r="306" spans="2:10">
      <c r="D306" s="8"/>
      <c r="E306" s="8"/>
      <c r="F306" s="8"/>
      <c r="G306" s="8"/>
      <c r="H306" s="8"/>
      <c r="I306" s="8"/>
      <c r="J306" s="8"/>
    </row>
    <row r="307" spans="2:10">
      <c r="D307" s="8"/>
      <c r="E307" s="8"/>
      <c r="F307" s="8"/>
      <c r="G307" s="8"/>
      <c r="H307" s="8"/>
      <c r="I307" s="8"/>
      <c r="J307" s="8"/>
    </row>
    <row r="308" spans="2:10">
      <c r="D308" s="8"/>
      <c r="E308" s="8"/>
      <c r="F308" s="8"/>
      <c r="G308" s="8"/>
      <c r="H308" s="8"/>
      <c r="I308" s="8"/>
      <c r="J308" s="8"/>
    </row>
    <row r="309" spans="2:10">
      <c r="D309" s="8"/>
      <c r="E309" s="8"/>
      <c r="F309" s="8"/>
      <c r="G309" s="8"/>
      <c r="H309" s="8"/>
      <c r="I309" s="8"/>
      <c r="J309" s="8"/>
    </row>
    <row r="310" spans="2:10">
      <c r="D310" s="8"/>
      <c r="E310" s="8"/>
      <c r="F310" s="8"/>
      <c r="G310" s="8"/>
      <c r="H310" s="8"/>
      <c r="I310" s="8"/>
      <c r="J310" s="8"/>
    </row>
    <row r="311" spans="2:10">
      <c r="D311" s="8"/>
      <c r="E311" s="8"/>
      <c r="F311" s="8"/>
      <c r="G311" s="8"/>
      <c r="H311" s="8"/>
      <c r="I311" s="8"/>
      <c r="J311" s="8"/>
    </row>
    <row r="312" spans="2:10">
      <c r="D312" s="8"/>
      <c r="E312" s="8"/>
      <c r="F312" s="8"/>
      <c r="G312" s="8"/>
      <c r="H312" s="8"/>
      <c r="I312" s="8"/>
      <c r="J312" s="8"/>
    </row>
    <row r="313" spans="2:10">
      <c r="D313" s="8"/>
      <c r="E313" s="8"/>
      <c r="F313" s="8"/>
      <c r="G313" s="8"/>
      <c r="H313" s="8"/>
      <c r="I313" s="8"/>
      <c r="J313" s="8"/>
    </row>
    <row r="314" spans="2:10">
      <c r="D314" s="8"/>
      <c r="E314" s="8"/>
      <c r="F314" s="8"/>
      <c r="G314" s="8"/>
      <c r="H314" s="8"/>
      <c r="I314" s="8"/>
      <c r="J314" s="8"/>
    </row>
    <row r="315" spans="2:10">
      <c r="D315" s="8"/>
      <c r="E315" s="8"/>
      <c r="F315" s="8"/>
      <c r="G315" s="8"/>
      <c r="H315" s="8"/>
      <c r="I315" s="8"/>
      <c r="J315" s="8"/>
    </row>
    <row r="316" spans="2:10">
      <c r="D316" s="8"/>
      <c r="E316" s="8"/>
      <c r="F316" s="8"/>
      <c r="G316" s="8"/>
      <c r="H316" s="8"/>
      <c r="I316" s="8"/>
      <c r="J316" s="8"/>
    </row>
    <row r="317" spans="2:10">
      <c r="D317" s="8"/>
      <c r="E317" s="8"/>
      <c r="F317" s="8"/>
      <c r="G317" s="8"/>
      <c r="H317" s="8"/>
      <c r="I317" s="8"/>
      <c r="J317" s="8"/>
    </row>
    <row r="318" spans="2:10">
      <c r="D318" s="8"/>
      <c r="E318" s="8"/>
      <c r="F318" s="8"/>
      <c r="G318" s="8"/>
      <c r="H318" s="8"/>
      <c r="I318" s="8"/>
      <c r="J318" s="8"/>
    </row>
    <row r="319" spans="2:10">
      <c r="B319" s="8"/>
      <c r="C319" s="8"/>
      <c r="D319" s="8"/>
      <c r="E319" s="8"/>
      <c r="F319" s="8"/>
      <c r="G319" s="8"/>
      <c r="H319" s="8"/>
      <c r="I319" s="8"/>
      <c r="J319" s="8"/>
    </row>
    <row r="320" spans="2:10">
      <c r="B320" s="8"/>
      <c r="C320" s="8"/>
      <c r="D320" s="8"/>
      <c r="E320" s="8"/>
      <c r="F320" s="8"/>
      <c r="G320" s="8"/>
      <c r="H320" s="8"/>
      <c r="I320" s="8"/>
      <c r="J320" s="8"/>
    </row>
    <row r="321" spans="7:10">
      <c r="G321" s="8"/>
      <c r="H321" s="8"/>
      <c r="I321" s="8"/>
      <c r="J321" s="8"/>
    </row>
    <row r="322" spans="7:10">
      <c r="G322" s="8"/>
      <c r="H322" s="8"/>
      <c r="I322" s="8"/>
      <c r="J322" s="8"/>
    </row>
    <row r="323" spans="7:10">
      <c r="G323" s="8"/>
      <c r="H323" s="8"/>
      <c r="I323" s="8"/>
      <c r="J323" s="8"/>
    </row>
    <row r="324" spans="7:10">
      <c r="G324" s="8"/>
      <c r="H324" s="8"/>
      <c r="I324" s="8"/>
      <c r="J324" s="8"/>
    </row>
    <row r="325" spans="7:10">
      <c r="G325" s="8"/>
      <c r="H325" s="8"/>
      <c r="I325" s="8"/>
      <c r="J325" s="8"/>
    </row>
    <row r="326" spans="7:10">
      <c r="G326" s="8"/>
      <c r="H326" s="8"/>
      <c r="I326" s="8"/>
      <c r="J326" s="8"/>
    </row>
    <row r="327" spans="7:10">
      <c r="G327" s="8"/>
      <c r="H327" s="8"/>
      <c r="I327" s="8"/>
      <c r="J327" s="8"/>
    </row>
    <row r="328" spans="7:10">
      <c r="G328" s="8"/>
      <c r="H328" s="8"/>
      <c r="I328" s="8"/>
      <c r="J328" s="8"/>
    </row>
    <row r="329" spans="7:10">
      <c r="G329" s="8"/>
      <c r="H329" s="8"/>
      <c r="I329" s="8"/>
      <c r="J329" s="8"/>
    </row>
    <row r="330" spans="7:10">
      <c r="G330" s="8"/>
      <c r="H330" s="8"/>
      <c r="I330" s="8"/>
      <c r="J330" s="8"/>
    </row>
    <row r="331" spans="7:10">
      <c r="G331" s="8"/>
      <c r="H331" s="8"/>
      <c r="I331" s="8"/>
      <c r="J331" s="8"/>
    </row>
    <row r="332" spans="7:10">
      <c r="G332" s="8"/>
      <c r="H332" s="8"/>
      <c r="I332" s="8"/>
      <c r="J332" s="8"/>
    </row>
    <row r="333" spans="7:10">
      <c r="G333" s="8"/>
      <c r="H333" s="8"/>
      <c r="I333" s="8"/>
      <c r="J333" s="8"/>
    </row>
    <row r="334" spans="7:10">
      <c r="G334" s="8"/>
      <c r="H334" s="8"/>
      <c r="I334" s="8"/>
      <c r="J334" s="8"/>
    </row>
    <row r="335" spans="7:10">
      <c r="G335" s="8"/>
      <c r="H335" s="8"/>
      <c r="I335" s="8"/>
      <c r="J335" s="8"/>
    </row>
    <row r="336" spans="7:10">
      <c r="G336" s="8"/>
      <c r="H336" s="8"/>
      <c r="I336" s="8"/>
      <c r="J336" s="8"/>
    </row>
    <row r="337" spans="7:10">
      <c r="G337" s="8"/>
      <c r="H337" s="8"/>
      <c r="I337" s="8"/>
      <c r="J337" s="8"/>
    </row>
    <row r="338" spans="7:10">
      <c r="G338" s="8"/>
      <c r="H338" s="8"/>
      <c r="I338" s="8"/>
      <c r="J338" s="8"/>
    </row>
    <row r="339" spans="7:10">
      <c r="G339" s="8"/>
      <c r="H339" s="8"/>
      <c r="I339" s="8"/>
      <c r="J339" s="8"/>
    </row>
    <row r="340" spans="7:10">
      <c r="G340" s="8"/>
      <c r="H340" s="8"/>
      <c r="I340" s="8"/>
      <c r="J340" s="8"/>
    </row>
    <row r="341" spans="7:10">
      <c r="G341" s="8"/>
      <c r="H341" s="8"/>
      <c r="I341" s="8"/>
      <c r="J341" s="8"/>
    </row>
    <row r="342" spans="7:10">
      <c r="G342" s="8"/>
      <c r="H342" s="8"/>
      <c r="I342" s="8"/>
      <c r="J342" s="8"/>
    </row>
    <row r="343" spans="7:10">
      <c r="G343" s="8"/>
      <c r="H343" s="8"/>
      <c r="I343" s="8"/>
      <c r="J343" s="8"/>
    </row>
    <row r="344" spans="7:10">
      <c r="G344" s="8"/>
      <c r="H344" s="8"/>
      <c r="I344" s="8"/>
      <c r="J344" s="8"/>
    </row>
    <row r="345" spans="7:10">
      <c r="G345" s="8"/>
      <c r="H345" s="8"/>
      <c r="I345" s="8"/>
      <c r="J345" s="8"/>
    </row>
    <row r="346" spans="7:10">
      <c r="G346" s="8"/>
      <c r="H346" s="8"/>
      <c r="I346" s="8"/>
      <c r="J346" s="8"/>
    </row>
    <row r="347" spans="7:10">
      <c r="G347" s="8"/>
      <c r="H347" s="8"/>
      <c r="I347" s="8"/>
      <c r="J347" s="8"/>
    </row>
    <row r="348" spans="7:10">
      <c r="G348" s="8"/>
      <c r="H348" s="8"/>
      <c r="I348" s="8"/>
      <c r="J348" s="8"/>
    </row>
    <row r="349" spans="7:10">
      <c r="G349" s="8"/>
      <c r="H349" s="8"/>
      <c r="I349" s="8"/>
      <c r="J349" s="8"/>
    </row>
    <row r="350" spans="7:10">
      <c r="G350" s="8"/>
      <c r="H350" s="8"/>
      <c r="I350" s="8"/>
      <c r="J350" s="8"/>
    </row>
    <row r="351" spans="7:10">
      <c r="G351" s="8"/>
      <c r="H351" s="8"/>
      <c r="I351" s="8"/>
      <c r="J351" s="8"/>
    </row>
    <row r="352" spans="7:10">
      <c r="G352" s="8"/>
      <c r="H352" s="8"/>
      <c r="I352" s="8"/>
      <c r="J352" s="8"/>
    </row>
    <row r="353" spans="7:10">
      <c r="G353" s="8"/>
      <c r="H353" s="8"/>
      <c r="I353" s="8"/>
      <c r="J353" s="8"/>
    </row>
    <row r="354" spans="7:10">
      <c r="G354" s="8"/>
      <c r="H354" s="8"/>
      <c r="I354" s="8"/>
      <c r="J354" s="8"/>
    </row>
    <row r="355" spans="7:10">
      <c r="G355" s="8"/>
      <c r="H355" s="8"/>
      <c r="I355" s="8"/>
      <c r="J355" s="8"/>
    </row>
    <row r="356" spans="7:10">
      <c r="G356" s="8"/>
      <c r="H356" s="8"/>
      <c r="I356" s="8"/>
      <c r="J356" s="8"/>
    </row>
    <row r="357" spans="7:10">
      <c r="G357" s="8"/>
      <c r="H357" s="8"/>
      <c r="I357" s="8"/>
      <c r="J357" s="8"/>
    </row>
    <row r="358" spans="7:10">
      <c r="G358" s="8"/>
      <c r="H358" s="8"/>
      <c r="I358" s="8"/>
      <c r="J358" s="8"/>
    </row>
    <row r="359" spans="7:10">
      <c r="G359" s="8"/>
      <c r="H359" s="8"/>
      <c r="I359" s="8"/>
      <c r="J359" s="8"/>
    </row>
    <row r="360" spans="7:10">
      <c r="G360" s="8"/>
      <c r="H360" s="8"/>
      <c r="I360" s="8"/>
      <c r="J360" s="8"/>
    </row>
    <row r="361" spans="7:10">
      <c r="G361" s="8"/>
      <c r="H361" s="8"/>
      <c r="I361" s="8"/>
      <c r="J361" s="8"/>
    </row>
    <row r="362" spans="7:10">
      <c r="G362" s="8"/>
      <c r="H362" s="8"/>
      <c r="I362" s="8"/>
      <c r="J362" s="8"/>
    </row>
    <row r="363" spans="7:10">
      <c r="G363" s="8"/>
      <c r="H363" s="8"/>
      <c r="I363" s="8"/>
      <c r="J363" s="8"/>
    </row>
    <row r="364" spans="7:10">
      <c r="G364" s="8"/>
      <c r="H364" s="8"/>
      <c r="I364" s="8"/>
      <c r="J364" s="8"/>
    </row>
    <row r="365" spans="7:10">
      <c r="G365" s="8"/>
      <c r="H365" s="8"/>
      <c r="I365" s="8"/>
      <c r="J365" s="8"/>
    </row>
    <row r="366" spans="7:10">
      <c r="G366" s="8"/>
      <c r="H366" s="8"/>
      <c r="I366" s="8"/>
      <c r="J366" s="8"/>
    </row>
    <row r="367" spans="7:10">
      <c r="G367" s="8"/>
      <c r="H367" s="8"/>
      <c r="I367" s="8"/>
      <c r="J367" s="8"/>
    </row>
    <row r="368" spans="7:10">
      <c r="G368" s="8"/>
      <c r="H368" s="8"/>
      <c r="I368" s="8"/>
      <c r="J368" s="8"/>
    </row>
    <row r="369" spans="7:10">
      <c r="G369" s="8"/>
      <c r="H369" s="8"/>
      <c r="I369" s="8"/>
      <c r="J369" s="8"/>
    </row>
    <row r="370" spans="7:10">
      <c r="G370" s="8"/>
      <c r="H370" s="8"/>
      <c r="I370" s="8"/>
      <c r="J370" s="8"/>
    </row>
    <row r="371" spans="7:10">
      <c r="G371" s="8"/>
      <c r="H371" s="8"/>
      <c r="I371" s="8"/>
      <c r="J371" s="8"/>
    </row>
    <row r="372" spans="7:10">
      <c r="G372" s="8"/>
      <c r="H372" s="8"/>
      <c r="I372" s="8"/>
      <c r="J372" s="8"/>
    </row>
    <row r="373" spans="7:10">
      <c r="G373" s="8"/>
      <c r="H373" s="8"/>
      <c r="I373" s="8"/>
      <c r="J373" s="8"/>
    </row>
    <row r="374" spans="7:10">
      <c r="G374" s="8"/>
      <c r="H374" s="8"/>
      <c r="I374" s="8"/>
      <c r="J374" s="8"/>
    </row>
    <row r="375" spans="7:10">
      <c r="G375" s="8"/>
      <c r="H375" s="8"/>
      <c r="I375" s="8"/>
      <c r="J375" s="8"/>
    </row>
    <row r="376" spans="7:10">
      <c r="G376" s="8"/>
      <c r="H376" s="8"/>
      <c r="I376" s="8"/>
      <c r="J376" s="8"/>
    </row>
    <row r="377" spans="7:10">
      <c r="G377" s="8"/>
      <c r="H377" s="8"/>
      <c r="I377" s="8"/>
      <c r="J377" s="8"/>
    </row>
    <row r="378" spans="7:10">
      <c r="G378" s="8"/>
      <c r="H378" s="8"/>
      <c r="I378" s="8"/>
      <c r="J378" s="8"/>
    </row>
    <row r="379" spans="7:10">
      <c r="G379" s="8"/>
      <c r="H379" s="8"/>
      <c r="I379" s="8"/>
      <c r="J379" s="8"/>
    </row>
    <row r="380" spans="7:10">
      <c r="G380" s="8"/>
      <c r="H380" s="8"/>
      <c r="I380" s="8"/>
      <c r="J380" s="8"/>
    </row>
    <row r="381" spans="7:10">
      <c r="G381" s="8"/>
      <c r="H381" s="8"/>
      <c r="I381" s="8"/>
      <c r="J381" s="8"/>
    </row>
    <row r="382" spans="7:10">
      <c r="G382" s="8"/>
      <c r="H382" s="8"/>
      <c r="I382" s="8"/>
      <c r="J382" s="8"/>
    </row>
    <row r="383" spans="7:10">
      <c r="G383" s="8"/>
      <c r="H383" s="8"/>
      <c r="I383" s="8"/>
      <c r="J383" s="8"/>
    </row>
    <row r="384" spans="7:10">
      <c r="G384" s="8"/>
      <c r="H384" s="8"/>
      <c r="I384" s="8"/>
      <c r="J384" s="8"/>
    </row>
    <row r="385" spans="7:10">
      <c r="G385" s="8"/>
      <c r="H385" s="8"/>
      <c r="I385" s="8"/>
      <c r="J385" s="8"/>
    </row>
    <row r="386" spans="7:10">
      <c r="G386" s="8"/>
      <c r="H386" s="8"/>
      <c r="I386" s="8"/>
      <c r="J386" s="8"/>
    </row>
    <row r="387" spans="7:10">
      <c r="G387" s="8"/>
      <c r="H387" s="8"/>
      <c r="I387" s="8"/>
      <c r="J387" s="8"/>
    </row>
    <row r="388" spans="7:10">
      <c r="G388" s="8"/>
      <c r="H388" s="8"/>
      <c r="I388" s="8"/>
      <c r="J388" s="8"/>
    </row>
    <row r="389" spans="7:10">
      <c r="G389" s="8"/>
      <c r="H389" s="8"/>
      <c r="I389" s="8"/>
      <c r="J389" s="8"/>
    </row>
    <row r="390" spans="7:10">
      <c r="G390" s="8"/>
      <c r="H390" s="8"/>
      <c r="I390" s="8"/>
      <c r="J390" s="8"/>
    </row>
    <row r="391" spans="7:10">
      <c r="G391" s="8"/>
      <c r="H391" s="8"/>
      <c r="I391" s="8"/>
      <c r="J391" s="8"/>
    </row>
    <row r="392" spans="7:10">
      <c r="G392" s="8"/>
      <c r="H392" s="8"/>
      <c r="I392" s="8"/>
      <c r="J392" s="8"/>
    </row>
    <row r="393" spans="7:10">
      <c r="G393" s="8"/>
      <c r="H393" s="8"/>
      <c r="I393" s="8"/>
      <c r="J393" s="8"/>
    </row>
    <row r="394" spans="7:10">
      <c r="G394" s="8"/>
      <c r="H394" s="8"/>
      <c r="I394" s="8"/>
      <c r="J394" s="8"/>
    </row>
    <row r="395" spans="7:10">
      <c r="G395" s="8"/>
      <c r="H395" s="8"/>
      <c r="I395" s="8"/>
      <c r="J395" s="8"/>
    </row>
    <row r="396" spans="7:10">
      <c r="G396" s="8"/>
      <c r="H396" s="8"/>
      <c r="I396" s="8"/>
      <c r="J396" s="8"/>
    </row>
    <row r="397" spans="7:10">
      <c r="G397" s="8"/>
      <c r="H397" s="8"/>
      <c r="I397" s="8"/>
      <c r="J397" s="8"/>
    </row>
    <row r="398" spans="7:10">
      <c r="G398" s="8"/>
      <c r="H398" s="8"/>
      <c r="I398" s="8"/>
      <c r="J398" s="8"/>
    </row>
    <row r="399" spans="7:10">
      <c r="G399" s="8"/>
      <c r="H399" s="8"/>
      <c r="I399" s="8"/>
      <c r="J399" s="8"/>
    </row>
    <row r="400" spans="7:10">
      <c r="G400" s="8"/>
      <c r="H400" s="8"/>
      <c r="I400" s="8"/>
      <c r="J400" s="8"/>
    </row>
    <row r="401" spans="7:10">
      <c r="G401" s="8"/>
      <c r="H401" s="8"/>
      <c r="I401" s="8"/>
      <c r="J401" s="8"/>
    </row>
    <row r="402" spans="7:10">
      <c r="G402" s="8"/>
      <c r="H402" s="8"/>
      <c r="I402" s="8"/>
      <c r="J402" s="8"/>
    </row>
    <row r="403" spans="7:10">
      <c r="G403" s="8"/>
      <c r="H403" s="8"/>
      <c r="I403" s="8"/>
      <c r="J403" s="8"/>
    </row>
    <row r="404" spans="7:10">
      <c r="G404" s="8"/>
      <c r="H404" s="8"/>
      <c r="I404" s="8"/>
      <c r="J404" s="8"/>
    </row>
    <row r="405" spans="7:10">
      <c r="G405" s="8"/>
      <c r="H405" s="8"/>
      <c r="I405" s="8"/>
      <c r="J405" s="8"/>
    </row>
    <row r="406" spans="7:10">
      <c r="G406" s="8"/>
      <c r="H406" s="8"/>
      <c r="I406" s="8"/>
      <c r="J406" s="8"/>
    </row>
    <row r="407" spans="7:10">
      <c r="G407" s="8"/>
      <c r="H407" s="8"/>
      <c r="I407" s="8"/>
      <c r="J407" s="8"/>
    </row>
    <row r="408" spans="7:10">
      <c r="G408" s="8"/>
      <c r="H408" s="8"/>
      <c r="I408" s="8"/>
      <c r="J408" s="8"/>
    </row>
    <row r="409" spans="7:10">
      <c r="G409" s="8"/>
      <c r="H409" s="8"/>
      <c r="I409" s="8"/>
      <c r="J409" s="8"/>
    </row>
    <row r="410" spans="7:10">
      <c r="G410" s="8"/>
      <c r="H410" s="8"/>
      <c r="I410" s="8"/>
      <c r="J410" s="8"/>
    </row>
    <row r="411" spans="7:10">
      <c r="G411" s="8"/>
      <c r="H411" s="8"/>
      <c r="I411" s="8"/>
      <c r="J411" s="8"/>
    </row>
    <row r="412" spans="7:10">
      <c r="G412" s="8"/>
      <c r="H412" s="8"/>
      <c r="I412" s="8"/>
      <c r="J412" s="8"/>
    </row>
    <row r="413" spans="7:10">
      <c r="G413" s="8"/>
      <c r="H413" s="8"/>
      <c r="I413" s="8"/>
      <c r="J413" s="8"/>
    </row>
    <row r="414" spans="7:10">
      <c r="G414" s="8"/>
      <c r="H414" s="8"/>
      <c r="I414" s="8"/>
      <c r="J414" s="8"/>
    </row>
    <row r="415" spans="7:10">
      <c r="G415" s="8"/>
      <c r="H415" s="8"/>
      <c r="I415" s="8"/>
      <c r="J415" s="8"/>
    </row>
    <row r="416" spans="7:10">
      <c r="G416" s="8"/>
      <c r="H416" s="8"/>
      <c r="I416" s="8"/>
      <c r="J416" s="8"/>
    </row>
    <row r="417" spans="7:10">
      <c r="G417" s="8"/>
      <c r="H417" s="8"/>
      <c r="I417" s="8"/>
      <c r="J417" s="8"/>
    </row>
    <row r="418" spans="7:10">
      <c r="G418" s="8"/>
      <c r="H418" s="8"/>
      <c r="I418" s="8"/>
      <c r="J418" s="8"/>
    </row>
    <row r="419" spans="7:10">
      <c r="G419" s="8"/>
      <c r="H419" s="8"/>
      <c r="I419" s="8"/>
      <c r="J419" s="8"/>
    </row>
    <row r="420" spans="7:10">
      <c r="G420" s="8"/>
      <c r="H420" s="8"/>
      <c r="I420" s="8"/>
      <c r="J420" s="8"/>
    </row>
    <row r="421" spans="7:10">
      <c r="G421" s="8"/>
      <c r="H421" s="8"/>
      <c r="I421" s="8"/>
      <c r="J421" s="8"/>
    </row>
    <row r="422" spans="7:10">
      <c r="G422" s="8"/>
      <c r="H422" s="8"/>
      <c r="I422" s="8"/>
      <c r="J422" s="8"/>
    </row>
    <row r="423" spans="7:10">
      <c r="G423" s="8"/>
      <c r="H423" s="8"/>
      <c r="I423" s="8"/>
      <c r="J423" s="8"/>
    </row>
    <row r="424" spans="7:10">
      <c r="G424" s="8"/>
      <c r="H424" s="8"/>
      <c r="I424" s="8"/>
      <c r="J424" s="8"/>
    </row>
    <row r="425" spans="7:10">
      <c r="G425" s="8"/>
      <c r="H425" s="8"/>
      <c r="I425" s="8"/>
      <c r="J425" s="8"/>
    </row>
    <row r="426" spans="7:10">
      <c r="G426" s="8"/>
      <c r="H426" s="8"/>
      <c r="I426" s="8"/>
      <c r="J426" s="8"/>
    </row>
    <row r="427" spans="7:10">
      <c r="G427" s="8"/>
      <c r="H427" s="8"/>
      <c r="I427" s="8"/>
      <c r="J427" s="8"/>
    </row>
    <row r="428" spans="7:10">
      <c r="G428" s="8"/>
      <c r="H428" s="8"/>
      <c r="I428" s="8"/>
      <c r="J428" s="8"/>
    </row>
    <row r="429" spans="7:10">
      <c r="G429" s="8"/>
      <c r="H429" s="8"/>
      <c r="I429" s="8"/>
      <c r="J429" s="8"/>
    </row>
    <row r="430" spans="7:10">
      <c r="G430" s="8"/>
      <c r="H430" s="8"/>
      <c r="I430" s="8"/>
      <c r="J430" s="8"/>
    </row>
    <row r="431" spans="7:10">
      <c r="G431" s="8"/>
      <c r="H431" s="8"/>
      <c r="I431" s="8"/>
      <c r="J431" s="8"/>
    </row>
    <row r="432" spans="7:10">
      <c r="G432" s="8"/>
      <c r="H432" s="8"/>
      <c r="I432" s="8"/>
      <c r="J432" s="8"/>
    </row>
    <row r="433" spans="7:10">
      <c r="G433" s="8"/>
      <c r="H433" s="8"/>
      <c r="I433" s="8"/>
      <c r="J433" s="8"/>
    </row>
    <row r="434" spans="7:10">
      <c r="G434" s="8"/>
      <c r="H434" s="8"/>
      <c r="I434" s="8"/>
      <c r="J434" s="8"/>
    </row>
    <row r="435" spans="7:10">
      <c r="G435" s="8"/>
      <c r="H435" s="8"/>
      <c r="I435" s="8"/>
      <c r="J435" s="8"/>
    </row>
    <row r="436" spans="7:10">
      <c r="G436" s="8"/>
      <c r="H436" s="8"/>
      <c r="I436" s="8"/>
      <c r="J436" s="8"/>
    </row>
    <row r="437" spans="7:10">
      <c r="G437" s="8"/>
      <c r="H437" s="8"/>
      <c r="I437" s="8"/>
      <c r="J437" s="8"/>
    </row>
    <row r="438" spans="7:10">
      <c r="G438" s="8"/>
      <c r="H438" s="8"/>
      <c r="I438" s="8"/>
      <c r="J438" s="8"/>
    </row>
    <row r="439" spans="7:10">
      <c r="G439" s="8"/>
      <c r="H439" s="8"/>
      <c r="I439" s="8"/>
      <c r="J439" s="8"/>
    </row>
    <row r="440" spans="7:10">
      <c r="G440" s="8"/>
      <c r="H440" s="8"/>
      <c r="I440" s="8"/>
      <c r="J440" s="8"/>
    </row>
    <row r="441" spans="7:10">
      <c r="G441" s="8"/>
      <c r="H441" s="8"/>
      <c r="I441" s="8"/>
      <c r="J441" s="8"/>
    </row>
    <row r="442" spans="7:10">
      <c r="G442" s="8"/>
      <c r="H442" s="8"/>
      <c r="I442" s="8"/>
      <c r="J442" s="8"/>
    </row>
    <row r="443" spans="7:10">
      <c r="G443" s="8"/>
      <c r="H443" s="8"/>
      <c r="I443" s="8"/>
      <c r="J443" s="8"/>
    </row>
    <row r="444" spans="7:10">
      <c r="G444" s="8"/>
      <c r="H444" s="8"/>
      <c r="I444" s="8"/>
      <c r="J444" s="8"/>
    </row>
    <row r="445" spans="7:10">
      <c r="G445" s="8"/>
      <c r="H445" s="8"/>
      <c r="I445" s="8"/>
      <c r="J445" s="8"/>
    </row>
    <row r="446" spans="7:10">
      <c r="G446" s="8"/>
      <c r="H446" s="8"/>
      <c r="I446" s="8"/>
      <c r="J446" s="8"/>
    </row>
    <row r="447" spans="7:10">
      <c r="G447" s="8"/>
      <c r="H447" s="8"/>
      <c r="I447" s="8"/>
      <c r="J447" s="8"/>
    </row>
    <row r="448" spans="7:10">
      <c r="G448" s="8"/>
      <c r="H448" s="8"/>
      <c r="I448" s="8"/>
      <c r="J448" s="8"/>
    </row>
    <row r="449" spans="7:10">
      <c r="G449" s="8"/>
      <c r="H449" s="8"/>
      <c r="I449" s="8"/>
      <c r="J449" s="8"/>
    </row>
    <row r="450" spans="7:10">
      <c r="G450" s="8"/>
      <c r="H450" s="8"/>
      <c r="I450" s="8"/>
      <c r="J450" s="8"/>
    </row>
    <row r="451" spans="7:10">
      <c r="G451" s="8"/>
      <c r="H451" s="8"/>
      <c r="I451" s="8"/>
      <c r="J451" s="8"/>
    </row>
    <row r="452" spans="7:10">
      <c r="G452" s="8"/>
      <c r="H452" s="8"/>
      <c r="I452" s="8"/>
      <c r="J452" s="8"/>
    </row>
    <row r="453" spans="7:10">
      <c r="G453" s="8"/>
      <c r="H453" s="8"/>
      <c r="I453" s="8"/>
      <c r="J453" s="8"/>
    </row>
    <row r="454" spans="7:10">
      <c r="G454" s="8"/>
      <c r="H454" s="8"/>
      <c r="I454" s="8"/>
      <c r="J454" s="8"/>
    </row>
    <row r="455" spans="7:10">
      <c r="G455" s="8"/>
      <c r="H455" s="8"/>
      <c r="I455" s="8"/>
      <c r="J455" s="8"/>
    </row>
    <row r="456" spans="7:10">
      <c r="G456" s="8"/>
      <c r="H456" s="8"/>
      <c r="I456" s="8"/>
      <c r="J456" s="8"/>
    </row>
    <row r="457" spans="7:10">
      <c r="G457" s="8"/>
      <c r="H457" s="8"/>
      <c r="I457" s="8"/>
      <c r="J457" s="8"/>
    </row>
    <row r="458" spans="7:10">
      <c r="G458" s="8"/>
      <c r="H458" s="8"/>
      <c r="I458" s="8"/>
      <c r="J458" s="8"/>
    </row>
    <row r="459" spans="7:10">
      <c r="G459" s="8"/>
      <c r="H459" s="8"/>
      <c r="I459" s="8"/>
      <c r="J459" s="8"/>
    </row>
    <row r="460" spans="7:10">
      <c r="G460" s="8"/>
      <c r="H460" s="8"/>
      <c r="I460" s="8"/>
      <c r="J460" s="8"/>
    </row>
    <row r="461" spans="7:10">
      <c r="G461" s="8"/>
      <c r="H461" s="8"/>
      <c r="I461" s="8"/>
      <c r="J461" s="8"/>
    </row>
    <row r="462" spans="7:10">
      <c r="G462" s="8"/>
      <c r="H462" s="8"/>
      <c r="I462" s="8"/>
      <c r="J462" s="8"/>
    </row>
    <row r="463" spans="7:10">
      <c r="G463" s="8"/>
      <c r="H463" s="8"/>
      <c r="I463" s="8"/>
      <c r="J463" s="8"/>
    </row>
    <row r="464" spans="7:10">
      <c r="G464" s="8"/>
      <c r="H464" s="8"/>
      <c r="I464" s="8"/>
      <c r="J464" s="8"/>
    </row>
    <row r="465" spans="7:10">
      <c r="G465" s="8"/>
      <c r="H465" s="8"/>
      <c r="I465" s="8"/>
      <c r="J465" s="8"/>
    </row>
    <row r="466" spans="7:10">
      <c r="G466" s="8"/>
      <c r="H466" s="8"/>
      <c r="I466" s="8"/>
      <c r="J466" s="8"/>
    </row>
    <row r="467" spans="7:10">
      <c r="G467" s="8"/>
      <c r="H467" s="8"/>
      <c r="I467" s="8"/>
      <c r="J467" s="8"/>
    </row>
    <row r="468" spans="7:10">
      <c r="G468" s="8"/>
      <c r="H468" s="8"/>
      <c r="I468" s="8"/>
      <c r="J468" s="8"/>
    </row>
    <row r="469" spans="7:10">
      <c r="G469" s="8"/>
      <c r="H469" s="8"/>
      <c r="I469" s="8"/>
      <c r="J469" s="8"/>
    </row>
    <row r="470" spans="7:10">
      <c r="G470" s="8"/>
      <c r="H470" s="8"/>
      <c r="I470" s="8"/>
      <c r="J470" s="8"/>
    </row>
    <row r="471" spans="7:10">
      <c r="G471" s="8"/>
      <c r="H471" s="8"/>
      <c r="I471" s="8"/>
      <c r="J471" s="8"/>
    </row>
    <row r="472" spans="7:10">
      <c r="G472" s="8"/>
      <c r="H472" s="8"/>
      <c r="I472" s="8"/>
      <c r="J472" s="8"/>
    </row>
    <row r="473" spans="7:10">
      <c r="G473" s="8"/>
      <c r="H473" s="8"/>
      <c r="I473" s="8"/>
      <c r="J473" s="8"/>
    </row>
    <row r="474" spans="7:10">
      <c r="G474" s="8"/>
      <c r="H474" s="8"/>
      <c r="I474" s="8"/>
      <c r="J474" s="8"/>
    </row>
    <row r="475" spans="7:10">
      <c r="G475" s="8"/>
      <c r="H475" s="8"/>
      <c r="I475" s="8"/>
      <c r="J475" s="8"/>
    </row>
    <row r="476" spans="7:10">
      <c r="G476" s="8"/>
      <c r="H476" s="8"/>
      <c r="I476" s="8"/>
      <c r="J476" s="8"/>
    </row>
    <row r="477" spans="7:10">
      <c r="G477" s="8"/>
      <c r="H477" s="8"/>
      <c r="I477" s="8"/>
      <c r="J477" s="8"/>
    </row>
    <row r="478" spans="7:10">
      <c r="G478" s="8"/>
      <c r="H478" s="8"/>
      <c r="I478" s="8"/>
      <c r="J478" s="8"/>
    </row>
    <row r="479" spans="7:10">
      <c r="G479" s="8"/>
      <c r="H479" s="8"/>
      <c r="I479" s="8"/>
      <c r="J479" s="8"/>
    </row>
    <row r="480" spans="7:10">
      <c r="G480" s="8"/>
      <c r="H480" s="8"/>
      <c r="I480" s="8"/>
      <c r="J480" s="8"/>
    </row>
    <row r="481" spans="7:10">
      <c r="G481" s="8"/>
      <c r="H481" s="8"/>
      <c r="I481" s="8"/>
      <c r="J481" s="8"/>
    </row>
    <row r="482" spans="7:10">
      <c r="G482" s="8"/>
      <c r="H482" s="8"/>
      <c r="I482" s="8"/>
      <c r="J482" s="8"/>
    </row>
    <row r="483" spans="7:10">
      <c r="G483" s="8"/>
      <c r="H483" s="8"/>
      <c r="I483" s="8"/>
      <c r="J483" s="8"/>
    </row>
    <row r="484" spans="7:10">
      <c r="G484" s="8"/>
      <c r="H484" s="8"/>
      <c r="I484" s="8"/>
      <c r="J484" s="8"/>
    </row>
    <row r="485" spans="7:10">
      <c r="G485" s="8"/>
      <c r="H485" s="8"/>
      <c r="I485" s="8"/>
      <c r="J485" s="8"/>
    </row>
    <row r="486" spans="7:10">
      <c r="G486" s="8"/>
      <c r="H486" s="8"/>
      <c r="I486" s="8"/>
      <c r="J486" s="8"/>
    </row>
    <row r="487" spans="7:10">
      <c r="G487" s="8"/>
      <c r="H487" s="8"/>
      <c r="I487" s="8"/>
      <c r="J487" s="8"/>
    </row>
    <row r="488" spans="7:10">
      <c r="G488" s="8"/>
      <c r="H488" s="8"/>
      <c r="I488" s="8"/>
      <c r="J488" s="8"/>
    </row>
    <row r="489" spans="7:10">
      <c r="G489" s="8"/>
      <c r="H489" s="8"/>
      <c r="I489" s="8"/>
      <c r="J489" s="8"/>
    </row>
    <row r="490" spans="7:10">
      <c r="G490" s="8"/>
      <c r="H490" s="8"/>
      <c r="I490" s="8"/>
      <c r="J490" s="8"/>
    </row>
    <row r="491" spans="7:10">
      <c r="G491" s="8"/>
      <c r="H491" s="8"/>
      <c r="I491" s="8"/>
      <c r="J491" s="8"/>
    </row>
    <row r="492" spans="7:10">
      <c r="G492" s="8"/>
      <c r="H492" s="8"/>
      <c r="I492" s="8"/>
      <c r="J492" s="8"/>
    </row>
    <row r="493" spans="7:10">
      <c r="G493" s="8"/>
      <c r="H493" s="8"/>
      <c r="I493" s="8"/>
      <c r="J493" s="8"/>
    </row>
    <row r="494" spans="7:10">
      <c r="G494" s="8"/>
      <c r="H494" s="8"/>
      <c r="I494" s="8"/>
      <c r="J494" s="8"/>
    </row>
    <row r="495" spans="7:10">
      <c r="G495" s="8"/>
      <c r="H495" s="8"/>
      <c r="I495" s="8"/>
      <c r="J495" s="8"/>
    </row>
    <row r="496" spans="7:10">
      <c r="G496" s="8"/>
      <c r="H496" s="8"/>
      <c r="I496" s="8"/>
      <c r="J496" s="8"/>
    </row>
    <row r="497" spans="7:10">
      <c r="G497" s="8"/>
      <c r="H497" s="8"/>
      <c r="I497" s="8"/>
      <c r="J497" s="8"/>
    </row>
    <row r="498" spans="7:10">
      <c r="G498" s="8"/>
      <c r="H498" s="8"/>
      <c r="I498" s="8"/>
      <c r="J498" s="8"/>
    </row>
    <row r="499" spans="7:10">
      <c r="G499" s="8"/>
      <c r="H499" s="8"/>
      <c r="I499" s="8"/>
      <c r="J499" s="8"/>
    </row>
    <row r="500" spans="7:10">
      <c r="G500" s="8"/>
      <c r="H500" s="8"/>
      <c r="I500" s="8"/>
      <c r="J500" s="8"/>
    </row>
    <row r="501" spans="7:10">
      <c r="G501" s="8"/>
      <c r="H501" s="8"/>
      <c r="I501" s="8"/>
      <c r="J501" s="8"/>
    </row>
    <row r="502" spans="7:10">
      <c r="G502" s="8"/>
      <c r="H502" s="8"/>
      <c r="I502" s="8"/>
      <c r="J502" s="8"/>
    </row>
    <row r="503" spans="7:10">
      <c r="G503" s="8"/>
      <c r="H503" s="8"/>
      <c r="I503" s="8"/>
      <c r="J503" s="8"/>
    </row>
    <row r="504" spans="7:10">
      <c r="G504" s="8"/>
      <c r="H504" s="8"/>
      <c r="I504" s="8"/>
      <c r="J504" s="8"/>
    </row>
    <row r="505" spans="7:10">
      <c r="G505" s="8"/>
      <c r="H505" s="8"/>
      <c r="I505" s="8"/>
      <c r="J505" s="8"/>
    </row>
    <row r="506" spans="7:10">
      <c r="G506" s="8"/>
      <c r="H506" s="8"/>
      <c r="I506" s="8"/>
      <c r="J506" s="8"/>
    </row>
    <row r="507" spans="7:10">
      <c r="G507" s="8"/>
      <c r="H507" s="8"/>
      <c r="I507" s="8"/>
      <c r="J507" s="8"/>
    </row>
    <row r="508" spans="7:10">
      <c r="G508" s="8"/>
      <c r="H508" s="8"/>
      <c r="I508" s="8"/>
      <c r="J508" s="8"/>
    </row>
    <row r="509" spans="7:10">
      <c r="G509" s="8"/>
      <c r="H509" s="8"/>
      <c r="I509" s="8"/>
      <c r="J509" s="8"/>
    </row>
    <row r="510" spans="7:10">
      <c r="G510" s="8"/>
      <c r="H510" s="8"/>
      <c r="I510" s="8"/>
      <c r="J510" s="8"/>
    </row>
    <row r="511" spans="7:10">
      <c r="G511" s="8"/>
      <c r="H511" s="8"/>
      <c r="I511" s="8"/>
      <c r="J511" s="8"/>
    </row>
    <row r="512" spans="7:10">
      <c r="G512" s="8"/>
      <c r="H512" s="8"/>
      <c r="I512" s="8"/>
      <c r="J512" s="8"/>
    </row>
    <row r="513" spans="7:10">
      <c r="G513" s="8"/>
      <c r="H513" s="8"/>
      <c r="I513" s="8"/>
      <c r="J513" s="8"/>
    </row>
    <row r="514" spans="7:10">
      <c r="G514" s="8"/>
      <c r="H514" s="8"/>
      <c r="I514" s="8"/>
      <c r="J514" s="8"/>
    </row>
    <row r="515" spans="7:10">
      <c r="G515" s="8"/>
      <c r="H515" s="8"/>
      <c r="I515" s="8"/>
      <c r="J515" s="8"/>
    </row>
    <row r="516" spans="7:10">
      <c r="G516" s="8"/>
      <c r="H516" s="8"/>
      <c r="I516" s="8"/>
      <c r="J516" s="8"/>
    </row>
    <row r="517" spans="7:10">
      <c r="G517" s="8"/>
      <c r="H517" s="8"/>
      <c r="I517" s="8"/>
      <c r="J517" s="8"/>
    </row>
    <row r="518" spans="7:10">
      <c r="G518" s="8"/>
      <c r="H518" s="8"/>
      <c r="I518" s="8"/>
      <c r="J518" s="8"/>
    </row>
    <row r="519" spans="7:10">
      <c r="G519" s="8"/>
      <c r="H519" s="8"/>
      <c r="I519" s="8"/>
      <c r="J519" s="8"/>
    </row>
    <row r="520" spans="7:10">
      <c r="G520" s="8"/>
      <c r="H520" s="8"/>
      <c r="I520" s="8"/>
      <c r="J520" s="8"/>
    </row>
    <row r="521" spans="7:10">
      <c r="G521" s="8"/>
      <c r="H521" s="8"/>
      <c r="I521" s="8"/>
      <c r="J521" s="8"/>
    </row>
    <row r="522" spans="7:10">
      <c r="G522" s="8"/>
      <c r="H522" s="8"/>
      <c r="I522" s="8"/>
      <c r="J522" s="8"/>
    </row>
    <row r="523" spans="7:10">
      <c r="G523" s="8"/>
      <c r="H523" s="8"/>
      <c r="I523" s="8"/>
      <c r="J523" s="8"/>
    </row>
    <row r="524" spans="7:10">
      <c r="G524" s="8"/>
      <c r="H524" s="8"/>
      <c r="I524" s="8"/>
      <c r="J524" s="8"/>
    </row>
    <row r="525" spans="7:10">
      <c r="G525" s="8"/>
      <c r="H525" s="8"/>
      <c r="I525" s="8"/>
      <c r="J525" s="8"/>
    </row>
    <row r="526" spans="7:10">
      <c r="G526" s="8"/>
      <c r="H526" s="8"/>
      <c r="I526" s="8"/>
      <c r="J526" s="8"/>
    </row>
    <row r="527" spans="7:10">
      <c r="G527" s="8"/>
      <c r="H527" s="8"/>
      <c r="I527" s="8"/>
      <c r="J527" s="8"/>
    </row>
    <row r="528" spans="7:10">
      <c r="G528" s="8"/>
      <c r="H528" s="8"/>
      <c r="I528" s="8"/>
      <c r="J528" s="8"/>
    </row>
    <row r="529" spans="7:10">
      <c r="G529" s="8"/>
      <c r="H529" s="8"/>
      <c r="I529" s="8"/>
      <c r="J529" s="8"/>
    </row>
    <row r="530" spans="7:10">
      <c r="G530" s="8"/>
      <c r="H530" s="8"/>
      <c r="I530" s="8"/>
      <c r="J530" s="8"/>
    </row>
    <row r="531" spans="7:10">
      <c r="G531" s="8"/>
      <c r="H531" s="8"/>
      <c r="I531" s="8"/>
      <c r="J531" s="8"/>
    </row>
    <row r="532" spans="7:10">
      <c r="G532" s="8"/>
      <c r="H532" s="8"/>
      <c r="I532" s="8"/>
      <c r="J532" s="8"/>
    </row>
    <row r="533" spans="7:10">
      <c r="G533" s="8"/>
      <c r="H533" s="8"/>
      <c r="I533" s="8"/>
      <c r="J533" s="8"/>
    </row>
    <row r="534" spans="7:10">
      <c r="G534" s="8"/>
      <c r="H534" s="8"/>
      <c r="I534" s="8"/>
      <c r="J534" s="8"/>
    </row>
    <row r="535" spans="7:10">
      <c r="G535" s="8"/>
      <c r="H535" s="8"/>
      <c r="I535" s="8"/>
      <c r="J535" s="8"/>
    </row>
    <row r="536" spans="7:10">
      <c r="G536" s="8"/>
      <c r="H536" s="8"/>
      <c r="I536" s="8"/>
      <c r="J536" s="8"/>
    </row>
    <row r="537" spans="7:10">
      <c r="G537" s="8"/>
      <c r="H537" s="8"/>
      <c r="I537" s="8"/>
      <c r="J537" s="8"/>
    </row>
    <row r="538" spans="7:10">
      <c r="G538" s="8"/>
      <c r="H538" s="8"/>
      <c r="I538" s="8"/>
      <c r="J538" s="8"/>
    </row>
    <row r="539" spans="7:10">
      <c r="G539" s="8"/>
      <c r="H539" s="8"/>
      <c r="I539" s="8"/>
      <c r="J539" s="8"/>
    </row>
    <row r="540" spans="7:10">
      <c r="G540" s="8"/>
      <c r="H540" s="8"/>
      <c r="I540" s="8"/>
      <c r="J540" s="8"/>
    </row>
    <row r="541" spans="7:10">
      <c r="G541" s="8"/>
      <c r="H541" s="8"/>
      <c r="I541" s="8"/>
      <c r="J541" s="8"/>
    </row>
    <row r="542" spans="7:10">
      <c r="G542" s="8"/>
      <c r="H542" s="8"/>
      <c r="I542" s="8"/>
      <c r="J542" s="8"/>
    </row>
    <row r="543" spans="7:10">
      <c r="G543" s="8"/>
      <c r="H543" s="8"/>
      <c r="I543" s="8"/>
      <c r="J543" s="8"/>
    </row>
    <row r="544" spans="7:10">
      <c r="G544" s="8"/>
      <c r="H544" s="8"/>
      <c r="I544" s="8"/>
      <c r="J544" s="8"/>
    </row>
    <row r="545" spans="7:10">
      <c r="G545" s="8"/>
      <c r="H545" s="8"/>
      <c r="I545" s="8"/>
      <c r="J545" s="8"/>
    </row>
    <row r="546" spans="7:10">
      <c r="G546" s="8"/>
      <c r="H546" s="8"/>
      <c r="I546" s="8"/>
      <c r="J546" s="8"/>
    </row>
    <row r="547" spans="7:10">
      <c r="G547" s="8"/>
      <c r="H547" s="8"/>
      <c r="I547" s="8"/>
      <c r="J547" s="8"/>
    </row>
    <row r="548" spans="7:10">
      <c r="G548" s="8"/>
      <c r="H548" s="8"/>
      <c r="I548" s="8"/>
      <c r="J548" s="8"/>
    </row>
    <row r="549" spans="7:10">
      <c r="G549" s="8"/>
      <c r="H549" s="8"/>
      <c r="I549" s="8"/>
      <c r="J549" s="8"/>
    </row>
    <row r="550" spans="7:10">
      <c r="G550" s="8"/>
      <c r="H550" s="8"/>
      <c r="I550" s="8"/>
      <c r="J550" s="8"/>
    </row>
    <row r="551" spans="7:10">
      <c r="G551" s="8"/>
      <c r="H551" s="8"/>
      <c r="I551" s="8"/>
      <c r="J551" s="8"/>
    </row>
    <row r="552" spans="7:10">
      <c r="G552" s="8"/>
      <c r="H552" s="8"/>
      <c r="I552" s="8"/>
      <c r="J552" s="8"/>
    </row>
    <row r="553" spans="7:10">
      <c r="G553" s="8"/>
      <c r="H553" s="8"/>
      <c r="I553" s="8"/>
      <c r="J553" s="8"/>
    </row>
    <row r="554" spans="7:10">
      <c r="G554" s="8"/>
      <c r="H554" s="8"/>
      <c r="I554" s="8"/>
      <c r="J554" s="8"/>
    </row>
    <row r="555" spans="7:10">
      <c r="G555" s="8"/>
      <c r="H555" s="8"/>
      <c r="I555" s="8"/>
      <c r="J555" s="8"/>
    </row>
    <row r="556" spans="7:10">
      <c r="G556" s="8"/>
      <c r="H556" s="8"/>
      <c r="I556" s="8"/>
      <c r="J556" s="8"/>
    </row>
    <row r="557" spans="7:10">
      <c r="G557" s="8"/>
      <c r="H557" s="8"/>
      <c r="I557" s="8"/>
      <c r="J557" s="8"/>
    </row>
    <row r="558" spans="7:10">
      <c r="G558" s="8"/>
      <c r="H558" s="8"/>
      <c r="I558" s="8"/>
      <c r="J558" s="8"/>
    </row>
    <row r="559" spans="7:10">
      <c r="G559" s="8"/>
      <c r="H559" s="8"/>
      <c r="I559" s="8"/>
      <c r="J559" s="8"/>
    </row>
    <row r="560" spans="7:10">
      <c r="G560" s="8"/>
      <c r="H560" s="8"/>
      <c r="I560" s="8"/>
      <c r="J560" s="8"/>
    </row>
    <row r="561" spans="7:10">
      <c r="G561" s="8"/>
      <c r="H561" s="8"/>
      <c r="I561" s="8"/>
      <c r="J561" s="8"/>
    </row>
    <row r="562" spans="7:10">
      <c r="G562" s="8"/>
      <c r="H562" s="8"/>
      <c r="I562" s="8"/>
      <c r="J562" s="8"/>
    </row>
    <row r="563" spans="7:10">
      <c r="G563" s="8"/>
      <c r="H563" s="8"/>
      <c r="I563" s="8"/>
      <c r="J563" s="8"/>
    </row>
    <row r="564" spans="7:10">
      <c r="G564" s="8"/>
      <c r="H564" s="8"/>
      <c r="I564" s="8"/>
      <c r="J564" s="8"/>
    </row>
    <row r="565" spans="7:10">
      <c r="G565" s="8"/>
      <c r="H565" s="8"/>
      <c r="I565" s="8"/>
      <c r="J565" s="8"/>
    </row>
    <row r="566" spans="7:10">
      <c r="G566" s="8"/>
      <c r="H566" s="8"/>
      <c r="I566" s="8"/>
      <c r="J566" s="8"/>
    </row>
    <row r="567" spans="7:10">
      <c r="G567" s="8"/>
      <c r="H567" s="8"/>
      <c r="I567" s="8"/>
      <c r="J567" s="8"/>
    </row>
    <row r="568" spans="7:10">
      <c r="G568" s="8"/>
      <c r="H568" s="8"/>
      <c r="I568" s="8"/>
      <c r="J568" s="8"/>
    </row>
    <row r="569" spans="7:10">
      <c r="G569" s="8"/>
      <c r="H569" s="8"/>
      <c r="I569" s="8"/>
      <c r="J569" s="8"/>
    </row>
    <row r="570" spans="7:10">
      <c r="G570" s="8"/>
      <c r="H570" s="8"/>
      <c r="I570" s="8"/>
      <c r="J570" s="8"/>
    </row>
    <row r="571" spans="7:10">
      <c r="G571" s="8"/>
      <c r="H571" s="8"/>
      <c r="I571" s="8"/>
      <c r="J571" s="8"/>
    </row>
    <row r="572" spans="7:10">
      <c r="G572" s="8"/>
      <c r="H572" s="8"/>
      <c r="I572" s="8"/>
      <c r="J572" s="8"/>
    </row>
    <row r="573" spans="7:10">
      <c r="G573" s="8"/>
      <c r="H573" s="8"/>
      <c r="I573" s="8"/>
      <c r="J573" s="8"/>
    </row>
    <row r="574" spans="7:10">
      <c r="G574" s="8"/>
      <c r="H574" s="8"/>
      <c r="I574" s="8"/>
      <c r="J574" s="8"/>
    </row>
    <row r="575" spans="7:10">
      <c r="G575" s="8"/>
      <c r="H575" s="8"/>
      <c r="I575" s="8"/>
      <c r="J575" s="8"/>
    </row>
    <row r="576" spans="7:10">
      <c r="G576" s="8"/>
      <c r="H576" s="8"/>
      <c r="I576" s="8"/>
      <c r="J576" s="8"/>
    </row>
    <row r="577" spans="7:10">
      <c r="G577" s="8"/>
      <c r="H577" s="8"/>
      <c r="I577" s="8"/>
      <c r="J577" s="8"/>
    </row>
    <row r="578" spans="7:10">
      <c r="G578" s="8"/>
      <c r="H578" s="8"/>
      <c r="I578" s="8"/>
      <c r="J578" s="8"/>
    </row>
    <row r="579" spans="7:10">
      <c r="G579" s="8"/>
      <c r="H579" s="8"/>
      <c r="I579" s="8"/>
      <c r="J579" s="8"/>
    </row>
    <row r="580" spans="7:10">
      <c r="G580" s="8"/>
      <c r="H580" s="8"/>
      <c r="I580" s="8"/>
      <c r="J580" s="8"/>
    </row>
    <row r="581" spans="7:10">
      <c r="G581" s="8"/>
      <c r="H581" s="8"/>
      <c r="I581" s="8"/>
      <c r="J581" s="8"/>
    </row>
    <row r="582" spans="7:10">
      <c r="G582" s="8"/>
      <c r="H582" s="8"/>
      <c r="I582" s="8"/>
      <c r="J582" s="8"/>
    </row>
    <row r="583" spans="7:10">
      <c r="G583" s="8"/>
      <c r="H583" s="8"/>
      <c r="I583" s="8"/>
      <c r="J583" s="8"/>
    </row>
    <row r="584" spans="7:10">
      <c r="G584" s="8"/>
      <c r="H584" s="8"/>
      <c r="I584" s="8"/>
      <c r="J584" s="8"/>
    </row>
    <row r="585" spans="7:10">
      <c r="G585" s="8"/>
      <c r="H585" s="8"/>
      <c r="I585" s="8"/>
      <c r="J585" s="8"/>
    </row>
    <row r="586" spans="7:10">
      <c r="G586" s="8"/>
      <c r="H586" s="8"/>
      <c r="I586" s="8"/>
      <c r="J586" s="8"/>
    </row>
    <row r="587" spans="7:10">
      <c r="G587" s="8"/>
      <c r="H587" s="8"/>
      <c r="I587" s="8"/>
      <c r="J587" s="8"/>
    </row>
    <row r="588" spans="7:10">
      <c r="G588" s="8"/>
      <c r="H588" s="8"/>
      <c r="I588" s="8"/>
      <c r="J588" s="8"/>
    </row>
    <row r="589" spans="7:10">
      <c r="G589" s="8"/>
      <c r="H589" s="8"/>
      <c r="I589" s="8"/>
      <c r="J589" s="8"/>
    </row>
    <row r="590" spans="7:10">
      <c r="G590" s="8"/>
      <c r="H590" s="8"/>
      <c r="I590" s="8"/>
      <c r="J590" s="8"/>
    </row>
    <row r="591" spans="7:10">
      <c r="G591" s="8"/>
      <c r="H591" s="8"/>
      <c r="I591" s="8"/>
      <c r="J591" s="8"/>
    </row>
    <row r="592" spans="7:10">
      <c r="G592" s="8"/>
      <c r="H592" s="8"/>
      <c r="I592" s="8"/>
      <c r="J592" s="8"/>
    </row>
    <row r="593" spans="7:10">
      <c r="G593" s="8"/>
      <c r="H593" s="8"/>
      <c r="I593" s="8"/>
      <c r="J593" s="8"/>
    </row>
    <row r="594" spans="7:10">
      <c r="G594" s="8"/>
      <c r="H594" s="8"/>
      <c r="I594" s="8"/>
      <c r="J594" s="8"/>
    </row>
    <row r="595" spans="7:10">
      <c r="G595" s="8"/>
      <c r="H595" s="8"/>
      <c r="I595" s="8"/>
      <c r="J595" s="8"/>
    </row>
    <row r="596" spans="7:10">
      <c r="G596" s="8"/>
      <c r="H596" s="8"/>
      <c r="I596" s="8"/>
      <c r="J596" s="8"/>
    </row>
    <row r="597" spans="7:10">
      <c r="G597" s="8"/>
      <c r="H597" s="8"/>
      <c r="I597" s="8"/>
      <c r="J597" s="8"/>
    </row>
    <row r="598" spans="7:10">
      <c r="G598" s="8"/>
      <c r="H598" s="8"/>
      <c r="I598" s="8"/>
      <c r="J598" s="8"/>
    </row>
    <row r="599" spans="7:10">
      <c r="G599" s="8"/>
      <c r="H599" s="8"/>
      <c r="I599" s="8"/>
      <c r="J599" s="8"/>
    </row>
    <row r="600" spans="7:10">
      <c r="G600" s="8"/>
      <c r="H600" s="8"/>
      <c r="I600" s="8"/>
      <c r="J600" s="8"/>
    </row>
    <row r="601" spans="7:10">
      <c r="G601" s="8"/>
      <c r="H601" s="8"/>
      <c r="I601" s="8"/>
      <c r="J601" s="8"/>
    </row>
    <row r="602" spans="7:10">
      <c r="G602" s="8"/>
      <c r="H602" s="8"/>
      <c r="I602" s="8"/>
      <c r="J602" s="8"/>
    </row>
    <row r="603" spans="7:10">
      <c r="G603" s="8"/>
      <c r="H603" s="8"/>
      <c r="I603" s="8"/>
      <c r="J603" s="8"/>
    </row>
    <row r="604" spans="7:10">
      <c r="G604" s="8"/>
      <c r="H604" s="8"/>
      <c r="I604" s="8"/>
      <c r="J604" s="8"/>
    </row>
    <row r="605" spans="7:10">
      <c r="G605" s="8"/>
      <c r="H605" s="8"/>
      <c r="I605" s="8"/>
      <c r="J605" s="8"/>
    </row>
    <row r="606" spans="7:10">
      <c r="G606" s="8"/>
      <c r="H606" s="8"/>
      <c r="I606" s="8"/>
      <c r="J606" s="8"/>
    </row>
    <row r="607" spans="7:10">
      <c r="G607" s="8"/>
      <c r="H607" s="8"/>
      <c r="I607" s="8"/>
      <c r="J607" s="8"/>
    </row>
    <row r="608" spans="7:10">
      <c r="G608" s="8"/>
      <c r="H608" s="8"/>
      <c r="I608" s="8"/>
      <c r="J608" s="8"/>
    </row>
    <row r="609" spans="7:10">
      <c r="G609" s="8"/>
      <c r="H609" s="8"/>
      <c r="I609" s="8"/>
      <c r="J609" s="8"/>
    </row>
    <row r="610" spans="7:10">
      <c r="G610" s="8"/>
      <c r="H610" s="8"/>
      <c r="I610" s="8"/>
      <c r="J610" s="8"/>
    </row>
    <row r="611" spans="7:10">
      <c r="G611" s="8"/>
      <c r="H611" s="8"/>
      <c r="I611" s="8"/>
      <c r="J611" s="8"/>
    </row>
    <row r="612" spans="7:10">
      <c r="G612" s="8"/>
      <c r="H612" s="8"/>
      <c r="I612" s="8"/>
      <c r="J612" s="8"/>
    </row>
    <row r="613" spans="7:10">
      <c r="G613" s="8"/>
      <c r="H613" s="8"/>
      <c r="I613" s="8"/>
      <c r="J613" s="8"/>
    </row>
    <row r="614" spans="7:10">
      <c r="G614" s="8"/>
      <c r="H614" s="8"/>
      <c r="I614" s="8"/>
      <c r="J614" s="8"/>
    </row>
    <row r="615" spans="7:10">
      <c r="G615" s="8"/>
      <c r="H615" s="8"/>
      <c r="I615" s="8"/>
      <c r="J615" s="8"/>
    </row>
    <row r="616" spans="7:10">
      <c r="G616" s="8"/>
      <c r="H616" s="8"/>
      <c r="I616" s="8"/>
      <c r="J616" s="8"/>
    </row>
    <row r="617" spans="7:10">
      <c r="G617" s="8"/>
      <c r="H617" s="8"/>
      <c r="I617" s="8"/>
      <c r="J617" s="8"/>
    </row>
    <row r="618" spans="7:10">
      <c r="G618" s="8"/>
      <c r="H618" s="8"/>
      <c r="I618" s="8"/>
      <c r="J618" s="8"/>
    </row>
    <row r="619" spans="7:10">
      <c r="G619" s="8"/>
      <c r="H619" s="8"/>
      <c r="I619" s="8"/>
      <c r="J619" s="8"/>
    </row>
    <row r="620" spans="7:10">
      <c r="G620" s="8"/>
      <c r="H620" s="8"/>
      <c r="I620" s="8"/>
      <c r="J620" s="8"/>
    </row>
    <row r="621" spans="7:10">
      <c r="G621" s="8"/>
      <c r="H621" s="8"/>
      <c r="I621" s="8"/>
      <c r="J621" s="8"/>
    </row>
    <row r="622" spans="7:10">
      <c r="G622" s="8"/>
      <c r="H622" s="8"/>
      <c r="I622" s="8"/>
      <c r="J622" s="8"/>
    </row>
    <row r="623" spans="7:10">
      <c r="G623" s="8"/>
      <c r="H623" s="8"/>
      <c r="I623" s="8"/>
      <c r="J623" s="8"/>
    </row>
    <row r="624" spans="7:10">
      <c r="G624" s="8"/>
      <c r="H624" s="8"/>
      <c r="I624" s="8"/>
      <c r="J624" s="8"/>
    </row>
    <row r="625" spans="7:10">
      <c r="G625" s="8"/>
      <c r="H625" s="8"/>
      <c r="I625" s="8"/>
      <c r="J625" s="8"/>
    </row>
    <row r="626" spans="7:10">
      <c r="G626" s="8"/>
      <c r="H626" s="8"/>
      <c r="I626" s="8"/>
      <c r="J626" s="8"/>
    </row>
    <row r="627" spans="7:10">
      <c r="G627" s="8"/>
      <c r="H627" s="8"/>
      <c r="I627" s="8"/>
      <c r="J627" s="8"/>
    </row>
    <row r="628" spans="7:10">
      <c r="G628" s="8"/>
      <c r="H628" s="8"/>
      <c r="I628" s="8"/>
      <c r="J628" s="8"/>
    </row>
    <row r="629" spans="7:10">
      <c r="G629" s="8"/>
      <c r="H629" s="8"/>
      <c r="I629" s="8"/>
      <c r="J629" s="8"/>
    </row>
    <row r="630" spans="7:10">
      <c r="G630" s="8"/>
      <c r="H630" s="8"/>
      <c r="I630" s="8"/>
      <c r="J630" s="8"/>
    </row>
    <row r="631" spans="7:10">
      <c r="G631" s="8"/>
      <c r="H631" s="8"/>
      <c r="I631" s="8"/>
      <c r="J631" s="8"/>
    </row>
    <row r="632" spans="7:10">
      <c r="G632" s="8"/>
      <c r="H632" s="8"/>
      <c r="I632" s="8"/>
      <c r="J632" s="8"/>
    </row>
    <row r="633" spans="7:10">
      <c r="G633" s="8"/>
      <c r="H633" s="8"/>
      <c r="I633" s="8"/>
      <c r="J633" s="8"/>
    </row>
    <row r="634" spans="7:10">
      <c r="G634" s="8"/>
      <c r="H634" s="8"/>
      <c r="I634" s="8"/>
      <c r="J634" s="8"/>
    </row>
    <row r="635" spans="7:10">
      <c r="G635" s="8"/>
      <c r="H635" s="8"/>
      <c r="I635" s="8"/>
      <c r="J635" s="8"/>
    </row>
    <row r="636" spans="7:10">
      <c r="G636" s="8"/>
      <c r="H636" s="8"/>
      <c r="I636" s="8"/>
      <c r="J636" s="8"/>
    </row>
    <row r="637" spans="7:10">
      <c r="G637" s="8"/>
      <c r="H637" s="8"/>
      <c r="I637" s="8"/>
      <c r="J637" s="8"/>
    </row>
    <row r="638" spans="7:10">
      <c r="G638" s="8"/>
      <c r="H638" s="8"/>
      <c r="I638" s="8"/>
      <c r="J638" s="8"/>
    </row>
    <row r="639" spans="7:10">
      <c r="G639" s="8"/>
      <c r="H639" s="8"/>
      <c r="I639" s="8"/>
      <c r="J639" s="8"/>
    </row>
    <row r="640" spans="7:10">
      <c r="G640" s="8"/>
      <c r="H640" s="8"/>
      <c r="I640" s="8"/>
      <c r="J640" s="8"/>
    </row>
    <row r="641" spans="7:10">
      <c r="G641" s="8"/>
      <c r="H641" s="8"/>
      <c r="I641" s="8"/>
      <c r="J641" s="8"/>
    </row>
    <row r="642" spans="7:10">
      <c r="G642" s="8"/>
      <c r="H642" s="8"/>
      <c r="I642" s="8"/>
      <c r="J642" s="8"/>
    </row>
    <row r="643" spans="7:10">
      <c r="G643" s="8"/>
      <c r="H643" s="8"/>
      <c r="I643" s="8"/>
      <c r="J643" s="8"/>
    </row>
    <row r="644" spans="7:10">
      <c r="G644" s="8"/>
      <c r="H644" s="8"/>
      <c r="I644" s="8"/>
      <c r="J644" s="8"/>
    </row>
    <row r="645" spans="7:10">
      <c r="G645" s="8"/>
      <c r="H645" s="8"/>
      <c r="I645" s="8"/>
      <c r="J645" s="8"/>
    </row>
    <row r="646" spans="7:10">
      <c r="G646" s="8"/>
      <c r="H646" s="8"/>
      <c r="I646" s="8"/>
      <c r="J646" s="8"/>
    </row>
    <row r="647" spans="7:10">
      <c r="G647" s="8"/>
      <c r="H647" s="8"/>
      <c r="I647" s="8"/>
      <c r="J647" s="8"/>
    </row>
    <row r="648" spans="7:10">
      <c r="G648" s="8"/>
      <c r="H648" s="8"/>
      <c r="I648" s="8"/>
      <c r="J648" s="8"/>
    </row>
    <row r="649" spans="7:10">
      <c r="G649" s="8"/>
      <c r="H649" s="8"/>
      <c r="I649" s="8"/>
      <c r="J649" s="8"/>
    </row>
    <row r="650" spans="7:10">
      <c r="G650" s="8"/>
      <c r="H650" s="8"/>
      <c r="I650" s="8"/>
      <c r="J650" s="8"/>
    </row>
    <row r="651" spans="7:10">
      <c r="G651" s="8"/>
      <c r="H651" s="8"/>
      <c r="I651" s="8"/>
      <c r="J651" s="8"/>
    </row>
    <row r="652" spans="7:10">
      <c r="G652" s="8"/>
      <c r="H652" s="8"/>
      <c r="I652" s="8"/>
      <c r="J652" s="8"/>
    </row>
    <row r="653" spans="7:10">
      <c r="G653" s="8"/>
      <c r="H653" s="8"/>
      <c r="I653" s="8"/>
      <c r="J653" s="8"/>
    </row>
    <row r="654" spans="7:10">
      <c r="G654" s="8"/>
      <c r="H654" s="8"/>
      <c r="I654" s="8"/>
      <c r="J654" s="8"/>
    </row>
    <row r="655" spans="7:10">
      <c r="G655" s="8"/>
      <c r="H655" s="8"/>
      <c r="I655" s="8"/>
      <c r="J655" s="8"/>
    </row>
    <row r="656" spans="7:10">
      <c r="G656" s="8"/>
      <c r="H656" s="8"/>
      <c r="I656" s="8"/>
      <c r="J656" s="8"/>
    </row>
    <row r="657" spans="7:10">
      <c r="G657" s="8"/>
      <c r="H657" s="8"/>
      <c r="I657" s="8"/>
      <c r="J657" s="8"/>
    </row>
    <row r="658" spans="7:10">
      <c r="G658" s="8"/>
      <c r="H658" s="8"/>
      <c r="I658" s="8"/>
      <c r="J658" s="8"/>
    </row>
    <row r="659" spans="7:10">
      <c r="G659" s="8"/>
      <c r="H659" s="8"/>
      <c r="I659" s="8"/>
      <c r="J659" s="8"/>
    </row>
    <row r="660" spans="7:10">
      <c r="G660" s="8"/>
      <c r="H660" s="8"/>
      <c r="I660" s="8"/>
      <c r="J660" s="8"/>
    </row>
    <row r="661" spans="7:10">
      <c r="G661" s="8"/>
      <c r="H661" s="8"/>
      <c r="I661" s="8"/>
      <c r="J661" s="8"/>
    </row>
    <row r="662" spans="7:10">
      <c r="G662" s="8"/>
      <c r="H662" s="8"/>
      <c r="I662" s="8"/>
      <c r="J662" s="8"/>
    </row>
    <row r="663" spans="7:10">
      <c r="G663" s="8"/>
      <c r="H663" s="8"/>
      <c r="I663" s="8"/>
      <c r="J663" s="8"/>
    </row>
    <row r="664" spans="7:10">
      <c r="G664" s="8"/>
      <c r="H664" s="8"/>
      <c r="I664" s="8"/>
      <c r="J664" s="8"/>
    </row>
    <row r="665" spans="7:10">
      <c r="G665" s="8"/>
      <c r="H665" s="8"/>
      <c r="I665" s="8"/>
      <c r="J665" s="8"/>
    </row>
    <row r="666" spans="7:10">
      <c r="G666" s="8"/>
      <c r="H666" s="8"/>
      <c r="I666" s="8"/>
      <c r="J666" s="8"/>
    </row>
    <row r="667" spans="7:10">
      <c r="G667" s="8"/>
      <c r="H667" s="8"/>
      <c r="I667" s="8"/>
      <c r="J667" s="8"/>
    </row>
    <row r="668" spans="7:10">
      <c r="G668" s="8"/>
      <c r="H668" s="8"/>
      <c r="I668" s="8"/>
      <c r="J668" s="8"/>
    </row>
    <row r="669" spans="7:10">
      <c r="G669" s="8"/>
      <c r="H669" s="8"/>
      <c r="I669" s="8"/>
      <c r="J669" s="8"/>
    </row>
    <row r="670" spans="7:10">
      <c r="G670" s="8"/>
      <c r="H670" s="8"/>
      <c r="I670" s="8"/>
      <c r="J670" s="8"/>
    </row>
    <row r="671" spans="7:10">
      <c r="G671" s="8"/>
      <c r="H671" s="8"/>
      <c r="I671" s="8"/>
      <c r="J671" s="8"/>
    </row>
    <row r="672" spans="7:10">
      <c r="G672" s="8"/>
      <c r="H672" s="8"/>
      <c r="I672" s="8"/>
      <c r="J672" s="8"/>
    </row>
    <row r="673" spans="7:10">
      <c r="G673" s="8"/>
      <c r="H673" s="8"/>
      <c r="I673" s="8"/>
      <c r="J673" s="8"/>
    </row>
    <row r="674" spans="7:10">
      <c r="G674" s="8"/>
      <c r="H674" s="8"/>
      <c r="I674" s="8"/>
      <c r="J674" s="8"/>
    </row>
    <row r="675" spans="7:10">
      <c r="G675" s="8"/>
      <c r="H675" s="8"/>
      <c r="I675" s="8"/>
      <c r="J675" s="8"/>
    </row>
    <row r="676" spans="7:10">
      <c r="G676" s="8"/>
      <c r="H676" s="8"/>
      <c r="I676" s="8"/>
      <c r="J676" s="8"/>
    </row>
    <row r="677" spans="7:10">
      <c r="G677" s="8"/>
      <c r="H677" s="8"/>
      <c r="I677" s="8"/>
      <c r="J677" s="8"/>
    </row>
    <row r="678" spans="7:10">
      <c r="G678" s="8"/>
      <c r="H678" s="8"/>
      <c r="I678" s="8"/>
      <c r="J678" s="8"/>
    </row>
    <row r="679" spans="7:10">
      <c r="G679" s="8"/>
      <c r="H679" s="8"/>
      <c r="I679" s="8"/>
      <c r="J679" s="8"/>
    </row>
    <row r="680" spans="7:10">
      <c r="G680" s="8"/>
      <c r="H680" s="8"/>
      <c r="I680" s="8"/>
      <c r="J680" s="8"/>
    </row>
    <row r="681" spans="7:10">
      <c r="G681" s="8"/>
      <c r="H681" s="8"/>
      <c r="I681" s="8"/>
      <c r="J681" s="8"/>
    </row>
    <row r="682" spans="7:10">
      <c r="G682" s="8"/>
      <c r="H682" s="8"/>
      <c r="I682" s="8"/>
      <c r="J682" s="8"/>
    </row>
    <row r="683" spans="7:10">
      <c r="G683" s="8"/>
      <c r="H683" s="8"/>
      <c r="I683" s="8"/>
      <c r="J683" s="8"/>
    </row>
    <row r="684" spans="7:10">
      <c r="G684" s="8"/>
      <c r="H684" s="8"/>
      <c r="I684" s="8"/>
      <c r="J684" s="8"/>
    </row>
    <row r="685" spans="7:10">
      <c r="G685" s="8"/>
      <c r="H685" s="8"/>
      <c r="I685" s="8"/>
      <c r="J685" s="8"/>
    </row>
    <row r="686" spans="7:10">
      <c r="G686" s="8"/>
      <c r="H686" s="8"/>
      <c r="I686" s="8"/>
      <c r="J686" s="8"/>
    </row>
    <row r="687" spans="7:10">
      <c r="G687" s="8"/>
      <c r="H687" s="8"/>
      <c r="I687" s="8"/>
      <c r="J687" s="8"/>
    </row>
    <row r="688" spans="7:10">
      <c r="G688" s="8"/>
      <c r="H688" s="8"/>
      <c r="I688" s="8"/>
      <c r="J688" s="8"/>
    </row>
    <row r="689" spans="7:10">
      <c r="G689" s="8"/>
      <c r="H689" s="8"/>
      <c r="I689" s="8"/>
      <c r="J689" s="8"/>
    </row>
    <row r="690" spans="7:10">
      <c r="G690" s="8"/>
      <c r="H690" s="8"/>
      <c r="I690" s="8"/>
      <c r="J690" s="8"/>
    </row>
    <row r="691" spans="7:10">
      <c r="G691" s="8"/>
      <c r="H691" s="8"/>
      <c r="I691" s="8"/>
      <c r="J691" s="8"/>
    </row>
    <row r="692" spans="7:10">
      <c r="G692" s="8"/>
      <c r="H692" s="8"/>
      <c r="I692" s="8"/>
      <c r="J692" s="8"/>
    </row>
    <row r="693" spans="7:10">
      <c r="G693" s="8"/>
      <c r="H693" s="8"/>
      <c r="I693" s="8"/>
      <c r="J693" s="8"/>
    </row>
    <row r="694" spans="7:10">
      <c r="G694" s="8"/>
      <c r="H694" s="8"/>
      <c r="I694" s="8"/>
      <c r="J694" s="8"/>
    </row>
    <row r="695" spans="7:10">
      <c r="G695" s="8"/>
      <c r="H695" s="8"/>
      <c r="I695" s="8"/>
      <c r="J695" s="8"/>
    </row>
    <row r="696" spans="7:10">
      <c r="G696" s="8"/>
      <c r="H696" s="8"/>
      <c r="I696" s="8"/>
      <c r="J696" s="8"/>
    </row>
    <row r="697" spans="7:10">
      <c r="G697" s="8"/>
      <c r="H697" s="8"/>
      <c r="I697" s="8"/>
      <c r="J697" s="8"/>
    </row>
    <row r="698" spans="7:10">
      <c r="G698" s="8"/>
      <c r="H698" s="8"/>
      <c r="I698" s="8"/>
      <c r="J698" s="8"/>
    </row>
    <row r="699" spans="7:10">
      <c r="G699" s="8"/>
      <c r="H699" s="8"/>
      <c r="I699" s="8"/>
      <c r="J699" s="8"/>
    </row>
    <row r="700" spans="7:10">
      <c r="G700" s="8"/>
      <c r="H700" s="8"/>
      <c r="I700" s="8"/>
      <c r="J700" s="8"/>
    </row>
    <row r="701" spans="7:10">
      <c r="G701" s="8"/>
      <c r="H701" s="8"/>
      <c r="I701" s="8"/>
      <c r="J701" s="8"/>
    </row>
    <row r="702" spans="7:10">
      <c r="G702" s="8"/>
      <c r="H702" s="8"/>
      <c r="I702" s="8"/>
      <c r="J702" s="8"/>
    </row>
    <row r="703" spans="7:10">
      <c r="G703" s="8"/>
      <c r="H703" s="8"/>
      <c r="I703" s="8"/>
      <c r="J703" s="8"/>
    </row>
    <row r="704" spans="7:10">
      <c r="G704" s="8"/>
      <c r="H704" s="8"/>
      <c r="I704" s="8"/>
      <c r="J704" s="8"/>
    </row>
    <row r="705" spans="7:10">
      <c r="G705" s="8"/>
      <c r="H705" s="8"/>
      <c r="I705" s="8"/>
      <c r="J705" s="8"/>
    </row>
    <row r="706" spans="7:10">
      <c r="G706" s="8"/>
      <c r="H706" s="8"/>
      <c r="I706" s="8"/>
      <c r="J706" s="8"/>
    </row>
    <row r="707" spans="7:10">
      <c r="G707" s="8"/>
      <c r="H707" s="8"/>
      <c r="I707" s="8"/>
      <c r="J707" s="8"/>
    </row>
    <row r="708" spans="7:10">
      <c r="G708" s="8"/>
      <c r="H708" s="8"/>
      <c r="I708" s="8"/>
      <c r="J708" s="8"/>
    </row>
    <row r="709" spans="7:10">
      <c r="G709" s="8"/>
      <c r="H709" s="8"/>
      <c r="I709" s="8"/>
      <c r="J709" s="8"/>
    </row>
    <row r="710" spans="7:10">
      <c r="G710" s="8"/>
      <c r="H710" s="8"/>
      <c r="I710" s="8"/>
      <c r="J710" s="8"/>
    </row>
    <row r="711" spans="7:10">
      <c r="G711" s="8"/>
      <c r="H711" s="8"/>
      <c r="I711" s="8"/>
      <c r="J711" s="8"/>
    </row>
    <row r="712" spans="7:10">
      <c r="G712" s="8"/>
      <c r="H712" s="8"/>
      <c r="I712" s="8"/>
      <c r="J712" s="8"/>
    </row>
    <row r="713" spans="7:10">
      <c r="G713" s="8"/>
      <c r="H713" s="8"/>
      <c r="I713" s="8"/>
      <c r="J713" s="8"/>
    </row>
    <row r="714" spans="7:10">
      <c r="G714" s="8"/>
      <c r="H714" s="8"/>
      <c r="I714" s="8"/>
      <c r="J714" s="8"/>
    </row>
    <row r="715" spans="7:10">
      <c r="G715" s="8"/>
      <c r="H715" s="8"/>
      <c r="I715" s="8"/>
      <c r="J715" s="8"/>
    </row>
    <row r="716" spans="7:10">
      <c r="G716" s="8"/>
      <c r="H716" s="8"/>
      <c r="I716" s="8"/>
      <c r="J716" s="8"/>
    </row>
    <row r="717" spans="7:10">
      <c r="G717" s="8"/>
      <c r="H717" s="8"/>
      <c r="I717" s="8"/>
      <c r="J717" s="8"/>
    </row>
    <row r="718" spans="7:10">
      <c r="G718" s="8"/>
      <c r="H718" s="8"/>
      <c r="I718" s="8"/>
      <c r="J718" s="8"/>
    </row>
    <row r="719" spans="7:10">
      <c r="G719" s="8"/>
      <c r="H719" s="8"/>
      <c r="I719" s="8"/>
      <c r="J719" s="8"/>
    </row>
    <row r="720" spans="7:10">
      <c r="G720" s="8"/>
      <c r="H720" s="8"/>
      <c r="I720" s="8"/>
      <c r="J720" s="8"/>
    </row>
    <row r="721" spans="7:10">
      <c r="G721" s="8"/>
      <c r="H721" s="8"/>
      <c r="I721" s="8"/>
      <c r="J721" s="8"/>
    </row>
    <row r="722" spans="7:10">
      <c r="G722" s="8"/>
      <c r="H722" s="8"/>
      <c r="I722" s="8"/>
      <c r="J722" s="8"/>
    </row>
    <row r="723" spans="7:10">
      <c r="G723" s="8"/>
      <c r="H723" s="8"/>
      <c r="I723" s="8"/>
      <c r="J723" s="8"/>
    </row>
    <row r="724" spans="7:10">
      <c r="G724" s="8"/>
      <c r="H724" s="8"/>
      <c r="I724" s="8"/>
      <c r="J724" s="8"/>
    </row>
    <row r="725" spans="7:10">
      <c r="G725" s="8"/>
      <c r="H725" s="8"/>
      <c r="I725" s="8"/>
      <c r="J725" s="8"/>
    </row>
    <row r="726" spans="7:10">
      <c r="G726" s="8"/>
      <c r="H726" s="8"/>
      <c r="I726" s="8"/>
      <c r="J726" s="8"/>
    </row>
    <row r="727" spans="7:10">
      <c r="G727" s="8"/>
      <c r="H727" s="8"/>
      <c r="I727" s="8"/>
      <c r="J727" s="8"/>
    </row>
    <row r="728" spans="7:10">
      <c r="G728" s="8"/>
      <c r="H728" s="8"/>
      <c r="I728" s="8"/>
      <c r="J728" s="8"/>
    </row>
    <row r="729" spans="7:10">
      <c r="G729" s="8"/>
      <c r="H729" s="8"/>
      <c r="I729" s="8"/>
      <c r="J729" s="8"/>
    </row>
    <row r="730" spans="7:10">
      <c r="G730" s="8"/>
      <c r="H730" s="8"/>
      <c r="I730" s="8"/>
      <c r="J730" s="8"/>
    </row>
    <row r="731" spans="7:10">
      <c r="G731" s="8"/>
      <c r="H731" s="8"/>
      <c r="I731" s="8"/>
      <c r="J731" s="8"/>
    </row>
    <row r="732" spans="7:10">
      <c r="G732" s="8"/>
      <c r="H732" s="8"/>
      <c r="I732" s="8"/>
      <c r="J732" s="8"/>
    </row>
    <row r="733" spans="7:10">
      <c r="G733" s="8"/>
      <c r="H733" s="8"/>
      <c r="I733" s="8"/>
      <c r="J733" s="8"/>
    </row>
    <row r="734" spans="7:10">
      <c r="G734" s="8"/>
      <c r="H734" s="8"/>
      <c r="I734" s="8"/>
      <c r="J734" s="8"/>
    </row>
    <row r="735" spans="7:10">
      <c r="G735" s="8"/>
      <c r="H735" s="8"/>
      <c r="I735" s="8"/>
      <c r="J735" s="8"/>
    </row>
    <row r="736" spans="7:10">
      <c r="G736" s="8"/>
      <c r="H736" s="8"/>
      <c r="I736" s="8"/>
      <c r="J736" s="8"/>
    </row>
    <row r="737" spans="7:10">
      <c r="G737" s="8"/>
      <c r="H737" s="8"/>
      <c r="I737" s="8"/>
      <c r="J737" s="8"/>
    </row>
    <row r="738" spans="7:10">
      <c r="G738" s="8"/>
      <c r="H738" s="8"/>
      <c r="I738" s="8"/>
      <c r="J738" s="8"/>
    </row>
    <row r="739" spans="7:10">
      <c r="G739" s="8"/>
      <c r="H739" s="8"/>
      <c r="I739" s="8"/>
      <c r="J739" s="8"/>
    </row>
    <row r="740" spans="7:10">
      <c r="G740" s="8"/>
      <c r="H740" s="8"/>
      <c r="I740" s="8"/>
      <c r="J740" s="8"/>
    </row>
    <row r="741" spans="7:10">
      <c r="G741" s="8"/>
      <c r="H741" s="8"/>
      <c r="I741" s="8"/>
      <c r="J741" s="8"/>
    </row>
    <row r="742" spans="7:10">
      <c r="G742" s="8"/>
      <c r="H742" s="8"/>
      <c r="I742" s="8"/>
      <c r="J742" s="8"/>
    </row>
    <row r="743" spans="7:10">
      <c r="G743" s="8"/>
      <c r="H743" s="8"/>
      <c r="I743" s="8"/>
      <c r="J743" s="8"/>
    </row>
    <row r="744" spans="7:10">
      <c r="G744" s="8"/>
      <c r="H744" s="8"/>
      <c r="I744" s="8"/>
      <c r="J744" s="8"/>
    </row>
    <row r="745" spans="7:10">
      <c r="G745" s="8"/>
      <c r="H745" s="8"/>
      <c r="I745" s="8"/>
      <c r="J745" s="8"/>
    </row>
    <row r="746" spans="7:10">
      <c r="G746" s="8"/>
      <c r="H746" s="8"/>
      <c r="I746" s="8"/>
      <c r="J746" s="8"/>
    </row>
    <row r="747" spans="7:10">
      <c r="G747" s="8"/>
      <c r="H747" s="8"/>
      <c r="I747" s="8"/>
      <c r="J747" s="8"/>
    </row>
    <row r="748" spans="7:10">
      <c r="G748" s="8"/>
      <c r="H748" s="8"/>
      <c r="I748" s="8"/>
      <c r="J748" s="8"/>
    </row>
    <row r="749" spans="7:10">
      <c r="G749" s="8"/>
      <c r="H749" s="8"/>
      <c r="I749" s="8"/>
      <c r="J749" s="8"/>
    </row>
    <row r="750" spans="7:10">
      <c r="G750" s="8"/>
      <c r="H750" s="8"/>
      <c r="I750" s="8"/>
      <c r="J750" s="8"/>
    </row>
    <row r="751" spans="7:10">
      <c r="G751" s="8"/>
      <c r="H751" s="8"/>
      <c r="I751" s="8"/>
      <c r="J751" s="8"/>
    </row>
    <row r="752" spans="7:10">
      <c r="G752" s="8"/>
      <c r="H752" s="8"/>
      <c r="I752" s="8"/>
      <c r="J752" s="8"/>
    </row>
    <row r="753" spans="7:10">
      <c r="G753" s="8"/>
      <c r="H753" s="8"/>
      <c r="I753" s="8"/>
      <c r="J753" s="8"/>
    </row>
    <row r="754" spans="7:10">
      <c r="G754" s="8"/>
      <c r="H754" s="8"/>
      <c r="I754" s="8"/>
      <c r="J754" s="8"/>
    </row>
    <row r="755" spans="7:10">
      <c r="G755" s="8"/>
      <c r="H755" s="8"/>
      <c r="I755" s="8"/>
      <c r="J755" s="8"/>
    </row>
    <row r="756" spans="7:10">
      <c r="G756" s="8"/>
      <c r="H756" s="8"/>
      <c r="I756" s="8"/>
      <c r="J756" s="8"/>
    </row>
    <row r="757" spans="7:10">
      <c r="G757" s="8"/>
      <c r="H757" s="8"/>
      <c r="I757" s="8"/>
      <c r="J757" s="8"/>
    </row>
    <row r="758" spans="7:10">
      <c r="G758" s="8"/>
      <c r="H758" s="8"/>
      <c r="I758" s="8"/>
      <c r="J758" s="8"/>
    </row>
    <row r="759" spans="7:10">
      <c r="G759" s="8"/>
      <c r="H759" s="8"/>
      <c r="I759" s="8"/>
      <c r="J759" s="8"/>
    </row>
    <row r="760" spans="7:10">
      <c r="G760" s="8"/>
      <c r="H760" s="8"/>
      <c r="I760" s="8"/>
      <c r="J760" s="8"/>
    </row>
    <row r="761" spans="7:10">
      <c r="G761" s="8"/>
      <c r="H761" s="8"/>
      <c r="I761" s="8"/>
      <c r="J761" s="8"/>
    </row>
    <row r="762" spans="7:10">
      <c r="G762" s="8"/>
      <c r="H762" s="8"/>
      <c r="I762" s="8"/>
      <c r="J762" s="8"/>
    </row>
    <row r="763" spans="7:10">
      <c r="G763" s="8"/>
      <c r="H763" s="8"/>
      <c r="I763" s="8"/>
      <c r="J763" s="8"/>
    </row>
    <row r="764" spans="7:10">
      <c r="G764" s="8"/>
      <c r="H764" s="8"/>
      <c r="I764" s="8"/>
      <c r="J764" s="8"/>
    </row>
    <row r="765" spans="7:10">
      <c r="G765" s="8"/>
      <c r="H765" s="8"/>
      <c r="I765" s="8"/>
      <c r="J765" s="8"/>
    </row>
    <row r="766" spans="7:10">
      <c r="G766" s="8"/>
      <c r="H766" s="8"/>
      <c r="I766" s="8"/>
      <c r="J766" s="8"/>
    </row>
    <row r="767" spans="7:10">
      <c r="G767" s="8"/>
      <c r="H767" s="8"/>
      <c r="I767" s="8"/>
      <c r="J767" s="8"/>
    </row>
    <row r="768" spans="7:10">
      <c r="G768" s="8"/>
      <c r="H768" s="8"/>
      <c r="I768" s="8"/>
      <c r="J768" s="8"/>
    </row>
    <row r="769" spans="7:10">
      <c r="G769" s="8"/>
      <c r="H769" s="8"/>
      <c r="I769" s="8"/>
      <c r="J769" s="8"/>
    </row>
    <row r="770" spans="7:10">
      <c r="G770" s="8"/>
      <c r="H770" s="8"/>
      <c r="I770" s="8"/>
      <c r="J770" s="8"/>
    </row>
    <row r="771" spans="7:10">
      <c r="G771" s="8"/>
      <c r="H771" s="8"/>
      <c r="I771" s="8"/>
      <c r="J771" s="8"/>
    </row>
    <row r="772" spans="7:10">
      <c r="G772" s="8"/>
      <c r="H772" s="8"/>
      <c r="I772" s="8"/>
      <c r="J772" s="8"/>
    </row>
    <row r="773" spans="7:10">
      <c r="G773" s="8"/>
      <c r="H773" s="8"/>
      <c r="I773" s="8"/>
      <c r="J773" s="8"/>
    </row>
    <row r="774" spans="7:10">
      <c r="G774" s="8"/>
      <c r="H774" s="8"/>
      <c r="I774" s="8"/>
      <c r="J774" s="8"/>
    </row>
    <row r="775" spans="7:10">
      <c r="G775" s="8"/>
      <c r="H775" s="8"/>
      <c r="I775" s="8"/>
      <c r="J775" s="8"/>
    </row>
    <row r="776" spans="7:10">
      <c r="G776" s="8"/>
      <c r="H776" s="8"/>
      <c r="I776" s="8"/>
      <c r="J776" s="8"/>
    </row>
    <row r="777" spans="7:10">
      <c r="G777" s="8"/>
      <c r="H777" s="8"/>
      <c r="I777" s="8"/>
      <c r="J777" s="8"/>
    </row>
    <row r="778" spans="7:10">
      <c r="G778" s="8"/>
      <c r="H778" s="8"/>
      <c r="I778" s="8"/>
      <c r="J778" s="8"/>
    </row>
    <row r="779" spans="7:10">
      <c r="G779" s="8"/>
      <c r="H779" s="8"/>
      <c r="I779" s="8"/>
      <c r="J779" s="8"/>
    </row>
    <row r="780" spans="7:10">
      <c r="G780" s="8"/>
      <c r="H780" s="8"/>
      <c r="I780" s="8"/>
      <c r="J780" s="8"/>
    </row>
    <row r="781" spans="7:10">
      <c r="G781" s="8"/>
      <c r="H781" s="8"/>
      <c r="I781" s="8"/>
      <c r="J781" s="8"/>
    </row>
    <row r="782" spans="7:10">
      <c r="G782" s="8"/>
      <c r="H782" s="8"/>
      <c r="I782" s="8"/>
      <c r="J782" s="8"/>
    </row>
    <row r="783" spans="7:10">
      <c r="G783" s="8"/>
      <c r="H783" s="8"/>
      <c r="I783" s="8"/>
      <c r="J783" s="8"/>
    </row>
    <row r="784" spans="7:10">
      <c r="G784" s="8"/>
      <c r="H784" s="8"/>
      <c r="I784" s="8"/>
      <c r="J784" s="8"/>
    </row>
    <row r="785" spans="7:10">
      <c r="G785" s="8"/>
      <c r="H785" s="8"/>
      <c r="I785" s="8"/>
      <c r="J785" s="8"/>
    </row>
    <row r="786" spans="7:10">
      <c r="G786" s="8"/>
      <c r="H786" s="8"/>
      <c r="I786" s="8"/>
      <c r="J786" s="8"/>
    </row>
    <row r="787" spans="7:10">
      <c r="G787" s="8"/>
      <c r="H787" s="8"/>
      <c r="I787" s="8"/>
      <c r="J787" s="8"/>
    </row>
    <row r="788" spans="7:10">
      <c r="G788" s="8"/>
      <c r="H788" s="8"/>
      <c r="I788" s="8"/>
      <c r="J788" s="8"/>
    </row>
    <row r="789" spans="7:10">
      <c r="G789" s="8"/>
      <c r="H789" s="8"/>
      <c r="I789" s="8"/>
      <c r="J789" s="8"/>
    </row>
    <row r="790" spans="7:10">
      <c r="G790" s="8"/>
      <c r="H790" s="8"/>
      <c r="I790" s="8"/>
      <c r="J790" s="8"/>
    </row>
    <row r="791" spans="7:10">
      <c r="G791" s="8"/>
      <c r="H791" s="8"/>
      <c r="I791" s="8"/>
      <c r="J791" s="8"/>
    </row>
    <row r="792" spans="7:10">
      <c r="G792" s="8"/>
      <c r="H792" s="8"/>
      <c r="I792" s="8"/>
      <c r="J792" s="8"/>
    </row>
    <row r="793" spans="7:10">
      <c r="G793" s="8"/>
      <c r="H793" s="8"/>
      <c r="I793" s="8"/>
      <c r="J793" s="8"/>
    </row>
    <row r="794" spans="7:10">
      <c r="G794" s="8"/>
      <c r="H794" s="8"/>
      <c r="I794" s="8"/>
      <c r="J794" s="8"/>
    </row>
    <row r="795" spans="7:10">
      <c r="G795" s="8"/>
      <c r="H795" s="8"/>
      <c r="I795" s="8"/>
      <c r="J795" s="8"/>
    </row>
    <row r="796" spans="7:10">
      <c r="G796" s="8"/>
      <c r="H796" s="8"/>
      <c r="I796" s="8"/>
      <c r="J796" s="8"/>
    </row>
    <row r="797" spans="7:10">
      <c r="G797" s="8"/>
      <c r="H797" s="8"/>
      <c r="I797" s="8"/>
      <c r="J797" s="8"/>
    </row>
    <row r="798" spans="7:10">
      <c r="G798" s="8"/>
      <c r="H798" s="8"/>
      <c r="I798" s="8"/>
      <c r="J798" s="8"/>
    </row>
    <row r="799" spans="7:10">
      <c r="G799" s="8"/>
      <c r="H799" s="8"/>
      <c r="I799" s="8"/>
      <c r="J799" s="8"/>
    </row>
    <row r="800" spans="7:10">
      <c r="G800" s="8"/>
      <c r="H800" s="8"/>
      <c r="I800" s="8"/>
      <c r="J800" s="8"/>
    </row>
    <row r="801" spans="7:10">
      <c r="G801" s="8"/>
      <c r="H801" s="8"/>
      <c r="I801" s="8"/>
      <c r="J801" s="8"/>
    </row>
    <row r="802" spans="7:10">
      <c r="G802" s="8"/>
      <c r="H802" s="8"/>
      <c r="I802" s="8"/>
      <c r="J802" s="8"/>
    </row>
    <row r="803" spans="7:10">
      <c r="G803" s="8"/>
      <c r="H803" s="8"/>
      <c r="I803" s="8"/>
      <c r="J803" s="8"/>
    </row>
    <row r="804" spans="7:10">
      <c r="G804" s="8"/>
      <c r="H804" s="8"/>
      <c r="I804" s="8"/>
      <c r="J804" s="8"/>
    </row>
    <row r="805" spans="7:10">
      <c r="G805" s="8"/>
      <c r="H805" s="8"/>
      <c r="I805" s="8"/>
      <c r="J805" s="8"/>
    </row>
    <row r="806" spans="7:10">
      <c r="G806" s="8"/>
      <c r="H806" s="8"/>
      <c r="I806" s="8"/>
      <c r="J806" s="8"/>
    </row>
    <row r="807" spans="7:10">
      <c r="G807" s="8"/>
      <c r="H807" s="8"/>
      <c r="I807" s="8"/>
      <c r="J807" s="8"/>
    </row>
    <row r="808" spans="7:10">
      <c r="G808" s="8"/>
      <c r="H808" s="8"/>
      <c r="I808" s="8"/>
      <c r="J808" s="8"/>
    </row>
    <row r="809" spans="7:10">
      <c r="G809" s="8"/>
      <c r="H809" s="8"/>
      <c r="I809" s="8"/>
      <c r="J809" s="8"/>
    </row>
    <row r="810" spans="7:10">
      <c r="G810" s="8"/>
      <c r="H810" s="8"/>
      <c r="I810" s="8"/>
      <c r="J810" s="8"/>
    </row>
    <row r="811" spans="7:10">
      <c r="G811" s="8"/>
      <c r="H811" s="8"/>
      <c r="I811" s="8"/>
      <c r="J811" s="8"/>
    </row>
    <row r="812" spans="7:10">
      <c r="G812" s="8"/>
      <c r="H812" s="8"/>
      <c r="I812" s="8"/>
      <c r="J812" s="8"/>
    </row>
    <row r="813" spans="7:10">
      <c r="G813" s="8"/>
      <c r="H813" s="8"/>
      <c r="I813" s="8"/>
      <c r="J813" s="8"/>
    </row>
    <row r="814" spans="7:10">
      <c r="G814" s="8"/>
      <c r="H814" s="8"/>
      <c r="I814" s="8"/>
      <c r="J814" s="8"/>
    </row>
    <row r="815" spans="7:10">
      <c r="G815" s="8"/>
      <c r="H815" s="8"/>
      <c r="I815" s="8"/>
      <c r="J815" s="8"/>
    </row>
    <row r="816" spans="7:10">
      <c r="G816" s="8"/>
      <c r="H816" s="8"/>
      <c r="I816" s="8"/>
      <c r="J816" s="8"/>
    </row>
    <row r="817" spans="7:10">
      <c r="G817" s="8"/>
      <c r="H817" s="8"/>
      <c r="I817" s="8"/>
      <c r="J817" s="8"/>
    </row>
    <row r="818" spans="7:10">
      <c r="G818" s="8"/>
      <c r="H818" s="8"/>
      <c r="I818" s="8"/>
      <c r="J818" s="8"/>
    </row>
    <row r="819" spans="7:10">
      <c r="G819" s="8"/>
      <c r="H819" s="8"/>
      <c r="I819" s="8"/>
      <c r="J819" s="8"/>
    </row>
    <row r="820" spans="7:10">
      <c r="G820" s="8"/>
      <c r="H820" s="8"/>
      <c r="I820" s="8"/>
      <c r="J820" s="8"/>
    </row>
    <row r="821" spans="7:10">
      <c r="G821" s="8"/>
      <c r="H821" s="8"/>
      <c r="I821" s="8"/>
      <c r="J821" s="8"/>
    </row>
    <row r="822" spans="7:10">
      <c r="G822" s="8"/>
      <c r="H822" s="8"/>
      <c r="I822" s="8"/>
      <c r="J822" s="8"/>
    </row>
    <row r="823" spans="7:10">
      <c r="G823" s="8"/>
      <c r="H823" s="8"/>
      <c r="I823" s="8"/>
      <c r="J823" s="8"/>
    </row>
    <row r="824" spans="7:10">
      <c r="G824" s="8"/>
      <c r="H824" s="8"/>
      <c r="I824" s="8"/>
      <c r="J824" s="8"/>
    </row>
    <row r="825" spans="7:10">
      <c r="G825" s="8"/>
      <c r="H825" s="8"/>
      <c r="I825" s="8"/>
      <c r="J825" s="8"/>
    </row>
    <row r="826" spans="7:10">
      <c r="G826" s="8"/>
      <c r="H826" s="8"/>
      <c r="I826" s="8"/>
      <c r="J826" s="8"/>
    </row>
    <row r="827" spans="7:10">
      <c r="G827" s="8"/>
      <c r="H827" s="8"/>
      <c r="I827" s="8"/>
      <c r="J827" s="8"/>
    </row>
    <row r="828" spans="7:10">
      <c r="G828" s="8"/>
      <c r="H828" s="8"/>
      <c r="I828" s="8"/>
      <c r="J828" s="8"/>
    </row>
    <row r="829" spans="7:10">
      <c r="G829" s="8"/>
      <c r="H829" s="8"/>
      <c r="I829" s="8"/>
      <c r="J829" s="8"/>
    </row>
    <row r="830" spans="7:10">
      <c r="G830" s="8"/>
      <c r="H830" s="8"/>
      <c r="I830" s="8"/>
      <c r="J830" s="8"/>
    </row>
    <row r="831" spans="7:10">
      <c r="G831" s="8"/>
      <c r="H831" s="8"/>
      <c r="I831" s="8"/>
      <c r="J831" s="8"/>
    </row>
    <row r="832" spans="7:10">
      <c r="G832" s="8"/>
      <c r="H832" s="8"/>
      <c r="I832" s="8"/>
      <c r="J832" s="8"/>
    </row>
    <row r="833" spans="7:10">
      <c r="G833" s="8"/>
      <c r="H833" s="8"/>
      <c r="I833" s="8"/>
      <c r="J833" s="8"/>
    </row>
    <row r="834" spans="7:10">
      <c r="G834" s="8"/>
      <c r="H834" s="8"/>
      <c r="I834" s="8"/>
      <c r="J834" s="8"/>
    </row>
    <row r="835" spans="7:10">
      <c r="G835" s="8"/>
      <c r="H835" s="8"/>
      <c r="I835" s="8"/>
      <c r="J835" s="8"/>
    </row>
    <row r="836" spans="7:10">
      <c r="G836" s="8"/>
      <c r="H836" s="8"/>
      <c r="I836" s="8"/>
      <c r="J836" s="8"/>
    </row>
    <row r="837" spans="7:10">
      <c r="G837" s="8"/>
      <c r="H837" s="8"/>
      <c r="I837" s="8"/>
      <c r="J837" s="8"/>
    </row>
    <row r="838" spans="7:10">
      <c r="G838" s="8"/>
      <c r="H838" s="8"/>
      <c r="I838" s="8"/>
      <c r="J838" s="8"/>
    </row>
    <row r="839" spans="7:10">
      <c r="G839" s="8"/>
      <c r="H839" s="8"/>
      <c r="I839" s="8"/>
      <c r="J839" s="8"/>
    </row>
    <row r="840" spans="7:10">
      <c r="G840" s="8"/>
      <c r="H840" s="8"/>
      <c r="I840" s="8"/>
      <c r="J840" s="8"/>
    </row>
    <row r="841" spans="7:10">
      <c r="G841" s="8"/>
      <c r="H841" s="8"/>
      <c r="I841" s="8"/>
      <c r="J841" s="8"/>
    </row>
    <row r="842" spans="7:10">
      <c r="G842" s="8"/>
      <c r="H842" s="8"/>
      <c r="I842" s="8"/>
      <c r="J842" s="8"/>
    </row>
    <row r="843" spans="7:10">
      <c r="G843" s="8"/>
      <c r="H843" s="8"/>
      <c r="I843" s="8"/>
      <c r="J843" s="8"/>
    </row>
    <row r="844" spans="7:10">
      <c r="G844" s="8"/>
      <c r="H844" s="8"/>
      <c r="I844" s="8"/>
      <c r="J844" s="8"/>
    </row>
    <row r="845" spans="7:10">
      <c r="G845" s="8"/>
      <c r="H845" s="8"/>
      <c r="I845" s="8"/>
      <c r="J845" s="8"/>
    </row>
    <row r="846" spans="7:10">
      <c r="G846" s="8"/>
      <c r="H846" s="8"/>
      <c r="I846" s="8"/>
      <c r="J846" s="8"/>
    </row>
    <row r="847" spans="7:10">
      <c r="G847" s="8"/>
      <c r="H847" s="8"/>
      <c r="I847" s="8"/>
      <c r="J847" s="8"/>
    </row>
    <row r="848" spans="7:10">
      <c r="G848" s="8"/>
      <c r="H848" s="8"/>
      <c r="I848" s="8"/>
      <c r="J848" s="8"/>
    </row>
    <row r="849" spans="7:10">
      <c r="G849" s="8"/>
      <c r="H849" s="8"/>
      <c r="I849" s="8"/>
      <c r="J849" s="8"/>
    </row>
    <row r="850" spans="7:10">
      <c r="G850" s="8"/>
      <c r="H850" s="8"/>
      <c r="I850" s="8"/>
      <c r="J850" s="8"/>
    </row>
    <row r="851" spans="7:10">
      <c r="G851" s="8"/>
      <c r="H851" s="8"/>
      <c r="I851" s="8"/>
      <c r="J851" s="8"/>
    </row>
    <row r="852" spans="7:10">
      <c r="G852" s="8"/>
      <c r="H852" s="8"/>
      <c r="I852" s="8"/>
      <c r="J852" s="8"/>
    </row>
    <row r="853" spans="7:10">
      <c r="G853" s="8"/>
      <c r="H853" s="8"/>
      <c r="I853" s="8"/>
      <c r="J853" s="8"/>
    </row>
    <row r="854" spans="7:10">
      <c r="G854" s="8"/>
      <c r="H854" s="8"/>
      <c r="I854" s="8"/>
      <c r="J854" s="8"/>
    </row>
    <row r="855" spans="7:10">
      <c r="G855" s="8"/>
      <c r="H855" s="8"/>
      <c r="I855" s="8"/>
      <c r="J855" s="8"/>
    </row>
    <row r="856" spans="7:10">
      <c r="G856" s="8"/>
      <c r="H856" s="8"/>
      <c r="I856" s="8"/>
      <c r="J856" s="8"/>
    </row>
    <row r="857" spans="7:10">
      <c r="G857" s="8"/>
      <c r="H857" s="8"/>
      <c r="I857" s="8"/>
      <c r="J857" s="8"/>
    </row>
    <row r="858" spans="7:10">
      <c r="G858" s="8"/>
      <c r="H858" s="8"/>
      <c r="I858" s="8"/>
      <c r="J858" s="8"/>
    </row>
    <row r="859" spans="7:10">
      <c r="G859" s="8"/>
      <c r="H859" s="8"/>
      <c r="I859" s="8"/>
      <c r="J859" s="8"/>
    </row>
    <row r="860" spans="7:10">
      <c r="G860" s="8"/>
      <c r="H860" s="8"/>
      <c r="I860" s="8"/>
      <c r="J860" s="8"/>
    </row>
    <row r="861" spans="7:10">
      <c r="G861" s="8"/>
      <c r="H861" s="8"/>
      <c r="I861" s="8"/>
      <c r="J861" s="8"/>
    </row>
    <row r="862" spans="7:10">
      <c r="G862" s="8"/>
      <c r="H862" s="8"/>
      <c r="I862" s="8"/>
      <c r="J862" s="8"/>
    </row>
    <row r="863" spans="7:10">
      <c r="G863" s="8"/>
      <c r="H863" s="8"/>
      <c r="I863" s="8"/>
      <c r="J863" s="8"/>
    </row>
    <row r="864" spans="7:10">
      <c r="G864" s="8"/>
      <c r="H864" s="8"/>
      <c r="I864" s="8"/>
      <c r="J864" s="8"/>
    </row>
  </sheetData>
  <mergeCells count="8">
    <mergeCell ref="O24:Q24"/>
    <mergeCell ref="O32:Q32"/>
    <mergeCell ref="A1:B1"/>
    <mergeCell ref="D1:E1"/>
    <mergeCell ref="G1:J1"/>
    <mergeCell ref="K1:L1"/>
    <mergeCell ref="O9:Q9"/>
    <mergeCell ref="O16:Q16"/>
  </mergeCells>
  <conditionalFormatting sqref="A438">
    <cfRule type="cellIs" dxfId="130" priority="72" operator="equal">
      <formula>$J$3</formula>
    </cfRule>
  </conditionalFormatting>
  <conditionalFormatting sqref="A438:A864">
    <cfRule type="expression" dxfId="129" priority="73">
      <formula>E438=TRUE</formula>
    </cfRule>
  </conditionalFormatting>
  <conditionalFormatting sqref="G3">
    <cfRule type="cellIs" dxfId="128" priority="70" operator="equal">
      <formula>$J$3</formula>
    </cfRule>
  </conditionalFormatting>
  <conditionalFormatting sqref="G3 G9:G15 G17:G433">
    <cfRule type="expression" dxfId="127" priority="71">
      <formula>J3=TRUE</formula>
    </cfRule>
  </conditionalFormatting>
  <conditionalFormatting sqref="L3:L114">
    <cfRule type="cellIs" dxfId="126" priority="69" operator="equal">
      <formula>"DETECTED IN BOTH"</formula>
    </cfRule>
  </conditionalFormatting>
  <conditionalFormatting sqref="J3:J864">
    <cfRule type="cellIs" dxfId="125" priority="68" operator="equal">
      <formula>TRUE</formula>
    </cfRule>
  </conditionalFormatting>
  <conditionalFormatting sqref="C3:C265">
    <cfRule type="cellIs" dxfId="124" priority="67" operator="equal">
      <formula>TRUE</formula>
    </cfRule>
  </conditionalFormatting>
  <conditionalFormatting sqref="F3:F108">
    <cfRule type="cellIs" dxfId="123" priority="66" operator="equal">
      <formula>TRUE</formula>
    </cfRule>
  </conditionalFormatting>
  <conditionalFormatting sqref="M3:M145">
    <cfRule type="cellIs" dxfId="122" priority="65" operator="equal">
      <formula>TRUE</formula>
    </cfRule>
  </conditionalFormatting>
  <conditionalFormatting sqref="A3:A265">
    <cfRule type="expression" dxfId="121" priority="64">
      <formula>C3=TRUE</formula>
    </cfRule>
  </conditionalFormatting>
  <conditionalFormatting sqref="D3:D108">
    <cfRule type="expression" dxfId="120" priority="63">
      <formula>F3=TRUE</formula>
    </cfRule>
  </conditionalFormatting>
  <conditionalFormatting sqref="G434:G864">
    <cfRule type="expression" dxfId="119" priority="62">
      <formula>J434=TRUE</formula>
    </cfRule>
  </conditionalFormatting>
  <conditionalFormatting sqref="H326 H584 H842">
    <cfRule type="cellIs" dxfId="118" priority="61" operator="equal">
      <formula>"BAD"</formula>
    </cfRule>
  </conditionalFormatting>
  <conditionalFormatting sqref="H331:H518 H589:H776 H847:H864 H73:H260">
    <cfRule type="cellIs" dxfId="117" priority="59" operator="equal">
      <formula>"OK"</formula>
    </cfRule>
    <cfRule type="cellIs" dxfId="116" priority="60" operator="equal">
      <formula>"BAD"</formula>
    </cfRule>
  </conditionalFormatting>
  <conditionalFormatting sqref="K40">
    <cfRule type="expression" dxfId="115" priority="53">
      <formula>M40=TRUE</formula>
    </cfRule>
  </conditionalFormatting>
  <conditionalFormatting sqref="K41">
    <cfRule type="expression" dxfId="114" priority="52">
      <formula>M41=TRUE</formula>
    </cfRule>
  </conditionalFormatting>
  <conditionalFormatting sqref="K42:K47">
    <cfRule type="expression" dxfId="113" priority="51">
      <formula>M42=TRUE</formula>
    </cfRule>
  </conditionalFormatting>
  <conditionalFormatting sqref="K48">
    <cfRule type="expression" dxfId="112" priority="50">
      <formula>M48=TRUE</formula>
    </cfRule>
  </conditionalFormatting>
  <conditionalFormatting sqref="K49:K54">
    <cfRule type="expression" dxfId="111" priority="49">
      <formula>M49=TRUE</formula>
    </cfRule>
  </conditionalFormatting>
  <conditionalFormatting sqref="K55:K62">
    <cfRule type="expression" dxfId="110" priority="48">
      <formula>M55=TRUE</formula>
    </cfRule>
  </conditionalFormatting>
  <conditionalFormatting sqref="K63:K73">
    <cfRule type="expression" dxfId="109" priority="47">
      <formula>M63=TRUE</formula>
    </cfRule>
  </conditionalFormatting>
  <conditionalFormatting sqref="K74:K75">
    <cfRule type="expression" dxfId="108" priority="46">
      <formula>M74=TRUE</formula>
    </cfRule>
  </conditionalFormatting>
  <conditionalFormatting sqref="K76:K81">
    <cfRule type="expression" dxfId="107" priority="45">
      <formula>M76=TRUE</formula>
    </cfRule>
  </conditionalFormatting>
  <conditionalFormatting sqref="K82:K86">
    <cfRule type="expression" dxfId="106" priority="44">
      <formula>M82=TRUE</formula>
    </cfRule>
  </conditionalFormatting>
  <conditionalFormatting sqref="K87:K88">
    <cfRule type="expression" dxfId="105" priority="43">
      <formula>M87=TRUE</formula>
    </cfRule>
  </conditionalFormatting>
  <conditionalFormatting sqref="K145">
    <cfRule type="expression" dxfId="104" priority="29">
      <formula>M145=TRUE</formula>
    </cfRule>
  </conditionalFormatting>
  <conditionalFormatting sqref="K89">
    <cfRule type="expression" dxfId="103" priority="42">
      <formula>M89=TRUE</formula>
    </cfRule>
  </conditionalFormatting>
  <conditionalFormatting sqref="K90:K96">
    <cfRule type="expression" dxfId="102" priority="41">
      <formula>M90=TRUE</formula>
    </cfRule>
  </conditionalFormatting>
  <conditionalFormatting sqref="K97">
    <cfRule type="expression" dxfId="101" priority="40">
      <formula>M97=TRUE</formula>
    </cfRule>
  </conditionalFormatting>
  <conditionalFormatting sqref="K98">
    <cfRule type="expression" dxfId="100" priority="39">
      <formula>M98=TRUE</formula>
    </cfRule>
  </conditionalFormatting>
  <conditionalFormatting sqref="K99:K100">
    <cfRule type="expression" dxfId="99" priority="38">
      <formula>M99=TRUE</formula>
    </cfRule>
  </conditionalFormatting>
  <conditionalFormatting sqref="K101">
    <cfRule type="expression" dxfId="98" priority="37">
      <formula>M101=TRUE</formula>
    </cfRule>
  </conditionalFormatting>
  <conditionalFormatting sqref="K102:K106">
    <cfRule type="expression" dxfId="97" priority="36">
      <formula>M102=TRUE</formula>
    </cfRule>
  </conditionalFormatting>
  <conditionalFormatting sqref="K107:K111">
    <cfRule type="expression" dxfId="96" priority="35">
      <formula>M107=TRUE</formula>
    </cfRule>
  </conditionalFormatting>
  <conditionalFormatting sqref="K112">
    <cfRule type="expression" dxfId="95" priority="34">
      <formula>M112=TRUE</formula>
    </cfRule>
  </conditionalFormatting>
  <conditionalFormatting sqref="K113:K117">
    <cfRule type="expression" dxfId="94" priority="33">
      <formula>M113=TRUE</formula>
    </cfRule>
  </conditionalFormatting>
  <conditionalFormatting sqref="K118:K121">
    <cfRule type="expression" dxfId="93" priority="32">
      <formula>M118=TRUE</formula>
    </cfRule>
  </conditionalFormatting>
  <conditionalFormatting sqref="K122:K129">
    <cfRule type="expression" dxfId="92" priority="31">
      <formula>M122=TRUE</formula>
    </cfRule>
  </conditionalFormatting>
  <conditionalFormatting sqref="K144">
    <cfRule type="expression" dxfId="91" priority="30">
      <formula>M144=TRUE</formula>
    </cfRule>
  </conditionalFormatting>
  <conditionalFormatting sqref="K14 K31:K145">
    <cfRule type="expression" dxfId="90" priority="28">
      <formula>M14=TRUE</formula>
    </cfRule>
  </conditionalFormatting>
  <conditionalFormatting sqref="K3">
    <cfRule type="expression" dxfId="89" priority="27">
      <formula>M3=TRUE</formula>
    </cfRule>
  </conditionalFormatting>
  <conditionalFormatting sqref="K4">
    <cfRule type="expression" dxfId="88" priority="26">
      <formula>M4=TRUE</formula>
    </cfRule>
  </conditionalFormatting>
  <conditionalFormatting sqref="K5">
    <cfRule type="expression" dxfId="87" priority="25">
      <formula>M5=TRUE</formula>
    </cfRule>
  </conditionalFormatting>
  <conditionalFormatting sqref="K6">
    <cfRule type="expression" dxfId="86" priority="24">
      <formula>M6=TRUE</formula>
    </cfRule>
  </conditionalFormatting>
  <conditionalFormatting sqref="K7">
    <cfRule type="expression" dxfId="85" priority="23">
      <formula>M7=TRUE</formula>
    </cfRule>
  </conditionalFormatting>
  <conditionalFormatting sqref="K8">
    <cfRule type="expression" dxfId="84" priority="22">
      <formula>M8=TRUE</formula>
    </cfRule>
  </conditionalFormatting>
  <conditionalFormatting sqref="K9">
    <cfRule type="expression" dxfId="83" priority="21">
      <formula>M9=TRUE</formula>
    </cfRule>
  </conditionalFormatting>
  <conditionalFormatting sqref="K10">
    <cfRule type="expression" dxfId="82" priority="20">
      <formula>M10=TRUE</formula>
    </cfRule>
  </conditionalFormatting>
  <conditionalFormatting sqref="K11">
    <cfRule type="expression" dxfId="81" priority="19">
      <formula>M11=TRUE</formula>
    </cfRule>
  </conditionalFormatting>
  <conditionalFormatting sqref="K12">
    <cfRule type="expression" dxfId="80" priority="18">
      <formula>M12=TRUE</formula>
    </cfRule>
  </conditionalFormatting>
  <conditionalFormatting sqref="K13">
    <cfRule type="expression" dxfId="79" priority="17">
      <formula>M13=TRUE</formula>
    </cfRule>
  </conditionalFormatting>
  <conditionalFormatting sqref="K15:K30">
    <cfRule type="expression" dxfId="78" priority="16">
      <formula>M15=TRUE</formula>
    </cfRule>
  </conditionalFormatting>
  <conditionalFormatting sqref="H68">
    <cfRule type="cellIs" dxfId="77" priority="14" operator="equal">
      <formula>"OK"</formula>
    </cfRule>
    <cfRule type="cellIs" dxfId="76" priority="15" operator="equal">
      <formula>"BAD"</formula>
    </cfRule>
  </conditionalFormatting>
  <conditionalFormatting sqref="H63">
    <cfRule type="cellIs" dxfId="75" priority="12" operator="equal">
      <formula>"OK"</formula>
    </cfRule>
    <cfRule type="cellIs" dxfId="74" priority="13" operator="equal">
      <formula>"BAD"</formula>
    </cfRule>
  </conditionalFormatting>
  <conditionalFormatting sqref="H58">
    <cfRule type="cellIs" dxfId="73" priority="10" operator="equal">
      <formula>"OK"</formula>
    </cfRule>
    <cfRule type="cellIs" dxfId="72" priority="11" operator="equal">
      <formula>"BAD"</formula>
    </cfRule>
  </conditionalFormatting>
  <conditionalFormatting sqref="H53">
    <cfRule type="cellIs" dxfId="71" priority="8" operator="equal">
      <formula>"OK"</formula>
    </cfRule>
    <cfRule type="cellIs" dxfId="70" priority="9" operator="equal">
      <formula>"BAD"</formula>
    </cfRule>
  </conditionalFormatting>
  <conditionalFormatting sqref="G4">
    <cfRule type="expression" dxfId="69" priority="7">
      <formula>I4=TRUE</formula>
    </cfRule>
  </conditionalFormatting>
  <conditionalFormatting sqref="G5:G7">
    <cfRule type="expression" dxfId="68" priority="6">
      <formula>I5=TRUE</formula>
    </cfRule>
  </conditionalFormatting>
  <conditionalFormatting sqref="G8">
    <cfRule type="expression" dxfId="67" priority="5">
      <formula>I8=TRUE</formula>
    </cfRule>
  </conditionalFormatting>
  <conditionalFormatting sqref="G16">
    <cfRule type="expression" dxfId="66" priority="4">
      <formula>I16=TRUE</formula>
    </cfRule>
  </conditionalFormatting>
  <conditionalFormatting sqref="H3">
    <cfRule type="cellIs" dxfId="65" priority="3" operator="equal">
      <formula>"OK"</formula>
    </cfRule>
  </conditionalFormatting>
  <conditionalFormatting sqref="H3:H49">
    <cfRule type="cellIs" dxfId="64" priority="1" operator="equal">
      <formula>"BAD"</formula>
    </cfRule>
    <cfRule type="cellIs" dxfId="63" priority="2" operator="equal">
      <formula>"OK"</formula>
    </cfRule>
  </conditionalFormatting>
  <hyperlinks>
    <hyperlink ref="O82" r:id="rId1" xr:uid="{7AD5BF1F-570F-F047-8E68-7AF1D32E7607}"/>
  </hyperlinks>
  <pageMargins left="0.7" right="0.7" top="0.75" bottom="0.75" header="0.3" footer="0.3"/>
  <pageSetup paperSize="9"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AF19D-A0DE-394E-9F51-60B0C8F6FE24}">
  <dimension ref="A1:AG864"/>
  <sheetViews>
    <sheetView tabSelected="1" topLeftCell="A2" zoomScale="75" zoomScaleNormal="75" workbookViewId="0">
      <selection activeCell="D51" sqref="D51"/>
    </sheetView>
  </sheetViews>
  <sheetFormatPr baseColWidth="10" defaultRowHeight="16"/>
  <cols>
    <col min="1" max="1" width="111.6640625" bestFit="1" customWidth="1"/>
    <col min="2" max="2" width="13.33203125" bestFit="1" customWidth="1"/>
    <col min="3" max="3" width="21.6640625" bestFit="1" customWidth="1"/>
    <col min="4" max="4" width="106.5" bestFit="1" customWidth="1"/>
    <col min="5" max="5" width="9.83203125" bestFit="1" customWidth="1"/>
    <col min="6" max="6" width="21.6640625" bestFit="1" customWidth="1"/>
    <col min="7" max="7" width="115.6640625" bestFit="1" customWidth="1"/>
    <col min="8" max="8" width="9.83203125" bestFit="1" customWidth="1"/>
    <col min="9" max="9" width="6.83203125" bestFit="1" customWidth="1"/>
    <col min="10" max="10" width="21.6640625" bestFit="1" customWidth="1"/>
    <col min="11" max="11" width="106.5" bestFit="1" customWidth="1"/>
    <col min="12" max="12" width="9.83203125" bestFit="1" customWidth="1"/>
    <col min="13" max="13" width="21.6640625" bestFit="1" customWidth="1"/>
    <col min="14" max="14" width="21.1640625" bestFit="1" customWidth="1"/>
    <col min="15" max="17" width="43.83203125" customWidth="1"/>
    <col min="20" max="20" width="49" bestFit="1" customWidth="1"/>
    <col min="21" max="21" width="15.33203125" bestFit="1" customWidth="1"/>
    <col min="22" max="22" width="14.83203125" bestFit="1" customWidth="1"/>
    <col min="23" max="23" width="17.5" bestFit="1" customWidth="1"/>
    <col min="24" max="24" width="16.5" bestFit="1" customWidth="1"/>
    <col min="25" max="25" width="7.33203125" bestFit="1" customWidth="1"/>
    <col min="26" max="26" width="16.6640625" bestFit="1" customWidth="1"/>
    <col min="27" max="27" width="19" customWidth="1"/>
    <col min="28" max="28" width="89.33203125" bestFit="1" customWidth="1"/>
    <col min="29" max="29" width="95.6640625" bestFit="1" customWidth="1"/>
    <col min="30" max="30" width="75.6640625" bestFit="1" customWidth="1"/>
    <col min="31" max="31" width="102.1640625" bestFit="1" customWidth="1"/>
    <col min="32" max="32" width="93.5" bestFit="1" customWidth="1"/>
    <col min="33" max="33" width="106.5" bestFit="1" customWidth="1"/>
    <col min="34" max="34" width="90.5" bestFit="1" customWidth="1"/>
    <col min="35" max="35" width="88.6640625" bestFit="1" customWidth="1"/>
  </cols>
  <sheetData>
    <row r="1" spans="1:33" ht="17" thickBot="1">
      <c r="A1" s="119" t="str">
        <f>O2</f>
        <v>INTRAJ-NO-HEURISTIC</v>
      </c>
      <c r="B1" s="119"/>
      <c r="C1" s="94"/>
      <c r="D1" s="124" t="str">
        <f>O3</f>
        <v>INTRAJ-HEURISTIC</v>
      </c>
      <c r="E1" s="120"/>
      <c r="F1" s="95"/>
      <c r="G1" s="121" t="str">
        <f>O4</f>
        <v>JASTADDJ-INTRAFLOW</v>
      </c>
      <c r="H1" s="121"/>
      <c r="I1" s="121"/>
      <c r="J1" s="121"/>
      <c r="K1" s="125" t="str">
        <f>O5</f>
        <v>SONARQUBE</v>
      </c>
      <c r="L1" s="123"/>
      <c r="M1" s="55"/>
      <c r="AB1" s="104" t="s">
        <v>42</v>
      </c>
      <c r="AC1" s="104" t="s">
        <v>41</v>
      </c>
      <c r="AD1" s="103" t="s">
        <v>39</v>
      </c>
      <c r="AE1" s="88" t="s">
        <v>43</v>
      </c>
      <c r="AF1" s="88" t="s">
        <v>44</v>
      </c>
      <c r="AG1" s="88" t="s">
        <v>45</v>
      </c>
    </row>
    <row r="2" spans="1:33">
      <c r="A2" s="1" t="s">
        <v>0</v>
      </c>
      <c r="B2" s="1" t="s">
        <v>1</v>
      </c>
      <c r="C2" s="11" t="s">
        <v>3</v>
      </c>
      <c r="D2" s="77" t="s">
        <v>0</v>
      </c>
      <c r="E2" s="1" t="s">
        <v>1</v>
      </c>
      <c r="F2" s="11" t="s">
        <v>3</v>
      </c>
      <c r="G2" s="1" t="s">
        <v>0</v>
      </c>
      <c r="H2" s="1" t="s">
        <v>1</v>
      </c>
      <c r="I2" s="11" t="s">
        <v>2</v>
      </c>
      <c r="J2" s="11" t="s">
        <v>3</v>
      </c>
      <c r="K2" s="76" t="s">
        <v>5</v>
      </c>
      <c r="L2" s="11" t="s">
        <v>1</v>
      </c>
      <c r="M2" s="11" t="s">
        <v>3</v>
      </c>
      <c r="O2" s="31" t="s">
        <v>8</v>
      </c>
      <c r="P2" s="32">
        <v>252</v>
      </c>
      <c r="AB2" s="2" t="s">
        <v>761</v>
      </c>
      <c r="AC2" s="2" t="s">
        <v>762</v>
      </c>
      <c r="AD2" s="12" t="s">
        <v>763</v>
      </c>
      <c r="AE2" s="105" t="s">
        <v>764</v>
      </c>
      <c r="AF2" s="105" t="s">
        <v>765</v>
      </c>
      <c r="AG2" s="105" t="s">
        <v>766</v>
      </c>
    </row>
    <row r="3" spans="1:33">
      <c r="A3" s="3" t="s">
        <v>765</v>
      </c>
      <c r="B3" s="97" t="s">
        <v>22</v>
      </c>
      <c r="C3" s="3" t="b">
        <f>MOD(ROW(A1)-1,5)=0</f>
        <v>1</v>
      </c>
      <c r="D3" s="3" t="s">
        <v>766</v>
      </c>
      <c r="E3" s="97" t="s">
        <v>22</v>
      </c>
      <c r="F3" s="3" t="b">
        <f>MOD(ROW(D1)-1,5)=0</f>
        <v>1</v>
      </c>
      <c r="G3" s="3" t="s">
        <v>767</v>
      </c>
      <c r="H3" s="98" t="s">
        <v>22</v>
      </c>
      <c r="I3" s="3"/>
      <c r="J3" s="3" t="b">
        <f>MOD(ROW(H1)-1,5)=0</f>
        <v>1</v>
      </c>
      <c r="K3" s="3" t="s">
        <v>766</v>
      </c>
      <c r="L3" s="99" t="s">
        <v>22</v>
      </c>
      <c r="M3" s="3" t="b">
        <f>MOD(ROW(K1)-1,5)=0</f>
        <v>1</v>
      </c>
      <c r="O3" s="33" t="s">
        <v>6</v>
      </c>
      <c r="P3" s="34">
        <v>89</v>
      </c>
      <c r="AB3" s="2" t="s">
        <v>768</v>
      </c>
      <c r="AC3" s="2" t="s">
        <v>769</v>
      </c>
      <c r="AD3" s="52"/>
      <c r="AE3" s="105" t="s">
        <v>770</v>
      </c>
      <c r="AF3" s="52" t="s">
        <v>767</v>
      </c>
      <c r="AG3" s="52" t="s">
        <v>771</v>
      </c>
    </row>
    <row r="4" spans="1:33">
      <c r="A4" s="3" t="s">
        <v>767</v>
      </c>
      <c r="B4" s="98"/>
      <c r="C4" s="19" t="b">
        <f t="shared" ref="C4:C67" si="0">MOD(ROW(A2)-1,5)=0</f>
        <v>0</v>
      </c>
      <c r="D4" s="3" t="s">
        <v>771</v>
      </c>
      <c r="E4" s="102"/>
      <c r="F4" s="3" t="b">
        <f t="shared" ref="F4:F67" si="1">MOD(ROW(D2)-1,5)=0</f>
        <v>0</v>
      </c>
      <c r="G4" s="3" t="s">
        <v>765</v>
      </c>
      <c r="H4" s="98"/>
      <c r="I4" s="3"/>
      <c r="J4" s="3" t="b">
        <f t="shared" ref="J4:J67" si="2">MOD(ROW(H2)-1,5)=0</f>
        <v>0</v>
      </c>
      <c r="K4" s="3" t="s">
        <v>771</v>
      </c>
      <c r="L4" s="99"/>
      <c r="M4" s="3" t="b">
        <f t="shared" ref="M4:M67" si="3">MOD(ROW(K2)-1,5)=0</f>
        <v>0</v>
      </c>
      <c r="O4" s="33" t="s">
        <v>7</v>
      </c>
      <c r="P4" s="34">
        <v>252</v>
      </c>
      <c r="AB4" s="2" t="s">
        <v>772</v>
      </c>
      <c r="AD4" s="72"/>
      <c r="AE4" s="72"/>
      <c r="AF4" s="52" t="s">
        <v>773</v>
      </c>
      <c r="AG4" s="52" t="s">
        <v>774</v>
      </c>
    </row>
    <row r="5" spans="1:33" ht="17" thickBot="1">
      <c r="A5" s="3" t="s">
        <v>773</v>
      </c>
      <c r="B5" s="98"/>
      <c r="C5" s="19" t="b">
        <f t="shared" si="0"/>
        <v>0</v>
      </c>
      <c r="D5" s="3" t="s">
        <v>774</v>
      </c>
      <c r="E5" s="102"/>
      <c r="F5" s="3" t="b">
        <f t="shared" si="1"/>
        <v>0</v>
      </c>
      <c r="G5" s="3" t="s">
        <v>774</v>
      </c>
      <c r="H5" s="98"/>
      <c r="I5" s="3"/>
      <c r="J5" s="3" t="b">
        <f t="shared" si="2"/>
        <v>0</v>
      </c>
      <c r="K5" s="3" t="s">
        <v>774</v>
      </c>
      <c r="L5" s="99"/>
      <c r="M5" s="3" t="b">
        <f t="shared" si="3"/>
        <v>0</v>
      </c>
      <c r="O5" s="35" t="s">
        <v>4</v>
      </c>
      <c r="P5" s="36">
        <v>88</v>
      </c>
      <c r="AC5" s="8"/>
      <c r="AD5" s="8"/>
      <c r="AE5" s="8"/>
      <c r="AF5" s="52" t="s">
        <v>775</v>
      </c>
      <c r="AG5" s="52" t="s">
        <v>776</v>
      </c>
    </row>
    <row r="6" spans="1:33">
      <c r="A6" s="3" t="s">
        <v>775</v>
      </c>
      <c r="B6" s="98"/>
      <c r="C6" s="19" t="b">
        <f t="shared" si="0"/>
        <v>0</v>
      </c>
      <c r="D6" s="3" t="s">
        <v>776</v>
      </c>
      <c r="E6" s="102"/>
      <c r="F6" s="3" t="b">
        <f t="shared" si="1"/>
        <v>0</v>
      </c>
      <c r="G6" s="3" t="s">
        <v>777</v>
      </c>
      <c r="H6" s="98"/>
      <c r="I6" s="3"/>
      <c r="J6" s="3" t="b">
        <f t="shared" si="2"/>
        <v>0</v>
      </c>
      <c r="K6" s="3" t="s">
        <v>776</v>
      </c>
      <c r="L6" s="99"/>
      <c r="M6" s="3" t="b">
        <f t="shared" si="3"/>
        <v>0</v>
      </c>
      <c r="AB6" s="8"/>
      <c r="AC6" s="8"/>
      <c r="AD6" s="8"/>
      <c r="AE6" s="8"/>
      <c r="AF6" s="105" t="s">
        <v>777</v>
      </c>
      <c r="AG6" s="105" t="s">
        <v>778</v>
      </c>
    </row>
    <row r="7" spans="1:33">
      <c r="A7" s="3" t="s">
        <v>777</v>
      </c>
      <c r="B7" s="98"/>
      <c r="C7" s="19" t="b">
        <f t="shared" si="0"/>
        <v>0</v>
      </c>
      <c r="D7" s="3" t="s">
        <v>778</v>
      </c>
      <c r="E7" s="102"/>
      <c r="F7" s="3" t="b">
        <f t="shared" si="1"/>
        <v>0</v>
      </c>
      <c r="G7" s="3" t="s">
        <v>773</v>
      </c>
      <c r="H7" s="98"/>
      <c r="I7" s="3"/>
      <c r="J7" s="3" t="b">
        <f t="shared" si="2"/>
        <v>0</v>
      </c>
      <c r="K7" s="3" t="s">
        <v>778</v>
      </c>
      <c r="L7" s="99"/>
      <c r="M7" s="3" t="b">
        <f t="shared" si="3"/>
        <v>0</v>
      </c>
      <c r="AB7" s="8"/>
      <c r="AC7" s="8"/>
      <c r="AD7" s="8"/>
      <c r="AE7" s="8"/>
      <c r="AF7" s="52" t="s">
        <v>779</v>
      </c>
      <c r="AG7" s="52" t="s">
        <v>780</v>
      </c>
    </row>
    <row r="8" spans="1:33" ht="17" thickBot="1">
      <c r="A8" s="3" t="s">
        <v>779</v>
      </c>
      <c r="B8" s="97" t="s">
        <v>22</v>
      </c>
      <c r="C8" s="19" t="b">
        <f t="shared" si="0"/>
        <v>1</v>
      </c>
      <c r="D8" s="3" t="s">
        <v>780</v>
      </c>
      <c r="E8" s="102" t="s">
        <v>22</v>
      </c>
      <c r="F8" s="3" t="b">
        <f t="shared" si="1"/>
        <v>1</v>
      </c>
      <c r="G8" s="93" t="s">
        <v>775</v>
      </c>
      <c r="H8" s="98" t="s">
        <v>22</v>
      </c>
      <c r="I8" s="3"/>
      <c r="J8" s="3" t="b">
        <f t="shared" si="2"/>
        <v>1</v>
      </c>
      <c r="K8" s="3" t="s">
        <v>780</v>
      </c>
      <c r="L8" s="99" t="s">
        <v>22</v>
      </c>
      <c r="M8" s="3" t="b">
        <f t="shared" si="3"/>
        <v>1</v>
      </c>
      <c r="AB8" s="8"/>
      <c r="AC8" s="8"/>
      <c r="AD8" s="8"/>
      <c r="AE8" s="8"/>
      <c r="AF8" s="52" t="s">
        <v>781</v>
      </c>
      <c r="AG8" s="52" t="s">
        <v>782</v>
      </c>
    </row>
    <row r="9" spans="1:33" ht="17" thickBot="1">
      <c r="A9" s="3" t="s">
        <v>766</v>
      </c>
      <c r="B9" s="98"/>
      <c r="C9" s="19" t="b">
        <f t="shared" si="0"/>
        <v>0</v>
      </c>
      <c r="D9" s="3" t="s">
        <v>782</v>
      </c>
      <c r="E9" s="102"/>
      <c r="F9" s="3" t="b">
        <f t="shared" si="1"/>
        <v>0</v>
      </c>
      <c r="G9" s="3" t="s">
        <v>771</v>
      </c>
      <c r="H9" s="98"/>
      <c r="I9" s="3"/>
      <c r="J9" s="3" t="b">
        <f t="shared" si="2"/>
        <v>0</v>
      </c>
      <c r="K9" s="3" t="s">
        <v>782</v>
      </c>
      <c r="L9" s="99"/>
      <c r="M9" s="3" t="b">
        <f t="shared" si="3"/>
        <v>0</v>
      </c>
      <c r="O9" s="116" t="str">
        <f>O5</f>
        <v>SONARQUBE</v>
      </c>
      <c r="P9" s="117"/>
      <c r="Q9" s="118"/>
      <c r="U9" s="47" t="s">
        <v>15</v>
      </c>
      <c r="V9" s="47" t="s">
        <v>14</v>
      </c>
      <c r="W9" s="47" t="s">
        <v>18</v>
      </c>
      <c r="X9" s="48" t="s">
        <v>19</v>
      </c>
      <c r="Y9" s="49" t="s">
        <v>16</v>
      </c>
      <c r="Z9" s="49" t="s">
        <v>17</v>
      </c>
      <c r="AB9" s="8"/>
      <c r="AC9" s="8"/>
      <c r="AD9" s="8"/>
      <c r="AE9" s="8"/>
      <c r="AF9" s="52" t="s">
        <v>783</v>
      </c>
      <c r="AG9" s="52" t="s">
        <v>784</v>
      </c>
    </row>
    <row r="10" spans="1:33" ht="17" thickBot="1">
      <c r="A10" s="3" t="s">
        <v>771</v>
      </c>
      <c r="B10" s="98"/>
      <c r="C10" s="19" t="b">
        <f t="shared" si="0"/>
        <v>0</v>
      </c>
      <c r="D10" s="3" t="s">
        <v>784</v>
      </c>
      <c r="E10" s="102"/>
      <c r="F10" s="3" t="b">
        <f t="shared" si="1"/>
        <v>0</v>
      </c>
      <c r="G10" s="3" t="s">
        <v>766</v>
      </c>
      <c r="H10" s="98"/>
      <c r="I10" s="3"/>
      <c r="J10" s="3" t="b">
        <f t="shared" si="2"/>
        <v>0</v>
      </c>
      <c r="K10" s="3" t="s">
        <v>784</v>
      </c>
      <c r="L10" s="99"/>
      <c r="M10" s="3" t="b">
        <f t="shared" si="3"/>
        <v>0</v>
      </c>
      <c r="N10" s="17" t="s">
        <v>11</v>
      </c>
      <c r="O10" s="23" t="s">
        <v>10</v>
      </c>
      <c r="P10" s="23" t="s">
        <v>9</v>
      </c>
      <c r="Q10" s="23" t="str">
        <f>_xlfn.CONCAT("ONLY ",O5)</f>
        <v>ONLY SONARQUBE</v>
      </c>
      <c r="T10" s="17" t="str">
        <f>O2</f>
        <v>INTRAJ-NO-HEURISTIC</v>
      </c>
      <c r="U10" s="3">
        <f>COUNTIF(B3:B265,"BAD")</f>
        <v>0</v>
      </c>
      <c r="V10" s="3">
        <f>COUNTIF(B3:B265,"OK")</f>
        <v>51</v>
      </c>
      <c r="W10" s="50">
        <f t="shared" ref="W10:W11" si="4">U10/Y10</f>
        <v>0</v>
      </c>
      <c r="X10" s="50">
        <f>V10/Y10</f>
        <v>1</v>
      </c>
      <c r="Y10" s="3">
        <f>COUNTIF(C3:C254,TRUE)</f>
        <v>51</v>
      </c>
      <c r="Z10" s="51">
        <f>Y10/P2</f>
        <v>0.20238095238095238</v>
      </c>
      <c r="AB10" s="8"/>
      <c r="AC10" s="8"/>
      <c r="AD10" s="8"/>
      <c r="AE10" s="8"/>
      <c r="AF10" s="105" t="s">
        <v>785</v>
      </c>
      <c r="AG10" s="105" t="s">
        <v>786</v>
      </c>
    </row>
    <row r="11" spans="1:33" ht="17" thickTop="1">
      <c r="A11" s="3" t="s">
        <v>774</v>
      </c>
      <c r="B11" s="98"/>
      <c r="C11" s="19" t="b">
        <f t="shared" si="0"/>
        <v>0</v>
      </c>
      <c r="D11" s="3" t="s">
        <v>786</v>
      </c>
      <c r="E11" s="102"/>
      <c r="F11" s="3" t="b">
        <f t="shared" si="1"/>
        <v>0</v>
      </c>
      <c r="G11" s="3" t="s">
        <v>779</v>
      </c>
      <c r="H11" s="98"/>
      <c r="I11" s="3"/>
      <c r="J11" s="3" t="b">
        <f t="shared" si="2"/>
        <v>0</v>
      </c>
      <c r="K11" s="3" t="s">
        <v>786</v>
      </c>
      <c r="L11" s="97"/>
      <c r="M11" s="3" t="b">
        <f t="shared" si="3"/>
        <v>0</v>
      </c>
      <c r="N11" s="14" t="str">
        <f>O2</f>
        <v>INTRAJ-NO-HEURISTIC</v>
      </c>
      <c r="O11" s="21">
        <f>P2-P11</f>
        <v>235</v>
      </c>
      <c r="P11" s="21" cm="1">
        <f t="array" ref="P11">COUNT(IF(ISERROR(MATCH($A$3:$A$40,$K$3:$K$30,0)),"",P12+1) )</f>
        <v>17</v>
      </c>
      <c r="Q11" s="21">
        <f>P5-P11</f>
        <v>71</v>
      </c>
      <c r="T11" s="17" t="str">
        <f>O3</f>
        <v>INTRAJ-HEURISTIC</v>
      </c>
      <c r="U11" s="3">
        <f>COUNTIF(E3:E108,"BAD")</f>
        <v>0</v>
      </c>
      <c r="V11" s="3">
        <f>COUNTIF(E3:E108,"OK")</f>
        <v>18</v>
      </c>
      <c r="W11" s="50">
        <f t="shared" si="4"/>
        <v>0</v>
      </c>
      <c r="X11" s="50">
        <f t="shared" ref="X11" si="5">V11/Y11</f>
        <v>1</v>
      </c>
      <c r="Y11" s="3">
        <f>COUNTIF(F2:F300,TRUE)</f>
        <v>18</v>
      </c>
      <c r="Z11" s="51">
        <f>Y11/P3</f>
        <v>0.20224719101123595</v>
      </c>
      <c r="AB11" s="8"/>
      <c r="AC11" s="8"/>
      <c r="AD11" s="8"/>
      <c r="AE11" s="8"/>
      <c r="AF11" s="52" t="s">
        <v>787</v>
      </c>
      <c r="AG11" s="52" t="s">
        <v>788</v>
      </c>
    </row>
    <row r="12" spans="1:33">
      <c r="A12" s="3" t="s">
        <v>781</v>
      </c>
      <c r="B12" s="98"/>
      <c r="C12" s="19" t="b">
        <f t="shared" si="0"/>
        <v>0</v>
      </c>
      <c r="D12" s="3" t="s">
        <v>788</v>
      </c>
      <c r="E12" s="102"/>
      <c r="F12" s="3" t="b">
        <f t="shared" si="1"/>
        <v>0</v>
      </c>
      <c r="G12" s="3" t="s">
        <v>781</v>
      </c>
      <c r="H12" s="98"/>
      <c r="I12" s="3"/>
      <c r="J12" s="3" t="b">
        <f t="shared" si="2"/>
        <v>0</v>
      </c>
      <c r="K12" s="3" t="s">
        <v>788</v>
      </c>
      <c r="L12" s="97"/>
      <c r="M12" s="3" t="b">
        <f t="shared" si="3"/>
        <v>0</v>
      </c>
      <c r="N12" s="14" t="str">
        <f>O3</f>
        <v>INTRAJ-HEURISTIC</v>
      </c>
      <c r="O12" s="5">
        <f>P3-P12</f>
        <v>66</v>
      </c>
      <c r="P12" s="5" cm="1">
        <f t="array" ref="P12">COUNT(IF(ISERROR(MATCH(D3:D25,K3:K30,0)),"",P13+1) )</f>
        <v>23</v>
      </c>
      <c r="Q12" s="5">
        <f>P5-P12</f>
        <v>65</v>
      </c>
      <c r="T12" s="17" t="str">
        <f>O4</f>
        <v>JASTADDJ-INTRAFLOW</v>
      </c>
      <c r="U12" s="3">
        <f>COUNTIF(H3:H864,"BAD")</f>
        <v>0</v>
      </c>
      <c r="V12" s="3">
        <f>COUNTIF(H3:H864,"OK")</f>
        <v>51</v>
      </c>
      <c r="W12" s="50">
        <f>U12/Y12</f>
        <v>0</v>
      </c>
      <c r="X12" s="50">
        <f>V12/Y12</f>
        <v>1</v>
      </c>
      <c r="Y12" s="3">
        <f>COUNTIF(J3:J300,TRUE)</f>
        <v>51</v>
      </c>
      <c r="Z12" s="51">
        <f>Y12/P4</f>
        <v>0.20238095238095238</v>
      </c>
      <c r="AB12" s="8"/>
      <c r="AC12" s="8"/>
      <c r="AD12" s="8"/>
      <c r="AE12" s="8"/>
      <c r="AF12" s="52" t="s">
        <v>789</v>
      </c>
      <c r="AG12" s="52" t="s">
        <v>790</v>
      </c>
    </row>
    <row r="13" spans="1:33">
      <c r="A13" s="3" t="s">
        <v>776</v>
      </c>
      <c r="B13" s="97" t="s">
        <v>22</v>
      </c>
      <c r="C13" s="19" t="b">
        <f t="shared" si="0"/>
        <v>1</v>
      </c>
      <c r="D13" s="3" t="s">
        <v>790</v>
      </c>
      <c r="E13" s="102" t="s">
        <v>22</v>
      </c>
      <c r="F13" s="3" t="b">
        <f t="shared" si="1"/>
        <v>1</v>
      </c>
      <c r="G13" s="3" t="s">
        <v>776</v>
      </c>
      <c r="H13" s="98" t="s">
        <v>22</v>
      </c>
      <c r="I13" s="3"/>
      <c r="J13" s="3" t="b">
        <f t="shared" si="2"/>
        <v>1</v>
      </c>
      <c r="K13" s="3" t="s">
        <v>790</v>
      </c>
      <c r="L13" s="97" t="s">
        <v>22</v>
      </c>
      <c r="M13" s="3" t="b">
        <f t="shared" si="3"/>
        <v>1</v>
      </c>
      <c r="N13" s="14" t="str">
        <f>O4</f>
        <v>JASTADDJ-INTRAFLOW</v>
      </c>
      <c r="O13" s="5">
        <f>P4-P13</f>
        <v>224</v>
      </c>
      <c r="P13" s="5" cm="1">
        <f t="array" ref="P13">COUNT(IF(ISERROR(MATCH(G3:G197,K3:K30,0)),"",O14+1) )</f>
        <v>28</v>
      </c>
      <c r="Q13" s="5">
        <f>P5-P13</f>
        <v>60</v>
      </c>
      <c r="T13" s="17" t="str">
        <f>O5</f>
        <v>SONARQUBE</v>
      </c>
      <c r="U13" s="3">
        <f>COUNTIF(L3:L145,"BAD")</f>
        <v>0</v>
      </c>
      <c r="V13" s="3">
        <f>COUNTIF(L3:L145,"OK")</f>
        <v>18</v>
      </c>
      <c r="W13" s="50">
        <f>U13/Y13</f>
        <v>0</v>
      </c>
      <c r="X13" s="50">
        <f t="shared" ref="X13" si="6">V13/Y13</f>
        <v>1</v>
      </c>
      <c r="Y13" s="3">
        <f>COUNTIF(M3:M300,TRUE)</f>
        <v>18</v>
      </c>
      <c r="Z13" s="51">
        <f>Y13/P5</f>
        <v>0.20454545454545456</v>
      </c>
      <c r="AB13" s="8"/>
      <c r="AC13" s="8"/>
      <c r="AD13" s="8"/>
      <c r="AE13" s="8"/>
      <c r="AF13" s="52" t="s">
        <v>791</v>
      </c>
      <c r="AG13" s="52" t="s">
        <v>792</v>
      </c>
    </row>
    <row r="14" spans="1:33">
      <c r="A14" s="3" t="s">
        <v>783</v>
      </c>
      <c r="B14" s="98"/>
      <c r="C14" s="19" t="b">
        <f t="shared" si="0"/>
        <v>0</v>
      </c>
      <c r="D14" s="3" t="s">
        <v>792</v>
      </c>
      <c r="E14" s="102"/>
      <c r="F14" s="3" t="b">
        <f t="shared" si="1"/>
        <v>0</v>
      </c>
      <c r="G14" s="3" t="s">
        <v>783</v>
      </c>
      <c r="H14" s="98"/>
      <c r="I14" s="3"/>
      <c r="J14" s="3" t="b">
        <f t="shared" si="2"/>
        <v>0</v>
      </c>
      <c r="K14" s="3" t="s">
        <v>792</v>
      </c>
      <c r="L14" s="97"/>
      <c r="M14" s="3" t="b">
        <f t="shared" si="3"/>
        <v>0</v>
      </c>
      <c r="O14" s="68"/>
      <c r="P14" s="68"/>
      <c r="Q14" s="68"/>
      <c r="AB14" s="8"/>
      <c r="AC14" s="8"/>
      <c r="AD14" s="8"/>
      <c r="AE14" s="8"/>
      <c r="AF14" s="105" t="s">
        <v>793</v>
      </c>
      <c r="AG14" s="105" t="s">
        <v>794</v>
      </c>
    </row>
    <row r="15" spans="1:33" ht="17" thickBot="1">
      <c r="A15" s="3" t="s">
        <v>785</v>
      </c>
      <c r="B15" s="98"/>
      <c r="C15" s="19" t="b">
        <f t="shared" si="0"/>
        <v>0</v>
      </c>
      <c r="D15" s="3" t="s">
        <v>794</v>
      </c>
      <c r="E15" s="102"/>
      <c r="F15" s="3" t="b">
        <f t="shared" si="1"/>
        <v>0</v>
      </c>
      <c r="G15" s="3" t="s">
        <v>785</v>
      </c>
      <c r="H15" s="98"/>
      <c r="I15" s="3"/>
      <c r="J15" s="3" t="b">
        <f t="shared" si="2"/>
        <v>0</v>
      </c>
      <c r="K15" s="3" t="s">
        <v>794</v>
      </c>
      <c r="L15" s="97"/>
      <c r="M15" s="3" t="b">
        <f t="shared" si="3"/>
        <v>0</v>
      </c>
      <c r="O15" s="68"/>
      <c r="P15" s="68"/>
      <c r="Q15" s="68"/>
      <c r="AB15" s="8"/>
      <c r="AC15" s="8"/>
      <c r="AD15" s="8"/>
      <c r="AE15" s="8"/>
      <c r="AF15" s="52" t="s">
        <v>795</v>
      </c>
      <c r="AG15" s="52" t="s">
        <v>796</v>
      </c>
    </row>
    <row r="16" spans="1:33" ht="17" thickBot="1">
      <c r="A16" s="3" t="s">
        <v>778</v>
      </c>
      <c r="B16" s="98"/>
      <c r="C16" s="19" t="b">
        <f t="shared" si="0"/>
        <v>0</v>
      </c>
      <c r="D16" s="3" t="s">
        <v>796</v>
      </c>
      <c r="E16" s="102"/>
      <c r="F16" s="3" t="b">
        <f t="shared" si="1"/>
        <v>0</v>
      </c>
      <c r="G16" s="52" t="s">
        <v>778</v>
      </c>
      <c r="H16" s="98"/>
      <c r="I16" s="3"/>
      <c r="J16" s="3" t="b">
        <f t="shared" si="2"/>
        <v>0</v>
      </c>
      <c r="K16" s="3" t="s">
        <v>796</v>
      </c>
      <c r="L16" s="97"/>
      <c r="M16" s="3" t="b">
        <f t="shared" si="3"/>
        <v>0</v>
      </c>
      <c r="O16" s="113" t="str">
        <f>O3</f>
        <v>INTRAJ-HEURISTIC</v>
      </c>
      <c r="P16" s="114"/>
      <c r="Q16" s="115"/>
      <c r="AB16" s="8"/>
      <c r="AC16" s="8"/>
      <c r="AD16" s="8"/>
      <c r="AE16" s="8"/>
      <c r="AF16" s="52" t="s">
        <v>797</v>
      </c>
      <c r="AG16" s="52" t="s">
        <v>798</v>
      </c>
    </row>
    <row r="17" spans="1:33">
      <c r="A17" s="3" t="s">
        <v>780</v>
      </c>
      <c r="B17" s="98"/>
      <c r="C17" s="19" t="b">
        <f t="shared" si="0"/>
        <v>0</v>
      </c>
      <c r="D17" s="3" t="s">
        <v>798</v>
      </c>
      <c r="E17" s="102"/>
      <c r="F17" s="3" t="b">
        <f t="shared" si="1"/>
        <v>0</v>
      </c>
      <c r="G17" s="3" t="s">
        <v>780</v>
      </c>
      <c r="H17" s="98"/>
      <c r="I17" s="3"/>
      <c r="J17" s="3" t="b">
        <f t="shared" si="2"/>
        <v>0</v>
      </c>
      <c r="K17" s="3" t="s">
        <v>798</v>
      </c>
      <c r="L17" s="97"/>
      <c r="M17" s="3" t="b">
        <f t="shared" si="3"/>
        <v>0</v>
      </c>
      <c r="N17" s="62" t="s">
        <v>11</v>
      </c>
      <c r="O17" s="67" t="s">
        <v>10</v>
      </c>
      <c r="P17" s="28" t="s">
        <v>9</v>
      </c>
      <c r="Q17" s="28" t="str">
        <f>_xlfn.CONCAT("ONLY ",O3)</f>
        <v>ONLY INTRAJ-HEURISTIC</v>
      </c>
      <c r="AB17" s="8"/>
      <c r="AC17" s="8"/>
      <c r="AD17" s="8"/>
      <c r="AE17" s="8"/>
      <c r="AF17" s="52" t="s">
        <v>799</v>
      </c>
      <c r="AG17" s="52" t="s">
        <v>800</v>
      </c>
    </row>
    <row r="18" spans="1:33">
      <c r="A18" s="3" t="s">
        <v>782</v>
      </c>
      <c r="B18" s="97" t="s">
        <v>22</v>
      </c>
      <c r="C18" s="19" t="b">
        <f t="shared" si="0"/>
        <v>1</v>
      </c>
      <c r="D18" s="3" t="s">
        <v>800</v>
      </c>
      <c r="E18" s="102" t="s">
        <v>22</v>
      </c>
      <c r="F18" s="3" t="b">
        <f t="shared" si="1"/>
        <v>1</v>
      </c>
      <c r="G18" s="3" t="s">
        <v>784</v>
      </c>
      <c r="H18" s="98" t="s">
        <v>22</v>
      </c>
      <c r="I18" s="3"/>
      <c r="J18" s="3" t="b">
        <f t="shared" si="2"/>
        <v>1</v>
      </c>
      <c r="K18" s="3" t="s">
        <v>800</v>
      </c>
      <c r="L18" s="97" t="s">
        <v>22</v>
      </c>
      <c r="M18" s="3" t="b">
        <f t="shared" si="3"/>
        <v>1</v>
      </c>
      <c r="N18" s="14" t="str">
        <f>O3</f>
        <v>INTRAJ-HEURISTIC</v>
      </c>
      <c r="O18" s="69">
        <f>P2-P18</f>
        <v>235</v>
      </c>
      <c r="P18" s="5" cm="1">
        <f t="array" ref="P18">COUNT(IF(ISERROR(MATCH(D3:D25,A3:A40,0)),"",P19+1) )</f>
        <v>17</v>
      </c>
      <c r="Q18" s="5">
        <f>P3-P18</f>
        <v>72</v>
      </c>
      <c r="AB18" s="8"/>
      <c r="AC18" s="8"/>
      <c r="AD18" s="8"/>
      <c r="AE18" s="8"/>
      <c r="AF18" s="105" t="s">
        <v>801</v>
      </c>
      <c r="AG18" s="105" t="s">
        <v>802</v>
      </c>
    </row>
    <row r="19" spans="1:33">
      <c r="A19" s="3" t="s">
        <v>784</v>
      </c>
      <c r="B19" s="98"/>
      <c r="C19" s="19" t="b">
        <f t="shared" si="0"/>
        <v>0</v>
      </c>
      <c r="D19" s="3" t="s">
        <v>802</v>
      </c>
      <c r="E19" s="97"/>
      <c r="F19" s="3" t="b">
        <f t="shared" si="1"/>
        <v>0</v>
      </c>
      <c r="G19" s="52" t="s">
        <v>782</v>
      </c>
      <c r="H19" s="98"/>
      <c r="I19" s="3"/>
      <c r="J19" s="3" t="b">
        <f t="shared" si="2"/>
        <v>0</v>
      </c>
      <c r="K19" s="3" t="s">
        <v>802</v>
      </c>
      <c r="L19" s="97"/>
      <c r="M19" s="3" t="b">
        <f t="shared" si="3"/>
        <v>0</v>
      </c>
      <c r="N19" s="14" t="str">
        <f>O4</f>
        <v>JASTADDJ-INTRAFLOW</v>
      </c>
      <c r="O19" s="69">
        <f>P4-P19</f>
        <v>214</v>
      </c>
      <c r="P19" s="5" cm="1">
        <f t="array" ref="P19">COUNT(IF(ISERROR(MATCH(G3:G197,A3:A40,0)),"",P20+1) )</f>
        <v>38</v>
      </c>
      <c r="Q19" s="5">
        <f>P3-P19</f>
        <v>51</v>
      </c>
      <c r="U19" s="88" t="s">
        <v>59</v>
      </c>
      <c r="V19" s="88" t="s">
        <v>60</v>
      </c>
      <c r="AB19" s="8"/>
      <c r="AC19" s="8"/>
      <c r="AD19" s="8"/>
      <c r="AE19" s="8"/>
      <c r="AF19" s="52" t="s">
        <v>803</v>
      </c>
      <c r="AG19" s="52" t="s">
        <v>804</v>
      </c>
    </row>
    <row r="20" spans="1:33">
      <c r="A20" s="3" t="s">
        <v>786</v>
      </c>
      <c r="B20" s="98"/>
      <c r="C20" s="19" t="b">
        <f t="shared" si="0"/>
        <v>0</v>
      </c>
      <c r="D20" s="3" t="s">
        <v>804</v>
      </c>
      <c r="E20" s="97"/>
      <c r="F20" s="3" t="b">
        <f t="shared" si="1"/>
        <v>0</v>
      </c>
      <c r="G20" s="52" t="s">
        <v>786</v>
      </c>
      <c r="H20" s="98"/>
      <c r="I20" s="3"/>
      <c r="J20" s="3" t="b">
        <f t="shared" si="2"/>
        <v>0</v>
      </c>
      <c r="K20" s="3" t="s">
        <v>804</v>
      </c>
      <c r="L20" s="97"/>
      <c r="M20" s="3" t="b">
        <f t="shared" si="3"/>
        <v>0</v>
      </c>
      <c r="N20" s="15" t="str">
        <f>O5</f>
        <v>SONARQUBE</v>
      </c>
      <c r="O20" s="69">
        <f>P5-P20</f>
        <v>71</v>
      </c>
      <c r="P20" s="5" cm="1">
        <f t="array" ref="P20">COUNT(IF(ISERROR(MATCH(K3:K30,A3:A40,0)),"",O21+1) )</f>
        <v>17</v>
      </c>
      <c r="Q20" s="5">
        <f>P3-P20</f>
        <v>72</v>
      </c>
      <c r="T20" s="88" t="s">
        <v>53</v>
      </c>
      <c r="U20" s="2">
        <v>0</v>
      </c>
      <c r="V20" s="12">
        <v>3</v>
      </c>
      <c r="AB20" s="8"/>
      <c r="AC20" s="8"/>
      <c r="AD20" s="8"/>
      <c r="AE20" s="8"/>
      <c r="AF20" s="52" t="s">
        <v>805</v>
      </c>
      <c r="AG20" s="52" t="s">
        <v>806</v>
      </c>
    </row>
    <row r="21" spans="1:33">
      <c r="A21" s="3" t="s">
        <v>788</v>
      </c>
      <c r="B21" s="98"/>
      <c r="C21" s="19" t="b">
        <f t="shared" si="0"/>
        <v>0</v>
      </c>
      <c r="D21" s="3" t="s">
        <v>806</v>
      </c>
      <c r="E21" s="97"/>
      <c r="F21" s="3" t="b">
        <f t="shared" si="1"/>
        <v>0</v>
      </c>
      <c r="G21" s="52" t="s">
        <v>788</v>
      </c>
      <c r="H21" s="98"/>
      <c r="I21" s="3"/>
      <c r="J21" s="3" t="b">
        <f t="shared" si="2"/>
        <v>0</v>
      </c>
      <c r="K21" s="3" t="s">
        <v>806</v>
      </c>
      <c r="L21" s="97"/>
      <c r="M21" s="3" t="b">
        <f t="shared" si="3"/>
        <v>0</v>
      </c>
      <c r="O21" s="68"/>
      <c r="P21" s="68"/>
      <c r="Q21" s="68"/>
      <c r="T21" s="88" t="s">
        <v>54</v>
      </c>
      <c r="U21" s="2">
        <v>2</v>
      </c>
      <c r="V21" s="12">
        <v>0</v>
      </c>
      <c r="AB21" s="8"/>
      <c r="AC21" s="8"/>
      <c r="AD21" s="8"/>
      <c r="AE21" s="8"/>
      <c r="AF21" s="52" t="s">
        <v>807</v>
      </c>
      <c r="AG21" s="52" t="s">
        <v>808</v>
      </c>
    </row>
    <row r="22" spans="1:33">
      <c r="A22" s="3" t="s">
        <v>787</v>
      </c>
      <c r="B22" s="98"/>
      <c r="C22" s="19" t="b">
        <f t="shared" si="0"/>
        <v>0</v>
      </c>
      <c r="D22" s="3" t="s">
        <v>808</v>
      </c>
      <c r="E22" s="97"/>
      <c r="F22" s="3" t="b">
        <f t="shared" si="1"/>
        <v>0</v>
      </c>
      <c r="G22" s="52" t="s">
        <v>793</v>
      </c>
      <c r="H22" s="98"/>
      <c r="I22" s="3"/>
      <c r="J22" s="3" t="b">
        <f t="shared" si="2"/>
        <v>0</v>
      </c>
      <c r="K22" s="3" t="s">
        <v>808</v>
      </c>
      <c r="L22" s="97"/>
      <c r="M22" s="3" t="b">
        <f t="shared" si="3"/>
        <v>0</v>
      </c>
      <c r="O22" s="68"/>
      <c r="P22" s="68"/>
      <c r="Q22" s="68"/>
      <c r="T22" s="88" t="s">
        <v>55</v>
      </c>
      <c r="U22" s="2">
        <v>35</v>
      </c>
      <c r="V22" s="12">
        <v>0</v>
      </c>
      <c r="AB22" s="8"/>
      <c r="AC22" s="8"/>
      <c r="AD22" s="8"/>
      <c r="AE22" s="8"/>
      <c r="AF22" s="105" t="s">
        <v>809</v>
      </c>
      <c r="AG22" s="105" t="s">
        <v>810</v>
      </c>
    </row>
    <row r="23" spans="1:33" ht="17" thickBot="1">
      <c r="A23" s="3" t="s">
        <v>789</v>
      </c>
      <c r="B23" s="97" t="s">
        <v>22</v>
      </c>
      <c r="C23" s="19" t="b">
        <f t="shared" si="0"/>
        <v>1</v>
      </c>
      <c r="D23" s="3" t="s">
        <v>810</v>
      </c>
      <c r="E23" s="97" t="s">
        <v>22</v>
      </c>
      <c r="F23" s="3" t="b">
        <f t="shared" si="1"/>
        <v>1</v>
      </c>
      <c r="G23" s="52" t="s">
        <v>789</v>
      </c>
      <c r="H23" s="98" t="s">
        <v>22</v>
      </c>
      <c r="I23" s="3"/>
      <c r="J23" s="3" t="b">
        <f t="shared" si="2"/>
        <v>1</v>
      </c>
      <c r="K23" s="3" t="s">
        <v>810</v>
      </c>
      <c r="L23" s="97" t="s">
        <v>22</v>
      </c>
      <c r="M23" s="3" t="b">
        <f t="shared" si="3"/>
        <v>1</v>
      </c>
      <c r="O23" s="68"/>
      <c r="P23" s="68"/>
      <c r="Q23" s="68"/>
      <c r="T23" s="88" t="s">
        <v>57</v>
      </c>
      <c r="U23" s="2">
        <v>16</v>
      </c>
      <c r="V23" s="12">
        <v>0</v>
      </c>
      <c r="AB23" s="8"/>
      <c r="AC23" s="8"/>
      <c r="AD23" s="8"/>
      <c r="AE23" s="8"/>
      <c r="AF23" s="52" t="s">
        <v>811</v>
      </c>
      <c r="AG23" s="52" t="s">
        <v>812</v>
      </c>
    </row>
    <row r="24" spans="1:33" ht="17" thickBot="1">
      <c r="A24" s="3" t="s">
        <v>791</v>
      </c>
      <c r="B24" s="98"/>
      <c r="C24" s="19" t="b">
        <f t="shared" si="0"/>
        <v>0</v>
      </c>
      <c r="D24" s="3" t="s">
        <v>812</v>
      </c>
      <c r="E24" s="97"/>
      <c r="F24" s="3" t="b">
        <f t="shared" si="1"/>
        <v>0</v>
      </c>
      <c r="G24" s="52" t="s">
        <v>790</v>
      </c>
      <c r="H24" s="98"/>
      <c r="I24" s="3"/>
      <c r="J24" s="3" t="b">
        <f t="shared" si="2"/>
        <v>0</v>
      </c>
      <c r="K24" s="3" t="s">
        <v>812</v>
      </c>
      <c r="L24" s="97"/>
      <c r="M24" s="3" t="b">
        <f t="shared" si="3"/>
        <v>0</v>
      </c>
      <c r="O24" s="113" t="str">
        <f>O4</f>
        <v>JASTADDJ-INTRAFLOW</v>
      </c>
      <c r="P24" s="114"/>
      <c r="Q24" s="115"/>
      <c r="T24" s="88" t="s">
        <v>58</v>
      </c>
      <c r="U24" s="2">
        <v>0</v>
      </c>
      <c r="V24" s="12">
        <v>1</v>
      </c>
      <c r="AB24" s="8"/>
      <c r="AC24" s="8"/>
      <c r="AD24" s="8"/>
      <c r="AE24" s="8"/>
      <c r="AF24" s="52" t="s">
        <v>813</v>
      </c>
      <c r="AG24" s="52" t="s">
        <v>814</v>
      </c>
    </row>
    <row r="25" spans="1:33">
      <c r="A25" s="3" t="s">
        <v>793</v>
      </c>
      <c r="B25" s="98"/>
      <c r="C25" s="19" t="b">
        <f t="shared" si="0"/>
        <v>0</v>
      </c>
      <c r="D25" s="3" t="s">
        <v>814</v>
      </c>
      <c r="E25" s="97"/>
      <c r="F25" s="3" t="b">
        <f t="shared" si="1"/>
        <v>0</v>
      </c>
      <c r="G25" s="52" t="s">
        <v>791</v>
      </c>
      <c r="H25" s="98"/>
      <c r="I25" s="3"/>
      <c r="J25" s="3" t="b">
        <f t="shared" si="2"/>
        <v>0</v>
      </c>
      <c r="K25" s="3" t="s">
        <v>814</v>
      </c>
      <c r="L25" s="97"/>
      <c r="M25" s="3" t="b">
        <f t="shared" si="3"/>
        <v>0</v>
      </c>
      <c r="N25" s="58" t="s">
        <v>11</v>
      </c>
      <c r="O25" s="28" t="s">
        <v>10</v>
      </c>
      <c r="P25" s="28" t="s">
        <v>9</v>
      </c>
      <c r="Q25" s="28" t="str">
        <f>_xlfn.CONCAT("ONLY ",O4)</f>
        <v>ONLY JASTADDJ-INTRAFLOW</v>
      </c>
      <c r="AB25" s="8"/>
      <c r="AC25" s="8"/>
      <c r="AD25" s="8"/>
      <c r="AE25" s="8"/>
      <c r="AF25" s="52" t="s">
        <v>815</v>
      </c>
      <c r="AG25" s="52" t="s">
        <v>816</v>
      </c>
    </row>
    <row r="26" spans="1:33">
      <c r="A26" s="3" t="s">
        <v>790</v>
      </c>
      <c r="B26" s="98"/>
      <c r="C26" s="19" t="b">
        <f t="shared" si="0"/>
        <v>0</v>
      </c>
      <c r="D26" s="3" t="s">
        <v>816</v>
      </c>
      <c r="E26" s="3"/>
      <c r="F26" s="3" t="b">
        <f t="shared" si="1"/>
        <v>0</v>
      </c>
      <c r="G26" s="52" t="s">
        <v>787</v>
      </c>
      <c r="H26" s="98"/>
      <c r="I26" s="3"/>
      <c r="J26" s="3" t="b">
        <f t="shared" si="2"/>
        <v>0</v>
      </c>
      <c r="K26" s="3" t="s">
        <v>816</v>
      </c>
      <c r="L26" s="97"/>
      <c r="M26" s="3" t="b">
        <f t="shared" si="3"/>
        <v>0</v>
      </c>
      <c r="N26" s="59" t="str">
        <f>O3</f>
        <v>INTRAJ-HEURISTIC</v>
      </c>
      <c r="O26" s="5">
        <v>0</v>
      </c>
      <c r="P26" s="5" cm="1">
        <f t="array" ref="P26">COUNT(IF(ISERROR(MATCH(A3:A40,G3:G197,0)),"",P27+1) )</f>
        <v>38</v>
      </c>
      <c r="Q26" s="5">
        <f>P4-P26</f>
        <v>214</v>
      </c>
      <c r="AB26" s="8"/>
      <c r="AC26" s="8"/>
      <c r="AD26" s="8"/>
      <c r="AE26" s="8"/>
      <c r="AF26" s="105" t="s">
        <v>817</v>
      </c>
      <c r="AG26" s="105" t="s">
        <v>818</v>
      </c>
    </row>
    <row r="27" spans="1:33">
      <c r="A27" s="3" t="s">
        <v>795</v>
      </c>
      <c r="B27" s="98"/>
      <c r="C27" s="19" t="b">
        <f t="shared" si="0"/>
        <v>0</v>
      </c>
      <c r="D27" s="3" t="s">
        <v>818</v>
      </c>
      <c r="E27" s="3"/>
      <c r="F27" s="3" t="b">
        <f t="shared" si="1"/>
        <v>0</v>
      </c>
      <c r="G27" s="52" t="s">
        <v>799</v>
      </c>
      <c r="H27" s="98"/>
      <c r="I27" s="3"/>
      <c r="J27" s="3" t="b">
        <f t="shared" si="2"/>
        <v>0</v>
      </c>
      <c r="K27" s="3" t="s">
        <v>818</v>
      </c>
      <c r="L27" s="97"/>
      <c r="M27" s="3" t="b">
        <f t="shared" si="3"/>
        <v>0</v>
      </c>
      <c r="N27" s="56" t="str">
        <f>O2</f>
        <v>INTRAJ-NO-HEURISTIC</v>
      </c>
      <c r="O27" s="5">
        <f>P2-P27</f>
        <v>229</v>
      </c>
      <c r="P27" s="5" cm="1">
        <f t="array" ref="P27">COUNT(IF(ISERROR(MATCH(D3:D25,G3:G197,0)),"",P28+1) )</f>
        <v>23</v>
      </c>
      <c r="Q27" s="5">
        <f>P4-P27</f>
        <v>229</v>
      </c>
      <c r="AB27" s="8"/>
      <c r="AC27" s="8"/>
      <c r="AD27" s="8"/>
      <c r="AE27" s="8"/>
      <c r="AF27" s="52" t="s">
        <v>819</v>
      </c>
      <c r="AG27" s="52" t="s">
        <v>820</v>
      </c>
    </row>
    <row r="28" spans="1:33">
      <c r="A28" s="3" t="s">
        <v>797</v>
      </c>
      <c r="B28" s="97" t="s">
        <v>22</v>
      </c>
      <c r="C28" s="19" t="b">
        <f t="shared" si="0"/>
        <v>1</v>
      </c>
      <c r="D28" s="3" t="s">
        <v>820</v>
      </c>
      <c r="E28" s="3" t="s">
        <v>22</v>
      </c>
      <c r="F28" s="3" t="b">
        <f t="shared" si="1"/>
        <v>1</v>
      </c>
      <c r="G28" s="52" t="s">
        <v>800</v>
      </c>
      <c r="H28" s="98" t="s">
        <v>22</v>
      </c>
      <c r="I28" s="3"/>
      <c r="J28" s="3" t="b">
        <f t="shared" si="2"/>
        <v>1</v>
      </c>
      <c r="K28" s="3" t="s">
        <v>820</v>
      </c>
      <c r="L28" s="97" t="s">
        <v>22</v>
      </c>
      <c r="M28" s="3" t="b">
        <f t="shared" si="3"/>
        <v>1</v>
      </c>
      <c r="N28" s="57" t="str">
        <f>O5</f>
        <v>SONARQUBE</v>
      </c>
      <c r="O28" s="5">
        <f>P5-P28</f>
        <v>60</v>
      </c>
      <c r="P28" s="5" cm="1">
        <f t="array" ref="P28">COUNT(IF(ISERROR(MATCH(K3:K30,G3:G197,0)),"",P29+1) )</f>
        <v>28</v>
      </c>
      <c r="Q28" s="5">
        <f>P4-P28</f>
        <v>224</v>
      </c>
      <c r="AB28" s="8"/>
      <c r="AC28" s="8"/>
      <c r="AD28" s="8"/>
      <c r="AE28" s="8"/>
      <c r="AF28" s="52" t="s">
        <v>821</v>
      </c>
      <c r="AG28" s="52" t="s">
        <v>822</v>
      </c>
    </row>
    <row r="29" spans="1:33">
      <c r="A29" s="3" t="s">
        <v>792</v>
      </c>
      <c r="B29" s="98"/>
      <c r="C29" s="19" t="b">
        <f t="shared" si="0"/>
        <v>0</v>
      </c>
      <c r="D29" s="3" t="s">
        <v>822</v>
      </c>
      <c r="E29" s="3"/>
      <c r="F29" s="3" t="b">
        <f t="shared" si="1"/>
        <v>0</v>
      </c>
      <c r="G29" s="52" t="s">
        <v>795</v>
      </c>
      <c r="H29" s="98"/>
      <c r="I29" s="3"/>
      <c r="J29" s="3" t="b">
        <f t="shared" si="2"/>
        <v>0</v>
      </c>
      <c r="K29" s="3" t="s">
        <v>822</v>
      </c>
      <c r="L29" s="97"/>
      <c r="M29" s="3" t="b">
        <f t="shared" si="3"/>
        <v>0</v>
      </c>
      <c r="O29" s="68"/>
      <c r="P29" s="68"/>
      <c r="Q29" s="68"/>
      <c r="AB29" s="8"/>
      <c r="AC29" s="8"/>
      <c r="AD29" s="8"/>
      <c r="AE29" s="8"/>
      <c r="AF29" s="52" t="s">
        <v>823</v>
      </c>
      <c r="AG29" s="52" t="s">
        <v>824</v>
      </c>
    </row>
    <row r="30" spans="1:33">
      <c r="A30" s="3" t="s">
        <v>794</v>
      </c>
      <c r="B30" s="98"/>
      <c r="C30" s="19" t="b">
        <f t="shared" si="0"/>
        <v>0</v>
      </c>
      <c r="D30" s="3" t="s">
        <v>824</v>
      </c>
      <c r="E30" s="3"/>
      <c r="F30" s="3" t="b">
        <f t="shared" si="1"/>
        <v>0</v>
      </c>
      <c r="G30" s="52" t="s">
        <v>794</v>
      </c>
      <c r="H30" s="98"/>
      <c r="I30" s="3"/>
      <c r="J30" s="3" t="b">
        <f t="shared" si="2"/>
        <v>0</v>
      </c>
      <c r="K30" s="3" t="s">
        <v>824</v>
      </c>
      <c r="L30" s="97"/>
      <c r="M30" s="3" t="b">
        <f t="shared" si="3"/>
        <v>0</v>
      </c>
      <c r="O30" s="68"/>
      <c r="P30" s="68"/>
      <c r="Q30" s="68"/>
      <c r="AB30" s="8"/>
      <c r="AC30" s="8"/>
      <c r="AD30" s="8"/>
      <c r="AE30" s="8"/>
      <c r="AF30" s="52" t="s">
        <v>825</v>
      </c>
      <c r="AG30" s="52" t="s">
        <v>826</v>
      </c>
    </row>
    <row r="31" spans="1:33" ht="17" thickBot="1">
      <c r="A31" s="3" t="s">
        <v>796</v>
      </c>
      <c r="B31" s="98"/>
      <c r="C31" s="19" t="b">
        <f t="shared" si="0"/>
        <v>0</v>
      </c>
      <c r="D31" s="3" t="s">
        <v>826</v>
      </c>
      <c r="E31" s="3"/>
      <c r="F31" s="3" t="b">
        <f t="shared" si="1"/>
        <v>0</v>
      </c>
      <c r="G31" s="52" t="s">
        <v>807</v>
      </c>
      <c r="H31" s="98"/>
      <c r="I31" s="3"/>
      <c r="J31" s="3" t="b">
        <f t="shared" si="2"/>
        <v>0</v>
      </c>
      <c r="K31" s="3" t="s">
        <v>826</v>
      </c>
      <c r="L31" s="3"/>
      <c r="M31" s="3" t="b">
        <f t="shared" si="3"/>
        <v>0</v>
      </c>
      <c r="O31" s="68"/>
      <c r="P31" s="68"/>
      <c r="Q31" s="68"/>
      <c r="AB31" s="8"/>
      <c r="AC31" s="8"/>
      <c r="AD31" s="8"/>
      <c r="AE31" s="8"/>
      <c r="AF31" s="105" t="s">
        <v>827</v>
      </c>
      <c r="AG31" s="105" t="s">
        <v>828</v>
      </c>
    </row>
    <row r="32" spans="1:33" ht="17" thickBot="1">
      <c r="A32" s="3" t="s">
        <v>798</v>
      </c>
      <c r="B32" s="98"/>
      <c r="C32" s="19" t="b">
        <f t="shared" si="0"/>
        <v>0</v>
      </c>
      <c r="D32" s="3" t="s">
        <v>828</v>
      </c>
      <c r="E32" s="3"/>
      <c r="F32" s="3" t="b">
        <f t="shared" si="1"/>
        <v>0</v>
      </c>
      <c r="G32" s="52" t="s">
        <v>801</v>
      </c>
      <c r="H32" s="98"/>
      <c r="I32" s="3"/>
      <c r="J32" s="3" t="b">
        <f t="shared" si="2"/>
        <v>0</v>
      </c>
      <c r="K32" s="3" t="s">
        <v>828</v>
      </c>
      <c r="L32" s="3"/>
      <c r="M32" s="3" t="b">
        <f t="shared" si="3"/>
        <v>0</v>
      </c>
      <c r="N32" s="8"/>
      <c r="O32" s="110" t="str">
        <f>O2</f>
        <v>INTRAJ-NO-HEURISTIC</v>
      </c>
      <c r="P32" s="111"/>
      <c r="Q32" s="112"/>
      <c r="AB32" s="8"/>
      <c r="AC32" s="8"/>
      <c r="AD32" s="8"/>
      <c r="AE32" s="8"/>
      <c r="AF32" s="52" t="s">
        <v>829</v>
      </c>
      <c r="AG32" s="52" t="s">
        <v>830</v>
      </c>
    </row>
    <row r="33" spans="1:33" ht="17" thickBot="1">
      <c r="A33" s="3" t="s">
        <v>800</v>
      </c>
      <c r="B33" s="97" t="s">
        <v>22</v>
      </c>
      <c r="C33" s="19" t="b">
        <f t="shared" si="0"/>
        <v>1</v>
      </c>
      <c r="D33" s="3" t="s">
        <v>830</v>
      </c>
      <c r="E33" s="3" t="s">
        <v>22</v>
      </c>
      <c r="F33" s="3" t="b">
        <f t="shared" si="1"/>
        <v>1</v>
      </c>
      <c r="G33" s="52" t="s">
        <v>813</v>
      </c>
      <c r="H33" s="98" t="s">
        <v>22</v>
      </c>
      <c r="I33" s="3"/>
      <c r="J33" s="3" t="b">
        <f t="shared" si="2"/>
        <v>1</v>
      </c>
      <c r="K33" s="3" t="s">
        <v>830</v>
      </c>
      <c r="L33" s="3" t="s">
        <v>22</v>
      </c>
      <c r="M33" s="3" t="b">
        <f t="shared" si="3"/>
        <v>1</v>
      </c>
      <c r="N33" s="73" t="s">
        <v>11</v>
      </c>
      <c r="O33" s="23" t="s">
        <v>10</v>
      </c>
      <c r="P33" s="30" t="s">
        <v>9</v>
      </c>
      <c r="Q33" s="23" t="str">
        <f>_xlfn.CONCAT("ONLY ",O2)</f>
        <v>ONLY INTRAJ-NO-HEURISTIC</v>
      </c>
      <c r="AB33" s="8"/>
      <c r="AC33" s="8"/>
      <c r="AD33" s="8"/>
      <c r="AE33" s="8"/>
      <c r="AF33" s="52" t="s">
        <v>831</v>
      </c>
      <c r="AG33" s="52" t="s">
        <v>832</v>
      </c>
    </row>
    <row r="34" spans="1:33" ht="17" thickTop="1">
      <c r="A34" s="3" t="s">
        <v>802</v>
      </c>
      <c r="B34" s="98"/>
      <c r="C34" s="19" t="b">
        <f t="shared" si="0"/>
        <v>0</v>
      </c>
      <c r="D34" s="3" t="s">
        <v>832</v>
      </c>
      <c r="E34" s="3"/>
      <c r="F34" s="3" t="b">
        <f t="shared" si="1"/>
        <v>0</v>
      </c>
      <c r="G34" s="52" t="s">
        <v>815</v>
      </c>
      <c r="H34" s="98"/>
      <c r="I34" s="3"/>
      <c r="J34" s="3" t="b">
        <f t="shared" si="2"/>
        <v>0</v>
      </c>
      <c r="K34" s="3" t="s">
        <v>832</v>
      </c>
      <c r="L34" s="3"/>
      <c r="M34" s="3" t="b">
        <f t="shared" si="3"/>
        <v>0</v>
      </c>
      <c r="N34" s="56" t="str">
        <f>O3</f>
        <v>INTRAJ-HEURISTIC</v>
      </c>
      <c r="O34" s="21">
        <f>P3-P34</f>
        <v>72</v>
      </c>
      <c r="P34" s="21" cm="1">
        <f t="array" ref="P34">COUNT(IF(ISERROR(MATCH(A3:A40,D3:D25,0)),"",P35+1) )</f>
        <v>17</v>
      </c>
      <c r="Q34" s="21">
        <f>$P$2-P34</f>
        <v>235</v>
      </c>
      <c r="AB34" s="8"/>
      <c r="AC34" s="8"/>
      <c r="AD34" s="8"/>
      <c r="AE34" s="8"/>
      <c r="AF34" s="52" t="s">
        <v>833</v>
      </c>
      <c r="AG34" s="52" t="s">
        <v>834</v>
      </c>
    </row>
    <row r="35" spans="1:33">
      <c r="A35" s="3" t="s">
        <v>799</v>
      </c>
      <c r="B35" s="98"/>
      <c r="C35" s="19" t="b">
        <f t="shared" si="0"/>
        <v>0</v>
      </c>
      <c r="D35" s="3" t="s">
        <v>834</v>
      </c>
      <c r="E35" s="3"/>
      <c r="F35" s="3" t="b">
        <f t="shared" si="1"/>
        <v>0</v>
      </c>
      <c r="G35" s="52" t="s">
        <v>796</v>
      </c>
      <c r="H35" s="98"/>
      <c r="I35" s="3"/>
      <c r="J35" s="3" t="b">
        <f t="shared" si="2"/>
        <v>0</v>
      </c>
      <c r="K35" s="3" t="s">
        <v>834</v>
      </c>
      <c r="L35" s="3"/>
      <c r="M35" s="3" t="b">
        <f t="shared" si="3"/>
        <v>0</v>
      </c>
      <c r="N35" s="56" t="str">
        <f>O4</f>
        <v>JASTADDJ-INTRAFLOW</v>
      </c>
      <c r="O35" s="5">
        <f>P4-P35</f>
        <v>229</v>
      </c>
      <c r="P35" s="5" cm="1">
        <f t="array" ref="P35">COUNT(IF(ISERROR(MATCH(G3:G197,D3:D25,0)),"",P36+1) )</f>
        <v>23</v>
      </c>
      <c r="Q35" s="5">
        <f>$P$2-P35</f>
        <v>229</v>
      </c>
      <c r="AB35" s="8"/>
      <c r="AC35" s="8"/>
      <c r="AD35" s="8"/>
      <c r="AE35" s="8"/>
      <c r="AF35" s="52" t="s">
        <v>835</v>
      </c>
      <c r="AG35" s="52" t="s">
        <v>836</v>
      </c>
    </row>
    <row r="36" spans="1:33">
      <c r="A36" s="3" t="s">
        <v>801</v>
      </c>
      <c r="B36" s="98"/>
      <c r="C36" s="19" t="b">
        <f t="shared" si="0"/>
        <v>0</v>
      </c>
      <c r="D36" s="3" t="s">
        <v>836</v>
      </c>
      <c r="E36" s="3"/>
      <c r="F36" s="3" t="b">
        <f t="shared" si="1"/>
        <v>0</v>
      </c>
      <c r="G36" s="52" t="s">
        <v>798</v>
      </c>
      <c r="H36" s="98"/>
      <c r="I36" s="3"/>
      <c r="J36" s="3" t="b">
        <f t="shared" si="2"/>
        <v>0</v>
      </c>
      <c r="K36" s="3" t="s">
        <v>836</v>
      </c>
      <c r="L36" s="3"/>
      <c r="M36" s="3" t="b">
        <f t="shared" si="3"/>
        <v>0</v>
      </c>
      <c r="N36" s="57" t="str">
        <f>O5</f>
        <v>SONARQUBE</v>
      </c>
      <c r="O36" s="5">
        <f>P5-P36</f>
        <v>65</v>
      </c>
      <c r="P36" s="5" cm="1">
        <f t="array" ref="P36">COUNT(IF(ISERROR(MATCH(K3:K30,D3:D25,0)),"",P37+1) )</f>
        <v>23</v>
      </c>
      <c r="Q36" s="5">
        <f>$P$2-P36</f>
        <v>229</v>
      </c>
      <c r="AB36" s="8"/>
      <c r="AC36" s="8"/>
      <c r="AD36" s="8"/>
      <c r="AE36" s="8"/>
      <c r="AF36" s="105" t="s">
        <v>837</v>
      </c>
      <c r="AG36" s="105" t="s">
        <v>838</v>
      </c>
    </row>
    <row r="37" spans="1:33">
      <c r="A37" s="3" t="s">
        <v>803</v>
      </c>
      <c r="B37" s="98"/>
      <c r="C37" s="19" t="b">
        <f t="shared" si="0"/>
        <v>0</v>
      </c>
      <c r="D37" s="3" t="s">
        <v>838</v>
      </c>
      <c r="E37" s="3"/>
      <c r="F37" s="3" t="b">
        <f t="shared" si="1"/>
        <v>0</v>
      </c>
      <c r="G37" s="52" t="s">
        <v>797</v>
      </c>
      <c r="H37" s="98"/>
      <c r="I37" s="3"/>
      <c r="J37" s="3" t="b">
        <f t="shared" si="2"/>
        <v>0</v>
      </c>
      <c r="K37" s="3" t="s">
        <v>838</v>
      </c>
      <c r="L37" s="3"/>
      <c r="M37" s="3" t="b">
        <f t="shared" si="3"/>
        <v>0</v>
      </c>
      <c r="AB37" s="8"/>
      <c r="AC37" s="8"/>
      <c r="AD37" s="8"/>
      <c r="AE37" s="8"/>
      <c r="AF37" s="52" t="s">
        <v>839</v>
      </c>
      <c r="AG37" s="52" t="s">
        <v>840</v>
      </c>
    </row>
    <row r="38" spans="1:33" ht="17" thickBot="1">
      <c r="A38" s="3" t="s">
        <v>805</v>
      </c>
      <c r="B38" s="97" t="s">
        <v>22</v>
      </c>
      <c r="C38" s="19" t="b">
        <f t="shared" si="0"/>
        <v>1</v>
      </c>
      <c r="D38" s="3" t="s">
        <v>840</v>
      </c>
      <c r="E38" s="3" t="s">
        <v>22</v>
      </c>
      <c r="F38" s="3" t="b">
        <f t="shared" si="1"/>
        <v>1</v>
      </c>
      <c r="G38" s="52" t="s">
        <v>811</v>
      </c>
      <c r="H38" s="98" t="s">
        <v>22</v>
      </c>
      <c r="I38" s="3"/>
      <c r="J38" s="3" t="b">
        <f t="shared" si="2"/>
        <v>1</v>
      </c>
      <c r="K38" s="3" t="s">
        <v>840</v>
      </c>
      <c r="L38" s="3" t="s">
        <v>22</v>
      </c>
      <c r="M38" s="3" t="b">
        <f t="shared" si="3"/>
        <v>1</v>
      </c>
      <c r="Q38" s="65"/>
      <c r="AB38" s="8"/>
      <c r="AC38" s="8"/>
      <c r="AD38" s="8"/>
      <c r="AE38" s="8"/>
      <c r="AF38" s="52" t="s">
        <v>841</v>
      </c>
      <c r="AG38" s="52" t="s">
        <v>842</v>
      </c>
    </row>
    <row r="39" spans="1:33">
      <c r="A39" s="3" t="s">
        <v>807</v>
      </c>
      <c r="B39" s="98"/>
      <c r="C39" s="19" t="b">
        <f t="shared" si="0"/>
        <v>0</v>
      </c>
      <c r="D39" s="3" t="s">
        <v>842</v>
      </c>
      <c r="E39" s="3"/>
      <c r="F39" s="3" t="b">
        <f t="shared" si="1"/>
        <v>0</v>
      </c>
      <c r="G39" s="52" t="s">
        <v>805</v>
      </c>
      <c r="H39" s="98"/>
      <c r="I39" s="3"/>
      <c r="J39" s="3" t="b">
        <f t="shared" si="2"/>
        <v>0</v>
      </c>
      <c r="K39" s="3" t="s">
        <v>842</v>
      </c>
      <c r="L39" s="3"/>
      <c r="M39" s="3" t="b">
        <f t="shared" si="3"/>
        <v>0</v>
      </c>
      <c r="O39" s="37"/>
      <c r="P39" s="38"/>
      <c r="Q39" s="66"/>
      <c r="AB39" s="8"/>
      <c r="AC39" s="8"/>
      <c r="AD39" s="8"/>
      <c r="AE39" s="8"/>
      <c r="AF39" s="52" t="s">
        <v>843</v>
      </c>
      <c r="AG39" s="52" t="s">
        <v>844</v>
      </c>
    </row>
    <row r="40" spans="1:33">
      <c r="A40" s="3" t="s">
        <v>809</v>
      </c>
      <c r="B40" s="98"/>
      <c r="C40" s="19" t="b">
        <f t="shared" si="0"/>
        <v>0</v>
      </c>
      <c r="D40" s="3" t="s">
        <v>844</v>
      </c>
      <c r="E40" s="3"/>
      <c r="F40" s="3" t="b">
        <f t="shared" si="1"/>
        <v>0</v>
      </c>
      <c r="G40" s="52" t="s">
        <v>802</v>
      </c>
      <c r="H40" s="98"/>
      <c r="I40" s="3"/>
      <c r="J40" s="3" t="b">
        <f t="shared" si="2"/>
        <v>0</v>
      </c>
      <c r="K40" s="3" t="s">
        <v>844</v>
      </c>
      <c r="L40" s="3"/>
      <c r="M40" s="3" t="b">
        <f t="shared" si="3"/>
        <v>0</v>
      </c>
      <c r="O40" s="40"/>
      <c r="P40" s="41"/>
      <c r="Q40" s="42"/>
      <c r="AB40" s="8"/>
      <c r="AC40" s="8"/>
      <c r="AD40" s="8"/>
      <c r="AE40" s="8"/>
      <c r="AF40" s="52" t="s">
        <v>845</v>
      </c>
      <c r="AG40" s="52" t="s">
        <v>846</v>
      </c>
    </row>
    <row r="41" spans="1:33">
      <c r="A41" s="3" t="s">
        <v>811</v>
      </c>
      <c r="B41" s="3"/>
      <c r="C41" s="19" t="b">
        <f t="shared" si="0"/>
        <v>0</v>
      </c>
      <c r="D41" s="3" t="s">
        <v>846</v>
      </c>
      <c r="E41" s="3"/>
      <c r="F41" s="3" t="b">
        <f t="shared" si="1"/>
        <v>0</v>
      </c>
      <c r="G41" s="52" t="s">
        <v>809</v>
      </c>
      <c r="H41" s="98"/>
      <c r="I41" s="3"/>
      <c r="J41" s="3" t="b">
        <f t="shared" si="2"/>
        <v>0</v>
      </c>
      <c r="K41" s="3" t="s">
        <v>846</v>
      </c>
      <c r="L41" s="3"/>
      <c r="M41" s="3" t="b">
        <f t="shared" si="3"/>
        <v>0</v>
      </c>
      <c r="O41" s="40"/>
      <c r="P41" s="41"/>
      <c r="Q41" s="42"/>
      <c r="AB41" s="8"/>
      <c r="AC41" s="8"/>
      <c r="AD41" s="8"/>
      <c r="AE41" s="8"/>
      <c r="AF41" s="105" t="s">
        <v>847</v>
      </c>
      <c r="AG41" s="105" t="s">
        <v>848</v>
      </c>
    </row>
    <row r="42" spans="1:33">
      <c r="A42" s="3" t="s">
        <v>813</v>
      </c>
      <c r="B42" s="3"/>
      <c r="C42" s="19" t="b">
        <f t="shared" si="0"/>
        <v>0</v>
      </c>
      <c r="D42" s="3" t="s">
        <v>848</v>
      </c>
      <c r="E42" s="3"/>
      <c r="F42" s="3" t="b">
        <f t="shared" si="1"/>
        <v>0</v>
      </c>
      <c r="G42" s="52" t="s">
        <v>792</v>
      </c>
      <c r="H42" s="98"/>
      <c r="I42" s="3"/>
      <c r="J42" s="3" t="b">
        <f t="shared" si="2"/>
        <v>0</v>
      </c>
      <c r="K42" s="3" t="s">
        <v>848</v>
      </c>
      <c r="L42" s="3"/>
      <c r="M42" s="3" t="b">
        <f t="shared" si="3"/>
        <v>0</v>
      </c>
      <c r="O42" s="40"/>
      <c r="P42" s="41"/>
      <c r="Q42" s="42"/>
      <c r="AB42" s="8"/>
      <c r="AC42" s="8"/>
      <c r="AD42" s="8"/>
      <c r="AE42" s="8"/>
      <c r="AF42" s="52" t="s">
        <v>849</v>
      </c>
      <c r="AG42" s="52" t="s">
        <v>850</v>
      </c>
    </row>
    <row r="43" spans="1:33">
      <c r="A43" s="3" t="s">
        <v>815</v>
      </c>
      <c r="B43" s="3" t="s">
        <v>22</v>
      </c>
      <c r="C43" s="19" t="b">
        <f t="shared" si="0"/>
        <v>1</v>
      </c>
      <c r="D43" s="3" t="s">
        <v>850</v>
      </c>
      <c r="E43" s="3" t="s">
        <v>22</v>
      </c>
      <c r="F43" s="3" t="b">
        <f t="shared" si="1"/>
        <v>1</v>
      </c>
      <c r="G43" s="52" t="s">
        <v>803</v>
      </c>
      <c r="H43" s="98" t="s">
        <v>22</v>
      </c>
      <c r="I43" s="3"/>
      <c r="J43" s="3" t="b">
        <f t="shared" si="2"/>
        <v>1</v>
      </c>
      <c r="K43" s="3" t="s">
        <v>850</v>
      </c>
      <c r="L43" s="3" t="s">
        <v>22</v>
      </c>
      <c r="M43" s="3" t="b">
        <f t="shared" si="3"/>
        <v>1</v>
      </c>
      <c r="O43" s="40"/>
      <c r="P43" s="41"/>
      <c r="Q43" s="42"/>
      <c r="AB43" s="8"/>
      <c r="AC43" s="8"/>
      <c r="AD43" s="8"/>
      <c r="AE43" s="8"/>
      <c r="AF43" s="52" t="s">
        <v>851</v>
      </c>
      <c r="AG43" s="52" t="s">
        <v>852</v>
      </c>
    </row>
    <row r="44" spans="1:33">
      <c r="A44" s="3" t="s">
        <v>817</v>
      </c>
      <c r="B44" s="3"/>
      <c r="C44" s="19" t="b">
        <f t="shared" si="0"/>
        <v>0</v>
      </c>
      <c r="D44" s="3" t="s">
        <v>852</v>
      </c>
      <c r="E44" s="3"/>
      <c r="F44" s="3" t="b">
        <f t="shared" si="1"/>
        <v>0</v>
      </c>
      <c r="G44" s="52" t="s">
        <v>817</v>
      </c>
      <c r="H44" s="98"/>
      <c r="I44" s="3"/>
      <c r="J44" s="3" t="b">
        <f t="shared" si="2"/>
        <v>0</v>
      </c>
      <c r="K44" s="3" t="s">
        <v>852</v>
      </c>
      <c r="L44" s="3"/>
      <c r="M44" s="3" t="b">
        <f t="shared" si="3"/>
        <v>0</v>
      </c>
      <c r="O44" s="40"/>
      <c r="P44" s="41"/>
      <c r="Q44" s="42"/>
      <c r="AB44" s="8"/>
      <c r="AC44" s="8"/>
      <c r="AD44" s="8"/>
      <c r="AE44" s="8"/>
      <c r="AF44" s="52" t="s">
        <v>853</v>
      </c>
      <c r="AG44" s="52" t="s">
        <v>854</v>
      </c>
    </row>
    <row r="45" spans="1:33">
      <c r="A45" s="3" t="s">
        <v>819</v>
      </c>
      <c r="B45" s="3"/>
      <c r="C45" s="19" t="b">
        <f t="shared" si="0"/>
        <v>0</v>
      </c>
      <c r="D45" s="3" t="s">
        <v>854</v>
      </c>
      <c r="E45" s="3"/>
      <c r="F45" s="3" t="b">
        <f t="shared" si="1"/>
        <v>0</v>
      </c>
      <c r="G45" s="52" t="s">
        <v>821</v>
      </c>
      <c r="H45" s="98"/>
      <c r="I45" s="3"/>
      <c r="J45" s="3" t="b">
        <f t="shared" si="2"/>
        <v>0</v>
      </c>
      <c r="K45" s="3" t="s">
        <v>854</v>
      </c>
      <c r="L45" s="3"/>
      <c r="M45" s="3" t="b">
        <f t="shared" si="3"/>
        <v>0</v>
      </c>
      <c r="O45" s="40"/>
      <c r="P45" s="41"/>
      <c r="Q45" s="42"/>
      <c r="AB45" s="8"/>
      <c r="AC45" s="8"/>
      <c r="AD45" s="8"/>
      <c r="AE45" s="8"/>
      <c r="AF45" s="52" t="s">
        <v>855</v>
      </c>
      <c r="AG45" s="52" t="s">
        <v>856</v>
      </c>
    </row>
    <row r="46" spans="1:33">
      <c r="A46" s="3" t="s">
        <v>821</v>
      </c>
      <c r="B46" s="3"/>
      <c r="C46" s="19" t="b">
        <f t="shared" si="0"/>
        <v>0</v>
      </c>
      <c r="D46" s="3" t="s">
        <v>856</v>
      </c>
      <c r="E46" s="3"/>
      <c r="F46" s="3" t="b">
        <f t="shared" si="1"/>
        <v>0</v>
      </c>
      <c r="G46" s="52" t="s">
        <v>823</v>
      </c>
      <c r="H46" s="98"/>
      <c r="I46" s="3"/>
      <c r="J46" s="3" t="b">
        <f t="shared" si="2"/>
        <v>0</v>
      </c>
      <c r="K46" s="3" t="s">
        <v>856</v>
      </c>
      <c r="L46" s="3"/>
      <c r="M46" s="3" t="b">
        <f t="shared" si="3"/>
        <v>0</v>
      </c>
      <c r="O46" s="40"/>
      <c r="P46" s="41"/>
      <c r="Q46" s="42"/>
      <c r="AB46" s="8"/>
      <c r="AC46" s="8"/>
      <c r="AD46" s="8"/>
      <c r="AE46" s="8"/>
      <c r="AF46" s="105" t="s">
        <v>857</v>
      </c>
      <c r="AG46" s="105" t="s">
        <v>858</v>
      </c>
    </row>
    <row r="47" spans="1:33">
      <c r="A47" s="3" t="s">
        <v>823</v>
      </c>
      <c r="B47" s="3"/>
      <c r="C47" s="19" t="b">
        <f t="shared" si="0"/>
        <v>0</v>
      </c>
      <c r="D47" s="3" t="s">
        <v>858</v>
      </c>
      <c r="E47" s="3"/>
      <c r="F47" s="3" t="b">
        <f t="shared" si="1"/>
        <v>0</v>
      </c>
      <c r="G47" s="52" t="s">
        <v>819</v>
      </c>
      <c r="H47" s="98"/>
      <c r="I47" s="3"/>
      <c r="J47" s="3" t="b">
        <f t="shared" si="2"/>
        <v>0</v>
      </c>
      <c r="K47" s="3" t="s">
        <v>858</v>
      </c>
      <c r="L47" s="3"/>
      <c r="M47" s="3" t="b">
        <f t="shared" si="3"/>
        <v>0</v>
      </c>
      <c r="O47" s="40"/>
      <c r="P47" s="41"/>
      <c r="Q47" s="42"/>
      <c r="AB47" s="8"/>
      <c r="AC47" s="8"/>
      <c r="AD47" s="8"/>
      <c r="AE47" s="8"/>
      <c r="AF47" s="52" t="s">
        <v>859</v>
      </c>
      <c r="AG47" s="52" t="s">
        <v>860</v>
      </c>
    </row>
    <row r="48" spans="1:33">
      <c r="A48" s="3" t="s">
        <v>804</v>
      </c>
      <c r="B48" s="3" t="s">
        <v>22</v>
      </c>
      <c r="C48" s="19" t="b">
        <f t="shared" si="0"/>
        <v>1</v>
      </c>
      <c r="D48" s="3" t="s">
        <v>860</v>
      </c>
      <c r="E48" s="3" t="s">
        <v>22</v>
      </c>
      <c r="F48" s="3" t="b">
        <f t="shared" si="1"/>
        <v>1</v>
      </c>
      <c r="G48" s="52" t="s">
        <v>804</v>
      </c>
      <c r="H48" s="98" t="s">
        <v>22</v>
      </c>
      <c r="I48" s="3"/>
      <c r="J48" s="3" t="b">
        <f t="shared" si="2"/>
        <v>1</v>
      </c>
      <c r="K48" s="3" t="s">
        <v>860</v>
      </c>
      <c r="L48" s="3" t="s">
        <v>22</v>
      </c>
      <c r="M48" s="3" t="b">
        <f t="shared" si="3"/>
        <v>1</v>
      </c>
      <c r="O48" s="40"/>
      <c r="P48" s="41"/>
      <c r="Q48" s="42"/>
      <c r="AB48" s="8"/>
      <c r="AC48" s="8"/>
      <c r="AD48" s="8"/>
      <c r="AE48" s="8"/>
      <c r="AF48" s="52" t="s">
        <v>861</v>
      </c>
      <c r="AG48" s="52" t="s">
        <v>862</v>
      </c>
    </row>
    <row r="49" spans="1:33">
      <c r="A49" s="3" t="s">
        <v>806</v>
      </c>
      <c r="B49" s="3"/>
      <c r="C49" s="19" t="b">
        <f t="shared" si="0"/>
        <v>0</v>
      </c>
      <c r="D49" s="3" t="s">
        <v>862</v>
      </c>
      <c r="E49" s="3"/>
      <c r="F49" s="3" t="b">
        <f t="shared" si="1"/>
        <v>0</v>
      </c>
      <c r="G49" s="52" t="s">
        <v>806</v>
      </c>
      <c r="H49" s="98"/>
      <c r="I49" s="3"/>
      <c r="J49" s="3" t="b">
        <f t="shared" si="2"/>
        <v>0</v>
      </c>
      <c r="K49" s="3" t="s">
        <v>862</v>
      </c>
      <c r="L49" s="3"/>
      <c r="M49" s="3" t="b">
        <f t="shared" si="3"/>
        <v>0</v>
      </c>
      <c r="O49" s="40"/>
      <c r="P49" s="41"/>
      <c r="Q49" s="42"/>
      <c r="AB49" s="8"/>
      <c r="AC49" s="8"/>
      <c r="AD49" s="8"/>
      <c r="AE49" s="8"/>
      <c r="AF49" s="52" t="s">
        <v>863</v>
      </c>
      <c r="AG49" s="52" t="s">
        <v>864</v>
      </c>
    </row>
    <row r="50" spans="1:33">
      <c r="A50" s="3" t="s">
        <v>808</v>
      </c>
      <c r="B50" s="3"/>
      <c r="C50" s="19" t="b">
        <f t="shared" si="0"/>
        <v>0</v>
      </c>
      <c r="D50" s="3" t="s">
        <v>864</v>
      </c>
      <c r="E50" s="3"/>
      <c r="F50" s="19" t="b">
        <f t="shared" si="1"/>
        <v>0</v>
      </c>
      <c r="G50" s="3" t="s">
        <v>808</v>
      </c>
      <c r="H50" s="3"/>
      <c r="I50" s="3"/>
      <c r="J50" s="3" t="b">
        <f t="shared" si="2"/>
        <v>0</v>
      </c>
      <c r="K50" s="3" t="s">
        <v>864</v>
      </c>
      <c r="L50" s="3"/>
      <c r="M50" s="3" t="b">
        <f t="shared" si="3"/>
        <v>0</v>
      </c>
      <c r="O50" s="40"/>
      <c r="P50" s="41"/>
      <c r="Q50" s="42"/>
      <c r="AB50" s="8"/>
      <c r="AC50" s="8"/>
      <c r="AD50" s="8"/>
      <c r="AE50" s="8"/>
      <c r="AF50" s="52" t="s">
        <v>865</v>
      </c>
      <c r="AG50" s="52" t="s">
        <v>866</v>
      </c>
    </row>
    <row r="51" spans="1:33">
      <c r="A51" s="3" t="s">
        <v>825</v>
      </c>
      <c r="B51" s="3"/>
      <c r="C51" s="19" t="b">
        <f t="shared" si="0"/>
        <v>0</v>
      </c>
      <c r="D51" s="3" t="s">
        <v>866</v>
      </c>
      <c r="E51" s="3"/>
      <c r="F51" s="19" t="b">
        <f t="shared" si="1"/>
        <v>0</v>
      </c>
      <c r="G51" s="3" t="s">
        <v>831</v>
      </c>
      <c r="H51" s="3"/>
      <c r="I51" s="3"/>
      <c r="J51" s="3" t="b">
        <f t="shared" si="2"/>
        <v>0</v>
      </c>
      <c r="K51" s="3" t="s">
        <v>866</v>
      </c>
      <c r="L51" s="3"/>
      <c r="M51" s="3" t="b">
        <f t="shared" si="3"/>
        <v>0</v>
      </c>
      <c r="O51" s="40"/>
      <c r="P51" s="41"/>
      <c r="Q51" s="42"/>
      <c r="AB51" s="8"/>
      <c r="AC51" s="8"/>
      <c r="AD51" s="8"/>
      <c r="AE51" s="8"/>
      <c r="AF51" s="105" t="s">
        <v>867</v>
      </c>
      <c r="AG51" s="105" t="s">
        <v>868</v>
      </c>
    </row>
    <row r="52" spans="1:33">
      <c r="A52" s="3" t="s">
        <v>827</v>
      </c>
      <c r="B52" s="3"/>
      <c r="C52" s="19" t="b">
        <f t="shared" si="0"/>
        <v>0</v>
      </c>
      <c r="D52" s="3" t="s">
        <v>868</v>
      </c>
      <c r="E52" s="3"/>
      <c r="F52" s="19" t="b">
        <f t="shared" si="1"/>
        <v>0</v>
      </c>
      <c r="G52" s="3" t="s">
        <v>827</v>
      </c>
      <c r="H52" s="3"/>
      <c r="I52" s="3"/>
      <c r="J52" s="3" t="b">
        <f t="shared" si="2"/>
        <v>0</v>
      </c>
      <c r="K52" s="3" t="s">
        <v>868</v>
      </c>
      <c r="L52" s="3"/>
      <c r="M52" s="3" t="b">
        <f t="shared" si="3"/>
        <v>0</v>
      </c>
      <c r="O52" s="40"/>
      <c r="P52" s="41"/>
      <c r="Q52" s="42"/>
      <c r="AB52" s="8"/>
      <c r="AC52" s="8"/>
      <c r="AD52" s="8"/>
      <c r="AE52" s="8"/>
      <c r="AF52" s="52" t="s">
        <v>869</v>
      </c>
      <c r="AG52" s="52" t="s">
        <v>870</v>
      </c>
    </row>
    <row r="53" spans="1:33">
      <c r="A53" s="3" t="s">
        <v>829</v>
      </c>
      <c r="B53" s="3" t="s">
        <v>22</v>
      </c>
      <c r="C53" s="19" t="b">
        <f t="shared" si="0"/>
        <v>1</v>
      </c>
      <c r="D53" s="3" t="s">
        <v>870</v>
      </c>
      <c r="E53" s="3" t="s">
        <v>22</v>
      </c>
      <c r="F53" s="19" t="b">
        <f t="shared" si="1"/>
        <v>1</v>
      </c>
      <c r="G53" s="3" t="s">
        <v>833</v>
      </c>
      <c r="H53" s="3" t="s">
        <v>22</v>
      </c>
      <c r="I53" s="3"/>
      <c r="J53" s="3" t="b">
        <f t="shared" si="2"/>
        <v>1</v>
      </c>
      <c r="K53" s="3" t="s">
        <v>870</v>
      </c>
      <c r="L53" s="3" t="s">
        <v>22</v>
      </c>
      <c r="M53" s="3" t="b">
        <f t="shared" si="3"/>
        <v>1</v>
      </c>
      <c r="O53" s="40"/>
      <c r="P53" s="41"/>
      <c r="Q53" s="42"/>
      <c r="AB53" s="8"/>
      <c r="AC53" s="8"/>
      <c r="AD53" s="8"/>
      <c r="AE53" s="8"/>
      <c r="AF53" s="52" t="s">
        <v>871</v>
      </c>
      <c r="AG53" s="52" t="s">
        <v>872</v>
      </c>
    </row>
    <row r="54" spans="1:33">
      <c r="A54" s="3" t="s">
        <v>831</v>
      </c>
      <c r="B54" s="3"/>
      <c r="C54" s="19" t="b">
        <f t="shared" si="0"/>
        <v>0</v>
      </c>
      <c r="D54" s="3" t="s">
        <v>872</v>
      </c>
      <c r="E54" s="3"/>
      <c r="F54" s="19" t="b">
        <f t="shared" si="1"/>
        <v>0</v>
      </c>
      <c r="G54" s="3" t="s">
        <v>825</v>
      </c>
      <c r="H54" s="3"/>
      <c r="I54" s="3"/>
      <c r="J54" s="3" t="b">
        <f t="shared" si="2"/>
        <v>0</v>
      </c>
      <c r="K54" s="3" t="s">
        <v>872</v>
      </c>
      <c r="L54" s="3"/>
      <c r="M54" s="3" t="b">
        <f t="shared" si="3"/>
        <v>0</v>
      </c>
      <c r="O54" s="40"/>
      <c r="P54" s="41"/>
      <c r="Q54" s="42"/>
      <c r="AB54" s="8"/>
      <c r="AC54" s="8"/>
      <c r="AD54" s="8"/>
      <c r="AE54" s="8"/>
      <c r="AF54" s="52" t="s">
        <v>873</v>
      </c>
      <c r="AG54" s="52" t="s">
        <v>874</v>
      </c>
    </row>
    <row r="55" spans="1:33">
      <c r="A55" s="3" t="s">
        <v>833</v>
      </c>
      <c r="B55" s="3"/>
      <c r="C55" s="19" t="b">
        <f t="shared" si="0"/>
        <v>0</v>
      </c>
      <c r="D55" s="3" t="s">
        <v>874</v>
      </c>
      <c r="E55" s="3"/>
      <c r="F55" s="19" t="b">
        <f t="shared" si="1"/>
        <v>0</v>
      </c>
      <c r="G55" s="3" t="s">
        <v>829</v>
      </c>
      <c r="H55" s="3"/>
      <c r="I55" s="3"/>
      <c r="J55" s="3" t="b">
        <f t="shared" si="2"/>
        <v>0</v>
      </c>
      <c r="K55" s="3" t="s">
        <v>874</v>
      </c>
      <c r="L55" s="3"/>
      <c r="M55" s="3" t="b">
        <f t="shared" si="3"/>
        <v>0</v>
      </c>
      <c r="O55" s="40"/>
      <c r="P55" s="41"/>
      <c r="Q55" s="42"/>
      <c r="AB55" s="8"/>
      <c r="AC55" s="8"/>
      <c r="AD55" s="8"/>
      <c r="AE55" s="8"/>
      <c r="AF55" s="52" t="s">
        <v>875</v>
      </c>
      <c r="AG55" s="52" t="s">
        <v>876</v>
      </c>
    </row>
    <row r="56" spans="1:33">
      <c r="A56" s="3" t="s">
        <v>810</v>
      </c>
      <c r="B56" s="3"/>
      <c r="C56" s="19" t="b">
        <f t="shared" si="0"/>
        <v>0</v>
      </c>
      <c r="D56" s="3" t="s">
        <v>876</v>
      </c>
      <c r="E56" s="3"/>
      <c r="F56" s="19" t="b">
        <f t="shared" si="1"/>
        <v>0</v>
      </c>
      <c r="G56" s="3" t="s">
        <v>816</v>
      </c>
      <c r="H56" s="3"/>
      <c r="I56" s="3"/>
      <c r="J56" s="3" t="b">
        <f t="shared" si="2"/>
        <v>0</v>
      </c>
      <c r="K56" s="3" t="s">
        <v>876</v>
      </c>
      <c r="L56" s="3"/>
      <c r="M56" s="3" t="b">
        <f t="shared" si="3"/>
        <v>0</v>
      </c>
      <c r="O56" s="40"/>
      <c r="P56" s="41"/>
      <c r="Q56" s="42"/>
      <c r="AB56" s="8"/>
      <c r="AC56" s="8"/>
      <c r="AD56" s="8"/>
      <c r="AE56" s="8"/>
      <c r="AF56" s="105" t="s">
        <v>877</v>
      </c>
      <c r="AG56" s="105" t="s">
        <v>878</v>
      </c>
    </row>
    <row r="57" spans="1:33">
      <c r="A57" s="3" t="s">
        <v>812</v>
      </c>
      <c r="B57" s="3"/>
      <c r="C57" s="19" t="b">
        <f t="shared" si="0"/>
        <v>0</v>
      </c>
      <c r="D57" s="3" t="s">
        <v>878</v>
      </c>
      <c r="E57" s="3"/>
      <c r="F57" s="19" t="b">
        <f t="shared" si="1"/>
        <v>0</v>
      </c>
      <c r="G57" s="3" t="s">
        <v>814</v>
      </c>
      <c r="H57" s="3"/>
      <c r="I57" s="3"/>
      <c r="J57" s="3" t="b">
        <f t="shared" si="2"/>
        <v>0</v>
      </c>
      <c r="K57" s="3" t="s">
        <v>763</v>
      </c>
      <c r="L57" s="3"/>
      <c r="M57" s="3" t="b">
        <f t="shared" si="3"/>
        <v>0</v>
      </c>
      <c r="O57" s="40"/>
      <c r="P57" s="41"/>
      <c r="Q57" s="42"/>
      <c r="AB57" s="8"/>
      <c r="AC57" s="8"/>
      <c r="AD57" s="8"/>
      <c r="AE57" s="8"/>
      <c r="AF57" s="52" t="s">
        <v>879</v>
      </c>
      <c r="AG57" s="52" t="s">
        <v>880</v>
      </c>
    </row>
    <row r="58" spans="1:33">
      <c r="A58" s="3" t="s">
        <v>814</v>
      </c>
      <c r="B58" s="3" t="s">
        <v>22</v>
      </c>
      <c r="C58" s="19" t="b">
        <f t="shared" si="0"/>
        <v>1</v>
      </c>
      <c r="D58" s="3" t="s">
        <v>880</v>
      </c>
      <c r="E58" s="3" t="s">
        <v>22</v>
      </c>
      <c r="F58" s="19" t="b">
        <f t="shared" si="1"/>
        <v>1</v>
      </c>
      <c r="G58" s="3" t="s">
        <v>810</v>
      </c>
      <c r="H58" s="3" t="s">
        <v>22</v>
      </c>
      <c r="I58" s="3"/>
      <c r="J58" s="3" t="b">
        <f t="shared" si="2"/>
        <v>1</v>
      </c>
      <c r="K58" s="3" t="s">
        <v>878</v>
      </c>
      <c r="L58" s="3" t="s">
        <v>22</v>
      </c>
      <c r="M58" s="3" t="b">
        <f t="shared" si="3"/>
        <v>1</v>
      </c>
      <c r="O58" s="40"/>
      <c r="P58" s="41"/>
      <c r="Q58" s="42"/>
      <c r="AB58" s="8"/>
      <c r="AC58" s="8"/>
      <c r="AD58" s="8"/>
      <c r="AE58" s="8"/>
      <c r="AF58" s="52" t="s">
        <v>881</v>
      </c>
      <c r="AG58" s="52" t="s">
        <v>882</v>
      </c>
    </row>
    <row r="59" spans="1:33">
      <c r="A59" s="3" t="s">
        <v>816</v>
      </c>
      <c r="B59" s="3"/>
      <c r="C59" s="19" t="b">
        <f t="shared" si="0"/>
        <v>0</v>
      </c>
      <c r="D59" s="3" t="s">
        <v>882</v>
      </c>
      <c r="E59" s="3"/>
      <c r="F59" s="19" t="b">
        <f t="shared" si="1"/>
        <v>0</v>
      </c>
      <c r="G59" s="3" t="s">
        <v>812</v>
      </c>
      <c r="H59" s="3"/>
      <c r="I59" s="3"/>
      <c r="J59" s="3" t="b">
        <f t="shared" si="2"/>
        <v>0</v>
      </c>
      <c r="K59" s="3" t="s">
        <v>880</v>
      </c>
      <c r="L59" s="3"/>
      <c r="M59" s="3" t="b">
        <f t="shared" si="3"/>
        <v>0</v>
      </c>
      <c r="O59" s="40"/>
      <c r="P59" s="41"/>
      <c r="Q59" s="42"/>
      <c r="AB59" s="8"/>
      <c r="AC59" s="8"/>
      <c r="AD59" s="8"/>
      <c r="AE59" s="8"/>
      <c r="AF59" s="52" t="s">
        <v>883</v>
      </c>
      <c r="AG59" s="52" t="s">
        <v>884</v>
      </c>
    </row>
    <row r="60" spans="1:33">
      <c r="A60" s="3" t="s">
        <v>818</v>
      </c>
      <c r="B60" s="3"/>
      <c r="C60" s="19" t="b">
        <f t="shared" si="0"/>
        <v>0</v>
      </c>
      <c r="D60" s="3" t="s">
        <v>884</v>
      </c>
      <c r="E60" s="3"/>
      <c r="F60" s="19" t="b">
        <f t="shared" si="1"/>
        <v>0</v>
      </c>
      <c r="G60" s="3" t="s">
        <v>818</v>
      </c>
      <c r="H60" s="3"/>
      <c r="I60" s="3"/>
      <c r="J60" s="3" t="b">
        <f t="shared" si="2"/>
        <v>0</v>
      </c>
      <c r="K60" s="3" t="s">
        <v>882</v>
      </c>
      <c r="L60" s="3"/>
      <c r="M60" s="3" t="b">
        <f t="shared" si="3"/>
        <v>0</v>
      </c>
      <c r="O60" s="40"/>
      <c r="P60" s="41"/>
      <c r="Q60" s="42"/>
      <c r="AB60" s="8"/>
      <c r="AC60" s="8"/>
      <c r="AD60" s="8"/>
      <c r="AE60" s="8"/>
      <c r="AF60" s="52" t="s">
        <v>885</v>
      </c>
      <c r="AG60" s="52" t="s">
        <v>886</v>
      </c>
    </row>
    <row r="61" spans="1:33">
      <c r="A61" s="3" t="s">
        <v>820</v>
      </c>
      <c r="B61" s="3"/>
      <c r="C61" s="19" t="b">
        <f t="shared" si="0"/>
        <v>0</v>
      </c>
      <c r="D61" s="3" t="s">
        <v>886</v>
      </c>
      <c r="E61" s="3"/>
      <c r="F61" s="19" t="b">
        <f t="shared" si="1"/>
        <v>0</v>
      </c>
      <c r="G61" s="3" t="s">
        <v>820</v>
      </c>
      <c r="H61" s="3"/>
      <c r="I61" s="3"/>
      <c r="J61" s="3" t="b">
        <f t="shared" si="2"/>
        <v>0</v>
      </c>
      <c r="K61" s="3" t="s">
        <v>884</v>
      </c>
      <c r="L61" s="3"/>
      <c r="M61" s="3" t="b">
        <f t="shared" si="3"/>
        <v>0</v>
      </c>
      <c r="O61" s="40"/>
      <c r="P61" s="41"/>
      <c r="Q61" s="42"/>
      <c r="AB61" s="8"/>
      <c r="AC61" s="8"/>
      <c r="AD61" s="8"/>
      <c r="AE61" s="8"/>
      <c r="AF61" s="105" t="s">
        <v>887</v>
      </c>
      <c r="AG61" s="105" t="s">
        <v>888</v>
      </c>
    </row>
    <row r="62" spans="1:33">
      <c r="A62" s="3" t="s">
        <v>835</v>
      </c>
      <c r="B62" s="3"/>
      <c r="C62" s="19" t="b">
        <f t="shared" si="0"/>
        <v>0</v>
      </c>
      <c r="D62" s="3" t="s">
        <v>888</v>
      </c>
      <c r="E62" s="3"/>
      <c r="F62" s="19" t="b">
        <f t="shared" si="1"/>
        <v>0</v>
      </c>
      <c r="G62" s="3" t="s">
        <v>835</v>
      </c>
      <c r="H62" s="3"/>
      <c r="I62" s="3"/>
      <c r="J62" s="3" t="b">
        <f t="shared" si="2"/>
        <v>0</v>
      </c>
      <c r="K62" s="3" t="s">
        <v>886</v>
      </c>
      <c r="L62" s="3"/>
      <c r="M62" s="3" t="b">
        <f t="shared" si="3"/>
        <v>0</v>
      </c>
      <c r="O62" s="40"/>
      <c r="P62" s="41"/>
      <c r="Q62" s="42"/>
      <c r="AB62" s="8"/>
      <c r="AC62" s="8"/>
      <c r="AD62" s="8"/>
      <c r="AE62" s="8"/>
      <c r="AF62" s="52" t="s">
        <v>889</v>
      </c>
      <c r="AG62" s="52" t="s">
        <v>890</v>
      </c>
    </row>
    <row r="63" spans="1:33">
      <c r="A63" s="3" t="s">
        <v>822</v>
      </c>
      <c r="B63" s="3" t="s">
        <v>22</v>
      </c>
      <c r="C63" s="19" t="b">
        <f t="shared" si="0"/>
        <v>1</v>
      </c>
      <c r="D63" s="3" t="s">
        <v>890</v>
      </c>
      <c r="E63" s="3" t="s">
        <v>22</v>
      </c>
      <c r="F63" s="19" t="b">
        <f t="shared" si="1"/>
        <v>1</v>
      </c>
      <c r="G63" s="3" t="s">
        <v>824</v>
      </c>
      <c r="H63" s="3" t="s">
        <v>22</v>
      </c>
      <c r="I63" s="3"/>
      <c r="J63" s="3" t="b">
        <f t="shared" si="2"/>
        <v>1</v>
      </c>
      <c r="K63" s="3" t="s">
        <v>888</v>
      </c>
      <c r="L63" s="3" t="s">
        <v>22</v>
      </c>
      <c r="M63" s="3" t="b">
        <f t="shared" si="3"/>
        <v>1</v>
      </c>
      <c r="O63" s="40"/>
      <c r="P63" s="41"/>
      <c r="Q63" s="42"/>
      <c r="AB63" s="8"/>
      <c r="AC63" s="8"/>
      <c r="AD63" s="8"/>
      <c r="AE63" s="8"/>
      <c r="AF63" s="52" t="s">
        <v>891</v>
      </c>
      <c r="AG63" s="52" t="s">
        <v>892</v>
      </c>
    </row>
    <row r="64" spans="1:33">
      <c r="A64" s="3" t="s">
        <v>824</v>
      </c>
      <c r="B64" s="3"/>
      <c r="C64" s="19" t="b">
        <f t="shared" si="0"/>
        <v>0</v>
      </c>
      <c r="D64" s="3" t="s">
        <v>892</v>
      </c>
      <c r="E64" s="3"/>
      <c r="F64" s="19" t="b">
        <f t="shared" si="1"/>
        <v>0</v>
      </c>
      <c r="G64" s="3" t="s">
        <v>826</v>
      </c>
      <c r="H64" s="3"/>
      <c r="I64" s="3"/>
      <c r="J64" s="3" t="b">
        <f t="shared" si="2"/>
        <v>0</v>
      </c>
      <c r="K64" s="3" t="s">
        <v>890</v>
      </c>
      <c r="L64" s="3"/>
      <c r="M64" s="3" t="b">
        <f t="shared" si="3"/>
        <v>0</v>
      </c>
      <c r="O64" s="40"/>
      <c r="P64" s="41"/>
      <c r="Q64" s="42"/>
      <c r="AB64" s="8"/>
      <c r="AC64" s="8"/>
      <c r="AD64" s="8"/>
      <c r="AE64" s="8"/>
      <c r="AF64" s="52" t="s">
        <v>893</v>
      </c>
      <c r="AG64" s="52" t="s">
        <v>894</v>
      </c>
    </row>
    <row r="65" spans="1:33">
      <c r="A65" s="3" t="s">
        <v>826</v>
      </c>
      <c r="B65" s="3"/>
      <c r="C65" s="19" t="b">
        <f t="shared" si="0"/>
        <v>0</v>
      </c>
      <c r="D65" s="3" t="s">
        <v>894</v>
      </c>
      <c r="E65" s="3"/>
      <c r="F65" s="19" t="b">
        <f t="shared" si="1"/>
        <v>0</v>
      </c>
      <c r="G65" s="3" t="s">
        <v>822</v>
      </c>
      <c r="H65" s="3"/>
      <c r="I65" s="3"/>
      <c r="J65" s="3" t="b">
        <f t="shared" si="2"/>
        <v>0</v>
      </c>
      <c r="K65" s="3" t="s">
        <v>892</v>
      </c>
      <c r="L65" s="3"/>
      <c r="M65" s="3" t="b">
        <f t="shared" si="3"/>
        <v>0</v>
      </c>
      <c r="O65" s="40"/>
      <c r="P65" s="41"/>
      <c r="Q65" s="42"/>
      <c r="AB65" s="8"/>
      <c r="AC65" s="8"/>
      <c r="AD65" s="8"/>
      <c r="AE65" s="8"/>
      <c r="AF65" s="52" t="s">
        <v>895</v>
      </c>
      <c r="AG65" s="52" t="s">
        <v>896</v>
      </c>
    </row>
    <row r="66" spans="1:33">
      <c r="A66" s="3" t="s">
        <v>837</v>
      </c>
      <c r="B66" s="3"/>
      <c r="C66" s="19" t="b">
        <f t="shared" si="0"/>
        <v>0</v>
      </c>
      <c r="D66" s="3" t="s">
        <v>896</v>
      </c>
      <c r="E66" s="3"/>
      <c r="F66" s="19" t="b">
        <f t="shared" si="1"/>
        <v>0</v>
      </c>
      <c r="G66" s="3" t="s">
        <v>837</v>
      </c>
      <c r="H66" s="3"/>
      <c r="I66" s="3"/>
      <c r="J66" s="3" t="b">
        <f t="shared" si="2"/>
        <v>0</v>
      </c>
      <c r="K66" s="3" t="s">
        <v>894</v>
      </c>
      <c r="L66" s="3"/>
      <c r="M66" s="3" t="b">
        <f t="shared" si="3"/>
        <v>0</v>
      </c>
      <c r="O66" s="40"/>
      <c r="P66" s="41"/>
      <c r="Q66" s="42"/>
      <c r="AB66" s="8"/>
      <c r="AC66" s="8"/>
      <c r="AD66" s="8"/>
      <c r="AE66" s="8"/>
      <c r="AF66" s="105" t="s">
        <v>897</v>
      </c>
      <c r="AG66" s="105" t="s">
        <v>898</v>
      </c>
    </row>
    <row r="67" spans="1:33">
      <c r="A67" s="3" t="s">
        <v>839</v>
      </c>
      <c r="B67" s="3"/>
      <c r="C67" s="19" t="b">
        <f t="shared" si="0"/>
        <v>0</v>
      </c>
      <c r="D67" s="3" t="s">
        <v>898</v>
      </c>
      <c r="E67" s="3"/>
      <c r="F67" s="19" t="b">
        <f t="shared" si="1"/>
        <v>0</v>
      </c>
      <c r="G67" s="3" t="s">
        <v>843</v>
      </c>
      <c r="H67" s="3"/>
      <c r="I67" s="3"/>
      <c r="J67" s="3" t="b">
        <f t="shared" si="2"/>
        <v>0</v>
      </c>
      <c r="K67" s="3" t="s">
        <v>896</v>
      </c>
      <c r="L67" s="3"/>
      <c r="M67" s="3" t="b">
        <f t="shared" si="3"/>
        <v>0</v>
      </c>
      <c r="O67" s="40"/>
      <c r="P67" s="41"/>
      <c r="Q67" s="42"/>
      <c r="AB67" s="8"/>
      <c r="AC67" s="8"/>
      <c r="AD67" s="8"/>
      <c r="AE67" s="8"/>
      <c r="AF67" s="52" t="s">
        <v>899</v>
      </c>
      <c r="AG67" s="52" t="s">
        <v>900</v>
      </c>
    </row>
    <row r="68" spans="1:33">
      <c r="A68" s="3" t="s">
        <v>841</v>
      </c>
      <c r="B68" s="3" t="s">
        <v>22</v>
      </c>
      <c r="C68" s="19" t="b">
        <f t="shared" ref="C68:C131" si="7">MOD(ROW(A66)-1,5)=0</f>
        <v>1</v>
      </c>
      <c r="D68" s="3" t="s">
        <v>900</v>
      </c>
      <c r="E68" s="3" t="s">
        <v>22</v>
      </c>
      <c r="F68" s="19" t="b">
        <f t="shared" ref="F68:F91" si="8">MOD(ROW(D66)-1,5)=0</f>
        <v>1</v>
      </c>
      <c r="G68" s="3" t="s">
        <v>841</v>
      </c>
      <c r="H68" s="3" t="s">
        <v>22</v>
      </c>
      <c r="I68" s="3"/>
      <c r="J68" s="3" t="b">
        <f t="shared" ref="J68:J131" si="9">MOD(ROW(H66)-1,5)=0</f>
        <v>1</v>
      </c>
      <c r="K68" s="3" t="s">
        <v>898</v>
      </c>
      <c r="L68" s="3" t="s">
        <v>22</v>
      </c>
      <c r="M68" s="3" t="b">
        <f t="shared" ref="M68:M90" si="10">MOD(ROW(K66)-1,5)=0</f>
        <v>1</v>
      </c>
      <c r="O68" s="40"/>
      <c r="P68" s="41"/>
      <c r="Q68" s="42"/>
      <c r="AB68" s="8"/>
      <c r="AC68" s="8"/>
      <c r="AD68" s="8"/>
      <c r="AE68" s="8"/>
      <c r="AF68" s="52" t="s">
        <v>901</v>
      </c>
      <c r="AG68" s="52" t="s">
        <v>902</v>
      </c>
    </row>
    <row r="69" spans="1:33">
      <c r="A69" s="3" t="s">
        <v>843</v>
      </c>
      <c r="B69" s="3"/>
      <c r="C69" s="19" t="b">
        <f t="shared" si="7"/>
        <v>0</v>
      </c>
      <c r="D69" s="3" t="s">
        <v>902</v>
      </c>
      <c r="E69" s="3"/>
      <c r="F69" s="19" t="b">
        <f t="shared" si="8"/>
        <v>0</v>
      </c>
      <c r="G69" s="3" t="s">
        <v>839</v>
      </c>
      <c r="H69" s="3"/>
      <c r="I69" s="3"/>
      <c r="J69" s="3" t="b">
        <f t="shared" si="9"/>
        <v>0</v>
      </c>
      <c r="K69" s="3" t="s">
        <v>900</v>
      </c>
      <c r="L69" s="3"/>
      <c r="M69" s="3" t="b">
        <f t="shared" si="10"/>
        <v>0</v>
      </c>
      <c r="O69" s="40"/>
      <c r="P69" s="41"/>
      <c r="Q69" s="42"/>
      <c r="AB69" s="8"/>
      <c r="AC69" s="8"/>
      <c r="AD69" s="8"/>
      <c r="AE69" s="8"/>
      <c r="AF69" s="52" t="s">
        <v>903</v>
      </c>
      <c r="AG69" s="52" t="s">
        <v>904</v>
      </c>
    </row>
    <row r="70" spans="1:33">
      <c r="A70" s="3" t="s">
        <v>828</v>
      </c>
      <c r="B70" s="3"/>
      <c r="C70" s="19" t="b">
        <f t="shared" si="7"/>
        <v>0</v>
      </c>
      <c r="D70" s="3" t="s">
        <v>904</v>
      </c>
      <c r="E70" s="3"/>
      <c r="F70" s="19" t="b">
        <f t="shared" si="8"/>
        <v>0</v>
      </c>
      <c r="G70" s="3" t="s">
        <v>845</v>
      </c>
      <c r="H70" s="3"/>
      <c r="I70" s="3"/>
      <c r="J70" s="3" t="b">
        <f t="shared" si="9"/>
        <v>0</v>
      </c>
      <c r="K70" s="3" t="s">
        <v>902</v>
      </c>
      <c r="L70" s="3"/>
      <c r="M70" s="3" t="b">
        <f t="shared" si="10"/>
        <v>0</v>
      </c>
      <c r="O70" s="40"/>
      <c r="P70" s="41"/>
      <c r="Q70" s="42"/>
      <c r="AB70" s="8"/>
      <c r="AC70" s="8"/>
      <c r="AD70" s="8"/>
      <c r="AE70" s="8"/>
      <c r="AF70" s="52" t="s">
        <v>905</v>
      </c>
      <c r="AG70" s="52" t="s">
        <v>906</v>
      </c>
    </row>
    <row r="71" spans="1:33">
      <c r="A71" s="3" t="s">
        <v>830</v>
      </c>
      <c r="B71" s="3"/>
      <c r="C71" s="19" t="b">
        <f t="shared" si="7"/>
        <v>0</v>
      </c>
      <c r="D71" s="3" t="s">
        <v>906</v>
      </c>
      <c r="E71" s="3"/>
      <c r="F71" s="19" t="b">
        <f t="shared" si="8"/>
        <v>0</v>
      </c>
      <c r="G71" s="3" t="s">
        <v>830</v>
      </c>
      <c r="H71" s="3"/>
      <c r="I71" s="3"/>
      <c r="J71" s="3" t="b">
        <f t="shared" si="9"/>
        <v>0</v>
      </c>
      <c r="K71" s="3" t="s">
        <v>904</v>
      </c>
      <c r="L71" s="3"/>
      <c r="M71" s="3" t="b">
        <f t="shared" si="10"/>
        <v>0</v>
      </c>
      <c r="O71" s="40"/>
      <c r="P71" s="41"/>
      <c r="Q71" s="42"/>
      <c r="AB71" s="8"/>
      <c r="AC71" s="8"/>
      <c r="AD71" s="8"/>
      <c r="AE71" s="8"/>
      <c r="AF71" s="105" t="s">
        <v>907</v>
      </c>
      <c r="AG71" s="105" t="s">
        <v>908</v>
      </c>
    </row>
    <row r="72" spans="1:33">
      <c r="A72" s="3" t="s">
        <v>845</v>
      </c>
      <c r="B72" s="3"/>
      <c r="C72" s="19" t="b">
        <f t="shared" si="7"/>
        <v>0</v>
      </c>
      <c r="D72" s="3" t="s">
        <v>908</v>
      </c>
      <c r="E72" s="3"/>
      <c r="F72" s="19" t="b">
        <f t="shared" si="8"/>
        <v>0</v>
      </c>
      <c r="G72" s="3" t="s">
        <v>828</v>
      </c>
      <c r="H72" s="3"/>
      <c r="I72" s="3"/>
      <c r="J72" s="3" t="b">
        <f t="shared" si="9"/>
        <v>0</v>
      </c>
      <c r="K72" s="3" t="s">
        <v>906</v>
      </c>
      <c r="L72" s="3"/>
      <c r="M72" s="3" t="b">
        <f t="shared" si="10"/>
        <v>0</v>
      </c>
      <c r="O72" s="40"/>
      <c r="P72" s="41"/>
      <c r="Q72" s="42"/>
      <c r="AB72" s="8"/>
      <c r="AC72" s="8"/>
      <c r="AD72" s="8"/>
      <c r="AE72" s="8"/>
      <c r="AF72" s="52" t="s">
        <v>909</v>
      </c>
      <c r="AG72" s="52" t="s">
        <v>910</v>
      </c>
    </row>
    <row r="73" spans="1:33">
      <c r="A73" s="3" t="s">
        <v>847</v>
      </c>
      <c r="B73" s="3" t="s">
        <v>22</v>
      </c>
      <c r="C73" s="19" t="b">
        <f t="shared" si="7"/>
        <v>1</v>
      </c>
      <c r="D73" s="3" t="s">
        <v>910</v>
      </c>
      <c r="E73" s="3" t="s">
        <v>22</v>
      </c>
      <c r="F73" s="19" t="b">
        <f t="shared" si="8"/>
        <v>1</v>
      </c>
      <c r="G73" s="3" t="s">
        <v>847</v>
      </c>
      <c r="H73" s="3" t="s">
        <v>22</v>
      </c>
      <c r="I73" s="3"/>
      <c r="J73" s="3" t="b">
        <f t="shared" si="9"/>
        <v>1</v>
      </c>
      <c r="K73" s="3" t="s">
        <v>908</v>
      </c>
      <c r="L73" s="3" t="s">
        <v>22</v>
      </c>
      <c r="M73" s="3" t="b">
        <f t="shared" si="10"/>
        <v>1</v>
      </c>
      <c r="O73" s="40"/>
      <c r="P73" s="41"/>
      <c r="Q73" s="42"/>
      <c r="AB73" s="8"/>
      <c r="AC73" s="8"/>
      <c r="AD73" s="8"/>
      <c r="AE73" s="8"/>
      <c r="AF73" s="52" t="s">
        <v>911</v>
      </c>
      <c r="AG73" s="52" t="s">
        <v>912</v>
      </c>
    </row>
    <row r="74" spans="1:33">
      <c r="A74" s="3" t="s">
        <v>849</v>
      </c>
      <c r="B74" s="3"/>
      <c r="C74" s="19" t="b">
        <f t="shared" si="7"/>
        <v>0</v>
      </c>
      <c r="D74" s="3" t="s">
        <v>912</v>
      </c>
      <c r="E74" s="3"/>
      <c r="F74" s="19" t="b">
        <f t="shared" si="8"/>
        <v>0</v>
      </c>
      <c r="G74" s="3" t="s">
        <v>849</v>
      </c>
      <c r="H74" s="3"/>
      <c r="I74" s="3"/>
      <c r="J74" s="3" t="b">
        <f t="shared" si="9"/>
        <v>0</v>
      </c>
      <c r="K74" s="3" t="s">
        <v>910</v>
      </c>
      <c r="L74" s="3"/>
      <c r="M74" s="3" t="b">
        <f t="shared" si="10"/>
        <v>0</v>
      </c>
      <c r="O74" s="40"/>
      <c r="P74" s="41"/>
      <c r="Q74" s="42"/>
      <c r="AB74" s="8"/>
      <c r="AC74" s="8"/>
      <c r="AD74" s="8"/>
      <c r="AE74" s="8"/>
      <c r="AF74" s="52" t="s">
        <v>913</v>
      </c>
      <c r="AG74" s="52" t="s">
        <v>914</v>
      </c>
    </row>
    <row r="75" spans="1:33">
      <c r="A75" s="3" t="s">
        <v>851</v>
      </c>
      <c r="B75" s="3"/>
      <c r="C75" s="19" t="b">
        <f t="shared" si="7"/>
        <v>0</v>
      </c>
      <c r="D75" s="3" t="s">
        <v>914</v>
      </c>
      <c r="E75" s="3"/>
      <c r="F75" s="19" t="b">
        <f t="shared" si="8"/>
        <v>0</v>
      </c>
      <c r="G75" s="3" t="s">
        <v>851</v>
      </c>
      <c r="H75" s="3"/>
      <c r="I75" s="3"/>
      <c r="J75" s="3" t="b">
        <f t="shared" si="9"/>
        <v>0</v>
      </c>
      <c r="K75" s="3" t="s">
        <v>912</v>
      </c>
      <c r="L75" s="3"/>
      <c r="M75" s="3" t="b">
        <f t="shared" si="10"/>
        <v>0</v>
      </c>
      <c r="O75" s="40"/>
      <c r="P75" s="41"/>
      <c r="Q75" s="42"/>
      <c r="AB75" s="8"/>
      <c r="AC75" s="8"/>
      <c r="AD75" s="8"/>
      <c r="AE75" s="8"/>
      <c r="AF75" s="52" t="s">
        <v>915</v>
      </c>
      <c r="AG75" s="52" t="s">
        <v>916</v>
      </c>
    </row>
    <row r="76" spans="1:33">
      <c r="A76" s="3" t="s">
        <v>853</v>
      </c>
      <c r="B76" s="3"/>
      <c r="C76" s="19" t="b">
        <f t="shared" si="7"/>
        <v>0</v>
      </c>
      <c r="D76" s="3" t="s">
        <v>916</v>
      </c>
      <c r="E76" s="3"/>
      <c r="F76" s="19" t="b">
        <f t="shared" si="8"/>
        <v>0</v>
      </c>
      <c r="G76" s="3" t="s">
        <v>853</v>
      </c>
      <c r="H76" s="3"/>
      <c r="I76" s="3"/>
      <c r="J76" s="3" t="b">
        <f t="shared" si="9"/>
        <v>0</v>
      </c>
      <c r="K76" s="3" t="s">
        <v>914</v>
      </c>
      <c r="L76" s="3"/>
      <c r="M76" s="3" t="b">
        <f t="shared" si="10"/>
        <v>0</v>
      </c>
      <c r="O76" s="40"/>
      <c r="P76" s="41"/>
      <c r="Q76" s="42"/>
      <c r="AB76" s="8"/>
      <c r="AC76" s="8"/>
      <c r="AD76" s="8"/>
      <c r="AE76" s="8"/>
      <c r="AF76" s="105" t="s">
        <v>917</v>
      </c>
      <c r="AG76" s="105" t="s">
        <v>918</v>
      </c>
    </row>
    <row r="77" spans="1:33">
      <c r="A77" s="3" t="s">
        <v>832</v>
      </c>
      <c r="B77" s="3"/>
      <c r="C77" s="19" t="b">
        <f t="shared" si="7"/>
        <v>0</v>
      </c>
      <c r="D77" s="3" t="s">
        <v>918</v>
      </c>
      <c r="E77" s="3"/>
      <c r="F77" s="19" t="b">
        <f t="shared" si="8"/>
        <v>0</v>
      </c>
      <c r="G77" s="3" t="s">
        <v>832</v>
      </c>
      <c r="H77" s="3"/>
      <c r="I77" s="3"/>
      <c r="J77" s="3" t="b">
        <f t="shared" si="9"/>
        <v>0</v>
      </c>
      <c r="K77" s="3" t="s">
        <v>916</v>
      </c>
      <c r="L77" s="3"/>
      <c r="M77" s="3" t="b">
        <f t="shared" si="10"/>
        <v>0</v>
      </c>
      <c r="O77" s="40"/>
      <c r="P77" s="41"/>
      <c r="Q77" s="42"/>
      <c r="AB77" s="8"/>
      <c r="AC77" s="8"/>
      <c r="AD77" s="8"/>
      <c r="AE77" s="8"/>
      <c r="AF77" s="52" t="s">
        <v>919</v>
      </c>
      <c r="AG77" s="52" t="s">
        <v>920</v>
      </c>
    </row>
    <row r="78" spans="1:33">
      <c r="A78" s="3" t="s">
        <v>834</v>
      </c>
      <c r="B78" s="3" t="s">
        <v>22</v>
      </c>
      <c r="C78" s="19" t="b">
        <f t="shared" si="7"/>
        <v>1</v>
      </c>
      <c r="D78" s="3" t="s">
        <v>920</v>
      </c>
      <c r="E78" s="3" t="s">
        <v>22</v>
      </c>
      <c r="F78" s="19" t="b">
        <f t="shared" si="8"/>
        <v>1</v>
      </c>
      <c r="G78" s="3" t="s">
        <v>834</v>
      </c>
      <c r="H78" s="3" t="s">
        <v>22</v>
      </c>
      <c r="I78" s="3"/>
      <c r="J78" s="3" t="b">
        <f t="shared" si="9"/>
        <v>1</v>
      </c>
      <c r="K78" s="3" t="s">
        <v>918</v>
      </c>
      <c r="L78" s="3" t="s">
        <v>22</v>
      </c>
      <c r="M78" s="3" t="b">
        <f t="shared" si="10"/>
        <v>1</v>
      </c>
      <c r="O78" s="40"/>
      <c r="P78" s="41"/>
      <c r="Q78" s="42"/>
      <c r="AB78" s="8"/>
      <c r="AC78" s="8"/>
      <c r="AD78" s="8"/>
      <c r="AE78" s="8"/>
      <c r="AF78" s="52" t="s">
        <v>921</v>
      </c>
      <c r="AG78" s="52" t="s">
        <v>922</v>
      </c>
    </row>
    <row r="79" spans="1:33">
      <c r="A79" s="3" t="s">
        <v>836</v>
      </c>
      <c r="B79" s="3"/>
      <c r="C79" s="19" t="b">
        <f t="shared" si="7"/>
        <v>0</v>
      </c>
      <c r="D79" s="3" t="s">
        <v>922</v>
      </c>
      <c r="E79" s="3"/>
      <c r="F79" s="19" t="b">
        <f t="shared" si="8"/>
        <v>0</v>
      </c>
      <c r="G79" s="3" t="s">
        <v>836</v>
      </c>
      <c r="H79" s="3"/>
      <c r="I79" s="3"/>
      <c r="J79" s="3" t="b">
        <f t="shared" si="9"/>
        <v>0</v>
      </c>
      <c r="K79" s="3" t="s">
        <v>920</v>
      </c>
      <c r="L79" s="3"/>
      <c r="M79" s="3" t="b">
        <f t="shared" si="10"/>
        <v>0</v>
      </c>
      <c r="O79" s="40"/>
      <c r="P79" s="41"/>
      <c r="Q79" s="42"/>
      <c r="AB79" s="8"/>
      <c r="AC79" s="8"/>
      <c r="AD79" s="8"/>
      <c r="AE79" s="8"/>
      <c r="AF79" s="52" t="s">
        <v>923</v>
      </c>
      <c r="AG79" s="52" t="s">
        <v>924</v>
      </c>
    </row>
    <row r="80" spans="1:33" ht="17" thickBot="1">
      <c r="A80" s="3" t="s">
        <v>855</v>
      </c>
      <c r="B80" s="3"/>
      <c r="C80" s="19" t="b">
        <f t="shared" si="7"/>
        <v>0</v>
      </c>
      <c r="D80" s="3" t="s">
        <v>924</v>
      </c>
      <c r="E80" s="3"/>
      <c r="F80" s="19" t="b">
        <f t="shared" si="8"/>
        <v>0</v>
      </c>
      <c r="G80" s="3" t="s">
        <v>855</v>
      </c>
      <c r="H80" s="3"/>
      <c r="I80" s="3"/>
      <c r="J80" s="3" t="b">
        <f t="shared" si="9"/>
        <v>0</v>
      </c>
      <c r="K80" s="3" t="s">
        <v>922</v>
      </c>
      <c r="L80" s="3"/>
      <c r="M80" s="3" t="b">
        <f t="shared" si="10"/>
        <v>0</v>
      </c>
      <c r="O80" s="43"/>
      <c r="P80" s="44"/>
      <c r="Q80" s="45"/>
      <c r="AB80" s="8"/>
      <c r="AC80" s="8"/>
      <c r="AD80" s="8"/>
      <c r="AE80" s="8"/>
      <c r="AF80" s="52" t="s">
        <v>925</v>
      </c>
      <c r="AG80" s="52" t="s">
        <v>926</v>
      </c>
    </row>
    <row r="81" spans="1:33">
      <c r="A81" s="3" t="s">
        <v>857</v>
      </c>
      <c r="B81" s="3"/>
      <c r="C81" s="19" t="b">
        <f t="shared" si="7"/>
        <v>0</v>
      </c>
      <c r="D81" s="3" t="s">
        <v>926</v>
      </c>
      <c r="E81" s="3"/>
      <c r="F81" s="19" t="b">
        <f t="shared" si="8"/>
        <v>0</v>
      </c>
      <c r="G81" s="3" t="s">
        <v>857</v>
      </c>
      <c r="H81" s="3"/>
      <c r="I81" s="3"/>
      <c r="J81" s="3" t="b">
        <f t="shared" si="9"/>
        <v>0</v>
      </c>
      <c r="K81" s="3" t="s">
        <v>924</v>
      </c>
      <c r="L81" s="3"/>
      <c r="M81" s="3" t="b">
        <f t="shared" si="10"/>
        <v>0</v>
      </c>
      <c r="O81" t="s">
        <v>12</v>
      </c>
      <c r="AB81" s="8"/>
      <c r="AC81" s="8"/>
      <c r="AD81" s="8"/>
      <c r="AE81" s="8"/>
      <c r="AF81" s="105" t="s">
        <v>927</v>
      </c>
      <c r="AG81" s="105" t="s">
        <v>928</v>
      </c>
    </row>
    <row r="82" spans="1:33">
      <c r="A82" s="3" t="s">
        <v>859</v>
      </c>
      <c r="B82" s="3"/>
      <c r="C82" s="19" t="b">
        <f t="shared" si="7"/>
        <v>0</v>
      </c>
      <c r="D82" s="3" t="s">
        <v>928</v>
      </c>
      <c r="E82" s="3"/>
      <c r="F82" s="19" t="b">
        <f t="shared" si="8"/>
        <v>0</v>
      </c>
      <c r="G82" s="3" t="s">
        <v>859</v>
      </c>
      <c r="H82" s="3"/>
      <c r="I82" s="3"/>
      <c r="J82" s="3" t="b">
        <f t="shared" si="9"/>
        <v>0</v>
      </c>
      <c r="K82" s="3" t="s">
        <v>926</v>
      </c>
      <c r="L82" s="3"/>
      <c r="M82" s="3" t="b">
        <f t="shared" si="10"/>
        <v>0</v>
      </c>
      <c r="O82" s="46" t="s">
        <v>13</v>
      </c>
      <c r="AB82" s="8"/>
      <c r="AC82" s="8"/>
      <c r="AD82" s="8"/>
      <c r="AE82" s="8"/>
      <c r="AF82" s="52" t="s">
        <v>929</v>
      </c>
      <c r="AG82" s="52" t="s">
        <v>930</v>
      </c>
    </row>
    <row r="83" spans="1:33">
      <c r="A83" s="3" t="s">
        <v>861</v>
      </c>
      <c r="B83" s="3" t="s">
        <v>22</v>
      </c>
      <c r="C83" s="19" t="b">
        <f t="shared" si="7"/>
        <v>1</v>
      </c>
      <c r="D83" s="3" t="s">
        <v>930</v>
      </c>
      <c r="E83" s="3" t="s">
        <v>22</v>
      </c>
      <c r="F83" s="19" t="b">
        <f t="shared" si="8"/>
        <v>1</v>
      </c>
      <c r="G83" s="3" t="s">
        <v>861</v>
      </c>
      <c r="H83" s="3" t="s">
        <v>22</v>
      </c>
      <c r="I83" s="3"/>
      <c r="J83" s="3" t="b">
        <f t="shared" si="9"/>
        <v>1</v>
      </c>
      <c r="K83" s="3" t="s">
        <v>928</v>
      </c>
      <c r="L83" s="3" t="s">
        <v>22</v>
      </c>
      <c r="M83" s="3" t="b">
        <f t="shared" si="10"/>
        <v>1</v>
      </c>
      <c r="AB83" s="8"/>
      <c r="AC83" s="8"/>
      <c r="AD83" s="8"/>
      <c r="AE83" s="8"/>
      <c r="AF83" s="52" t="s">
        <v>931</v>
      </c>
      <c r="AG83" s="52" t="s">
        <v>932</v>
      </c>
    </row>
    <row r="84" spans="1:33">
      <c r="A84" s="3" t="s">
        <v>863</v>
      </c>
      <c r="B84" s="3"/>
      <c r="C84" s="19" t="b">
        <f t="shared" si="7"/>
        <v>0</v>
      </c>
      <c r="D84" s="3" t="s">
        <v>932</v>
      </c>
      <c r="E84" s="3"/>
      <c r="F84" s="19" t="b">
        <f t="shared" si="8"/>
        <v>0</v>
      </c>
      <c r="G84" s="3" t="s">
        <v>863</v>
      </c>
      <c r="H84" s="3"/>
      <c r="I84" s="3"/>
      <c r="J84" s="3" t="b">
        <f t="shared" si="9"/>
        <v>0</v>
      </c>
      <c r="K84" s="3" t="s">
        <v>930</v>
      </c>
      <c r="L84" s="3"/>
      <c r="M84" s="3" t="b">
        <f t="shared" si="10"/>
        <v>0</v>
      </c>
      <c r="AB84" s="8"/>
      <c r="AC84" s="8"/>
      <c r="AD84" s="8"/>
      <c r="AE84" s="8"/>
      <c r="AF84" s="52" t="s">
        <v>933</v>
      </c>
      <c r="AG84" s="52" t="s">
        <v>934</v>
      </c>
    </row>
    <row r="85" spans="1:33">
      <c r="A85" s="3" t="s">
        <v>838</v>
      </c>
      <c r="B85" s="3"/>
      <c r="C85" s="19" t="b">
        <f t="shared" si="7"/>
        <v>0</v>
      </c>
      <c r="D85" s="3" t="s">
        <v>934</v>
      </c>
      <c r="E85" s="3"/>
      <c r="F85" s="19" t="b">
        <f t="shared" si="8"/>
        <v>0</v>
      </c>
      <c r="G85" s="3" t="s">
        <v>838</v>
      </c>
      <c r="H85" s="3"/>
      <c r="I85" s="3"/>
      <c r="J85" s="3" t="b">
        <f t="shared" si="9"/>
        <v>0</v>
      </c>
      <c r="K85" s="3" t="s">
        <v>932</v>
      </c>
      <c r="L85" s="3"/>
      <c r="M85" s="3" t="b">
        <f t="shared" si="10"/>
        <v>0</v>
      </c>
      <c r="AB85" s="8"/>
      <c r="AC85" s="8"/>
      <c r="AD85" s="8"/>
      <c r="AE85" s="8"/>
      <c r="AF85" s="52" t="s">
        <v>935</v>
      </c>
      <c r="AG85" s="52" t="s">
        <v>936</v>
      </c>
    </row>
    <row r="86" spans="1:33">
      <c r="A86" s="3" t="s">
        <v>840</v>
      </c>
      <c r="B86" s="3"/>
      <c r="C86" s="19" t="b">
        <f t="shared" si="7"/>
        <v>0</v>
      </c>
      <c r="D86" s="3" t="s">
        <v>936</v>
      </c>
      <c r="E86" s="3"/>
      <c r="F86" s="19" t="b">
        <f t="shared" si="8"/>
        <v>0</v>
      </c>
      <c r="G86" s="3" t="s">
        <v>840</v>
      </c>
      <c r="H86" s="3"/>
      <c r="I86" s="3"/>
      <c r="J86" s="3" t="b">
        <f t="shared" si="9"/>
        <v>0</v>
      </c>
      <c r="K86" s="3" t="s">
        <v>934</v>
      </c>
      <c r="L86" s="3"/>
      <c r="M86" s="3" t="b">
        <f t="shared" si="10"/>
        <v>0</v>
      </c>
      <c r="AB86" s="8"/>
      <c r="AC86" s="8"/>
      <c r="AD86" s="8"/>
      <c r="AE86" s="8"/>
      <c r="AF86" s="105" t="s">
        <v>937</v>
      </c>
      <c r="AG86" s="105" t="s">
        <v>938</v>
      </c>
    </row>
    <row r="87" spans="1:33">
      <c r="A87" s="3" t="s">
        <v>865</v>
      </c>
      <c r="B87" s="3"/>
      <c r="C87" s="19" t="b">
        <f t="shared" si="7"/>
        <v>0</v>
      </c>
      <c r="D87" s="3" t="s">
        <v>938</v>
      </c>
      <c r="E87" s="3"/>
      <c r="F87" s="19" t="b">
        <f t="shared" si="8"/>
        <v>0</v>
      </c>
      <c r="G87" s="3" t="s">
        <v>867</v>
      </c>
      <c r="H87" s="3"/>
      <c r="I87" s="3"/>
      <c r="J87" s="3" t="b">
        <f t="shared" si="9"/>
        <v>0</v>
      </c>
      <c r="K87" s="3" t="s">
        <v>936</v>
      </c>
      <c r="L87" s="3"/>
      <c r="M87" s="3" t="b">
        <f t="shared" si="10"/>
        <v>0</v>
      </c>
      <c r="AB87" s="8"/>
      <c r="AC87" s="8"/>
      <c r="AD87" s="8"/>
      <c r="AE87" s="8"/>
      <c r="AF87" s="52" t="s">
        <v>939</v>
      </c>
      <c r="AG87" s="52" t="s">
        <v>940</v>
      </c>
    </row>
    <row r="88" spans="1:33">
      <c r="A88" s="3" t="s">
        <v>867</v>
      </c>
      <c r="B88" s="3" t="s">
        <v>22</v>
      </c>
      <c r="C88" s="19" t="b">
        <f t="shared" si="7"/>
        <v>1</v>
      </c>
      <c r="D88" s="3" t="s">
        <v>940</v>
      </c>
      <c r="E88" s="3" t="s">
        <v>22</v>
      </c>
      <c r="F88" s="19" t="b">
        <f t="shared" si="8"/>
        <v>1</v>
      </c>
      <c r="G88" s="3" t="s">
        <v>865</v>
      </c>
      <c r="H88" s="3" t="s">
        <v>22</v>
      </c>
      <c r="I88" s="3"/>
      <c r="J88" s="3" t="b">
        <f t="shared" si="9"/>
        <v>1</v>
      </c>
      <c r="K88" s="3" t="s">
        <v>938</v>
      </c>
      <c r="L88" s="3" t="s">
        <v>22</v>
      </c>
      <c r="M88" s="3" t="b">
        <f t="shared" si="10"/>
        <v>1</v>
      </c>
      <c r="AB88" s="8"/>
      <c r="AC88" s="8"/>
      <c r="AD88" s="8"/>
      <c r="AE88" s="8"/>
      <c r="AF88" s="52" t="s">
        <v>941</v>
      </c>
      <c r="AG88" s="52" t="s">
        <v>942</v>
      </c>
    </row>
    <row r="89" spans="1:33">
      <c r="A89" s="3" t="s">
        <v>842</v>
      </c>
      <c r="B89" s="3"/>
      <c r="C89" s="19" t="b">
        <f t="shared" si="7"/>
        <v>0</v>
      </c>
      <c r="D89" s="3" t="s">
        <v>942</v>
      </c>
      <c r="E89" s="3"/>
      <c r="F89" s="19" t="b">
        <f t="shared" si="8"/>
        <v>0</v>
      </c>
      <c r="G89" s="3" t="s">
        <v>842</v>
      </c>
      <c r="H89" s="3"/>
      <c r="I89" s="3"/>
      <c r="J89" s="3" t="b">
        <f t="shared" si="9"/>
        <v>0</v>
      </c>
      <c r="K89" s="3" t="s">
        <v>940</v>
      </c>
      <c r="L89" s="3"/>
      <c r="M89" s="3" t="b">
        <f t="shared" si="10"/>
        <v>0</v>
      </c>
      <c r="AB89" s="8"/>
      <c r="AC89" s="8"/>
      <c r="AD89" s="8"/>
      <c r="AE89" s="8"/>
      <c r="AF89" s="52" t="s">
        <v>943</v>
      </c>
      <c r="AG89" s="52"/>
    </row>
    <row r="90" spans="1:33">
      <c r="A90" s="3" t="s">
        <v>869</v>
      </c>
      <c r="B90" s="3"/>
      <c r="C90" s="19" t="b">
        <f t="shared" si="7"/>
        <v>0</v>
      </c>
      <c r="D90" s="3" t="s">
        <v>764</v>
      </c>
      <c r="E90" s="3"/>
      <c r="F90" s="19" t="b">
        <f t="shared" si="8"/>
        <v>0</v>
      </c>
      <c r="G90" s="3" t="s">
        <v>869</v>
      </c>
      <c r="H90" s="3"/>
      <c r="I90" s="3"/>
      <c r="J90" s="3" t="b">
        <f t="shared" si="9"/>
        <v>0</v>
      </c>
      <c r="K90" s="3" t="s">
        <v>942</v>
      </c>
      <c r="L90" s="3"/>
      <c r="M90" s="25" t="b">
        <f t="shared" si="10"/>
        <v>0</v>
      </c>
      <c r="AB90" s="8"/>
      <c r="AC90" s="8"/>
      <c r="AD90" s="8"/>
      <c r="AE90" s="8"/>
      <c r="AF90" s="52" t="s">
        <v>944</v>
      </c>
      <c r="AG90" s="52"/>
    </row>
    <row r="91" spans="1:33">
      <c r="A91" s="3" t="s">
        <v>871</v>
      </c>
      <c r="B91" s="3"/>
      <c r="C91" s="19" t="b">
        <f t="shared" si="7"/>
        <v>0</v>
      </c>
      <c r="D91" s="3" t="s">
        <v>770</v>
      </c>
      <c r="E91" s="3"/>
      <c r="F91" s="19" t="b">
        <f t="shared" si="8"/>
        <v>0</v>
      </c>
      <c r="G91" s="3" t="s">
        <v>871</v>
      </c>
      <c r="H91" s="3"/>
      <c r="I91" s="3"/>
      <c r="J91" s="3" t="b">
        <f t="shared" si="9"/>
        <v>0</v>
      </c>
      <c r="K91" s="8"/>
      <c r="L91" s="8"/>
      <c r="M91" s="8"/>
      <c r="AB91" s="8"/>
      <c r="AC91" s="8"/>
      <c r="AD91" s="8"/>
      <c r="AE91" s="8"/>
      <c r="AF91" s="105" t="s">
        <v>945</v>
      </c>
      <c r="AG91" s="52"/>
    </row>
    <row r="92" spans="1:33">
      <c r="A92" s="3" t="s">
        <v>873</v>
      </c>
      <c r="B92" s="3"/>
      <c r="C92" s="3" t="b">
        <f t="shared" si="7"/>
        <v>0</v>
      </c>
      <c r="D92" s="8"/>
      <c r="E92" s="8"/>
      <c r="F92" s="8"/>
      <c r="G92" s="3" t="s">
        <v>873</v>
      </c>
      <c r="H92" s="3"/>
      <c r="I92" s="3"/>
      <c r="J92" s="3" t="b">
        <f t="shared" si="9"/>
        <v>0</v>
      </c>
      <c r="K92" s="8"/>
      <c r="L92" s="8"/>
      <c r="M92" s="8"/>
      <c r="AB92" s="8"/>
      <c r="AC92" s="8"/>
      <c r="AD92" s="8"/>
      <c r="AE92" s="8"/>
      <c r="AF92" s="52" t="s">
        <v>946</v>
      </c>
      <c r="AG92" s="52"/>
    </row>
    <row r="93" spans="1:33">
      <c r="A93" s="3" t="s">
        <v>875</v>
      </c>
      <c r="B93" s="3" t="s">
        <v>22</v>
      </c>
      <c r="C93" s="3" t="b">
        <f t="shared" si="7"/>
        <v>1</v>
      </c>
      <c r="D93" s="8"/>
      <c r="E93" s="8"/>
      <c r="F93" s="8"/>
      <c r="G93" s="3" t="s">
        <v>875</v>
      </c>
      <c r="H93" s="3" t="s">
        <v>22</v>
      </c>
      <c r="I93" s="3"/>
      <c r="J93" s="3" t="b">
        <f t="shared" si="9"/>
        <v>1</v>
      </c>
      <c r="K93" s="8"/>
      <c r="L93" s="8"/>
      <c r="M93" s="8"/>
      <c r="AB93" s="8"/>
      <c r="AC93" s="8"/>
      <c r="AD93" s="8"/>
      <c r="AE93" s="8"/>
      <c r="AF93" s="52" t="s">
        <v>947</v>
      </c>
      <c r="AG93" s="52"/>
    </row>
    <row r="94" spans="1:33">
      <c r="A94" s="3" t="s">
        <v>877</v>
      </c>
      <c r="B94" s="3"/>
      <c r="C94" s="3" t="b">
        <f t="shared" si="7"/>
        <v>0</v>
      </c>
      <c r="D94" s="8"/>
      <c r="E94" s="8"/>
      <c r="F94" s="8"/>
      <c r="G94" s="3" t="s">
        <v>877</v>
      </c>
      <c r="H94" s="3"/>
      <c r="I94" s="3"/>
      <c r="J94" s="3" t="b">
        <f t="shared" si="9"/>
        <v>0</v>
      </c>
      <c r="K94" s="8"/>
      <c r="L94" s="8"/>
      <c r="M94" s="8"/>
      <c r="AB94" s="8"/>
      <c r="AC94" s="8"/>
      <c r="AD94" s="8"/>
      <c r="AE94" s="8"/>
      <c r="AF94" s="52" t="s">
        <v>948</v>
      </c>
      <c r="AG94" s="52"/>
    </row>
    <row r="95" spans="1:33">
      <c r="A95" s="3" t="s">
        <v>879</v>
      </c>
      <c r="B95" s="3"/>
      <c r="C95" s="3" t="b">
        <f t="shared" si="7"/>
        <v>0</v>
      </c>
      <c r="D95" s="8"/>
      <c r="E95" s="8"/>
      <c r="F95" s="8"/>
      <c r="G95" s="3" t="s">
        <v>879</v>
      </c>
      <c r="H95" s="3"/>
      <c r="I95" s="3"/>
      <c r="J95" s="3" t="b">
        <f t="shared" si="9"/>
        <v>0</v>
      </c>
      <c r="K95" s="8"/>
      <c r="L95" s="8"/>
      <c r="M95" s="8"/>
      <c r="AB95" s="8"/>
      <c r="AC95" s="8"/>
      <c r="AD95" s="8"/>
      <c r="AE95" s="8"/>
      <c r="AF95" s="52" t="s">
        <v>949</v>
      </c>
      <c r="AG95" s="52"/>
    </row>
    <row r="96" spans="1:33">
      <c r="A96" s="3" t="s">
        <v>881</v>
      </c>
      <c r="B96" s="3"/>
      <c r="C96" s="3" t="b">
        <f t="shared" si="7"/>
        <v>0</v>
      </c>
      <c r="D96" s="8"/>
      <c r="E96" s="8"/>
      <c r="F96" s="8"/>
      <c r="G96" s="3" t="s">
        <v>881</v>
      </c>
      <c r="H96" s="3"/>
      <c r="I96" s="3"/>
      <c r="J96" s="3" t="b">
        <f t="shared" si="9"/>
        <v>0</v>
      </c>
      <c r="K96" s="8"/>
      <c r="L96" s="8"/>
      <c r="M96" s="8"/>
      <c r="AB96" s="8"/>
      <c r="AC96" s="8"/>
      <c r="AD96" s="8"/>
      <c r="AE96" s="8"/>
      <c r="AF96" s="105" t="s">
        <v>950</v>
      </c>
      <c r="AG96" s="52"/>
    </row>
    <row r="97" spans="1:33">
      <c r="A97" s="3" t="s">
        <v>883</v>
      </c>
      <c r="B97" s="3"/>
      <c r="C97" s="3" t="b">
        <f t="shared" si="7"/>
        <v>0</v>
      </c>
      <c r="D97" s="8"/>
      <c r="E97" s="8"/>
      <c r="F97" s="8"/>
      <c r="G97" s="3" t="s">
        <v>883</v>
      </c>
      <c r="H97" s="3"/>
      <c r="I97" s="3"/>
      <c r="J97" s="3" t="b">
        <f t="shared" si="9"/>
        <v>0</v>
      </c>
      <c r="K97" s="8"/>
      <c r="L97" s="8"/>
      <c r="M97" s="8"/>
      <c r="AB97" s="8"/>
      <c r="AC97" s="8"/>
      <c r="AD97" s="8"/>
      <c r="AE97" s="8"/>
      <c r="AF97" s="52" t="s">
        <v>951</v>
      </c>
      <c r="AG97" s="52"/>
    </row>
    <row r="98" spans="1:33">
      <c r="A98" s="3" t="s">
        <v>885</v>
      </c>
      <c r="B98" s="3" t="s">
        <v>22</v>
      </c>
      <c r="C98" s="3" t="b">
        <f t="shared" si="7"/>
        <v>1</v>
      </c>
      <c r="D98" s="8"/>
      <c r="E98" s="8"/>
      <c r="F98" s="8"/>
      <c r="G98" s="3" t="s">
        <v>885</v>
      </c>
      <c r="H98" s="3" t="s">
        <v>22</v>
      </c>
      <c r="I98" s="3"/>
      <c r="J98" s="3" t="b">
        <f t="shared" si="9"/>
        <v>1</v>
      </c>
      <c r="K98" s="8"/>
      <c r="L98" s="8"/>
      <c r="M98" s="8"/>
      <c r="AB98" s="8"/>
      <c r="AC98" s="8"/>
      <c r="AD98" s="8"/>
      <c r="AE98" s="8"/>
      <c r="AF98" s="52" t="s">
        <v>952</v>
      </c>
      <c r="AG98" s="52"/>
    </row>
    <row r="99" spans="1:33">
      <c r="A99" s="3" t="s">
        <v>887</v>
      </c>
      <c r="B99" s="3"/>
      <c r="C99" s="3" t="b">
        <f t="shared" si="7"/>
        <v>0</v>
      </c>
      <c r="D99" s="8"/>
      <c r="E99" s="8"/>
      <c r="F99" s="8"/>
      <c r="G99" s="3" t="s">
        <v>887</v>
      </c>
      <c r="H99" s="3"/>
      <c r="I99" s="3"/>
      <c r="J99" s="3" t="b">
        <f t="shared" si="9"/>
        <v>0</v>
      </c>
      <c r="K99" s="8"/>
      <c r="L99" s="8"/>
      <c r="M99" s="8"/>
      <c r="AB99" s="8"/>
      <c r="AC99" s="8"/>
      <c r="AD99" s="8"/>
      <c r="AE99" s="8"/>
      <c r="AF99" s="52" t="s">
        <v>953</v>
      </c>
      <c r="AG99" s="52"/>
    </row>
    <row r="100" spans="1:33">
      <c r="A100" s="3" t="s">
        <v>889</v>
      </c>
      <c r="B100" s="3"/>
      <c r="C100" s="3" t="b">
        <f t="shared" si="7"/>
        <v>0</v>
      </c>
      <c r="D100" s="8"/>
      <c r="E100" s="8"/>
      <c r="F100" s="8"/>
      <c r="G100" s="3" t="s">
        <v>889</v>
      </c>
      <c r="H100" s="3"/>
      <c r="I100" s="3"/>
      <c r="J100" s="3" t="b">
        <f t="shared" si="9"/>
        <v>0</v>
      </c>
      <c r="K100" s="8"/>
      <c r="L100" s="8"/>
      <c r="M100" s="8"/>
      <c r="AB100" s="8"/>
      <c r="AC100" s="8"/>
      <c r="AD100" s="8"/>
      <c r="AE100" s="8"/>
      <c r="AF100" s="52" t="s">
        <v>954</v>
      </c>
      <c r="AG100" s="52"/>
    </row>
    <row r="101" spans="1:33">
      <c r="A101" s="3" t="s">
        <v>891</v>
      </c>
      <c r="B101" s="3"/>
      <c r="C101" s="3" t="b">
        <f t="shared" si="7"/>
        <v>0</v>
      </c>
      <c r="D101" s="8"/>
      <c r="E101" s="8"/>
      <c r="F101" s="8"/>
      <c r="G101" s="3" t="s">
        <v>891</v>
      </c>
      <c r="H101" s="3"/>
      <c r="I101" s="3"/>
      <c r="J101" s="3" t="b">
        <f t="shared" si="9"/>
        <v>0</v>
      </c>
      <c r="K101" s="8"/>
      <c r="L101" s="8"/>
      <c r="M101" s="8"/>
      <c r="AB101" s="8"/>
      <c r="AC101" s="8"/>
      <c r="AD101" s="8"/>
      <c r="AE101" s="8"/>
      <c r="AF101" s="105" t="s">
        <v>955</v>
      </c>
      <c r="AG101" s="52"/>
    </row>
    <row r="102" spans="1:33">
      <c r="A102" s="3" t="s">
        <v>893</v>
      </c>
      <c r="B102" s="3"/>
      <c r="C102" s="3" t="b">
        <f t="shared" si="7"/>
        <v>0</v>
      </c>
      <c r="D102" s="8"/>
      <c r="E102" s="8"/>
      <c r="F102" s="8"/>
      <c r="G102" s="3" t="s">
        <v>893</v>
      </c>
      <c r="H102" s="3"/>
      <c r="I102" s="3"/>
      <c r="J102" s="3" t="b">
        <f t="shared" si="9"/>
        <v>0</v>
      </c>
      <c r="K102" s="8"/>
      <c r="L102" s="8"/>
      <c r="M102" s="8"/>
      <c r="AB102" s="8"/>
      <c r="AC102" s="8"/>
      <c r="AD102" s="8"/>
      <c r="AE102" s="8"/>
      <c r="AF102" s="52" t="s">
        <v>956</v>
      </c>
      <c r="AG102" s="52"/>
    </row>
    <row r="103" spans="1:33">
      <c r="A103" s="3" t="s">
        <v>895</v>
      </c>
      <c r="B103" s="3" t="s">
        <v>22</v>
      </c>
      <c r="C103" s="3" t="b">
        <f t="shared" si="7"/>
        <v>1</v>
      </c>
      <c r="D103" s="8"/>
      <c r="E103" s="8"/>
      <c r="F103" s="8"/>
      <c r="G103" s="3" t="s">
        <v>895</v>
      </c>
      <c r="H103" s="3" t="s">
        <v>22</v>
      </c>
      <c r="I103" s="3"/>
      <c r="J103" s="3" t="b">
        <f t="shared" si="9"/>
        <v>1</v>
      </c>
      <c r="K103" s="8"/>
      <c r="L103" s="8"/>
      <c r="M103" s="8"/>
      <c r="AB103" s="8"/>
      <c r="AC103" s="8"/>
      <c r="AD103" s="8"/>
      <c r="AE103" s="8"/>
      <c r="AF103" s="52" t="s">
        <v>957</v>
      </c>
      <c r="AG103" s="52"/>
    </row>
    <row r="104" spans="1:33">
      <c r="A104" s="3" t="s">
        <v>897</v>
      </c>
      <c r="B104" s="3"/>
      <c r="C104" s="3" t="b">
        <f t="shared" si="7"/>
        <v>0</v>
      </c>
      <c r="D104" s="8"/>
      <c r="E104" s="8"/>
      <c r="F104" s="8"/>
      <c r="G104" s="3" t="s">
        <v>897</v>
      </c>
      <c r="H104" s="3"/>
      <c r="I104" s="3"/>
      <c r="J104" s="3" t="b">
        <f t="shared" si="9"/>
        <v>0</v>
      </c>
      <c r="K104" s="8"/>
      <c r="L104" s="8"/>
      <c r="M104" s="8"/>
      <c r="AB104" s="8"/>
      <c r="AC104" s="8"/>
      <c r="AD104" s="8"/>
      <c r="AE104" s="8"/>
      <c r="AF104" s="52" t="s">
        <v>958</v>
      </c>
      <c r="AG104" s="52"/>
    </row>
    <row r="105" spans="1:33">
      <c r="A105" s="3" t="s">
        <v>899</v>
      </c>
      <c r="B105" s="3"/>
      <c r="C105" s="3" t="b">
        <f t="shared" si="7"/>
        <v>0</v>
      </c>
      <c r="D105" s="8"/>
      <c r="E105" s="8"/>
      <c r="F105" s="8"/>
      <c r="G105" s="3" t="s">
        <v>899</v>
      </c>
      <c r="H105" s="3"/>
      <c r="I105" s="3"/>
      <c r="J105" s="3" t="b">
        <f t="shared" si="9"/>
        <v>0</v>
      </c>
      <c r="K105" s="8"/>
      <c r="L105" s="8"/>
      <c r="M105" s="8"/>
      <c r="AB105" s="8"/>
      <c r="AC105" s="8"/>
      <c r="AD105" s="8"/>
      <c r="AE105" s="8"/>
      <c r="AF105" s="52" t="s">
        <v>959</v>
      </c>
      <c r="AG105" s="52"/>
    </row>
    <row r="106" spans="1:33">
      <c r="A106" s="3" t="s">
        <v>901</v>
      </c>
      <c r="B106" s="3"/>
      <c r="C106" s="3" t="b">
        <f t="shared" si="7"/>
        <v>0</v>
      </c>
      <c r="D106" s="8"/>
      <c r="E106" s="8"/>
      <c r="F106" s="8"/>
      <c r="G106" s="3" t="s">
        <v>901</v>
      </c>
      <c r="H106" s="3"/>
      <c r="I106" s="3"/>
      <c r="J106" s="3" t="b">
        <f t="shared" si="9"/>
        <v>0</v>
      </c>
      <c r="K106" s="8"/>
      <c r="L106" s="8"/>
      <c r="M106" s="8"/>
      <c r="AB106" s="8"/>
      <c r="AC106" s="8"/>
      <c r="AD106" s="8"/>
      <c r="AE106" s="8"/>
      <c r="AF106" s="105" t="s">
        <v>960</v>
      </c>
      <c r="AG106" s="52"/>
    </row>
    <row r="107" spans="1:33">
      <c r="A107" s="3" t="s">
        <v>903</v>
      </c>
      <c r="B107" s="3"/>
      <c r="C107" s="3" t="b">
        <f t="shared" si="7"/>
        <v>0</v>
      </c>
      <c r="D107" s="8"/>
      <c r="E107" s="8"/>
      <c r="F107" s="8"/>
      <c r="G107" s="3" t="s">
        <v>903</v>
      </c>
      <c r="H107" s="3"/>
      <c r="I107" s="3"/>
      <c r="J107" s="3" t="b">
        <f t="shared" si="9"/>
        <v>0</v>
      </c>
      <c r="K107" s="8"/>
      <c r="L107" s="8"/>
      <c r="M107" s="8"/>
      <c r="AB107" s="8"/>
      <c r="AC107" s="8"/>
      <c r="AD107" s="8"/>
      <c r="AE107" s="8"/>
      <c r="AF107" s="52" t="s">
        <v>961</v>
      </c>
      <c r="AG107" s="52"/>
    </row>
    <row r="108" spans="1:33">
      <c r="A108" s="3" t="s">
        <v>905</v>
      </c>
      <c r="B108" s="3" t="s">
        <v>22</v>
      </c>
      <c r="C108" s="3" t="b">
        <f t="shared" si="7"/>
        <v>1</v>
      </c>
      <c r="D108" s="8"/>
      <c r="E108" s="8"/>
      <c r="F108" s="8"/>
      <c r="G108" s="3" t="s">
        <v>905</v>
      </c>
      <c r="H108" s="3" t="s">
        <v>22</v>
      </c>
      <c r="I108" s="3"/>
      <c r="J108" s="3" t="b">
        <f t="shared" si="9"/>
        <v>1</v>
      </c>
      <c r="K108" s="8"/>
      <c r="L108" s="8"/>
      <c r="M108" s="8"/>
      <c r="AB108" s="8"/>
      <c r="AC108" s="8"/>
      <c r="AD108" s="8"/>
      <c r="AE108" s="8"/>
      <c r="AF108" s="52" t="s">
        <v>962</v>
      </c>
      <c r="AG108" s="52"/>
    </row>
    <row r="109" spans="1:33">
      <c r="A109" s="3" t="s">
        <v>907</v>
      </c>
      <c r="B109" s="3"/>
      <c r="C109" s="3" t="b">
        <f t="shared" si="7"/>
        <v>0</v>
      </c>
      <c r="D109" s="8"/>
      <c r="G109" s="3" t="s">
        <v>909</v>
      </c>
      <c r="H109" s="3"/>
      <c r="I109" s="3"/>
      <c r="J109" s="3" t="b">
        <f t="shared" si="9"/>
        <v>0</v>
      </c>
      <c r="K109" s="8"/>
      <c r="L109" s="8"/>
      <c r="M109" s="8"/>
      <c r="AB109" s="8"/>
      <c r="AC109" s="8"/>
      <c r="AD109" s="8"/>
      <c r="AE109" s="8"/>
      <c r="AF109" s="52" t="s">
        <v>963</v>
      </c>
      <c r="AG109" s="52"/>
    </row>
    <row r="110" spans="1:33">
      <c r="A110" s="3" t="s">
        <v>909</v>
      </c>
      <c r="B110" s="3"/>
      <c r="C110" s="3" t="b">
        <f t="shared" si="7"/>
        <v>0</v>
      </c>
      <c r="D110" s="8"/>
      <c r="G110" s="3" t="s">
        <v>907</v>
      </c>
      <c r="H110" s="3"/>
      <c r="I110" s="3"/>
      <c r="J110" s="3" t="b">
        <f t="shared" si="9"/>
        <v>0</v>
      </c>
      <c r="K110" s="8"/>
      <c r="L110" s="8"/>
      <c r="M110" s="8"/>
      <c r="AB110" s="8"/>
      <c r="AC110" s="8"/>
      <c r="AD110" s="8"/>
      <c r="AE110" s="8"/>
      <c r="AF110" s="52" t="s">
        <v>964</v>
      </c>
      <c r="AG110" s="52"/>
    </row>
    <row r="111" spans="1:33">
      <c r="A111" s="3" t="s">
        <v>911</v>
      </c>
      <c r="B111" s="3"/>
      <c r="C111" s="3" t="b">
        <f t="shared" si="7"/>
        <v>0</v>
      </c>
      <c r="D111" s="8"/>
      <c r="G111" s="3" t="s">
        <v>911</v>
      </c>
      <c r="H111" s="3"/>
      <c r="I111" s="3"/>
      <c r="J111" s="3" t="b">
        <f t="shared" si="9"/>
        <v>0</v>
      </c>
      <c r="K111" s="8"/>
      <c r="L111" s="8"/>
      <c r="M111" s="8"/>
      <c r="AB111" s="8"/>
      <c r="AC111" s="8"/>
      <c r="AD111" s="8"/>
      <c r="AE111" s="8"/>
      <c r="AF111" s="105" t="s">
        <v>965</v>
      </c>
      <c r="AG111" s="52"/>
    </row>
    <row r="112" spans="1:33">
      <c r="A112" s="3" t="s">
        <v>913</v>
      </c>
      <c r="B112" s="3"/>
      <c r="C112" s="3" t="b">
        <f t="shared" si="7"/>
        <v>0</v>
      </c>
      <c r="D112" s="8"/>
      <c r="G112" s="3" t="s">
        <v>913</v>
      </c>
      <c r="H112" s="3"/>
      <c r="I112" s="3"/>
      <c r="J112" s="3" t="b">
        <f t="shared" si="9"/>
        <v>0</v>
      </c>
      <c r="K112" s="8"/>
      <c r="L112" s="8"/>
      <c r="M112" s="8"/>
      <c r="AB112" s="8"/>
      <c r="AC112" s="8"/>
      <c r="AD112" s="8"/>
      <c r="AE112" s="8"/>
      <c r="AF112" s="52" t="s">
        <v>966</v>
      </c>
      <c r="AG112" s="52"/>
    </row>
    <row r="113" spans="1:33">
      <c r="A113" s="3" t="s">
        <v>915</v>
      </c>
      <c r="B113" s="3" t="s">
        <v>22</v>
      </c>
      <c r="C113" s="3" t="b">
        <f t="shared" si="7"/>
        <v>1</v>
      </c>
      <c r="D113" s="8"/>
      <c r="G113" s="3" t="s">
        <v>917</v>
      </c>
      <c r="H113" s="3" t="s">
        <v>22</v>
      </c>
      <c r="I113" s="3"/>
      <c r="J113" s="3" t="b">
        <f t="shared" si="9"/>
        <v>1</v>
      </c>
      <c r="K113" s="8"/>
      <c r="L113" s="8"/>
      <c r="M113" s="8"/>
      <c r="AB113" s="8"/>
      <c r="AC113" s="8"/>
      <c r="AD113" s="8"/>
      <c r="AE113" s="8"/>
      <c r="AF113" s="52" t="s">
        <v>967</v>
      </c>
      <c r="AG113" s="52"/>
    </row>
    <row r="114" spans="1:33">
      <c r="A114" s="3" t="s">
        <v>917</v>
      </c>
      <c r="B114" s="3"/>
      <c r="C114" s="3" t="b">
        <f t="shared" si="7"/>
        <v>0</v>
      </c>
      <c r="D114" s="8"/>
      <c r="G114" s="3" t="s">
        <v>915</v>
      </c>
      <c r="H114" s="3"/>
      <c r="I114" s="3"/>
      <c r="J114" s="3" t="b">
        <f t="shared" si="9"/>
        <v>0</v>
      </c>
      <c r="K114" s="8"/>
      <c r="L114" s="8"/>
      <c r="M114" s="8"/>
      <c r="AB114" s="8"/>
      <c r="AC114" s="8"/>
      <c r="AD114" s="8"/>
      <c r="AE114" s="8"/>
      <c r="AF114" s="52" t="s">
        <v>968</v>
      </c>
      <c r="AG114" s="52"/>
    </row>
    <row r="115" spans="1:33">
      <c r="A115" s="3" t="s">
        <v>919</v>
      </c>
      <c r="B115" s="3"/>
      <c r="C115" s="3" t="b">
        <f t="shared" si="7"/>
        <v>0</v>
      </c>
      <c r="D115" s="8"/>
      <c r="G115" s="3" t="s">
        <v>919</v>
      </c>
      <c r="H115" s="3"/>
      <c r="I115" s="3"/>
      <c r="J115" s="3" t="b">
        <f t="shared" si="9"/>
        <v>0</v>
      </c>
      <c r="K115" s="8"/>
      <c r="L115" s="8"/>
      <c r="M115" s="8"/>
      <c r="AB115" s="8"/>
      <c r="AC115" s="8"/>
      <c r="AD115" s="8"/>
      <c r="AE115" s="8"/>
      <c r="AF115" s="52" t="s">
        <v>969</v>
      </c>
      <c r="AG115" s="52"/>
    </row>
    <row r="116" spans="1:33">
      <c r="A116" s="3" t="s">
        <v>921</v>
      </c>
      <c r="B116" s="3"/>
      <c r="C116" s="3" t="b">
        <f t="shared" si="7"/>
        <v>0</v>
      </c>
      <c r="D116" s="8"/>
      <c r="G116" s="3" t="s">
        <v>921</v>
      </c>
      <c r="H116" s="3"/>
      <c r="I116" s="3"/>
      <c r="J116" s="3" t="b">
        <f t="shared" si="9"/>
        <v>0</v>
      </c>
      <c r="K116" s="8"/>
      <c r="L116" s="8"/>
      <c r="M116" s="8"/>
      <c r="AB116" s="8"/>
      <c r="AC116" s="8"/>
      <c r="AD116" s="8"/>
      <c r="AE116" s="8"/>
      <c r="AF116" s="105" t="s">
        <v>970</v>
      </c>
      <c r="AG116" s="52"/>
    </row>
    <row r="117" spans="1:33">
      <c r="A117" s="3" t="s">
        <v>923</v>
      </c>
      <c r="B117" s="3"/>
      <c r="C117" s="3" t="b">
        <f t="shared" si="7"/>
        <v>0</v>
      </c>
      <c r="D117" s="8"/>
      <c r="G117" s="3" t="s">
        <v>923</v>
      </c>
      <c r="H117" s="3"/>
      <c r="I117" s="3"/>
      <c r="J117" s="3" t="b">
        <f t="shared" si="9"/>
        <v>0</v>
      </c>
      <c r="K117" s="8"/>
      <c r="L117" s="8"/>
      <c r="M117" s="8"/>
      <c r="AB117" s="8"/>
      <c r="AC117" s="8"/>
      <c r="AD117" s="8"/>
      <c r="AE117" s="8"/>
      <c r="AF117" s="52" t="s">
        <v>971</v>
      </c>
      <c r="AG117" s="52"/>
    </row>
    <row r="118" spans="1:33">
      <c r="A118" s="3" t="s">
        <v>925</v>
      </c>
      <c r="B118" s="3" t="s">
        <v>22</v>
      </c>
      <c r="C118" s="3" t="b">
        <f t="shared" si="7"/>
        <v>1</v>
      </c>
      <c r="D118" s="8"/>
      <c r="G118" s="3" t="s">
        <v>925</v>
      </c>
      <c r="H118" s="3" t="s">
        <v>22</v>
      </c>
      <c r="I118" s="3"/>
      <c r="J118" s="3" t="b">
        <f t="shared" si="9"/>
        <v>1</v>
      </c>
      <c r="K118" s="8"/>
      <c r="L118" s="8"/>
      <c r="M118" s="8"/>
      <c r="AB118" s="8"/>
      <c r="AC118" s="8"/>
      <c r="AD118" s="8"/>
      <c r="AE118" s="8"/>
      <c r="AF118" s="52" t="s">
        <v>972</v>
      </c>
      <c r="AG118" s="52"/>
    </row>
    <row r="119" spans="1:33">
      <c r="A119" s="3" t="s">
        <v>927</v>
      </c>
      <c r="B119" s="3"/>
      <c r="C119" s="3" t="b">
        <f t="shared" si="7"/>
        <v>0</v>
      </c>
      <c r="D119" s="8"/>
      <c r="G119" s="3" t="s">
        <v>931</v>
      </c>
      <c r="H119" s="3"/>
      <c r="I119" s="3"/>
      <c r="J119" s="3" t="b">
        <f t="shared" si="9"/>
        <v>0</v>
      </c>
      <c r="K119" s="8"/>
      <c r="L119" s="8"/>
      <c r="M119" s="8"/>
      <c r="AB119" s="8"/>
      <c r="AC119" s="8"/>
      <c r="AD119" s="8"/>
      <c r="AE119" s="8"/>
      <c r="AF119" s="52" t="s">
        <v>973</v>
      </c>
      <c r="AG119" s="52"/>
    </row>
    <row r="120" spans="1:33">
      <c r="A120" s="3" t="s">
        <v>929</v>
      </c>
      <c r="B120" s="3"/>
      <c r="C120" s="3" t="b">
        <f t="shared" si="7"/>
        <v>0</v>
      </c>
      <c r="D120" s="8"/>
      <c r="G120" s="3" t="s">
        <v>933</v>
      </c>
      <c r="H120" s="3"/>
      <c r="I120" s="3"/>
      <c r="J120" s="3" t="b">
        <f t="shared" si="9"/>
        <v>0</v>
      </c>
      <c r="K120" s="8"/>
      <c r="L120" s="8"/>
      <c r="M120" s="8"/>
      <c r="AB120" s="8"/>
      <c r="AC120" s="8"/>
      <c r="AD120" s="8"/>
      <c r="AE120" s="8"/>
      <c r="AF120" s="52" t="s">
        <v>974</v>
      </c>
      <c r="AG120" s="52"/>
    </row>
    <row r="121" spans="1:33">
      <c r="A121" s="3" t="s">
        <v>931</v>
      </c>
      <c r="B121" s="3"/>
      <c r="C121" s="3" t="b">
        <f t="shared" si="7"/>
        <v>0</v>
      </c>
      <c r="D121" s="8"/>
      <c r="G121" s="3" t="s">
        <v>929</v>
      </c>
      <c r="H121" s="3"/>
      <c r="I121" s="3"/>
      <c r="J121" s="3" t="b">
        <f t="shared" si="9"/>
        <v>0</v>
      </c>
      <c r="K121" s="8"/>
      <c r="L121" s="8"/>
      <c r="M121" s="8"/>
      <c r="AB121" s="8"/>
      <c r="AC121" s="8"/>
      <c r="AD121" s="8"/>
      <c r="AE121" s="8"/>
      <c r="AF121" s="105" t="s">
        <v>975</v>
      </c>
      <c r="AG121" s="52"/>
    </row>
    <row r="122" spans="1:33">
      <c r="A122" s="3" t="s">
        <v>933</v>
      </c>
      <c r="B122" s="3"/>
      <c r="C122" s="3" t="b">
        <f t="shared" si="7"/>
        <v>0</v>
      </c>
      <c r="D122" s="8"/>
      <c r="G122" s="3" t="s">
        <v>927</v>
      </c>
      <c r="H122" s="3"/>
      <c r="I122" s="3"/>
      <c r="J122" s="3" t="b">
        <f t="shared" si="9"/>
        <v>0</v>
      </c>
      <c r="K122" s="8"/>
      <c r="L122" s="8"/>
      <c r="M122" s="8"/>
      <c r="AB122" s="8"/>
      <c r="AC122" s="8"/>
      <c r="AD122" s="8"/>
      <c r="AE122" s="8"/>
      <c r="AF122" s="52" t="s">
        <v>976</v>
      </c>
      <c r="AG122" s="52"/>
    </row>
    <row r="123" spans="1:33">
      <c r="A123" s="3" t="s">
        <v>844</v>
      </c>
      <c r="B123" s="3" t="s">
        <v>22</v>
      </c>
      <c r="C123" s="3" t="b">
        <f t="shared" si="7"/>
        <v>1</v>
      </c>
      <c r="D123" s="8"/>
      <c r="G123" s="3" t="s">
        <v>850</v>
      </c>
      <c r="H123" s="3" t="s">
        <v>22</v>
      </c>
      <c r="I123" s="3"/>
      <c r="J123" s="3" t="b">
        <f t="shared" si="9"/>
        <v>1</v>
      </c>
      <c r="K123" s="8"/>
      <c r="L123" s="8"/>
      <c r="M123" s="8"/>
      <c r="AB123" s="8"/>
      <c r="AC123" s="8"/>
      <c r="AD123" s="8"/>
      <c r="AE123" s="8"/>
      <c r="AF123" s="52" t="s">
        <v>977</v>
      </c>
      <c r="AG123" s="52"/>
    </row>
    <row r="124" spans="1:33">
      <c r="A124" s="3" t="s">
        <v>935</v>
      </c>
      <c r="B124" s="3"/>
      <c r="C124" s="3" t="b">
        <f t="shared" si="7"/>
        <v>0</v>
      </c>
      <c r="G124" s="3" t="s">
        <v>866</v>
      </c>
      <c r="H124" s="3"/>
      <c r="I124" s="3"/>
      <c r="J124" s="3" t="b">
        <f t="shared" si="9"/>
        <v>0</v>
      </c>
      <c r="K124" s="8"/>
      <c r="L124" s="8"/>
      <c r="M124" s="8"/>
      <c r="AB124" s="8"/>
      <c r="AC124" s="8"/>
      <c r="AD124" s="8"/>
      <c r="AE124" s="8"/>
      <c r="AF124" s="52" t="s">
        <v>978</v>
      </c>
      <c r="AG124" s="52"/>
    </row>
    <row r="125" spans="1:33">
      <c r="A125" s="3" t="s">
        <v>937</v>
      </c>
      <c r="B125" s="3"/>
      <c r="C125" s="3" t="b">
        <f t="shared" si="7"/>
        <v>0</v>
      </c>
      <c r="G125" s="3" t="s">
        <v>939</v>
      </c>
      <c r="H125" s="3"/>
      <c r="I125" s="3"/>
      <c r="J125" s="3" t="b">
        <f t="shared" si="9"/>
        <v>0</v>
      </c>
      <c r="K125" s="8"/>
      <c r="L125" s="8"/>
      <c r="M125" s="8"/>
      <c r="AB125" s="8"/>
      <c r="AC125" s="8"/>
      <c r="AD125" s="8"/>
      <c r="AE125" s="8"/>
      <c r="AF125" s="52" t="s">
        <v>979</v>
      </c>
      <c r="AG125" s="52"/>
    </row>
    <row r="126" spans="1:33">
      <c r="A126" s="3" t="s">
        <v>846</v>
      </c>
      <c r="B126" s="3"/>
      <c r="C126" s="3" t="b">
        <f t="shared" si="7"/>
        <v>0</v>
      </c>
      <c r="G126" s="3" t="s">
        <v>846</v>
      </c>
      <c r="H126" s="3"/>
      <c r="I126" s="3"/>
      <c r="J126" s="3" t="b">
        <f t="shared" si="9"/>
        <v>0</v>
      </c>
      <c r="K126" s="8"/>
      <c r="L126" s="8"/>
      <c r="M126" s="8"/>
      <c r="AB126" s="8"/>
      <c r="AC126" s="8"/>
      <c r="AD126" s="8"/>
      <c r="AE126" s="8"/>
      <c r="AF126" s="105" t="s">
        <v>980</v>
      </c>
      <c r="AG126" s="52"/>
    </row>
    <row r="127" spans="1:33">
      <c r="A127" s="3" t="s">
        <v>848</v>
      </c>
      <c r="B127" s="3"/>
      <c r="C127" s="3" t="b">
        <f t="shared" si="7"/>
        <v>0</v>
      </c>
      <c r="G127" s="3" t="s">
        <v>935</v>
      </c>
      <c r="H127" s="3"/>
      <c r="I127" s="3"/>
      <c r="J127" s="3" t="b">
        <f t="shared" si="9"/>
        <v>0</v>
      </c>
      <c r="K127" s="8"/>
      <c r="L127" s="8"/>
      <c r="M127" s="8"/>
      <c r="AB127" s="8"/>
      <c r="AC127" s="8"/>
      <c r="AD127" s="8"/>
      <c r="AE127" s="8"/>
      <c r="AF127" s="52" t="s">
        <v>981</v>
      </c>
      <c r="AG127" s="52"/>
    </row>
    <row r="128" spans="1:33">
      <c r="A128" s="3" t="s">
        <v>850</v>
      </c>
      <c r="B128" s="3" t="s">
        <v>22</v>
      </c>
      <c r="C128" s="3" t="b">
        <f t="shared" si="7"/>
        <v>1</v>
      </c>
      <c r="G128" s="3" t="s">
        <v>854</v>
      </c>
      <c r="H128" s="3" t="s">
        <v>22</v>
      </c>
      <c r="I128" s="3"/>
      <c r="J128" s="3" t="b">
        <f t="shared" si="9"/>
        <v>1</v>
      </c>
      <c r="K128" s="8"/>
      <c r="L128" s="8"/>
      <c r="M128" s="8"/>
      <c r="AB128" s="8"/>
      <c r="AC128" s="8"/>
      <c r="AD128" s="8"/>
      <c r="AE128" s="8"/>
      <c r="AF128" s="52" t="s">
        <v>982</v>
      </c>
      <c r="AG128" s="52"/>
    </row>
    <row r="129" spans="1:33">
      <c r="A129" s="3" t="s">
        <v>852</v>
      </c>
      <c r="B129" s="3"/>
      <c r="C129" s="3" t="b">
        <f t="shared" si="7"/>
        <v>0</v>
      </c>
      <c r="G129" s="3" t="s">
        <v>941</v>
      </c>
      <c r="H129" s="3"/>
      <c r="I129" s="3"/>
      <c r="J129" s="3" t="b">
        <f t="shared" si="9"/>
        <v>0</v>
      </c>
      <c r="K129" s="8"/>
      <c r="L129" s="8"/>
      <c r="M129" s="8"/>
      <c r="AB129" s="8"/>
      <c r="AC129" s="8"/>
      <c r="AD129" s="8"/>
      <c r="AE129" s="8"/>
      <c r="AF129" s="52" t="s">
        <v>983</v>
      </c>
      <c r="AG129" s="52"/>
    </row>
    <row r="130" spans="1:33">
      <c r="A130" s="3" t="s">
        <v>854</v>
      </c>
      <c r="B130" s="3"/>
      <c r="C130" s="3" t="b">
        <f t="shared" si="7"/>
        <v>0</v>
      </c>
      <c r="G130" s="3" t="s">
        <v>868</v>
      </c>
      <c r="H130" s="3"/>
      <c r="I130" s="3"/>
      <c r="J130" s="3" t="b">
        <f t="shared" si="9"/>
        <v>0</v>
      </c>
      <c r="K130" s="8"/>
      <c r="L130" s="8"/>
      <c r="M130" s="8"/>
      <c r="AB130" s="8"/>
      <c r="AC130" s="8"/>
      <c r="AD130" s="8"/>
      <c r="AE130" s="8"/>
      <c r="AF130" s="52" t="s">
        <v>984</v>
      </c>
      <c r="AG130" s="52"/>
    </row>
    <row r="131" spans="1:33">
      <c r="A131" s="3" t="s">
        <v>856</v>
      </c>
      <c r="B131" s="3"/>
      <c r="C131" s="3" t="b">
        <f t="shared" si="7"/>
        <v>0</v>
      </c>
      <c r="G131" s="3" t="s">
        <v>844</v>
      </c>
      <c r="H131" s="3"/>
      <c r="I131" s="3"/>
      <c r="J131" s="3" t="b">
        <f t="shared" si="9"/>
        <v>0</v>
      </c>
      <c r="K131" s="8"/>
      <c r="L131" s="8"/>
      <c r="M131" s="8"/>
      <c r="AB131" s="8"/>
      <c r="AC131" s="8"/>
      <c r="AD131" s="8"/>
      <c r="AE131" s="8"/>
      <c r="AF131" s="105" t="s">
        <v>985</v>
      </c>
      <c r="AG131" s="52"/>
    </row>
    <row r="132" spans="1:33">
      <c r="A132" s="3" t="s">
        <v>858</v>
      </c>
      <c r="B132" s="3"/>
      <c r="C132" s="3" t="b">
        <f t="shared" ref="C132:C195" si="11">MOD(ROW(A130)-1,5)=0</f>
        <v>0</v>
      </c>
      <c r="G132" s="3" t="s">
        <v>856</v>
      </c>
      <c r="H132" s="3"/>
      <c r="I132" s="3"/>
      <c r="J132" s="3" t="b">
        <f t="shared" ref="J132:J195" si="12">MOD(ROW(H130)-1,5)=0</f>
        <v>0</v>
      </c>
      <c r="K132" s="75"/>
      <c r="L132" s="8"/>
      <c r="M132" s="8"/>
      <c r="AB132" s="8"/>
      <c r="AC132" s="8"/>
      <c r="AD132" s="8"/>
      <c r="AE132" s="8"/>
      <c r="AF132" s="52" t="s">
        <v>986</v>
      </c>
      <c r="AG132" s="52"/>
    </row>
    <row r="133" spans="1:33">
      <c r="A133" s="3" t="s">
        <v>860</v>
      </c>
      <c r="B133" s="3" t="s">
        <v>22</v>
      </c>
      <c r="C133" s="3" t="b">
        <f t="shared" si="11"/>
        <v>1</v>
      </c>
      <c r="G133" s="3" t="s">
        <v>864</v>
      </c>
      <c r="H133" s="3" t="s">
        <v>22</v>
      </c>
      <c r="I133" s="3"/>
      <c r="J133" s="3" t="b">
        <f t="shared" si="12"/>
        <v>1</v>
      </c>
      <c r="K133" s="75"/>
      <c r="L133" s="8"/>
      <c r="M133" s="8"/>
      <c r="AB133" s="8"/>
      <c r="AC133" s="8"/>
      <c r="AD133" s="8"/>
      <c r="AE133" s="8"/>
      <c r="AF133" s="52" t="s">
        <v>987</v>
      </c>
      <c r="AG133" s="52"/>
    </row>
    <row r="134" spans="1:33">
      <c r="A134" s="3" t="s">
        <v>939</v>
      </c>
      <c r="B134" s="3"/>
      <c r="C134" s="3" t="b">
        <f t="shared" si="11"/>
        <v>0</v>
      </c>
      <c r="G134" s="3" t="s">
        <v>862</v>
      </c>
      <c r="H134" s="3"/>
      <c r="I134" s="3"/>
      <c r="J134" s="3" t="b">
        <f t="shared" si="12"/>
        <v>0</v>
      </c>
      <c r="K134" s="75"/>
      <c r="L134" s="8"/>
      <c r="M134" s="8"/>
      <c r="AB134" s="8"/>
      <c r="AC134" s="8"/>
      <c r="AD134" s="8"/>
      <c r="AE134" s="8"/>
      <c r="AF134" s="52" t="s">
        <v>988</v>
      </c>
      <c r="AG134" s="52"/>
    </row>
    <row r="135" spans="1:33">
      <c r="A135" s="3" t="s">
        <v>862</v>
      </c>
      <c r="B135" s="3"/>
      <c r="C135" s="3" t="b">
        <f t="shared" si="11"/>
        <v>0</v>
      </c>
      <c r="G135" s="3" t="s">
        <v>852</v>
      </c>
      <c r="H135" s="3"/>
      <c r="I135" s="3"/>
      <c r="J135" s="3" t="b">
        <f t="shared" si="12"/>
        <v>0</v>
      </c>
      <c r="K135" s="8"/>
      <c r="L135" s="8"/>
      <c r="M135" s="8"/>
      <c r="AB135" s="8"/>
      <c r="AC135" s="8"/>
      <c r="AD135" s="8"/>
      <c r="AE135" s="8"/>
      <c r="AF135" s="52" t="s">
        <v>989</v>
      </c>
      <c r="AG135" s="52"/>
    </row>
    <row r="136" spans="1:33">
      <c r="A136" s="3" t="s">
        <v>864</v>
      </c>
      <c r="B136" s="3"/>
      <c r="C136" s="3" t="b">
        <f t="shared" si="11"/>
        <v>0</v>
      </c>
      <c r="G136" s="3" t="s">
        <v>858</v>
      </c>
      <c r="H136" s="3"/>
      <c r="I136" s="3"/>
      <c r="J136" s="3" t="b">
        <f t="shared" si="12"/>
        <v>0</v>
      </c>
      <c r="K136" s="8"/>
      <c r="L136" s="8"/>
      <c r="M136" s="8"/>
      <c r="AB136" s="8"/>
      <c r="AC136" s="8"/>
      <c r="AD136" s="8"/>
      <c r="AE136" s="8"/>
      <c r="AF136" s="105" t="s">
        <v>990</v>
      </c>
      <c r="AG136" s="52"/>
    </row>
    <row r="137" spans="1:33">
      <c r="A137" s="3" t="s">
        <v>866</v>
      </c>
      <c r="B137" s="3"/>
      <c r="C137" s="3" t="b">
        <f t="shared" si="11"/>
        <v>0</v>
      </c>
      <c r="G137" s="3" t="s">
        <v>860</v>
      </c>
      <c r="H137" s="3"/>
      <c r="I137" s="3"/>
      <c r="J137" s="3" t="b">
        <f t="shared" si="12"/>
        <v>0</v>
      </c>
      <c r="K137" s="8"/>
      <c r="L137" s="8"/>
      <c r="M137" s="8"/>
      <c r="AB137" s="8"/>
      <c r="AC137" s="8"/>
      <c r="AD137" s="8"/>
      <c r="AE137" s="8"/>
      <c r="AF137" s="52" t="s">
        <v>991</v>
      </c>
      <c r="AG137" s="52"/>
    </row>
    <row r="138" spans="1:33">
      <c r="A138" s="3" t="s">
        <v>868</v>
      </c>
      <c r="B138" s="3" t="s">
        <v>22</v>
      </c>
      <c r="C138" s="3" t="b">
        <f t="shared" si="11"/>
        <v>1</v>
      </c>
      <c r="G138" s="3" t="s">
        <v>937</v>
      </c>
      <c r="H138" s="3" t="s">
        <v>22</v>
      </c>
      <c r="I138" s="3"/>
      <c r="J138" s="3" t="b">
        <f t="shared" si="12"/>
        <v>1</v>
      </c>
      <c r="K138" s="8"/>
      <c r="L138" s="8"/>
      <c r="M138" s="8"/>
      <c r="AB138" s="8"/>
      <c r="AC138" s="8"/>
      <c r="AD138" s="8"/>
      <c r="AE138" s="8"/>
      <c r="AF138" s="52" t="s">
        <v>992</v>
      </c>
      <c r="AG138" s="52"/>
    </row>
    <row r="139" spans="1:33">
      <c r="A139" s="3" t="s">
        <v>941</v>
      </c>
      <c r="B139" s="3"/>
      <c r="C139" s="3" t="b">
        <f t="shared" si="11"/>
        <v>0</v>
      </c>
      <c r="G139" s="3" t="s">
        <v>848</v>
      </c>
      <c r="H139" s="3"/>
      <c r="I139" s="3"/>
      <c r="J139" s="3" t="b">
        <f t="shared" si="12"/>
        <v>0</v>
      </c>
      <c r="K139" s="75"/>
      <c r="L139" s="8"/>
      <c r="M139" s="8"/>
      <c r="AB139" s="8"/>
      <c r="AC139" s="8"/>
      <c r="AD139" s="8"/>
      <c r="AE139" s="8"/>
      <c r="AF139" s="52" t="s">
        <v>993</v>
      </c>
      <c r="AG139" s="52"/>
    </row>
    <row r="140" spans="1:33">
      <c r="A140" s="3" t="s">
        <v>943</v>
      </c>
      <c r="B140" s="3"/>
      <c r="C140" s="3" t="b">
        <f t="shared" si="11"/>
        <v>0</v>
      </c>
      <c r="G140" s="3" t="s">
        <v>943</v>
      </c>
      <c r="H140" s="3"/>
      <c r="I140" s="3"/>
      <c r="J140" s="3" t="b">
        <f t="shared" si="12"/>
        <v>0</v>
      </c>
      <c r="K140" s="8"/>
      <c r="L140" s="8"/>
      <c r="M140" s="8"/>
      <c r="AB140" s="8"/>
      <c r="AC140" s="8"/>
      <c r="AD140" s="8"/>
      <c r="AE140" s="8"/>
      <c r="AF140" s="52" t="s">
        <v>994</v>
      </c>
      <c r="AG140" s="52"/>
    </row>
    <row r="141" spans="1:33">
      <c r="A141" s="3" t="s">
        <v>870</v>
      </c>
      <c r="B141" s="3"/>
      <c r="C141" s="3" t="b">
        <f t="shared" si="11"/>
        <v>0</v>
      </c>
      <c r="G141" s="3" t="s">
        <v>870</v>
      </c>
      <c r="H141" s="3"/>
      <c r="I141" s="3"/>
      <c r="J141" s="3" t="b">
        <f t="shared" si="12"/>
        <v>0</v>
      </c>
      <c r="K141" s="8"/>
      <c r="L141" s="8"/>
      <c r="M141" s="8"/>
      <c r="AB141" s="8"/>
      <c r="AC141" s="8"/>
      <c r="AD141" s="8"/>
      <c r="AE141" s="8"/>
      <c r="AF141" s="105" t="s">
        <v>995</v>
      </c>
      <c r="AG141" s="52"/>
    </row>
    <row r="142" spans="1:33">
      <c r="A142" s="3" t="s">
        <v>872</v>
      </c>
      <c r="B142" s="3"/>
      <c r="C142" s="3" t="b">
        <f t="shared" si="11"/>
        <v>0</v>
      </c>
      <c r="G142" s="3" t="s">
        <v>762</v>
      </c>
      <c r="H142" s="3"/>
      <c r="I142" s="3"/>
      <c r="J142" s="3" t="b">
        <f t="shared" si="12"/>
        <v>0</v>
      </c>
      <c r="K142" s="8"/>
      <c r="L142" s="8"/>
      <c r="M142" s="8"/>
      <c r="AB142" s="8"/>
      <c r="AC142" s="8"/>
      <c r="AD142" s="8"/>
      <c r="AE142" s="8"/>
      <c r="AF142" s="52" t="s">
        <v>996</v>
      </c>
      <c r="AG142" s="52"/>
    </row>
    <row r="143" spans="1:33">
      <c r="A143" s="3" t="s">
        <v>944</v>
      </c>
      <c r="B143" s="3" t="s">
        <v>22</v>
      </c>
      <c r="C143" s="3" t="b">
        <f t="shared" si="11"/>
        <v>1</v>
      </c>
      <c r="G143" s="3" t="s">
        <v>769</v>
      </c>
      <c r="H143" s="3" t="s">
        <v>22</v>
      </c>
      <c r="I143" s="3"/>
      <c r="J143" s="3" t="b">
        <f t="shared" si="12"/>
        <v>1</v>
      </c>
      <c r="K143" s="8"/>
      <c r="L143" s="8"/>
      <c r="M143" s="8"/>
      <c r="AB143" s="8"/>
      <c r="AC143" s="8"/>
      <c r="AD143" s="8"/>
      <c r="AE143" s="8"/>
      <c r="AF143" s="52" t="s">
        <v>997</v>
      </c>
      <c r="AG143" s="52"/>
    </row>
    <row r="144" spans="1:33">
      <c r="A144" s="3" t="s">
        <v>945</v>
      </c>
      <c r="B144" s="3"/>
      <c r="C144" s="3" t="b">
        <f t="shared" si="11"/>
        <v>0</v>
      </c>
      <c r="G144" s="3" t="s">
        <v>945</v>
      </c>
      <c r="H144" s="3"/>
      <c r="I144" s="3"/>
      <c r="J144" s="3" t="b">
        <f t="shared" si="12"/>
        <v>0</v>
      </c>
      <c r="K144" s="8"/>
      <c r="L144" s="8"/>
      <c r="M144" s="8"/>
      <c r="AB144" s="8"/>
      <c r="AC144" s="8"/>
      <c r="AD144" s="8"/>
      <c r="AE144" s="8"/>
      <c r="AF144" s="52" t="s">
        <v>998</v>
      </c>
      <c r="AG144" s="52"/>
    </row>
    <row r="145" spans="1:33">
      <c r="A145" s="3" t="s">
        <v>946</v>
      </c>
      <c r="B145" s="3"/>
      <c r="C145" s="3" t="b">
        <f t="shared" si="11"/>
        <v>0</v>
      </c>
      <c r="G145" s="3" t="s">
        <v>872</v>
      </c>
      <c r="H145" s="3"/>
      <c r="I145" s="3"/>
      <c r="J145" s="3" t="b">
        <f t="shared" si="12"/>
        <v>0</v>
      </c>
      <c r="K145" s="8"/>
      <c r="L145" s="8"/>
      <c r="M145" s="8"/>
      <c r="AB145" s="8"/>
      <c r="AC145" s="8"/>
      <c r="AD145" s="8"/>
      <c r="AE145" s="8"/>
      <c r="AF145" s="52" t="s">
        <v>999</v>
      </c>
      <c r="AG145" s="52"/>
    </row>
    <row r="146" spans="1:33">
      <c r="A146" s="3" t="s">
        <v>947</v>
      </c>
      <c r="B146" s="3"/>
      <c r="C146" s="3" t="b">
        <f t="shared" si="11"/>
        <v>0</v>
      </c>
      <c r="G146" s="3" t="s">
        <v>944</v>
      </c>
      <c r="H146" s="3"/>
      <c r="I146" s="3"/>
      <c r="J146" s="3" t="b">
        <f t="shared" si="12"/>
        <v>0</v>
      </c>
      <c r="AB146" s="8"/>
      <c r="AC146" s="8"/>
      <c r="AD146" s="8"/>
      <c r="AE146" s="8"/>
      <c r="AF146" s="105" t="s">
        <v>1000</v>
      </c>
      <c r="AG146" s="52"/>
    </row>
    <row r="147" spans="1:33">
      <c r="A147" s="3" t="s">
        <v>948</v>
      </c>
      <c r="B147" s="3"/>
      <c r="C147" s="3" t="b">
        <f t="shared" si="11"/>
        <v>0</v>
      </c>
      <c r="G147" s="3" t="s">
        <v>948</v>
      </c>
      <c r="H147" s="3"/>
      <c r="I147" s="3"/>
      <c r="J147" s="3" t="b">
        <f t="shared" si="12"/>
        <v>0</v>
      </c>
      <c r="AB147" s="8"/>
      <c r="AC147" s="8"/>
      <c r="AD147" s="8"/>
      <c r="AE147" s="8"/>
      <c r="AF147" s="52" t="s">
        <v>1001</v>
      </c>
      <c r="AG147" s="52"/>
    </row>
    <row r="148" spans="1:33">
      <c r="A148" s="3" t="s">
        <v>874</v>
      </c>
      <c r="B148" s="3" t="s">
        <v>22</v>
      </c>
      <c r="C148" s="3" t="b">
        <f t="shared" si="11"/>
        <v>1</v>
      </c>
      <c r="G148" s="3" t="s">
        <v>946</v>
      </c>
      <c r="H148" s="3" t="s">
        <v>22</v>
      </c>
      <c r="I148" s="3"/>
      <c r="J148" s="3" t="b">
        <f t="shared" si="12"/>
        <v>1</v>
      </c>
      <c r="AB148" s="8"/>
      <c r="AC148" s="8"/>
      <c r="AD148" s="8"/>
      <c r="AE148" s="8"/>
      <c r="AF148" s="52" t="s">
        <v>1002</v>
      </c>
      <c r="AG148" s="52"/>
    </row>
    <row r="149" spans="1:33">
      <c r="A149" s="3" t="s">
        <v>876</v>
      </c>
      <c r="B149" s="3"/>
      <c r="C149" s="3" t="b">
        <f t="shared" si="11"/>
        <v>0</v>
      </c>
      <c r="G149" s="3" t="s">
        <v>947</v>
      </c>
      <c r="H149" s="3"/>
      <c r="I149" s="3"/>
      <c r="J149" s="3" t="b">
        <f t="shared" si="12"/>
        <v>0</v>
      </c>
      <c r="AB149" s="8"/>
      <c r="AC149" s="8"/>
      <c r="AD149" s="8"/>
      <c r="AE149" s="8"/>
      <c r="AF149" s="52" t="s">
        <v>1003</v>
      </c>
      <c r="AG149" s="52"/>
    </row>
    <row r="150" spans="1:33">
      <c r="A150" s="3" t="s">
        <v>949</v>
      </c>
      <c r="B150" s="3"/>
      <c r="C150" s="3" t="b">
        <f t="shared" si="11"/>
        <v>0</v>
      </c>
      <c r="G150" s="3" t="s">
        <v>876</v>
      </c>
      <c r="H150" s="3"/>
      <c r="I150" s="3"/>
      <c r="J150" s="3" t="b">
        <f t="shared" si="12"/>
        <v>0</v>
      </c>
      <c r="AB150" s="8"/>
      <c r="AC150" s="8"/>
      <c r="AD150" s="8"/>
      <c r="AE150" s="8"/>
      <c r="AF150" s="52" t="s">
        <v>1004</v>
      </c>
      <c r="AG150" s="52"/>
    </row>
    <row r="151" spans="1:33">
      <c r="A151" s="3" t="s">
        <v>878</v>
      </c>
      <c r="B151" s="3"/>
      <c r="C151" s="3" t="b">
        <f t="shared" si="11"/>
        <v>0</v>
      </c>
      <c r="G151" s="3" t="s">
        <v>949</v>
      </c>
      <c r="H151" s="3"/>
      <c r="I151" s="3"/>
      <c r="J151" s="3" t="b">
        <f t="shared" si="12"/>
        <v>0</v>
      </c>
      <c r="AB151" s="8"/>
      <c r="AC151" s="8"/>
      <c r="AD151" s="8"/>
      <c r="AE151" s="8"/>
      <c r="AF151" s="105" t="s">
        <v>1005</v>
      </c>
      <c r="AG151" s="52"/>
    </row>
    <row r="152" spans="1:33">
      <c r="A152" s="3" t="s">
        <v>880</v>
      </c>
      <c r="B152" s="3"/>
      <c r="C152" s="3" t="b">
        <f t="shared" si="11"/>
        <v>0</v>
      </c>
      <c r="G152" s="3" t="s">
        <v>874</v>
      </c>
      <c r="H152" s="3"/>
      <c r="I152" s="3"/>
      <c r="J152" s="3" t="b">
        <f t="shared" si="12"/>
        <v>0</v>
      </c>
      <c r="AB152" s="8"/>
      <c r="AC152" s="8"/>
      <c r="AD152" s="8"/>
      <c r="AE152" s="8"/>
      <c r="AF152" s="52" t="s">
        <v>1006</v>
      </c>
      <c r="AG152" s="52"/>
    </row>
    <row r="153" spans="1:33">
      <c r="A153" s="3" t="s">
        <v>950</v>
      </c>
      <c r="B153" s="3" t="s">
        <v>22</v>
      </c>
      <c r="C153" s="3" t="b">
        <f t="shared" si="11"/>
        <v>1</v>
      </c>
      <c r="G153" s="3" t="s">
        <v>880</v>
      </c>
      <c r="H153" s="3" t="s">
        <v>22</v>
      </c>
      <c r="I153" s="3"/>
      <c r="J153" s="3" t="b">
        <f t="shared" si="12"/>
        <v>1</v>
      </c>
      <c r="AB153" s="8"/>
      <c r="AC153" s="8"/>
      <c r="AD153" s="8"/>
      <c r="AE153" s="8"/>
      <c r="AF153" s="52" t="s">
        <v>1007</v>
      </c>
      <c r="AG153" s="52"/>
    </row>
    <row r="154" spans="1:33">
      <c r="A154" s="3" t="s">
        <v>882</v>
      </c>
      <c r="B154" s="3"/>
      <c r="C154" s="3" t="b">
        <f t="shared" si="11"/>
        <v>0</v>
      </c>
      <c r="G154" s="3" t="s">
        <v>763</v>
      </c>
      <c r="H154" s="3"/>
      <c r="I154" s="3"/>
      <c r="J154" s="3" t="b">
        <f t="shared" si="12"/>
        <v>0</v>
      </c>
      <c r="AB154" s="8"/>
      <c r="AC154" s="8"/>
      <c r="AD154" s="8"/>
      <c r="AE154" s="8"/>
      <c r="AF154" s="52" t="s">
        <v>1008</v>
      </c>
      <c r="AG154" s="52"/>
    </row>
    <row r="155" spans="1:33">
      <c r="A155" s="3" t="s">
        <v>884</v>
      </c>
      <c r="B155" s="3"/>
      <c r="C155" s="3" t="b">
        <f t="shared" si="11"/>
        <v>0</v>
      </c>
      <c r="G155" s="3" t="s">
        <v>878</v>
      </c>
      <c r="H155" s="3"/>
      <c r="I155" s="3"/>
      <c r="J155" s="3" t="b">
        <f t="shared" si="12"/>
        <v>0</v>
      </c>
      <c r="AB155" s="8"/>
      <c r="AC155" s="8"/>
      <c r="AD155" s="8"/>
      <c r="AE155" s="8"/>
      <c r="AF155" s="52" t="s">
        <v>1009</v>
      </c>
      <c r="AG155" s="52"/>
    </row>
    <row r="156" spans="1:33">
      <c r="A156" s="3" t="s">
        <v>951</v>
      </c>
      <c r="B156" s="3"/>
      <c r="C156" s="3" t="b">
        <f t="shared" si="11"/>
        <v>0</v>
      </c>
      <c r="G156" s="3" t="s">
        <v>950</v>
      </c>
      <c r="H156" s="3"/>
      <c r="I156" s="3"/>
      <c r="J156" s="3" t="b">
        <f t="shared" si="12"/>
        <v>0</v>
      </c>
      <c r="AB156" s="8"/>
      <c r="AC156" s="8"/>
      <c r="AD156" s="8"/>
      <c r="AE156" s="8"/>
      <c r="AF156" s="105" t="s">
        <v>1010</v>
      </c>
      <c r="AG156" s="52"/>
    </row>
    <row r="157" spans="1:33">
      <c r="A157" s="3" t="s">
        <v>952</v>
      </c>
      <c r="B157" s="3"/>
      <c r="C157" s="3" t="b">
        <f t="shared" si="11"/>
        <v>0</v>
      </c>
      <c r="G157" s="3" t="s">
        <v>884</v>
      </c>
      <c r="H157" s="3"/>
      <c r="I157" s="3"/>
      <c r="J157" s="3" t="b">
        <f t="shared" si="12"/>
        <v>0</v>
      </c>
      <c r="AB157" s="8"/>
      <c r="AC157" s="8"/>
      <c r="AD157" s="8"/>
      <c r="AE157" s="8"/>
      <c r="AF157" s="52" t="s">
        <v>1011</v>
      </c>
      <c r="AG157" s="52"/>
    </row>
    <row r="158" spans="1:33">
      <c r="A158" s="3" t="s">
        <v>953</v>
      </c>
      <c r="B158" s="3" t="s">
        <v>22</v>
      </c>
      <c r="C158" s="3" t="b">
        <f t="shared" si="11"/>
        <v>1</v>
      </c>
      <c r="G158" s="3" t="s">
        <v>882</v>
      </c>
      <c r="H158" s="3" t="s">
        <v>22</v>
      </c>
      <c r="I158" s="3"/>
      <c r="J158" s="3" t="b">
        <f t="shared" si="12"/>
        <v>1</v>
      </c>
      <c r="AB158" s="8"/>
      <c r="AC158" s="8"/>
      <c r="AD158" s="8"/>
      <c r="AE158" s="8"/>
      <c r="AF158" s="52" t="s">
        <v>1012</v>
      </c>
      <c r="AG158" s="52"/>
    </row>
    <row r="159" spans="1:33">
      <c r="A159" s="3" t="s">
        <v>954</v>
      </c>
      <c r="B159" s="3"/>
      <c r="C159" s="3" t="b">
        <f t="shared" si="11"/>
        <v>0</v>
      </c>
      <c r="G159" s="3" t="s">
        <v>953</v>
      </c>
      <c r="H159" s="3"/>
      <c r="I159" s="3"/>
      <c r="J159" s="3" t="b">
        <f t="shared" si="12"/>
        <v>0</v>
      </c>
      <c r="AB159" s="8"/>
      <c r="AC159" s="8"/>
      <c r="AD159" s="8"/>
      <c r="AE159" s="8"/>
      <c r="AF159" s="52" t="s">
        <v>1013</v>
      </c>
      <c r="AG159" s="52"/>
    </row>
    <row r="160" spans="1:33">
      <c r="A160" s="3" t="s">
        <v>955</v>
      </c>
      <c r="B160" s="3"/>
      <c r="C160" s="3" t="b">
        <f t="shared" si="11"/>
        <v>0</v>
      </c>
      <c r="G160" s="3" t="s">
        <v>955</v>
      </c>
      <c r="H160" s="3"/>
      <c r="I160" s="3"/>
      <c r="J160" s="3" t="b">
        <f t="shared" si="12"/>
        <v>0</v>
      </c>
      <c r="AB160" s="8"/>
      <c r="AC160" s="8"/>
      <c r="AD160" s="8"/>
      <c r="AE160" s="8"/>
      <c r="AF160" s="52" t="s">
        <v>1014</v>
      </c>
      <c r="AG160" s="52"/>
    </row>
    <row r="161" spans="1:33">
      <c r="A161" s="3" t="s">
        <v>956</v>
      </c>
      <c r="B161" s="3"/>
      <c r="C161" s="3" t="b">
        <f t="shared" si="11"/>
        <v>0</v>
      </c>
      <c r="G161" s="3" t="s">
        <v>951</v>
      </c>
      <c r="H161" s="3"/>
      <c r="I161" s="3"/>
      <c r="J161" s="3" t="b">
        <f t="shared" si="12"/>
        <v>0</v>
      </c>
      <c r="AB161" s="8"/>
      <c r="AC161" s="8"/>
      <c r="AD161" s="8"/>
      <c r="AE161" s="8"/>
      <c r="AF161" s="105" t="s">
        <v>1015</v>
      </c>
      <c r="AG161" s="52"/>
    </row>
    <row r="162" spans="1:33">
      <c r="A162" s="3" t="s">
        <v>957</v>
      </c>
      <c r="B162" s="3"/>
      <c r="C162" s="3" t="b">
        <f t="shared" si="11"/>
        <v>0</v>
      </c>
      <c r="G162" s="3" t="s">
        <v>952</v>
      </c>
      <c r="H162" s="3"/>
      <c r="I162" s="3"/>
      <c r="J162" s="3" t="b">
        <f t="shared" si="12"/>
        <v>0</v>
      </c>
    </row>
    <row r="163" spans="1:33">
      <c r="A163" s="3" t="s">
        <v>958</v>
      </c>
      <c r="B163" s="3" t="s">
        <v>22</v>
      </c>
      <c r="C163" s="3" t="b">
        <f t="shared" si="11"/>
        <v>1</v>
      </c>
      <c r="G163" s="3" t="s">
        <v>954</v>
      </c>
      <c r="H163" s="3" t="s">
        <v>22</v>
      </c>
      <c r="I163" s="3"/>
      <c r="J163" s="3" t="b">
        <f t="shared" si="12"/>
        <v>1</v>
      </c>
    </row>
    <row r="164" spans="1:33">
      <c r="A164" s="3" t="s">
        <v>886</v>
      </c>
      <c r="B164" s="3"/>
      <c r="C164" s="3" t="b">
        <f t="shared" si="11"/>
        <v>0</v>
      </c>
      <c r="G164" s="3" t="s">
        <v>957</v>
      </c>
      <c r="H164" s="3"/>
      <c r="I164" s="3"/>
      <c r="J164" s="3" t="b">
        <f t="shared" si="12"/>
        <v>0</v>
      </c>
    </row>
    <row r="165" spans="1:33">
      <c r="A165" s="3" t="s">
        <v>888</v>
      </c>
      <c r="B165" s="3"/>
      <c r="C165" s="3" t="b">
        <f t="shared" si="11"/>
        <v>0</v>
      </c>
      <c r="G165" s="3" t="s">
        <v>958</v>
      </c>
      <c r="H165" s="3"/>
      <c r="I165" s="3"/>
      <c r="J165" s="3" t="b">
        <f t="shared" si="12"/>
        <v>0</v>
      </c>
    </row>
    <row r="166" spans="1:33">
      <c r="A166" s="3" t="s">
        <v>890</v>
      </c>
      <c r="B166" s="3"/>
      <c r="C166" s="3" t="b">
        <f t="shared" si="11"/>
        <v>0</v>
      </c>
      <c r="G166" s="3" t="s">
        <v>956</v>
      </c>
      <c r="H166" s="3"/>
      <c r="I166" s="3"/>
      <c r="J166" s="3" t="b">
        <f t="shared" si="12"/>
        <v>0</v>
      </c>
    </row>
    <row r="167" spans="1:33">
      <c r="A167" s="3" t="s">
        <v>892</v>
      </c>
      <c r="B167" s="3"/>
      <c r="C167" s="3" t="b">
        <f t="shared" si="11"/>
        <v>0</v>
      </c>
      <c r="G167" s="3" t="s">
        <v>892</v>
      </c>
      <c r="H167" s="3"/>
      <c r="I167" s="3"/>
      <c r="J167" s="3" t="b">
        <f t="shared" si="12"/>
        <v>0</v>
      </c>
    </row>
    <row r="168" spans="1:33">
      <c r="A168" s="3" t="s">
        <v>959</v>
      </c>
      <c r="B168" s="3" t="s">
        <v>22</v>
      </c>
      <c r="C168" s="3" t="b">
        <f t="shared" si="11"/>
        <v>1</v>
      </c>
      <c r="G168" s="3" t="s">
        <v>959</v>
      </c>
      <c r="H168" s="3" t="s">
        <v>22</v>
      </c>
      <c r="I168" s="3"/>
      <c r="J168" s="3" t="b">
        <f t="shared" si="12"/>
        <v>1</v>
      </c>
    </row>
    <row r="169" spans="1:33">
      <c r="A169" s="3" t="s">
        <v>960</v>
      </c>
      <c r="B169" s="3"/>
      <c r="C169" s="3" t="b">
        <f t="shared" si="11"/>
        <v>0</v>
      </c>
      <c r="G169" s="3" t="s">
        <v>888</v>
      </c>
      <c r="H169" s="3"/>
      <c r="I169" s="3"/>
      <c r="J169" s="3" t="b">
        <f t="shared" si="12"/>
        <v>0</v>
      </c>
    </row>
    <row r="170" spans="1:33">
      <c r="A170" s="3" t="s">
        <v>961</v>
      </c>
      <c r="B170" s="3"/>
      <c r="C170" s="3" t="b">
        <f t="shared" si="11"/>
        <v>0</v>
      </c>
      <c r="G170" s="3" t="s">
        <v>890</v>
      </c>
      <c r="H170" s="3"/>
      <c r="I170" s="3"/>
      <c r="J170" s="3" t="b">
        <f t="shared" si="12"/>
        <v>0</v>
      </c>
    </row>
    <row r="171" spans="1:33">
      <c r="A171" s="3" t="s">
        <v>962</v>
      </c>
      <c r="B171" s="3"/>
      <c r="C171" s="3" t="b">
        <f t="shared" si="11"/>
        <v>0</v>
      </c>
      <c r="G171" s="3" t="s">
        <v>886</v>
      </c>
      <c r="H171" s="3"/>
      <c r="I171" s="3"/>
      <c r="J171" s="3" t="b">
        <f t="shared" si="12"/>
        <v>0</v>
      </c>
    </row>
    <row r="172" spans="1:33">
      <c r="A172" s="3" t="s">
        <v>963</v>
      </c>
      <c r="B172" s="3"/>
      <c r="C172" s="3" t="b">
        <f t="shared" si="11"/>
        <v>0</v>
      </c>
      <c r="G172" s="3" t="s">
        <v>961</v>
      </c>
      <c r="H172" s="3"/>
      <c r="I172" s="3"/>
      <c r="J172" s="3" t="b">
        <f t="shared" si="12"/>
        <v>0</v>
      </c>
    </row>
    <row r="173" spans="1:33">
      <c r="A173" s="3" t="s">
        <v>964</v>
      </c>
      <c r="B173" s="3" t="s">
        <v>22</v>
      </c>
      <c r="C173" s="3" t="b">
        <f t="shared" si="11"/>
        <v>1</v>
      </c>
      <c r="G173" s="3" t="s">
        <v>960</v>
      </c>
      <c r="H173" s="3" t="s">
        <v>22</v>
      </c>
      <c r="I173" s="3"/>
      <c r="J173" s="3" t="b">
        <f t="shared" si="12"/>
        <v>1</v>
      </c>
    </row>
    <row r="174" spans="1:33">
      <c r="A174" s="3" t="s">
        <v>965</v>
      </c>
      <c r="B174" s="3"/>
      <c r="C174" s="3" t="b">
        <f t="shared" si="11"/>
        <v>0</v>
      </c>
      <c r="G174" s="3" t="s">
        <v>962</v>
      </c>
      <c r="H174" s="3"/>
      <c r="I174" s="3"/>
      <c r="J174" s="3" t="b">
        <f t="shared" si="12"/>
        <v>0</v>
      </c>
    </row>
    <row r="175" spans="1:33">
      <c r="A175" s="3" t="s">
        <v>894</v>
      </c>
      <c r="B175" s="3"/>
      <c r="C175" s="3" t="b">
        <f t="shared" si="11"/>
        <v>0</v>
      </c>
      <c r="G175" s="3" t="s">
        <v>965</v>
      </c>
      <c r="H175" s="3"/>
      <c r="I175" s="3"/>
      <c r="J175" s="3" t="b">
        <f t="shared" si="12"/>
        <v>0</v>
      </c>
    </row>
    <row r="176" spans="1:33">
      <c r="A176" s="3" t="s">
        <v>966</v>
      </c>
      <c r="B176" s="3"/>
      <c r="C176" s="3" t="b">
        <f t="shared" si="11"/>
        <v>0</v>
      </c>
      <c r="G176" s="3" t="s">
        <v>964</v>
      </c>
      <c r="H176" s="3"/>
      <c r="I176" s="3"/>
      <c r="J176" s="3" t="b">
        <f t="shared" si="12"/>
        <v>0</v>
      </c>
    </row>
    <row r="177" spans="1:10">
      <c r="A177" s="3" t="s">
        <v>967</v>
      </c>
      <c r="B177" s="3"/>
      <c r="C177" s="3" t="b">
        <f t="shared" si="11"/>
        <v>0</v>
      </c>
      <c r="G177" s="3" t="s">
        <v>963</v>
      </c>
      <c r="H177" s="3"/>
      <c r="I177" s="3"/>
      <c r="J177" s="3" t="b">
        <f t="shared" si="12"/>
        <v>0</v>
      </c>
    </row>
    <row r="178" spans="1:10">
      <c r="A178" s="3" t="s">
        <v>968</v>
      </c>
      <c r="B178" s="3" t="s">
        <v>22</v>
      </c>
      <c r="C178" s="3" t="b">
        <f t="shared" si="11"/>
        <v>1</v>
      </c>
      <c r="G178" s="3" t="s">
        <v>966</v>
      </c>
      <c r="H178" s="3" t="s">
        <v>22</v>
      </c>
      <c r="I178" s="3"/>
      <c r="J178" s="3" t="b">
        <f t="shared" si="12"/>
        <v>1</v>
      </c>
    </row>
    <row r="179" spans="1:10">
      <c r="A179" s="3" t="s">
        <v>969</v>
      </c>
      <c r="B179" s="3"/>
      <c r="C179" s="3" t="b">
        <f t="shared" si="11"/>
        <v>0</v>
      </c>
      <c r="G179" s="3" t="s">
        <v>894</v>
      </c>
      <c r="H179" s="3"/>
      <c r="I179" s="3"/>
      <c r="J179" s="3" t="b">
        <f t="shared" si="12"/>
        <v>0</v>
      </c>
    </row>
    <row r="180" spans="1:10">
      <c r="A180" s="3" t="s">
        <v>970</v>
      </c>
      <c r="B180" s="3"/>
      <c r="C180" s="3" t="b">
        <f t="shared" si="11"/>
        <v>0</v>
      </c>
      <c r="G180" s="3" t="s">
        <v>967</v>
      </c>
      <c r="H180" s="3"/>
      <c r="I180" s="3"/>
      <c r="J180" s="3" t="b">
        <f t="shared" si="12"/>
        <v>0</v>
      </c>
    </row>
    <row r="181" spans="1:10">
      <c r="A181" s="3" t="s">
        <v>896</v>
      </c>
      <c r="B181" s="3"/>
      <c r="C181" s="3" t="b">
        <f t="shared" si="11"/>
        <v>0</v>
      </c>
      <c r="G181" s="3" t="s">
        <v>969</v>
      </c>
      <c r="H181" s="3"/>
      <c r="I181" s="3"/>
      <c r="J181" s="3" t="b">
        <f t="shared" si="12"/>
        <v>0</v>
      </c>
    </row>
    <row r="182" spans="1:10">
      <c r="A182" s="3" t="s">
        <v>898</v>
      </c>
      <c r="B182" s="3"/>
      <c r="C182" s="3" t="b">
        <f t="shared" si="11"/>
        <v>0</v>
      </c>
      <c r="G182" s="3" t="s">
        <v>968</v>
      </c>
      <c r="H182" s="3"/>
      <c r="I182" s="3"/>
      <c r="J182" s="3" t="b">
        <f t="shared" si="12"/>
        <v>0</v>
      </c>
    </row>
    <row r="183" spans="1:10">
      <c r="A183" s="3" t="s">
        <v>900</v>
      </c>
      <c r="B183" s="3" t="s">
        <v>22</v>
      </c>
      <c r="C183" s="3" t="b">
        <f t="shared" si="11"/>
        <v>1</v>
      </c>
      <c r="G183" s="3" t="s">
        <v>970</v>
      </c>
      <c r="H183" s="3" t="s">
        <v>22</v>
      </c>
      <c r="I183" s="3"/>
      <c r="J183" s="3" t="b">
        <f t="shared" si="12"/>
        <v>1</v>
      </c>
    </row>
    <row r="184" spans="1:10">
      <c r="A184" s="3" t="s">
        <v>902</v>
      </c>
      <c r="B184" s="3"/>
      <c r="C184" s="3" t="b">
        <f t="shared" si="11"/>
        <v>0</v>
      </c>
      <c r="G184" s="3" t="s">
        <v>896</v>
      </c>
      <c r="H184" s="3"/>
      <c r="I184" s="3"/>
      <c r="J184" s="3" t="b">
        <f t="shared" si="12"/>
        <v>0</v>
      </c>
    </row>
    <row r="185" spans="1:10">
      <c r="A185" s="3" t="s">
        <v>971</v>
      </c>
      <c r="B185" s="3"/>
      <c r="C185" s="3" t="b">
        <f t="shared" si="11"/>
        <v>0</v>
      </c>
      <c r="G185" s="3" t="s">
        <v>898</v>
      </c>
      <c r="H185" s="3"/>
      <c r="I185" s="3"/>
      <c r="J185" s="3" t="b">
        <f t="shared" si="12"/>
        <v>0</v>
      </c>
    </row>
    <row r="186" spans="1:10">
      <c r="A186" s="3" t="s">
        <v>904</v>
      </c>
      <c r="B186" s="3"/>
      <c r="C186" s="3" t="b">
        <f t="shared" si="11"/>
        <v>0</v>
      </c>
      <c r="G186" s="3" t="s">
        <v>900</v>
      </c>
      <c r="H186" s="3"/>
      <c r="I186" s="3"/>
      <c r="J186" s="3" t="b">
        <f t="shared" si="12"/>
        <v>0</v>
      </c>
    </row>
    <row r="187" spans="1:10">
      <c r="A187" s="3" t="s">
        <v>906</v>
      </c>
      <c r="B187" s="3"/>
      <c r="C187" s="3" t="b">
        <f t="shared" si="11"/>
        <v>0</v>
      </c>
      <c r="G187" s="3" t="s">
        <v>971</v>
      </c>
      <c r="H187" s="3"/>
      <c r="I187" s="3"/>
      <c r="J187" s="3" t="b">
        <f t="shared" si="12"/>
        <v>0</v>
      </c>
    </row>
    <row r="188" spans="1:10">
      <c r="A188" s="3" t="s">
        <v>908</v>
      </c>
      <c r="B188" s="3" t="s">
        <v>22</v>
      </c>
      <c r="C188" s="3" t="b">
        <f t="shared" si="11"/>
        <v>1</v>
      </c>
      <c r="G188" s="3" t="s">
        <v>902</v>
      </c>
      <c r="H188" s="3" t="s">
        <v>22</v>
      </c>
      <c r="I188" s="3"/>
      <c r="J188" s="3" t="b">
        <f t="shared" si="12"/>
        <v>1</v>
      </c>
    </row>
    <row r="189" spans="1:10">
      <c r="A189" s="3" t="s">
        <v>910</v>
      </c>
      <c r="B189" s="3"/>
      <c r="C189" s="3" t="b">
        <f t="shared" si="11"/>
        <v>0</v>
      </c>
      <c r="G189" s="3" t="s">
        <v>906</v>
      </c>
      <c r="H189" s="3"/>
      <c r="I189" s="3"/>
      <c r="J189" s="3" t="b">
        <f t="shared" si="12"/>
        <v>0</v>
      </c>
    </row>
    <row r="190" spans="1:10">
      <c r="A190" s="3" t="s">
        <v>912</v>
      </c>
      <c r="B190" s="3"/>
      <c r="C190" s="3" t="b">
        <f t="shared" si="11"/>
        <v>0</v>
      </c>
      <c r="G190" s="3" t="s">
        <v>904</v>
      </c>
      <c r="H190" s="3"/>
      <c r="I190" s="3"/>
      <c r="J190" s="3" t="b">
        <f t="shared" si="12"/>
        <v>0</v>
      </c>
    </row>
    <row r="191" spans="1:10">
      <c r="A191" s="3" t="s">
        <v>914</v>
      </c>
      <c r="B191" s="3"/>
      <c r="C191" s="3" t="b">
        <f t="shared" si="11"/>
        <v>0</v>
      </c>
      <c r="G191" s="3" t="s">
        <v>910</v>
      </c>
      <c r="H191" s="3"/>
      <c r="I191" s="3"/>
      <c r="J191" s="3" t="b">
        <f t="shared" si="12"/>
        <v>0</v>
      </c>
    </row>
    <row r="192" spans="1:10">
      <c r="A192" s="3" t="s">
        <v>972</v>
      </c>
      <c r="B192" s="3"/>
      <c r="C192" s="3" t="b">
        <f t="shared" si="11"/>
        <v>0</v>
      </c>
      <c r="G192" s="3" t="s">
        <v>912</v>
      </c>
      <c r="H192" s="3"/>
      <c r="I192" s="3"/>
      <c r="J192" s="3" t="b">
        <f t="shared" si="12"/>
        <v>0</v>
      </c>
    </row>
    <row r="193" spans="1:10">
      <c r="A193" s="3" t="s">
        <v>916</v>
      </c>
      <c r="B193" s="3" t="s">
        <v>22</v>
      </c>
      <c r="C193" s="3" t="b">
        <f t="shared" si="11"/>
        <v>1</v>
      </c>
      <c r="G193" s="3" t="s">
        <v>908</v>
      </c>
      <c r="H193" s="3" t="s">
        <v>22</v>
      </c>
      <c r="I193" s="3"/>
      <c r="J193" s="3" t="b">
        <f t="shared" si="12"/>
        <v>1</v>
      </c>
    </row>
    <row r="194" spans="1:10">
      <c r="A194" s="3" t="s">
        <v>918</v>
      </c>
      <c r="B194" s="3"/>
      <c r="C194" s="3" t="b">
        <f t="shared" si="11"/>
        <v>0</v>
      </c>
      <c r="G194" s="3" t="s">
        <v>918</v>
      </c>
      <c r="H194" s="3"/>
      <c r="I194" s="3"/>
      <c r="J194" s="3" t="b">
        <f t="shared" si="12"/>
        <v>0</v>
      </c>
    </row>
    <row r="195" spans="1:10">
      <c r="A195" s="3" t="s">
        <v>973</v>
      </c>
      <c r="B195" s="3"/>
      <c r="C195" s="3" t="b">
        <f t="shared" si="11"/>
        <v>0</v>
      </c>
      <c r="G195" s="3" t="s">
        <v>972</v>
      </c>
      <c r="H195" s="3"/>
      <c r="I195" s="3"/>
      <c r="J195" s="3" t="b">
        <f t="shared" si="12"/>
        <v>0</v>
      </c>
    </row>
    <row r="196" spans="1:10">
      <c r="A196" s="3" t="s">
        <v>974</v>
      </c>
      <c r="B196" s="3"/>
      <c r="C196" s="3" t="b">
        <f t="shared" ref="C196:C254" si="13">MOD(ROW(A194)-1,5)=0</f>
        <v>0</v>
      </c>
      <c r="G196" s="3" t="s">
        <v>914</v>
      </c>
      <c r="H196" s="3"/>
      <c r="I196" s="3"/>
      <c r="J196" s="3" t="b">
        <f t="shared" ref="J196:J254" si="14">MOD(ROW(H194)-1,5)=0</f>
        <v>0</v>
      </c>
    </row>
    <row r="197" spans="1:10">
      <c r="A197" s="3" t="s">
        <v>975</v>
      </c>
      <c r="B197" s="3"/>
      <c r="C197" s="3" t="b">
        <f t="shared" si="13"/>
        <v>0</v>
      </c>
      <c r="G197" s="3" t="s">
        <v>916</v>
      </c>
      <c r="H197" s="3"/>
      <c r="I197" s="3"/>
      <c r="J197" s="3" t="b">
        <f t="shared" si="14"/>
        <v>0</v>
      </c>
    </row>
    <row r="198" spans="1:10">
      <c r="A198" s="3" t="s">
        <v>976</v>
      </c>
      <c r="B198" s="3" t="s">
        <v>22</v>
      </c>
      <c r="C198" s="3" t="b">
        <f t="shared" si="13"/>
        <v>1</v>
      </c>
      <c r="G198" s="3" t="s">
        <v>973</v>
      </c>
      <c r="H198" s="3" t="s">
        <v>22</v>
      </c>
      <c r="I198" s="3"/>
      <c r="J198" s="3" t="b">
        <f t="shared" si="14"/>
        <v>1</v>
      </c>
    </row>
    <row r="199" spans="1:10">
      <c r="A199" s="3" t="s">
        <v>977</v>
      </c>
      <c r="B199" s="3"/>
      <c r="C199" s="3" t="b">
        <f t="shared" si="13"/>
        <v>0</v>
      </c>
      <c r="G199" s="3" t="s">
        <v>974</v>
      </c>
      <c r="H199" s="3"/>
      <c r="I199" s="3"/>
      <c r="J199" s="3" t="b">
        <f t="shared" si="14"/>
        <v>0</v>
      </c>
    </row>
    <row r="200" spans="1:10">
      <c r="A200" s="3" t="s">
        <v>920</v>
      </c>
      <c r="B200" s="3"/>
      <c r="C200" s="3" t="b">
        <f t="shared" si="13"/>
        <v>0</v>
      </c>
      <c r="G200" s="3" t="s">
        <v>975</v>
      </c>
      <c r="H200" s="3"/>
      <c r="I200" s="3"/>
      <c r="J200" s="3" t="b">
        <f t="shared" si="14"/>
        <v>0</v>
      </c>
    </row>
    <row r="201" spans="1:10">
      <c r="A201" s="3" t="s">
        <v>978</v>
      </c>
      <c r="B201" s="3"/>
      <c r="C201" s="3" t="b">
        <f t="shared" si="13"/>
        <v>0</v>
      </c>
      <c r="G201" s="3" t="s">
        <v>977</v>
      </c>
      <c r="H201" s="3"/>
      <c r="I201" s="3"/>
      <c r="J201" s="3" t="b">
        <f t="shared" si="14"/>
        <v>0</v>
      </c>
    </row>
    <row r="202" spans="1:10">
      <c r="A202" s="3" t="s">
        <v>922</v>
      </c>
      <c r="B202" s="3"/>
      <c r="C202" s="3" t="b">
        <f t="shared" si="13"/>
        <v>0</v>
      </c>
      <c r="G202" s="3" t="s">
        <v>976</v>
      </c>
      <c r="H202" s="3"/>
      <c r="I202" s="3"/>
      <c r="J202" s="3" t="b">
        <f t="shared" si="14"/>
        <v>0</v>
      </c>
    </row>
    <row r="203" spans="1:10">
      <c r="A203" s="3" t="s">
        <v>979</v>
      </c>
      <c r="B203" s="3" t="s">
        <v>22</v>
      </c>
      <c r="C203" s="3" t="b">
        <f t="shared" si="13"/>
        <v>1</v>
      </c>
      <c r="G203" s="3" t="s">
        <v>978</v>
      </c>
      <c r="H203" s="3" t="s">
        <v>22</v>
      </c>
      <c r="I203" s="3"/>
      <c r="J203" s="3" t="b">
        <f t="shared" si="14"/>
        <v>1</v>
      </c>
    </row>
    <row r="204" spans="1:10">
      <c r="A204" s="3" t="s">
        <v>980</v>
      </c>
      <c r="B204" s="3"/>
      <c r="C204" s="3" t="b">
        <f t="shared" si="13"/>
        <v>0</v>
      </c>
      <c r="G204" s="3" t="s">
        <v>920</v>
      </c>
      <c r="H204" s="3"/>
      <c r="I204" s="3"/>
      <c r="J204" s="3" t="b">
        <f t="shared" si="14"/>
        <v>0</v>
      </c>
    </row>
    <row r="205" spans="1:10">
      <c r="A205" s="3" t="s">
        <v>981</v>
      </c>
      <c r="B205" s="3"/>
      <c r="C205" s="3" t="b">
        <f t="shared" si="13"/>
        <v>0</v>
      </c>
      <c r="G205" s="3" t="s">
        <v>922</v>
      </c>
      <c r="H205" s="3"/>
      <c r="I205" s="3"/>
      <c r="J205" s="3" t="b">
        <f t="shared" si="14"/>
        <v>0</v>
      </c>
    </row>
    <row r="206" spans="1:10">
      <c r="A206" s="3" t="s">
        <v>982</v>
      </c>
      <c r="B206" s="3"/>
      <c r="C206" s="3" t="b">
        <f t="shared" si="13"/>
        <v>0</v>
      </c>
      <c r="G206" s="3" t="s">
        <v>979</v>
      </c>
      <c r="H206" s="3"/>
      <c r="I206" s="3"/>
      <c r="J206" s="3" t="b">
        <f t="shared" si="14"/>
        <v>0</v>
      </c>
    </row>
    <row r="207" spans="1:10">
      <c r="A207" s="3" t="s">
        <v>983</v>
      </c>
      <c r="B207" s="3"/>
      <c r="C207" s="3" t="b">
        <f t="shared" si="13"/>
        <v>0</v>
      </c>
      <c r="G207" s="3" t="s">
        <v>980</v>
      </c>
      <c r="H207" s="3"/>
      <c r="I207" s="3"/>
      <c r="J207" s="3" t="b">
        <f t="shared" si="14"/>
        <v>0</v>
      </c>
    </row>
    <row r="208" spans="1:10">
      <c r="A208" s="3" t="s">
        <v>984</v>
      </c>
      <c r="B208" s="3" t="s">
        <v>22</v>
      </c>
      <c r="C208" s="3" t="b">
        <f t="shared" si="13"/>
        <v>1</v>
      </c>
      <c r="G208" s="3" t="s">
        <v>981</v>
      </c>
      <c r="H208" s="3" t="s">
        <v>22</v>
      </c>
      <c r="I208" s="3"/>
      <c r="J208" s="3" t="b">
        <f t="shared" si="14"/>
        <v>1</v>
      </c>
    </row>
    <row r="209" spans="1:10">
      <c r="A209" s="3" t="s">
        <v>985</v>
      </c>
      <c r="B209" s="3"/>
      <c r="C209" s="3" t="b">
        <f t="shared" si="13"/>
        <v>0</v>
      </c>
      <c r="G209" s="3" t="s">
        <v>982</v>
      </c>
      <c r="H209" s="3"/>
      <c r="I209" s="3"/>
      <c r="J209" s="3" t="b">
        <f t="shared" si="14"/>
        <v>0</v>
      </c>
    </row>
    <row r="210" spans="1:10">
      <c r="A210" s="3" t="s">
        <v>986</v>
      </c>
      <c r="B210" s="3"/>
      <c r="C210" s="3" t="b">
        <f t="shared" si="13"/>
        <v>0</v>
      </c>
      <c r="G210" s="3" t="s">
        <v>983</v>
      </c>
      <c r="H210" s="3"/>
      <c r="I210" s="3"/>
      <c r="J210" s="3" t="b">
        <f t="shared" si="14"/>
        <v>0</v>
      </c>
    </row>
    <row r="211" spans="1:10">
      <c r="A211" s="3" t="s">
        <v>987</v>
      </c>
      <c r="B211" s="3"/>
      <c r="C211" s="3" t="b">
        <f t="shared" si="13"/>
        <v>0</v>
      </c>
      <c r="G211" s="3" t="s">
        <v>984</v>
      </c>
      <c r="H211" s="3"/>
      <c r="I211" s="3"/>
      <c r="J211" s="3" t="b">
        <f t="shared" si="14"/>
        <v>0</v>
      </c>
    </row>
    <row r="212" spans="1:10">
      <c r="A212" s="3" t="s">
        <v>988</v>
      </c>
      <c r="B212" s="3"/>
      <c r="C212" s="3" t="b">
        <f t="shared" si="13"/>
        <v>0</v>
      </c>
      <c r="G212" s="3" t="s">
        <v>985</v>
      </c>
      <c r="H212" s="3"/>
      <c r="I212" s="3"/>
      <c r="J212" s="3" t="b">
        <f t="shared" si="14"/>
        <v>0</v>
      </c>
    </row>
    <row r="213" spans="1:10">
      <c r="A213" s="3" t="s">
        <v>989</v>
      </c>
      <c r="B213" s="3" t="s">
        <v>22</v>
      </c>
      <c r="C213" s="3" t="b">
        <f t="shared" si="13"/>
        <v>1</v>
      </c>
      <c r="G213" s="3" t="s">
        <v>986</v>
      </c>
      <c r="H213" s="3" t="s">
        <v>22</v>
      </c>
      <c r="I213" s="3"/>
      <c r="J213" s="3" t="b">
        <f t="shared" si="14"/>
        <v>1</v>
      </c>
    </row>
    <row r="214" spans="1:10">
      <c r="A214" s="3" t="s">
        <v>990</v>
      </c>
      <c r="B214" s="3"/>
      <c r="C214" s="3" t="b">
        <f t="shared" si="13"/>
        <v>0</v>
      </c>
      <c r="G214" s="3" t="s">
        <v>987</v>
      </c>
      <c r="H214" s="3"/>
      <c r="I214" s="3"/>
      <c r="J214" s="3" t="b">
        <f t="shared" si="14"/>
        <v>0</v>
      </c>
    </row>
    <row r="215" spans="1:10">
      <c r="A215" s="3" t="s">
        <v>991</v>
      </c>
      <c r="B215" s="3"/>
      <c r="C215" s="3" t="b">
        <f t="shared" si="13"/>
        <v>0</v>
      </c>
      <c r="G215" s="3" t="s">
        <v>988</v>
      </c>
      <c r="H215" s="3"/>
      <c r="I215" s="3"/>
      <c r="J215" s="3" t="b">
        <f t="shared" si="14"/>
        <v>0</v>
      </c>
    </row>
    <row r="216" spans="1:10">
      <c r="A216" s="3" t="s">
        <v>992</v>
      </c>
      <c r="B216" s="3"/>
      <c r="C216" s="3" t="b">
        <f t="shared" si="13"/>
        <v>0</v>
      </c>
      <c r="G216" s="3" t="s">
        <v>989</v>
      </c>
      <c r="H216" s="3"/>
      <c r="I216" s="3"/>
      <c r="J216" s="3" t="b">
        <f t="shared" si="14"/>
        <v>0</v>
      </c>
    </row>
    <row r="217" spans="1:10">
      <c r="A217" s="3" t="s">
        <v>993</v>
      </c>
      <c r="B217" s="3"/>
      <c r="C217" s="3" t="b">
        <f t="shared" si="13"/>
        <v>0</v>
      </c>
      <c r="G217" s="3" t="s">
        <v>990</v>
      </c>
      <c r="H217" s="3"/>
      <c r="I217" s="3"/>
      <c r="J217" s="3" t="b">
        <f t="shared" si="14"/>
        <v>0</v>
      </c>
    </row>
    <row r="218" spans="1:10">
      <c r="A218" s="3" t="s">
        <v>994</v>
      </c>
      <c r="B218" s="3" t="s">
        <v>22</v>
      </c>
      <c r="C218" s="3" t="b">
        <f t="shared" si="13"/>
        <v>1</v>
      </c>
      <c r="G218" s="3" t="s">
        <v>992</v>
      </c>
      <c r="H218" s="3" t="s">
        <v>22</v>
      </c>
      <c r="I218" s="3"/>
      <c r="J218" s="3" t="b">
        <f t="shared" si="14"/>
        <v>1</v>
      </c>
    </row>
    <row r="219" spans="1:10">
      <c r="A219" s="3" t="s">
        <v>995</v>
      </c>
      <c r="B219" s="3"/>
      <c r="C219" s="3" t="b">
        <f t="shared" si="13"/>
        <v>0</v>
      </c>
      <c r="G219" s="3" t="s">
        <v>991</v>
      </c>
      <c r="H219" s="3"/>
      <c r="I219" s="3"/>
      <c r="J219" s="3" t="b">
        <f t="shared" si="14"/>
        <v>0</v>
      </c>
    </row>
    <row r="220" spans="1:10">
      <c r="A220" s="3" t="s">
        <v>924</v>
      </c>
      <c r="B220" s="3"/>
      <c r="C220" s="3" t="b">
        <f t="shared" si="13"/>
        <v>0</v>
      </c>
      <c r="G220" s="3" t="s">
        <v>993</v>
      </c>
      <c r="H220" s="3"/>
      <c r="I220" s="3"/>
      <c r="J220" s="3" t="b">
        <f t="shared" si="14"/>
        <v>0</v>
      </c>
    </row>
    <row r="221" spans="1:10">
      <c r="A221" s="3" t="s">
        <v>926</v>
      </c>
      <c r="B221" s="3"/>
      <c r="C221" s="3" t="b">
        <f t="shared" si="13"/>
        <v>0</v>
      </c>
      <c r="G221" s="3" t="s">
        <v>994</v>
      </c>
      <c r="H221" s="3"/>
      <c r="I221" s="3"/>
      <c r="J221" s="3" t="b">
        <f t="shared" si="14"/>
        <v>0</v>
      </c>
    </row>
    <row r="222" spans="1:10">
      <c r="A222" s="3" t="s">
        <v>996</v>
      </c>
      <c r="B222" s="3"/>
      <c r="C222" s="3" t="b">
        <f t="shared" si="13"/>
        <v>0</v>
      </c>
      <c r="G222" s="3" t="s">
        <v>995</v>
      </c>
      <c r="H222" s="3"/>
      <c r="I222" s="3"/>
      <c r="J222" s="3" t="b">
        <f t="shared" si="14"/>
        <v>0</v>
      </c>
    </row>
    <row r="223" spans="1:10">
      <c r="A223" s="3" t="s">
        <v>997</v>
      </c>
      <c r="B223" s="3" t="s">
        <v>22</v>
      </c>
      <c r="C223" s="3" t="b">
        <f t="shared" si="13"/>
        <v>1</v>
      </c>
      <c r="G223" s="3" t="s">
        <v>924</v>
      </c>
      <c r="H223" s="3" t="s">
        <v>22</v>
      </c>
      <c r="I223" s="3"/>
      <c r="J223" s="3" t="b">
        <f t="shared" si="14"/>
        <v>1</v>
      </c>
    </row>
    <row r="224" spans="1:10">
      <c r="A224" s="3" t="s">
        <v>998</v>
      </c>
      <c r="B224" s="3"/>
      <c r="C224" s="3" t="b">
        <f t="shared" si="13"/>
        <v>0</v>
      </c>
      <c r="G224" s="3" t="s">
        <v>926</v>
      </c>
      <c r="H224" s="3"/>
      <c r="I224" s="3"/>
      <c r="J224" s="3" t="b">
        <f t="shared" si="14"/>
        <v>0</v>
      </c>
    </row>
    <row r="225" spans="1:10">
      <c r="A225" s="3" t="s">
        <v>928</v>
      </c>
      <c r="B225" s="3"/>
      <c r="C225" s="3" t="b">
        <f t="shared" si="13"/>
        <v>0</v>
      </c>
      <c r="G225" s="3" t="s">
        <v>996</v>
      </c>
      <c r="H225" s="3"/>
      <c r="I225" s="3"/>
      <c r="J225" s="3" t="b">
        <f t="shared" si="14"/>
        <v>0</v>
      </c>
    </row>
    <row r="226" spans="1:10">
      <c r="A226" s="3" t="s">
        <v>999</v>
      </c>
      <c r="B226" s="3"/>
      <c r="C226" s="3" t="b">
        <f t="shared" si="13"/>
        <v>0</v>
      </c>
      <c r="G226" s="3" t="s">
        <v>997</v>
      </c>
      <c r="H226" s="3"/>
      <c r="I226" s="3"/>
      <c r="J226" s="3" t="b">
        <f t="shared" si="14"/>
        <v>0</v>
      </c>
    </row>
    <row r="227" spans="1:10">
      <c r="A227" s="3" t="s">
        <v>1000</v>
      </c>
      <c r="B227" s="3"/>
      <c r="C227" s="3" t="b">
        <f t="shared" si="13"/>
        <v>0</v>
      </c>
      <c r="G227" s="3" t="s">
        <v>928</v>
      </c>
      <c r="H227" s="3"/>
      <c r="I227" s="3"/>
      <c r="J227" s="3" t="b">
        <f t="shared" si="14"/>
        <v>0</v>
      </c>
    </row>
    <row r="228" spans="1:10">
      <c r="A228" s="3" t="s">
        <v>1001</v>
      </c>
      <c r="B228" s="3" t="s">
        <v>22</v>
      </c>
      <c r="C228" s="3" t="b">
        <f t="shared" si="13"/>
        <v>1</v>
      </c>
      <c r="G228" s="3" t="s">
        <v>999</v>
      </c>
      <c r="H228" s="3" t="s">
        <v>22</v>
      </c>
      <c r="I228" s="3"/>
      <c r="J228" s="3" t="b">
        <f t="shared" si="14"/>
        <v>1</v>
      </c>
    </row>
    <row r="229" spans="1:10">
      <c r="A229" s="3" t="s">
        <v>1002</v>
      </c>
      <c r="B229" s="3"/>
      <c r="C229" s="3" t="b">
        <f t="shared" si="13"/>
        <v>0</v>
      </c>
      <c r="G229" s="3" t="s">
        <v>1000</v>
      </c>
      <c r="H229" s="3"/>
      <c r="I229" s="3"/>
      <c r="J229" s="3" t="b">
        <f t="shared" si="14"/>
        <v>0</v>
      </c>
    </row>
    <row r="230" spans="1:10">
      <c r="A230" s="3" t="s">
        <v>1003</v>
      </c>
      <c r="B230" s="3"/>
      <c r="C230" s="3" t="b">
        <f t="shared" si="13"/>
        <v>0</v>
      </c>
      <c r="G230" s="3" t="s">
        <v>998</v>
      </c>
      <c r="H230" s="3"/>
      <c r="I230" s="3"/>
      <c r="J230" s="3" t="b">
        <f t="shared" si="14"/>
        <v>0</v>
      </c>
    </row>
    <row r="231" spans="1:10">
      <c r="A231" s="3" t="s">
        <v>1004</v>
      </c>
      <c r="B231" s="3"/>
      <c r="C231" s="3" t="b">
        <f t="shared" si="13"/>
        <v>0</v>
      </c>
      <c r="G231" s="3" t="s">
        <v>1001</v>
      </c>
      <c r="H231" s="3"/>
      <c r="I231" s="3"/>
      <c r="J231" s="3" t="b">
        <f t="shared" si="14"/>
        <v>0</v>
      </c>
    </row>
    <row r="232" spans="1:10">
      <c r="A232" s="3" t="s">
        <v>1005</v>
      </c>
      <c r="B232" s="3"/>
      <c r="C232" s="3" t="b">
        <f t="shared" si="13"/>
        <v>0</v>
      </c>
      <c r="G232" s="3" t="s">
        <v>1002</v>
      </c>
      <c r="H232" s="3"/>
      <c r="I232" s="3"/>
      <c r="J232" s="3" t="b">
        <f t="shared" si="14"/>
        <v>0</v>
      </c>
    </row>
    <row r="233" spans="1:10">
      <c r="A233" s="3" t="s">
        <v>930</v>
      </c>
      <c r="B233" s="3" t="s">
        <v>22</v>
      </c>
      <c r="C233" s="3" t="b">
        <f t="shared" si="13"/>
        <v>1</v>
      </c>
      <c r="G233" s="3" t="s">
        <v>1003</v>
      </c>
      <c r="H233" s="3" t="s">
        <v>22</v>
      </c>
      <c r="I233" s="3"/>
      <c r="J233" s="3" t="b">
        <f t="shared" si="14"/>
        <v>1</v>
      </c>
    </row>
    <row r="234" spans="1:10">
      <c r="A234" s="3" t="s">
        <v>932</v>
      </c>
      <c r="B234" s="3"/>
      <c r="C234" s="3" t="b">
        <f t="shared" si="13"/>
        <v>0</v>
      </c>
      <c r="G234" s="3" t="s">
        <v>1004</v>
      </c>
      <c r="H234" s="3"/>
      <c r="I234" s="3"/>
      <c r="J234" s="3" t="b">
        <f t="shared" si="14"/>
        <v>0</v>
      </c>
    </row>
    <row r="235" spans="1:10">
      <c r="A235" s="3" t="s">
        <v>934</v>
      </c>
      <c r="B235" s="3"/>
      <c r="C235" s="3" t="b">
        <f t="shared" si="13"/>
        <v>0</v>
      </c>
      <c r="G235" s="3" t="s">
        <v>1005</v>
      </c>
      <c r="H235" s="3"/>
      <c r="I235" s="3"/>
      <c r="J235" s="3" t="b">
        <f t="shared" si="14"/>
        <v>0</v>
      </c>
    </row>
    <row r="236" spans="1:10">
      <c r="A236" s="3" t="s">
        <v>936</v>
      </c>
      <c r="B236" s="3"/>
      <c r="C236" s="3" t="b">
        <f t="shared" si="13"/>
        <v>0</v>
      </c>
      <c r="G236" s="3" t="s">
        <v>940</v>
      </c>
      <c r="H236" s="3"/>
      <c r="I236" s="3"/>
      <c r="J236" s="3" t="b">
        <f t="shared" si="14"/>
        <v>0</v>
      </c>
    </row>
    <row r="237" spans="1:10">
      <c r="A237" s="3" t="s">
        <v>938</v>
      </c>
      <c r="B237" s="3"/>
      <c r="C237" s="3" t="b">
        <f t="shared" si="13"/>
        <v>0</v>
      </c>
      <c r="G237" s="3" t="s">
        <v>938</v>
      </c>
      <c r="H237" s="3"/>
      <c r="I237" s="3"/>
      <c r="J237" s="3" t="b">
        <f t="shared" si="14"/>
        <v>0</v>
      </c>
    </row>
    <row r="238" spans="1:10">
      <c r="A238" s="3" t="s">
        <v>940</v>
      </c>
      <c r="B238" s="3" t="s">
        <v>22</v>
      </c>
      <c r="C238" s="3" t="b">
        <f t="shared" si="13"/>
        <v>1</v>
      </c>
      <c r="G238" s="3" t="s">
        <v>936</v>
      </c>
      <c r="H238" s="3" t="s">
        <v>22</v>
      </c>
      <c r="I238" s="3"/>
      <c r="J238" s="3" t="b">
        <f t="shared" si="14"/>
        <v>1</v>
      </c>
    </row>
    <row r="239" spans="1:10">
      <c r="A239" s="3" t="s">
        <v>1006</v>
      </c>
      <c r="B239" s="3"/>
      <c r="C239" s="3" t="b">
        <f t="shared" si="13"/>
        <v>0</v>
      </c>
      <c r="G239" s="3" t="s">
        <v>934</v>
      </c>
      <c r="H239" s="3"/>
      <c r="I239" s="3"/>
      <c r="J239" s="3" t="b">
        <f t="shared" si="14"/>
        <v>0</v>
      </c>
    </row>
    <row r="240" spans="1:10">
      <c r="A240" s="3" t="s">
        <v>942</v>
      </c>
      <c r="B240" s="3"/>
      <c r="C240" s="3" t="b">
        <f t="shared" si="13"/>
        <v>0</v>
      </c>
      <c r="G240" s="3" t="s">
        <v>930</v>
      </c>
      <c r="H240" s="3"/>
      <c r="I240" s="3"/>
      <c r="J240" s="3" t="b">
        <f t="shared" si="14"/>
        <v>0</v>
      </c>
    </row>
    <row r="241" spans="1:10">
      <c r="A241" s="3" t="s">
        <v>1007</v>
      </c>
      <c r="B241" s="3"/>
      <c r="C241" s="3" t="b">
        <f t="shared" si="13"/>
        <v>0</v>
      </c>
      <c r="G241" s="3" t="s">
        <v>932</v>
      </c>
      <c r="H241" s="3"/>
      <c r="I241" s="3"/>
      <c r="J241" s="3" t="b">
        <f t="shared" si="14"/>
        <v>0</v>
      </c>
    </row>
    <row r="242" spans="1:10">
      <c r="A242" s="3" t="s">
        <v>1008</v>
      </c>
      <c r="B242" s="3"/>
      <c r="C242" s="3" t="b">
        <f t="shared" si="13"/>
        <v>0</v>
      </c>
      <c r="G242" s="3" t="s">
        <v>1006</v>
      </c>
      <c r="H242" s="3"/>
      <c r="I242" s="3"/>
      <c r="J242" s="3" t="b">
        <f t="shared" si="14"/>
        <v>0</v>
      </c>
    </row>
    <row r="243" spans="1:10">
      <c r="A243" s="3" t="s">
        <v>1009</v>
      </c>
      <c r="B243" s="3" t="s">
        <v>22</v>
      </c>
      <c r="C243" s="3" t="b">
        <f t="shared" si="13"/>
        <v>1</v>
      </c>
      <c r="G243" s="3" t="s">
        <v>942</v>
      </c>
      <c r="H243" s="3" t="s">
        <v>22</v>
      </c>
      <c r="I243" s="3"/>
      <c r="J243" s="3" t="b">
        <f t="shared" si="14"/>
        <v>1</v>
      </c>
    </row>
    <row r="244" spans="1:10">
      <c r="A244" s="3" t="s">
        <v>1010</v>
      </c>
      <c r="B244" s="3"/>
      <c r="C244" s="3" t="b">
        <f t="shared" si="13"/>
        <v>0</v>
      </c>
      <c r="D244" s="8"/>
      <c r="E244" s="8"/>
      <c r="F244" s="8"/>
      <c r="G244" s="3" t="s">
        <v>1007</v>
      </c>
      <c r="H244" s="3"/>
      <c r="I244" s="3"/>
      <c r="J244" s="3" t="b">
        <f t="shared" si="14"/>
        <v>0</v>
      </c>
    </row>
    <row r="245" spans="1:10">
      <c r="A245" s="3" t="s">
        <v>1011</v>
      </c>
      <c r="B245" s="3"/>
      <c r="C245" s="3" t="b">
        <f t="shared" si="13"/>
        <v>0</v>
      </c>
      <c r="D245" s="8"/>
      <c r="E245" s="8"/>
      <c r="F245" s="8"/>
      <c r="G245" s="3" t="s">
        <v>1008</v>
      </c>
      <c r="H245" s="3"/>
      <c r="I245" s="3"/>
      <c r="J245" s="3" t="b">
        <f t="shared" si="14"/>
        <v>0</v>
      </c>
    </row>
    <row r="246" spans="1:10">
      <c r="A246" s="3" t="s">
        <v>761</v>
      </c>
      <c r="B246" s="3"/>
      <c r="C246" s="3" t="b">
        <f t="shared" si="13"/>
        <v>0</v>
      </c>
      <c r="D246" s="8"/>
      <c r="E246" s="8"/>
      <c r="F246" s="8"/>
      <c r="G246" s="3" t="s">
        <v>1009</v>
      </c>
      <c r="H246" s="3"/>
      <c r="I246" s="3"/>
      <c r="J246" s="3" t="b">
        <f t="shared" si="14"/>
        <v>0</v>
      </c>
    </row>
    <row r="247" spans="1:10">
      <c r="A247" s="3" t="s">
        <v>764</v>
      </c>
      <c r="B247" s="3"/>
      <c r="C247" s="3" t="b">
        <f t="shared" si="13"/>
        <v>0</v>
      </c>
      <c r="D247" s="8"/>
      <c r="E247" s="8"/>
      <c r="F247" s="8"/>
      <c r="G247" s="3" t="s">
        <v>1011</v>
      </c>
      <c r="H247" s="3"/>
      <c r="I247" s="3"/>
      <c r="J247" s="3" t="b">
        <f t="shared" si="14"/>
        <v>0</v>
      </c>
    </row>
    <row r="248" spans="1:10">
      <c r="A248" s="3" t="s">
        <v>770</v>
      </c>
      <c r="B248" s="3" t="s">
        <v>22</v>
      </c>
      <c r="C248" s="3" t="b">
        <f t="shared" si="13"/>
        <v>1</v>
      </c>
      <c r="D248" s="8"/>
      <c r="E248" s="8"/>
      <c r="F248" s="8"/>
      <c r="G248" s="3" t="s">
        <v>1010</v>
      </c>
      <c r="H248" s="3" t="s">
        <v>22</v>
      </c>
      <c r="I248" s="3"/>
      <c r="J248" s="3" t="b">
        <f t="shared" si="14"/>
        <v>1</v>
      </c>
    </row>
    <row r="249" spans="1:10">
      <c r="A249" s="3" t="s">
        <v>768</v>
      </c>
      <c r="B249" s="3"/>
      <c r="C249" s="3" t="b">
        <f t="shared" si="13"/>
        <v>0</v>
      </c>
      <c r="D249" s="8"/>
      <c r="E249" s="8"/>
      <c r="F249" s="8"/>
      <c r="G249" s="3" t="s">
        <v>764</v>
      </c>
      <c r="H249" s="3"/>
      <c r="I249" s="3"/>
      <c r="J249" s="3" t="b">
        <f t="shared" si="14"/>
        <v>0</v>
      </c>
    </row>
    <row r="250" spans="1:10">
      <c r="A250" s="3" t="s">
        <v>1012</v>
      </c>
      <c r="B250" s="3"/>
      <c r="C250" s="3" t="b">
        <f t="shared" si="13"/>
        <v>0</v>
      </c>
      <c r="D250" s="8"/>
      <c r="E250" s="8"/>
      <c r="F250" s="8"/>
      <c r="G250" s="3" t="s">
        <v>770</v>
      </c>
      <c r="H250" s="3"/>
      <c r="I250" s="3"/>
      <c r="J250" s="3" t="b">
        <f t="shared" si="14"/>
        <v>0</v>
      </c>
    </row>
    <row r="251" spans="1:10">
      <c r="A251" s="3" t="s">
        <v>772</v>
      </c>
      <c r="B251" s="3"/>
      <c r="C251" s="3" t="b">
        <f t="shared" si="13"/>
        <v>0</v>
      </c>
      <c r="D251" s="8"/>
      <c r="E251" s="8"/>
      <c r="F251" s="8"/>
      <c r="G251" s="3" t="s">
        <v>1012</v>
      </c>
      <c r="H251" s="3"/>
      <c r="I251" s="3"/>
      <c r="J251" s="3" t="b">
        <f t="shared" si="14"/>
        <v>0</v>
      </c>
    </row>
    <row r="252" spans="1:10">
      <c r="A252" s="3" t="s">
        <v>1013</v>
      </c>
      <c r="B252" s="3"/>
      <c r="C252" s="3" t="b">
        <f t="shared" si="13"/>
        <v>0</v>
      </c>
      <c r="D252" s="8"/>
      <c r="E252" s="8"/>
      <c r="F252" s="8"/>
      <c r="G252" s="3" t="s">
        <v>1013</v>
      </c>
      <c r="H252" s="3"/>
      <c r="I252" s="3"/>
      <c r="J252" s="3" t="b">
        <f t="shared" si="14"/>
        <v>0</v>
      </c>
    </row>
    <row r="253" spans="1:10">
      <c r="A253" s="3" t="s">
        <v>1014</v>
      </c>
      <c r="B253" s="3" t="s">
        <v>22</v>
      </c>
      <c r="C253" s="3" t="b">
        <f t="shared" si="13"/>
        <v>1</v>
      </c>
      <c r="D253" s="8"/>
      <c r="E253" s="8"/>
      <c r="F253" s="8"/>
      <c r="G253" s="3" t="s">
        <v>1014</v>
      </c>
      <c r="H253" s="3" t="s">
        <v>22</v>
      </c>
      <c r="I253" s="3"/>
      <c r="J253" s="3" t="b">
        <f t="shared" si="14"/>
        <v>1</v>
      </c>
    </row>
    <row r="254" spans="1:10">
      <c r="A254" s="3" t="s">
        <v>1015</v>
      </c>
      <c r="B254" s="3"/>
      <c r="C254" s="3" t="b">
        <f t="shared" si="13"/>
        <v>0</v>
      </c>
      <c r="D254" s="8"/>
      <c r="E254" s="8"/>
      <c r="F254" s="8"/>
      <c r="G254" s="3" t="s">
        <v>1015</v>
      </c>
      <c r="H254" s="3"/>
      <c r="I254" s="3"/>
      <c r="J254" s="3" t="b">
        <f t="shared" si="14"/>
        <v>0</v>
      </c>
    </row>
    <row r="255" spans="1:10">
      <c r="C255" s="8"/>
      <c r="D255" s="8"/>
      <c r="E255" s="8"/>
      <c r="F255" s="8"/>
      <c r="G255" s="8"/>
      <c r="H255" s="8"/>
      <c r="I255" s="8"/>
      <c r="J255" s="8"/>
    </row>
    <row r="256" spans="1:10">
      <c r="C256" s="8"/>
      <c r="D256" s="8"/>
      <c r="E256" s="8"/>
      <c r="F256" s="8"/>
      <c r="G256" s="8"/>
      <c r="H256" s="8"/>
      <c r="I256" s="8"/>
      <c r="J256" s="8"/>
    </row>
    <row r="257" spans="3:10">
      <c r="C257" s="8"/>
      <c r="D257" s="8"/>
      <c r="E257" s="8"/>
      <c r="F257" s="8"/>
      <c r="G257" s="8"/>
      <c r="H257" s="8"/>
      <c r="I257" s="8"/>
      <c r="J257" s="8"/>
    </row>
    <row r="258" spans="3:10">
      <c r="C258" s="8"/>
      <c r="D258" s="8"/>
      <c r="E258" s="8"/>
      <c r="F258" s="8"/>
      <c r="G258" s="8"/>
      <c r="H258" s="8"/>
      <c r="I258" s="8"/>
      <c r="J258" s="8"/>
    </row>
    <row r="259" spans="3:10">
      <c r="C259" s="8"/>
      <c r="D259" s="8"/>
      <c r="E259" s="8"/>
      <c r="F259" s="8"/>
      <c r="G259" s="8"/>
      <c r="H259" s="8"/>
      <c r="I259" s="8"/>
      <c r="J259" s="8"/>
    </row>
    <row r="260" spans="3:10">
      <c r="C260" s="8"/>
      <c r="D260" s="8"/>
      <c r="E260" s="8"/>
      <c r="F260" s="8"/>
      <c r="G260" s="8"/>
      <c r="H260" s="8"/>
      <c r="I260" s="8"/>
      <c r="J260" s="8"/>
    </row>
    <row r="261" spans="3:10">
      <c r="C261" s="8"/>
      <c r="D261" s="8"/>
      <c r="E261" s="8"/>
      <c r="F261" s="8"/>
      <c r="G261" s="8"/>
      <c r="H261" s="8"/>
      <c r="I261" s="8"/>
      <c r="J261" s="8"/>
    </row>
    <row r="262" spans="3:10">
      <c r="C262" s="8"/>
      <c r="D262" s="8"/>
      <c r="E262" s="8"/>
      <c r="F262" s="8"/>
      <c r="G262" s="8"/>
      <c r="H262" s="8"/>
      <c r="I262" s="8"/>
      <c r="J262" s="8"/>
    </row>
    <row r="263" spans="3:10">
      <c r="C263" s="8"/>
      <c r="D263" s="8"/>
      <c r="E263" s="8"/>
      <c r="F263" s="8"/>
      <c r="G263" s="8"/>
      <c r="H263" s="8"/>
      <c r="I263" s="8"/>
      <c r="J263" s="8"/>
    </row>
    <row r="264" spans="3:10">
      <c r="C264" s="8"/>
      <c r="D264" s="8"/>
      <c r="E264" s="8"/>
      <c r="F264" s="8"/>
      <c r="G264" s="8"/>
      <c r="H264" s="8"/>
      <c r="I264" s="8"/>
      <c r="J264" s="8"/>
    </row>
    <row r="265" spans="3:10">
      <c r="C265" s="8"/>
      <c r="D265" s="8"/>
      <c r="E265" s="8"/>
      <c r="F265" s="8"/>
      <c r="G265" s="8"/>
      <c r="H265" s="8"/>
      <c r="I265" s="8"/>
      <c r="J265" s="8"/>
    </row>
    <row r="266" spans="3:10">
      <c r="D266" s="8"/>
      <c r="E266" s="8"/>
      <c r="F266" s="8"/>
      <c r="G266" s="8"/>
      <c r="H266" s="8"/>
      <c r="I266" s="8"/>
      <c r="J266" s="8"/>
    </row>
    <row r="267" spans="3:10">
      <c r="D267" s="8"/>
      <c r="E267" s="8"/>
      <c r="F267" s="8"/>
      <c r="G267" s="8"/>
      <c r="H267" s="8"/>
      <c r="I267" s="8"/>
      <c r="J267" s="8"/>
    </row>
    <row r="268" spans="3:10">
      <c r="D268" s="8"/>
      <c r="E268" s="8"/>
      <c r="F268" s="8"/>
      <c r="G268" s="8"/>
      <c r="H268" s="8"/>
      <c r="I268" s="8"/>
      <c r="J268" s="8"/>
    </row>
    <row r="269" spans="3:10">
      <c r="D269" s="8"/>
      <c r="E269" s="8"/>
      <c r="F269" s="8"/>
      <c r="G269" s="8"/>
      <c r="H269" s="8"/>
      <c r="I269" s="8"/>
      <c r="J269" s="8"/>
    </row>
    <row r="270" spans="3:10">
      <c r="D270" s="8"/>
      <c r="E270" s="8"/>
      <c r="F270" s="8"/>
      <c r="G270" s="8"/>
      <c r="H270" s="8"/>
      <c r="I270" s="8"/>
      <c r="J270" s="8"/>
    </row>
    <row r="271" spans="3:10">
      <c r="D271" s="8"/>
      <c r="E271" s="8"/>
      <c r="F271" s="8"/>
      <c r="G271" s="8"/>
      <c r="H271" s="8"/>
      <c r="I271" s="8"/>
      <c r="J271" s="8"/>
    </row>
    <row r="272" spans="3:10">
      <c r="D272" s="8"/>
      <c r="E272" s="8"/>
      <c r="F272" s="8"/>
      <c r="G272" s="8"/>
      <c r="H272" s="8"/>
      <c r="I272" s="8"/>
      <c r="J272" s="8"/>
    </row>
    <row r="273" spans="4:10">
      <c r="D273" s="8"/>
      <c r="E273" s="8"/>
      <c r="F273" s="8"/>
      <c r="G273" s="8"/>
      <c r="H273" s="8"/>
      <c r="I273" s="8"/>
      <c r="J273" s="8"/>
    </row>
    <row r="274" spans="4:10">
      <c r="D274" s="8"/>
      <c r="E274" s="8"/>
      <c r="F274" s="8"/>
      <c r="G274" s="8"/>
      <c r="H274" s="8"/>
      <c r="I274" s="8"/>
      <c r="J274" s="8"/>
    </row>
    <row r="275" spans="4:10">
      <c r="D275" s="8"/>
      <c r="E275" s="8"/>
      <c r="F275" s="8"/>
      <c r="G275" s="8"/>
      <c r="H275" s="8"/>
      <c r="I275" s="8"/>
      <c r="J275" s="8"/>
    </row>
    <row r="276" spans="4:10">
      <c r="D276" s="8"/>
      <c r="E276" s="8"/>
      <c r="F276" s="8"/>
      <c r="G276" s="8"/>
      <c r="H276" s="8"/>
      <c r="I276" s="8"/>
      <c r="J276" s="8"/>
    </row>
    <row r="277" spans="4:10">
      <c r="D277" s="8"/>
      <c r="E277" s="8"/>
      <c r="F277" s="8"/>
      <c r="G277" s="8"/>
      <c r="H277" s="8"/>
      <c r="I277" s="8"/>
      <c r="J277" s="8"/>
    </row>
    <row r="278" spans="4:10">
      <c r="D278" s="8"/>
      <c r="E278" s="8"/>
      <c r="F278" s="8"/>
      <c r="G278" s="8"/>
      <c r="H278" s="8"/>
      <c r="I278" s="8"/>
      <c r="J278" s="8"/>
    </row>
    <row r="279" spans="4:10">
      <c r="D279" s="8"/>
      <c r="E279" s="8"/>
      <c r="F279" s="8"/>
      <c r="G279" s="8"/>
      <c r="H279" s="8"/>
      <c r="I279" s="8"/>
      <c r="J279" s="8"/>
    </row>
    <row r="280" spans="4:10">
      <c r="D280" s="8"/>
      <c r="E280" s="8"/>
      <c r="F280" s="8"/>
      <c r="G280" s="8"/>
      <c r="H280" s="8"/>
      <c r="I280" s="8"/>
      <c r="J280" s="8"/>
    </row>
    <row r="281" spans="4:10">
      <c r="D281" s="8"/>
      <c r="E281" s="8"/>
      <c r="F281" s="8"/>
      <c r="G281" s="8"/>
      <c r="H281" s="8"/>
      <c r="I281" s="8"/>
      <c r="J281" s="8"/>
    </row>
    <row r="282" spans="4:10">
      <c r="D282" s="8"/>
      <c r="E282" s="8"/>
      <c r="F282" s="8"/>
      <c r="G282" s="8"/>
      <c r="H282" s="8"/>
      <c r="I282" s="8"/>
      <c r="J282" s="8"/>
    </row>
    <row r="283" spans="4:10">
      <c r="D283" s="8"/>
      <c r="E283" s="8"/>
      <c r="F283" s="8"/>
      <c r="G283" s="8"/>
      <c r="H283" s="8"/>
      <c r="I283" s="8"/>
      <c r="J283" s="8"/>
    </row>
    <row r="284" spans="4:10">
      <c r="D284" s="8"/>
      <c r="E284" s="8"/>
      <c r="F284" s="8"/>
      <c r="G284" s="8"/>
      <c r="H284" s="8"/>
      <c r="I284" s="8"/>
      <c r="J284" s="8"/>
    </row>
    <row r="285" spans="4:10">
      <c r="D285" s="8"/>
      <c r="E285" s="8"/>
      <c r="F285" s="8"/>
      <c r="G285" s="8"/>
      <c r="H285" s="8"/>
      <c r="I285" s="8"/>
      <c r="J285" s="8"/>
    </row>
    <row r="286" spans="4:10">
      <c r="D286" s="8"/>
      <c r="E286" s="8"/>
      <c r="F286" s="8"/>
      <c r="G286" s="8"/>
      <c r="H286" s="8"/>
      <c r="I286" s="8"/>
      <c r="J286" s="8"/>
    </row>
    <row r="287" spans="4:10">
      <c r="D287" s="8"/>
      <c r="E287" s="8"/>
      <c r="F287" s="8"/>
      <c r="G287" s="8"/>
      <c r="H287" s="8"/>
      <c r="I287" s="8"/>
      <c r="J287" s="8"/>
    </row>
    <row r="288" spans="4:10">
      <c r="D288" s="8"/>
      <c r="E288" s="8"/>
      <c r="F288" s="8"/>
      <c r="G288" s="8"/>
      <c r="H288" s="8"/>
      <c r="I288" s="8"/>
      <c r="J288" s="8"/>
    </row>
    <row r="289" spans="4:10">
      <c r="D289" s="8"/>
      <c r="E289" s="8"/>
      <c r="F289" s="8"/>
      <c r="G289" s="8"/>
      <c r="H289" s="8"/>
      <c r="I289" s="8"/>
      <c r="J289" s="8"/>
    </row>
    <row r="290" spans="4:10">
      <c r="D290" s="8"/>
      <c r="E290" s="8"/>
      <c r="F290" s="8"/>
      <c r="G290" s="8"/>
      <c r="H290" s="8"/>
      <c r="I290" s="8"/>
      <c r="J290" s="8"/>
    </row>
    <row r="291" spans="4:10">
      <c r="D291" s="8"/>
      <c r="E291" s="8"/>
      <c r="F291" s="8"/>
      <c r="G291" s="8"/>
      <c r="H291" s="8"/>
      <c r="I291" s="8"/>
      <c r="J291" s="8"/>
    </row>
    <row r="292" spans="4:10">
      <c r="D292" s="8"/>
      <c r="E292" s="8"/>
      <c r="F292" s="8"/>
      <c r="G292" s="8"/>
      <c r="H292" s="8"/>
      <c r="I292" s="8"/>
      <c r="J292" s="8"/>
    </row>
    <row r="293" spans="4:10">
      <c r="D293" s="8"/>
      <c r="E293" s="8"/>
      <c r="F293" s="8"/>
      <c r="G293" s="8"/>
      <c r="H293" s="8"/>
      <c r="I293" s="8"/>
      <c r="J293" s="8"/>
    </row>
    <row r="294" spans="4:10">
      <c r="D294" s="8"/>
      <c r="E294" s="8"/>
      <c r="F294" s="8"/>
      <c r="G294" s="8"/>
      <c r="H294" s="8"/>
      <c r="I294" s="8"/>
      <c r="J294" s="8"/>
    </row>
    <row r="295" spans="4:10">
      <c r="D295" s="8"/>
      <c r="E295" s="8"/>
      <c r="F295" s="8"/>
      <c r="G295" s="8"/>
      <c r="H295" s="8"/>
      <c r="I295" s="8"/>
      <c r="J295" s="8"/>
    </row>
    <row r="296" spans="4:10">
      <c r="D296" s="8"/>
      <c r="E296" s="8"/>
      <c r="F296" s="8"/>
      <c r="G296" s="8"/>
      <c r="H296" s="8"/>
      <c r="I296" s="8"/>
      <c r="J296" s="8"/>
    </row>
    <row r="297" spans="4:10">
      <c r="D297" s="8"/>
      <c r="E297" s="8"/>
      <c r="F297" s="8"/>
      <c r="G297" s="8"/>
      <c r="H297" s="8"/>
      <c r="I297" s="8"/>
      <c r="J297" s="8"/>
    </row>
    <row r="298" spans="4:10">
      <c r="D298" s="8"/>
      <c r="E298" s="8"/>
      <c r="F298" s="8"/>
      <c r="G298" s="8"/>
      <c r="H298" s="8"/>
      <c r="I298" s="8"/>
      <c r="J298" s="8"/>
    </row>
    <row r="299" spans="4:10">
      <c r="D299" s="8"/>
      <c r="E299" s="8"/>
      <c r="F299" s="8"/>
      <c r="G299" s="8"/>
      <c r="H299" s="8"/>
      <c r="I299" s="8"/>
      <c r="J299" s="8"/>
    </row>
    <row r="300" spans="4:10">
      <c r="D300" s="8"/>
      <c r="E300" s="8"/>
      <c r="F300" s="8"/>
      <c r="G300" s="8"/>
      <c r="H300" s="8"/>
      <c r="I300" s="8"/>
      <c r="J300" s="8"/>
    </row>
    <row r="301" spans="4:10">
      <c r="D301" s="8"/>
      <c r="E301" s="8"/>
      <c r="F301" s="8"/>
      <c r="G301" s="8"/>
      <c r="H301" s="8"/>
      <c r="I301" s="8"/>
      <c r="J301" s="8"/>
    </row>
    <row r="302" spans="4:10">
      <c r="D302" s="8"/>
      <c r="E302" s="8"/>
      <c r="F302" s="8"/>
      <c r="G302" s="8"/>
      <c r="H302" s="8"/>
      <c r="I302" s="8"/>
      <c r="J302" s="8"/>
    </row>
    <row r="303" spans="4:10">
      <c r="D303" s="8"/>
      <c r="E303" s="8"/>
      <c r="F303" s="8"/>
      <c r="G303" s="8"/>
      <c r="H303" s="8"/>
      <c r="I303" s="8"/>
      <c r="J303" s="8"/>
    </row>
    <row r="304" spans="4:10">
      <c r="D304" s="8"/>
      <c r="E304" s="8"/>
      <c r="F304" s="8"/>
      <c r="G304" s="8"/>
      <c r="H304" s="8"/>
      <c r="I304" s="8"/>
      <c r="J304" s="8"/>
    </row>
    <row r="305" spans="2:10">
      <c r="D305" s="8"/>
      <c r="E305" s="8"/>
      <c r="F305" s="8"/>
      <c r="G305" s="8"/>
      <c r="H305" s="8"/>
      <c r="I305" s="8"/>
      <c r="J305" s="8"/>
    </row>
    <row r="306" spans="2:10">
      <c r="D306" s="8"/>
      <c r="E306" s="8"/>
      <c r="F306" s="8"/>
      <c r="G306" s="8"/>
      <c r="H306" s="8"/>
      <c r="I306" s="8"/>
      <c r="J306" s="8"/>
    </row>
    <row r="307" spans="2:10">
      <c r="D307" s="8"/>
      <c r="E307" s="8"/>
      <c r="F307" s="8"/>
      <c r="G307" s="8"/>
      <c r="H307" s="8"/>
      <c r="I307" s="8"/>
      <c r="J307" s="8"/>
    </row>
    <row r="308" spans="2:10">
      <c r="D308" s="8"/>
      <c r="E308" s="8"/>
      <c r="F308" s="8"/>
      <c r="G308" s="8"/>
      <c r="H308" s="8"/>
      <c r="I308" s="8"/>
      <c r="J308" s="8"/>
    </row>
    <row r="309" spans="2:10">
      <c r="D309" s="8"/>
      <c r="E309" s="8"/>
      <c r="F309" s="8"/>
      <c r="G309" s="8"/>
      <c r="H309" s="8"/>
      <c r="I309" s="8"/>
      <c r="J309" s="8"/>
    </row>
    <row r="310" spans="2:10">
      <c r="D310" s="8"/>
      <c r="E310" s="8"/>
      <c r="F310" s="8"/>
      <c r="G310" s="8"/>
      <c r="H310" s="8"/>
      <c r="I310" s="8"/>
      <c r="J310" s="8"/>
    </row>
    <row r="311" spans="2:10">
      <c r="D311" s="8"/>
      <c r="E311" s="8"/>
      <c r="F311" s="8"/>
      <c r="G311" s="8"/>
      <c r="H311" s="8"/>
      <c r="I311" s="8"/>
      <c r="J311" s="8"/>
    </row>
    <row r="312" spans="2:10">
      <c r="D312" s="8"/>
      <c r="E312" s="8"/>
      <c r="F312" s="8"/>
      <c r="G312" s="8"/>
      <c r="H312" s="8"/>
      <c r="I312" s="8"/>
      <c r="J312" s="8"/>
    </row>
    <row r="313" spans="2:10">
      <c r="D313" s="8"/>
      <c r="E313" s="8"/>
      <c r="F313" s="8"/>
      <c r="G313" s="8"/>
      <c r="H313" s="8"/>
      <c r="I313" s="8"/>
      <c r="J313" s="8"/>
    </row>
    <row r="314" spans="2:10">
      <c r="D314" s="8"/>
      <c r="E314" s="8"/>
      <c r="F314" s="8"/>
      <c r="G314" s="8"/>
      <c r="H314" s="8"/>
      <c r="I314" s="8"/>
      <c r="J314" s="8"/>
    </row>
    <row r="315" spans="2:10">
      <c r="D315" s="8"/>
      <c r="E315" s="8"/>
      <c r="F315" s="8"/>
      <c r="G315" s="8"/>
      <c r="H315" s="8"/>
      <c r="I315" s="8"/>
      <c r="J315" s="8"/>
    </row>
    <row r="316" spans="2:10">
      <c r="D316" s="8"/>
      <c r="E316" s="8"/>
      <c r="F316" s="8"/>
      <c r="G316" s="8"/>
      <c r="H316" s="8"/>
      <c r="I316" s="8"/>
      <c r="J316" s="8"/>
    </row>
    <row r="317" spans="2:10">
      <c r="D317" s="8"/>
      <c r="E317" s="8"/>
      <c r="F317" s="8"/>
      <c r="G317" s="8"/>
      <c r="H317" s="8"/>
      <c r="I317" s="8"/>
      <c r="J317" s="8"/>
    </row>
    <row r="318" spans="2:10">
      <c r="D318" s="8"/>
      <c r="E318" s="8"/>
      <c r="F318" s="8"/>
      <c r="G318" s="8"/>
      <c r="H318" s="8"/>
      <c r="I318" s="8"/>
      <c r="J318" s="8"/>
    </row>
    <row r="319" spans="2:10">
      <c r="B319" s="8"/>
      <c r="C319" s="8"/>
      <c r="D319" s="8"/>
      <c r="E319" s="8"/>
      <c r="F319" s="8"/>
      <c r="G319" s="8"/>
      <c r="H319" s="8"/>
      <c r="I319" s="8"/>
      <c r="J319" s="8"/>
    </row>
    <row r="320" spans="2:10">
      <c r="B320" s="8"/>
      <c r="C320" s="8"/>
      <c r="D320" s="8"/>
      <c r="E320" s="8"/>
      <c r="F320" s="8"/>
      <c r="G320" s="8"/>
      <c r="H320" s="8"/>
      <c r="I320" s="8"/>
      <c r="J320" s="8"/>
    </row>
    <row r="321" spans="7:10">
      <c r="G321" s="8"/>
      <c r="H321" s="8"/>
      <c r="I321" s="8"/>
      <c r="J321" s="8"/>
    </row>
    <row r="322" spans="7:10">
      <c r="G322" s="8"/>
      <c r="H322" s="8"/>
      <c r="I322" s="8"/>
      <c r="J322" s="8"/>
    </row>
    <row r="323" spans="7:10">
      <c r="G323" s="8"/>
      <c r="H323" s="8"/>
      <c r="I323" s="8"/>
      <c r="J323" s="8"/>
    </row>
    <row r="324" spans="7:10">
      <c r="G324" s="8"/>
      <c r="H324" s="8"/>
      <c r="I324" s="8"/>
      <c r="J324" s="8"/>
    </row>
    <row r="325" spans="7:10">
      <c r="G325" s="8"/>
      <c r="H325" s="8"/>
      <c r="I325" s="8"/>
      <c r="J325" s="8"/>
    </row>
    <row r="326" spans="7:10">
      <c r="G326" s="8"/>
      <c r="H326" s="8"/>
      <c r="I326" s="8"/>
      <c r="J326" s="8"/>
    </row>
    <row r="327" spans="7:10">
      <c r="G327" s="8"/>
      <c r="H327" s="8"/>
      <c r="I327" s="8"/>
      <c r="J327" s="8"/>
    </row>
    <row r="328" spans="7:10">
      <c r="G328" s="8"/>
      <c r="H328" s="8"/>
      <c r="I328" s="8"/>
      <c r="J328" s="8"/>
    </row>
    <row r="329" spans="7:10">
      <c r="G329" s="8"/>
      <c r="H329" s="8"/>
      <c r="I329" s="8"/>
      <c r="J329" s="8"/>
    </row>
    <row r="330" spans="7:10">
      <c r="G330" s="8"/>
      <c r="H330" s="8"/>
      <c r="I330" s="8"/>
      <c r="J330" s="8"/>
    </row>
    <row r="331" spans="7:10">
      <c r="G331" s="8"/>
      <c r="H331" s="8"/>
      <c r="I331" s="8"/>
      <c r="J331" s="8"/>
    </row>
    <row r="332" spans="7:10">
      <c r="G332" s="8"/>
      <c r="H332" s="8"/>
      <c r="I332" s="8"/>
      <c r="J332" s="8"/>
    </row>
    <row r="333" spans="7:10">
      <c r="G333" s="8"/>
      <c r="H333" s="8"/>
      <c r="I333" s="8"/>
      <c r="J333" s="8"/>
    </row>
    <row r="334" spans="7:10">
      <c r="G334" s="8"/>
      <c r="H334" s="8"/>
      <c r="I334" s="8"/>
      <c r="J334" s="8"/>
    </row>
    <row r="335" spans="7:10">
      <c r="G335" s="8"/>
      <c r="H335" s="8"/>
      <c r="I335" s="8"/>
      <c r="J335" s="8"/>
    </row>
    <row r="336" spans="7:10">
      <c r="G336" s="8"/>
      <c r="H336" s="8"/>
      <c r="I336" s="8"/>
      <c r="J336" s="8"/>
    </row>
    <row r="337" spans="7:10">
      <c r="G337" s="8"/>
      <c r="H337" s="8"/>
      <c r="I337" s="8"/>
      <c r="J337" s="8"/>
    </row>
    <row r="338" spans="7:10">
      <c r="G338" s="8"/>
      <c r="H338" s="8"/>
      <c r="I338" s="8"/>
      <c r="J338" s="8"/>
    </row>
    <row r="339" spans="7:10">
      <c r="G339" s="8"/>
      <c r="H339" s="8"/>
      <c r="I339" s="8"/>
      <c r="J339" s="8"/>
    </row>
    <row r="340" spans="7:10">
      <c r="G340" s="8"/>
      <c r="H340" s="8"/>
      <c r="I340" s="8"/>
      <c r="J340" s="8"/>
    </row>
    <row r="341" spans="7:10">
      <c r="G341" s="8"/>
      <c r="H341" s="8"/>
      <c r="I341" s="8"/>
      <c r="J341" s="8"/>
    </row>
    <row r="342" spans="7:10">
      <c r="G342" s="8"/>
      <c r="H342" s="8"/>
      <c r="I342" s="8"/>
      <c r="J342" s="8"/>
    </row>
    <row r="343" spans="7:10">
      <c r="G343" s="8"/>
      <c r="H343" s="8"/>
      <c r="I343" s="8"/>
      <c r="J343" s="8"/>
    </row>
    <row r="344" spans="7:10">
      <c r="G344" s="8"/>
      <c r="H344" s="8"/>
      <c r="I344" s="8"/>
      <c r="J344" s="8"/>
    </row>
    <row r="345" spans="7:10">
      <c r="G345" s="8"/>
      <c r="H345" s="8"/>
      <c r="I345" s="8"/>
      <c r="J345" s="8"/>
    </row>
    <row r="346" spans="7:10">
      <c r="G346" s="8"/>
      <c r="H346" s="8"/>
      <c r="I346" s="8"/>
      <c r="J346" s="8"/>
    </row>
    <row r="347" spans="7:10">
      <c r="G347" s="8"/>
      <c r="H347" s="8"/>
      <c r="I347" s="8"/>
      <c r="J347" s="8"/>
    </row>
    <row r="348" spans="7:10">
      <c r="G348" s="8"/>
      <c r="H348" s="8"/>
      <c r="I348" s="8"/>
      <c r="J348" s="8"/>
    </row>
    <row r="349" spans="7:10">
      <c r="G349" s="8"/>
      <c r="H349" s="8"/>
      <c r="I349" s="8"/>
      <c r="J349" s="8"/>
    </row>
    <row r="350" spans="7:10">
      <c r="G350" s="8"/>
      <c r="H350" s="8"/>
      <c r="I350" s="8"/>
      <c r="J350" s="8"/>
    </row>
    <row r="351" spans="7:10">
      <c r="G351" s="8"/>
      <c r="H351" s="8"/>
      <c r="I351" s="8"/>
      <c r="J351" s="8"/>
    </row>
    <row r="352" spans="7:10">
      <c r="G352" s="8"/>
      <c r="H352" s="8"/>
      <c r="I352" s="8"/>
      <c r="J352" s="8"/>
    </row>
    <row r="353" spans="7:10">
      <c r="G353" s="8"/>
      <c r="H353" s="8"/>
      <c r="I353" s="8"/>
      <c r="J353" s="8"/>
    </row>
    <row r="354" spans="7:10">
      <c r="G354" s="8"/>
      <c r="H354" s="8"/>
      <c r="I354" s="8"/>
      <c r="J354" s="8"/>
    </row>
    <row r="355" spans="7:10">
      <c r="G355" s="8"/>
      <c r="H355" s="8"/>
      <c r="I355" s="8"/>
      <c r="J355" s="8"/>
    </row>
    <row r="356" spans="7:10">
      <c r="G356" s="8"/>
      <c r="H356" s="8"/>
      <c r="I356" s="8"/>
      <c r="J356" s="8"/>
    </row>
    <row r="357" spans="7:10">
      <c r="G357" s="8"/>
      <c r="H357" s="8"/>
      <c r="I357" s="8"/>
      <c r="J357" s="8"/>
    </row>
    <row r="358" spans="7:10">
      <c r="G358" s="8"/>
      <c r="H358" s="8"/>
      <c r="I358" s="8"/>
      <c r="J358" s="8"/>
    </row>
    <row r="359" spans="7:10">
      <c r="G359" s="8"/>
      <c r="H359" s="8"/>
      <c r="I359" s="8"/>
      <c r="J359" s="8"/>
    </row>
    <row r="360" spans="7:10">
      <c r="G360" s="8"/>
      <c r="H360" s="8"/>
      <c r="I360" s="8"/>
      <c r="J360" s="8"/>
    </row>
    <row r="361" spans="7:10">
      <c r="G361" s="8"/>
      <c r="H361" s="8"/>
      <c r="I361" s="8"/>
      <c r="J361" s="8"/>
    </row>
    <row r="362" spans="7:10">
      <c r="G362" s="8"/>
      <c r="H362" s="8"/>
      <c r="I362" s="8"/>
      <c r="J362" s="8"/>
    </row>
    <row r="363" spans="7:10">
      <c r="G363" s="8"/>
      <c r="H363" s="8"/>
      <c r="I363" s="8"/>
      <c r="J363" s="8"/>
    </row>
    <row r="364" spans="7:10">
      <c r="G364" s="8"/>
      <c r="H364" s="8"/>
      <c r="I364" s="8"/>
      <c r="J364" s="8"/>
    </row>
    <row r="365" spans="7:10">
      <c r="G365" s="8"/>
      <c r="H365" s="8"/>
      <c r="I365" s="8"/>
      <c r="J365" s="8"/>
    </row>
    <row r="366" spans="7:10">
      <c r="G366" s="8"/>
      <c r="H366" s="8"/>
      <c r="I366" s="8"/>
      <c r="J366" s="8"/>
    </row>
    <row r="367" spans="7:10">
      <c r="G367" s="8"/>
      <c r="H367" s="8"/>
      <c r="I367" s="8"/>
      <c r="J367" s="8"/>
    </row>
    <row r="368" spans="7:10">
      <c r="G368" s="8"/>
      <c r="H368" s="8"/>
      <c r="I368" s="8"/>
      <c r="J368" s="8"/>
    </row>
    <row r="369" spans="7:10">
      <c r="G369" s="8"/>
      <c r="H369" s="8"/>
      <c r="I369" s="8"/>
      <c r="J369" s="8"/>
    </row>
    <row r="370" spans="7:10">
      <c r="G370" s="8"/>
      <c r="H370" s="8"/>
      <c r="I370" s="8"/>
      <c r="J370" s="8"/>
    </row>
    <row r="371" spans="7:10">
      <c r="G371" s="8"/>
      <c r="H371" s="8"/>
      <c r="I371" s="8"/>
      <c r="J371" s="8"/>
    </row>
    <row r="372" spans="7:10">
      <c r="G372" s="8"/>
      <c r="H372" s="8"/>
      <c r="I372" s="8"/>
      <c r="J372" s="8"/>
    </row>
    <row r="373" spans="7:10">
      <c r="G373" s="8"/>
      <c r="H373" s="8"/>
      <c r="I373" s="8"/>
      <c r="J373" s="8"/>
    </row>
    <row r="374" spans="7:10">
      <c r="G374" s="8"/>
      <c r="H374" s="8"/>
      <c r="I374" s="8"/>
      <c r="J374" s="8"/>
    </row>
    <row r="375" spans="7:10">
      <c r="G375" s="8"/>
      <c r="H375" s="8"/>
      <c r="I375" s="8"/>
      <c r="J375" s="8"/>
    </row>
    <row r="376" spans="7:10">
      <c r="G376" s="8"/>
      <c r="H376" s="8"/>
      <c r="I376" s="8"/>
      <c r="J376" s="8"/>
    </row>
    <row r="377" spans="7:10">
      <c r="G377" s="8"/>
      <c r="H377" s="8"/>
      <c r="I377" s="8"/>
      <c r="J377" s="8"/>
    </row>
    <row r="378" spans="7:10">
      <c r="G378" s="8"/>
      <c r="H378" s="8"/>
      <c r="I378" s="8"/>
      <c r="J378" s="8"/>
    </row>
    <row r="379" spans="7:10">
      <c r="G379" s="8"/>
      <c r="H379" s="8"/>
      <c r="I379" s="8"/>
      <c r="J379" s="8"/>
    </row>
    <row r="380" spans="7:10">
      <c r="G380" s="8"/>
      <c r="H380" s="8"/>
      <c r="I380" s="8"/>
      <c r="J380" s="8"/>
    </row>
    <row r="381" spans="7:10">
      <c r="G381" s="8"/>
      <c r="H381" s="8"/>
      <c r="I381" s="8"/>
      <c r="J381" s="8"/>
    </row>
    <row r="382" spans="7:10">
      <c r="G382" s="8"/>
      <c r="H382" s="8"/>
      <c r="I382" s="8"/>
      <c r="J382" s="8"/>
    </row>
    <row r="383" spans="7:10">
      <c r="G383" s="8"/>
      <c r="H383" s="8"/>
      <c r="I383" s="8"/>
      <c r="J383" s="8"/>
    </row>
    <row r="384" spans="7:10">
      <c r="G384" s="8"/>
      <c r="H384" s="8"/>
      <c r="I384" s="8"/>
      <c r="J384" s="8"/>
    </row>
    <row r="385" spans="7:10">
      <c r="G385" s="8"/>
      <c r="H385" s="8"/>
      <c r="I385" s="8"/>
      <c r="J385" s="8"/>
    </row>
    <row r="386" spans="7:10">
      <c r="G386" s="8"/>
      <c r="H386" s="8"/>
      <c r="I386" s="8"/>
      <c r="J386" s="8"/>
    </row>
    <row r="387" spans="7:10">
      <c r="G387" s="8"/>
      <c r="H387" s="8"/>
      <c r="I387" s="8"/>
      <c r="J387" s="8"/>
    </row>
    <row r="388" spans="7:10">
      <c r="G388" s="8"/>
      <c r="H388" s="8"/>
      <c r="I388" s="8"/>
      <c r="J388" s="8"/>
    </row>
    <row r="389" spans="7:10">
      <c r="G389" s="8"/>
      <c r="H389" s="8"/>
      <c r="I389" s="8"/>
      <c r="J389" s="8"/>
    </row>
    <row r="390" spans="7:10">
      <c r="G390" s="8"/>
      <c r="H390" s="8"/>
      <c r="I390" s="8"/>
      <c r="J390" s="8"/>
    </row>
    <row r="391" spans="7:10">
      <c r="G391" s="8"/>
      <c r="H391" s="8"/>
      <c r="I391" s="8"/>
      <c r="J391" s="8"/>
    </row>
    <row r="392" spans="7:10">
      <c r="G392" s="8"/>
      <c r="H392" s="8"/>
      <c r="I392" s="8"/>
      <c r="J392" s="8"/>
    </row>
    <row r="393" spans="7:10">
      <c r="G393" s="8"/>
      <c r="H393" s="8"/>
      <c r="I393" s="8"/>
      <c r="J393" s="8"/>
    </row>
    <row r="394" spans="7:10">
      <c r="G394" s="8"/>
      <c r="H394" s="8"/>
      <c r="I394" s="8"/>
      <c r="J394" s="8"/>
    </row>
    <row r="395" spans="7:10">
      <c r="G395" s="8"/>
      <c r="H395" s="8"/>
      <c r="I395" s="8"/>
      <c r="J395" s="8"/>
    </row>
    <row r="396" spans="7:10">
      <c r="G396" s="8"/>
      <c r="H396" s="8"/>
      <c r="I396" s="8"/>
      <c r="J396" s="8"/>
    </row>
    <row r="397" spans="7:10">
      <c r="G397" s="8"/>
      <c r="H397" s="8"/>
      <c r="I397" s="8"/>
      <c r="J397" s="8"/>
    </row>
    <row r="398" spans="7:10">
      <c r="G398" s="8"/>
      <c r="H398" s="8"/>
      <c r="I398" s="8"/>
      <c r="J398" s="8"/>
    </row>
    <row r="399" spans="7:10">
      <c r="G399" s="8"/>
      <c r="H399" s="8"/>
      <c r="I399" s="8"/>
      <c r="J399" s="8"/>
    </row>
    <row r="400" spans="7:10">
      <c r="G400" s="8"/>
      <c r="H400" s="8"/>
      <c r="I400" s="8"/>
      <c r="J400" s="8"/>
    </row>
    <row r="401" spans="7:10">
      <c r="G401" s="8"/>
      <c r="H401" s="8"/>
      <c r="I401" s="8"/>
      <c r="J401" s="8"/>
    </row>
    <row r="402" spans="7:10">
      <c r="G402" s="8"/>
      <c r="H402" s="8"/>
      <c r="I402" s="8"/>
      <c r="J402" s="8"/>
    </row>
    <row r="403" spans="7:10">
      <c r="G403" s="8"/>
      <c r="H403" s="8"/>
      <c r="I403" s="8"/>
      <c r="J403" s="8"/>
    </row>
    <row r="404" spans="7:10">
      <c r="G404" s="8"/>
      <c r="H404" s="8"/>
      <c r="I404" s="8"/>
      <c r="J404" s="8"/>
    </row>
    <row r="405" spans="7:10">
      <c r="G405" s="8"/>
      <c r="H405" s="8"/>
      <c r="I405" s="8"/>
      <c r="J405" s="8"/>
    </row>
    <row r="406" spans="7:10">
      <c r="G406" s="8"/>
      <c r="H406" s="8"/>
      <c r="I406" s="8"/>
      <c r="J406" s="8"/>
    </row>
    <row r="407" spans="7:10">
      <c r="G407" s="8"/>
      <c r="H407" s="8"/>
      <c r="I407" s="8"/>
      <c r="J407" s="8"/>
    </row>
    <row r="408" spans="7:10">
      <c r="G408" s="8"/>
      <c r="H408" s="8"/>
      <c r="I408" s="8"/>
      <c r="J408" s="8"/>
    </row>
    <row r="409" spans="7:10">
      <c r="G409" s="8"/>
      <c r="H409" s="8"/>
      <c r="I409" s="8"/>
      <c r="J409" s="8"/>
    </row>
    <row r="410" spans="7:10">
      <c r="G410" s="8"/>
      <c r="H410" s="8"/>
      <c r="I410" s="8"/>
      <c r="J410" s="8"/>
    </row>
    <row r="411" spans="7:10">
      <c r="G411" s="8"/>
      <c r="H411" s="8"/>
      <c r="I411" s="8"/>
      <c r="J411" s="8"/>
    </row>
    <row r="412" spans="7:10">
      <c r="G412" s="8"/>
      <c r="H412" s="8"/>
      <c r="I412" s="8"/>
      <c r="J412" s="8"/>
    </row>
    <row r="413" spans="7:10">
      <c r="G413" s="8"/>
      <c r="H413" s="8"/>
      <c r="I413" s="8"/>
      <c r="J413" s="8"/>
    </row>
    <row r="414" spans="7:10">
      <c r="G414" s="8"/>
      <c r="H414" s="8"/>
      <c r="I414" s="8"/>
      <c r="J414" s="8"/>
    </row>
    <row r="415" spans="7:10">
      <c r="G415" s="8"/>
      <c r="H415" s="8"/>
      <c r="I415" s="8"/>
      <c r="J415" s="8"/>
    </row>
    <row r="416" spans="7:10">
      <c r="G416" s="8"/>
      <c r="H416" s="8"/>
      <c r="I416" s="8"/>
      <c r="J416" s="8"/>
    </row>
    <row r="417" spans="7:10">
      <c r="G417" s="8"/>
      <c r="H417" s="8"/>
      <c r="I417" s="8"/>
      <c r="J417" s="8"/>
    </row>
    <row r="418" spans="7:10">
      <c r="G418" s="8"/>
      <c r="H418" s="8"/>
      <c r="I418" s="8"/>
      <c r="J418" s="8"/>
    </row>
    <row r="419" spans="7:10">
      <c r="G419" s="8"/>
      <c r="H419" s="8"/>
      <c r="I419" s="8"/>
      <c r="J419" s="8"/>
    </row>
    <row r="420" spans="7:10">
      <c r="G420" s="8"/>
      <c r="H420" s="8"/>
      <c r="I420" s="8"/>
      <c r="J420" s="8"/>
    </row>
    <row r="421" spans="7:10">
      <c r="G421" s="8"/>
      <c r="H421" s="8"/>
      <c r="I421" s="8"/>
      <c r="J421" s="8"/>
    </row>
    <row r="422" spans="7:10">
      <c r="G422" s="8"/>
      <c r="H422" s="8"/>
      <c r="I422" s="8"/>
      <c r="J422" s="8"/>
    </row>
    <row r="423" spans="7:10">
      <c r="G423" s="8"/>
      <c r="H423" s="8"/>
      <c r="I423" s="8"/>
      <c r="J423" s="8"/>
    </row>
    <row r="424" spans="7:10">
      <c r="G424" s="8"/>
      <c r="H424" s="8"/>
      <c r="I424" s="8"/>
      <c r="J424" s="8"/>
    </row>
    <row r="425" spans="7:10">
      <c r="G425" s="8"/>
      <c r="H425" s="8"/>
      <c r="I425" s="8"/>
      <c r="J425" s="8"/>
    </row>
    <row r="426" spans="7:10">
      <c r="G426" s="8"/>
      <c r="H426" s="8"/>
      <c r="I426" s="8"/>
      <c r="J426" s="8"/>
    </row>
    <row r="427" spans="7:10">
      <c r="G427" s="8"/>
      <c r="H427" s="8"/>
      <c r="I427" s="8"/>
      <c r="J427" s="8"/>
    </row>
    <row r="428" spans="7:10">
      <c r="G428" s="8"/>
      <c r="H428" s="8"/>
      <c r="I428" s="8"/>
      <c r="J428" s="8"/>
    </row>
    <row r="429" spans="7:10">
      <c r="G429" s="8"/>
      <c r="H429" s="8"/>
      <c r="I429" s="8"/>
      <c r="J429" s="8"/>
    </row>
    <row r="430" spans="7:10">
      <c r="G430" s="8"/>
      <c r="H430" s="8"/>
      <c r="I430" s="8"/>
      <c r="J430" s="8"/>
    </row>
    <row r="431" spans="7:10">
      <c r="G431" s="8"/>
      <c r="H431" s="8"/>
      <c r="I431" s="8"/>
      <c r="J431" s="8"/>
    </row>
    <row r="432" spans="7:10">
      <c r="G432" s="8"/>
      <c r="H432" s="8"/>
      <c r="I432" s="8"/>
      <c r="J432" s="8"/>
    </row>
    <row r="433" spans="7:10">
      <c r="G433" s="8"/>
      <c r="H433" s="8"/>
      <c r="I433" s="8"/>
      <c r="J433" s="8"/>
    </row>
    <row r="434" spans="7:10">
      <c r="G434" s="8"/>
      <c r="H434" s="8"/>
      <c r="I434" s="8"/>
      <c r="J434" s="8"/>
    </row>
    <row r="435" spans="7:10">
      <c r="G435" s="8"/>
      <c r="H435" s="8"/>
      <c r="I435" s="8"/>
      <c r="J435" s="8"/>
    </row>
    <row r="436" spans="7:10">
      <c r="G436" s="8"/>
      <c r="H436" s="8"/>
      <c r="I436" s="8"/>
      <c r="J436" s="8"/>
    </row>
    <row r="437" spans="7:10">
      <c r="G437" s="8"/>
      <c r="H437" s="8"/>
      <c r="I437" s="8"/>
      <c r="J437" s="8"/>
    </row>
    <row r="438" spans="7:10">
      <c r="G438" s="8"/>
      <c r="H438" s="8"/>
      <c r="I438" s="8"/>
      <c r="J438" s="8"/>
    </row>
    <row r="439" spans="7:10">
      <c r="G439" s="8"/>
      <c r="H439" s="8"/>
      <c r="I439" s="8"/>
      <c r="J439" s="8"/>
    </row>
    <row r="440" spans="7:10">
      <c r="G440" s="8"/>
      <c r="H440" s="8"/>
      <c r="I440" s="8"/>
      <c r="J440" s="8"/>
    </row>
    <row r="441" spans="7:10">
      <c r="G441" s="8"/>
      <c r="H441" s="8"/>
      <c r="I441" s="8"/>
      <c r="J441" s="8"/>
    </row>
    <row r="442" spans="7:10">
      <c r="G442" s="8"/>
      <c r="H442" s="8"/>
      <c r="I442" s="8"/>
      <c r="J442" s="8"/>
    </row>
    <row r="443" spans="7:10">
      <c r="G443" s="8"/>
      <c r="H443" s="8"/>
      <c r="I443" s="8"/>
      <c r="J443" s="8"/>
    </row>
    <row r="444" spans="7:10">
      <c r="G444" s="8"/>
      <c r="H444" s="8"/>
      <c r="I444" s="8"/>
      <c r="J444" s="8"/>
    </row>
    <row r="445" spans="7:10">
      <c r="G445" s="8"/>
      <c r="H445" s="8"/>
      <c r="I445" s="8"/>
      <c r="J445" s="8"/>
    </row>
    <row r="446" spans="7:10">
      <c r="G446" s="8"/>
      <c r="H446" s="8"/>
      <c r="I446" s="8"/>
      <c r="J446" s="8"/>
    </row>
    <row r="447" spans="7:10">
      <c r="G447" s="8"/>
      <c r="H447" s="8"/>
      <c r="I447" s="8"/>
      <c r="J447" s="8"/>
    </row>
    <row r="448" spans="7:10">
      <c r="G448" s="8"/>
      <c r="H448" s="8"/>
      <c r="I448" s="8"/>
      <c r="J448" s="8"/>
    </row>
    <row r="449" spans="7:10">
      <c r="G449" s="8"/>
      <c r="H449" s="8"/>
      <c r="I449" s="8"/>
      <c r="J449" s="8"/>
    </row>
    <row r="450" spans="7:10">
      <c r="G450" s="8"/>
      <c r="H450" s="8"/>
      <c r="I450" s="8"/>
      <c r="J450" s="8"/>
    </row>
    <row r="451" spans="7:10">
      <c r="G451" s="8"/>
      <c r="H451" s="8"/>
      <c r="I451" s="8"/>
      <c r="J451" s="8"/>
    </row>
    <row r="452" spans="7:10">
      <c r="G452" s="8"/>
      <c r="H452" s="8"/>
      <c r="I452" s="8"/>
      <c r="J452" s="8"/>
    </row>
    <row r="453" spans="7:10">
      <c r="G453" s="8"/>
      <c r="H453" s="8"/>
      <c r="I453" s="8"/>
      <c r="J453" s="8"/>
    </row>
    <row r="454" spans="7:10">
      <c r="G454" s="8"/>
      <c r="H454" s="8"/>
      <c r="I454" s="8"/>
      <c r="J454" s="8"/>
    </row>
    <row r="455" spans="7:10">
      <c r="G455" s="8"/>
      <c r="H455" s="8"/>
      <c r="I455" s="8"/>
      <c r="J455" s="8"/>
    </row>
    <row r="456" spans="7:10">
      <c r="G456" s="8"/>
      <c r="H456" s="8"/>
      <c r="I456" s="8"/>
      <c r="J456" s="8"/>
    </row>
    <row r="457" spans="7:10">
      <c r="G457" s="8"/>
      <c r="H457" s="8"/>
      <c r="I457" s="8"/>
      <c r="J457" s="8"/>
    </row>
    <row r="458" spans="7:10">
      <c r="G458" s="8"/>
      <c r="H458" s="8"/>
      <c r="I458" s="8"/>
      <c r="J458" s="8"/>
    </row>
    <row r="459" spans="7:10">
      <c r="G459" s="8"/>
      <c r="H459" s="8"/>
      <c r="I459" s="8"/>
      <c r="J459" s="8"/>
    </row>
    <row r="460" spans="7:10">
      <c r="G460" s="8"/>
      <c r="H460" s="8"/>
      <c r="I460" s="8"/>
      <c r="J460" s="8"/>
    </row>
    <row r="461" spans="7:10">
      <c r="G461" s="8"/>
      <c r="H461" s="8"/>
      <c r="I461" s="8"/>
      <c r="J461" s="8"/>
    </row>
    <row r="462" spans="7:10">
      <c r="G462" s="8"/>
      <c r="H462" s="8"/>
      <c r="I462" s="8"/>
      <c r="J462" s="8"/>
    </row>
    <row r="463" spans="7:10">
      <c r="G463" s="8"/>
      <c r="H463" s="8"/>
      <c r="I463" s="8"/>
      <c r="J463" s="8"/>
    </row>
    <row r="464" spans="7:10">
      <c r="G464" s="8"/>
      <c r="H464" s="8"/>
      <c r="I464" s="8"/>
      <c r="J464" s="8"/>
    </row>
    <row r="465" spans="7:10">
      <c r="G465" s="8"/>
      <c r="H465" s="8"/>
      <c r="I465" s="8"/>
      <c r="J465" s="8"/>
    </row>
    <row r="466" spans="7:10">
      <c r="G466" s="8"/>
      <c r="H466" s="8"/>
      <c r="I466" s="8"/>
      <c r="J466" s="8"/>
    </row>
    <row r="467" spans="7:10">
      <c r="G467" s="8"/>
      <c r="H467" s="8"/>
      <c r="I467" s="8"/>
      <c r="J467" s="8"/>
    </row>
    <row r="468" spans="7:10">
      <c r="G468" s="8"/>
      <c r="H468" s="8"/>
      <c r="I468" s="8"/>
      <c r="J468" s="8"/>
    </row>
    <row r="469" spans="7:10">
      <c r="G469" s="8"/>
      <c r="H469" s="8"/>
      <c r="I469" s="8"/>
      <c r="J469" s="8"/>
    </row>
    <row r="470" spans="7:10">
      <c r="G470" s="8"/>
      <c r="H470" s="8"/>
      <c r="I470" s="8"/>
      <c r="J470" s="8"/>
    </row>
    <row r="471" spans="7:10">
      <c r="G471" s="8"/>
      <c r="H471" s="8"/>
      <c r="I471" s="8"/>
      <c r="J471" s="8"/>
    </row>
    <row r="472" spans="7:10">
      <c r="G472" s="8"/>
      <c r="H472" s="8"/>
      <c r="I472" s="8"/>
      <c r="J472" s="8"/>
    </row>
    <row r="473" spans="7:10">
      <c r="G473" s="8"/>
      <c r="H473" s="8"/>
      <c r="I473" s="8"/>
      <c r="J473" s="8"/>
    </row>
    <row r="474" spans="7:10">
      <c r="G474" s="8"/>
      <c r="H474" s="8"/>
      <c r="I474" s="8"/>
      <c r="J474" s="8"/>
    </row>
    <row r="475" spans="7:10">
      <c r="G475" s="8"/>
      <c r="H475" s="8"/>
      <c r="I475" s="8"/>
      <c r="J475" s="8"/>
    </row>
    <row r="476" spans="7:10">
      <c r="G476" s="8"/>
      <c r="H476" s="8"/>
      <c r="I476" s="8"/>
      <c r="J476" s="8"/>
    </row>
    <row r="477" spans="7:10">
      <c r="G477" s="8"/>
      <c r="H477" s="8"/>
      <c r="I477" s="8"/>
      <c r="J477" s="8"/>
    </row>
    <row r="478" spans="7:10">
      <c r="G478" s="8"/>
      <c r="H478" s="8"/>
      <c r="I478" s="8"/>
      <c r="J478" s="8"/>
    </row>
    <row r="479" spans="7:10">
      <c r="G479" s="8"/>
      <c r="H479" s="8"/>
      <c r="I479" s="8"/>
      <c r="J479" s="8"/>
    </row>
    <row r="480" spans="7:10">
      <c r="G480" s="8"/>
      <c r="H480" s="8"/>
      <c r="I480" s="8"/>
      <c r="J480" s="8"/>
    </row>
    <row r="481" spans="7:10">
      <c r="G481" s="8"/>
      <c r="H481" s="8"/>
      <c r="I481" s="8"/>
      <c r="J481" s="8"/>
    </row>
    <row r="482" spans="7:10">
      <c r="G482" s="8"/>
      <c r="H482" s="8"/>
      <c r="I482" s="8"/>
      <c r="J482" s="8"/>
    </row>
    <row r="483" spans="7:10">
      <c r="G483" s="8"/>
      <c r="H483" s="8"/>
      <c r="I483" s="8"/>
      <c r="J483" s="8"/>
    </row>
    <row r="484" spans="7:10">
      <c r="G484" s="8"/>
      <c r="H484" s="8"/>
      <c r="I484" s="8"/>
      <c r="J484" s="8"/>
    </row>
    <row r="485" spans="7:10">
      <c r="G485" s="8"/>
      <c r="H485" s="8"/>
      <c r="I485" s="8"/>
      <c r="J485" s="8"/>
    </row>
    <row r="486" spans="7:10">
      <c r="G486" s="8"/>
      <c r="H486" s="8"/>
      <c r="I486" s="8"/>
      <c r="J486" s="8"/>
    </row>
    <row r="487" spans="7:10">
      <c r="G487" s="8"/>
      <c r="H487" s="8"/>
      <c r="I487" s="8"/>
      <c r="J487" s="8"/>
    </row>
    <row r="488" spans="7:10">
      <c r="G488" s="8"/>
      <c r="H488" s="8"/>
      <c r="I488" s="8"/>
      <c r="J488" s="8"/>
    </row>
    <row r="489" spans="7:10">
      <c r="G489" s="8"/>
      <c r="H489" s="8"/>
      <c r="I489" s="8"/>
      <c r="J489" s="8"/>
    </row>
    <row r="490" spans="7:10">
      <c r="G490" s="8"/>
      <c r="H490" s="8"/>
      <c r="I490" s="8"/>
      <c r="J490" s="8"/>
    </row>
    <row r="491" spans="7:10">
      <c r="G491" s="8"/>
      <c r="H491" s="8"/>
      <c r="I491" s="8"/>
      <c r="J491" s="8"/>
    </row>
    <row r="492" spans="7:10">
      <c r="G492" s="8"/>
      <c r="H492" s="8"/>
      <c r="I492" s="8"/>
      <c r="J492" s="8"/>
    </row>
    <row r="493" spans="7:10">
      <c r="G493" s="8"/>
      <c r="H493" s="8"/>
      <c r="I493" s="8"/>
      <c r="J493" s="8"/>
    </row>
    <row r="494" spans="7:10">
      <c r="G494" s="8"/>
      <c r="H494" s="8"/>
      <c r="I494" s="8"/>
      <c r="J494" s="8"/>
    </row>
    <row r="495" spans="7:10">
      <c r="G495" s="8"/>
      <c r="H495" s="8"/>
      <c r="I495" s="8"/>
      <c r="J495" s="8"/>
    </row>
    <row r="496" spans="7:10">
      <c r="G496" s="8"/>
      <c r="H496" s="8"/>
      <c r="I496" s="8"/>
      <c r="J496" s="8"/>
    </row>
    <row r="497" spans="7:10">
      <c r="G497" s="8"/>
      <c r="H497" s="8"/>
      <c r="I497" s="8"/>
      <c r="J497" s="8"/>
    </row>
    <row r="498" spans="7:10">
      <c r="G498" s="8"/>
      <c r="H498" s="8"/>
      <c r="I498" s="8"/>
      <c r="J498" s="8"/>
    </row>
    <row r="499" spans="7:10">
      <c r="G499" s="8"/>
      <c r="H499" s="8"/>
      <c r="I499" s="8"/>
      <c r="J499" s="8"/>
    </row>
    <row r="500" spans="7:10">
      <c r="G500" s="8"/>
      <c r="H500" s="8"/>
      <c r="I500" s="8"/>
      <c r="J500" s="8"/>
    </row>
    <row r="501" spans="7:10">
      <c r="G501" s="8"/>
      <c r="H501" s="8"/>
      <c r="I501" s="8"/>
      <c r="J501" s="8"/>
    </row>
    <row r="502" spans="7:10">
      <c r="G502" s="8"/>
      <c r="H502" s="8"/>
      <c r="I502" s="8"/>
      <c r="J502" s="8"/>
    </row>
    <row r="503" spans="7:10">
      <c r="G503" s="8"/>
      <c r="H503" s="8"/>
      <c r="I503" s="8"/>
      <c r="J503" s="8"/>
    </row>
    <row r="504" spans="7:10">
      <c r="G504" s="8"/>
      <c r="H504" s="8"/>
      <c r="I504" s="8"/>
      <c r="J504" s="8"/>
    </row>
    <row r="505" spans="7:10">
      <c r="G505" s="8"/>
      <c r="H505" s="8"/>
      <c r="I505" s="8"/>
      <c r="J505" s="8"/>
    </row>
    <row r="506" spans="7:10">
      <c r="G506" s="8"/>
      <c r="H506" s="8"/>
      <c r="I506" s="8"/>
      <c r="J506" s="8"/>
    </row>
    <row r="507" spans="7:10">
      <c r="G507" s="8"/>
      <c r="H507" s="8"/>
      <c r="I507" s="8"/>
      <c r="J507" s="8"/>
    </row>
    <row r="508" spans="7:10">
      <c r="G508" s="8"/>
      <c r="H508" s="8"/>
      <c r="I508" s="8"/>
      <c r="J508" s="8"/>
    </row>
    <row r="509" spans="7:10">
      <c r="G509" s="8"/>
      <c r="H509" s="8"/>
      <c r="I509" s="8"/>
      <c r="J509" s="8"/>
    </row>
    <row r="510" spans="7:10">
      <c r="G510" s="8"/>
      <c r="H510" s="8"/>
      <c r="I510" s="8"/>
      <c r="J510" s="8"/>
    </row>
    <row r="511" spans="7:10">
      <c r="G511" s="8"/>
      <c r="H511" s="8"/>
      <c r="I511" s="8"/>
      <c r="J511" s="8"/>
    </row>
    <row r="512" spans="7:10">
      <c r="G512" s="8"/>
      <c r="H512" s="8"/>
      <c r="I512" s="8"/>
      <c r="J512" s="8"/>
    </row>
    <row r="513" spans="7:10">
      <c r="G513" s="8"/>
      <c r="H513" s="8"/>
      <c r="I513" s="8"/>
      <c r="J513" s="8"/>
    </row>
    <row r="514" spans="7:10">
      <c r="G514" s="8"/>
      <c r="H514" s="8"/>
      <c r="I514" s="8"/>
      <c r="J514" s="8"/>
    </row>
    <row r="515" spans="7:10">
      <c r="G515" s="8"/>
      <c r="H515" s="8"/>
      <c r="I515" s="8"/>
      <c r="J515" s="8"/>
    </row>
    <row r="516" spans="7:10">
      <c r="G516" s="8"/>
      <c r="H516" s="8"/>
      <c r="I516" s="8"/>
      <c r="J516" s="8"/>
    </row>
    <row r="517" spans="7:10">
      <c r="G517" s="8"/>
      <c r="H517" s="8"/>
      <c r="I517" s="8"/>
      <c r="J517" s="8"/>
    </row>
    <row r="518" spans="7:10">
      <c r="G518" s="8"/>
      <c r="H518" s="8"/>
      <c r="I518" s="8"/>
      <c r="J518" s="8"/>
    </row>
    <row r="519" spans="7:10">
      <c r="G519" s="8"/>
      <c r="H519" s="8"/>
      <c r="I519" s="8"/>
      <c r="J519" s="8"/>
    </row>
    <row r="520" spans="7:10">
      <c r="G520" s="8"/>
      <c r="H520" s="8"/>
      <c r="I520" s="8"/>
      <c r="J520" s="8"/>
    </row>
    <row r="521" spans="7:10">
      <c r="G521" s="8"/>
      <c r="H521" s="8"/>
      <c r="I521" s="8"/>
      <c r="J521" s="8"/>
    </row>
    <row r="522" spans="7:10">
      <c r="G522" s="8"/>
      <c r="H522" s="8"/>
      <c r="I522" s="8"/>
      <c r="J522" s="8"/>
    </row>
    <row r="523" spans="7:10">
      <c r="G523" s="8"/>
      <c r="H523" s="8"/>
      <c r="I523" s="8"/>
      <c r="J523" s="8"/>
    </row>
    <row r="524" spans="7:10">
      <c r="G524" s="8"/>
      <c r="H524" s="8"/>
      <c r="I524" s="8"/>
      <c r="J524" s="8"/>
    </row>
    <row r="525" spans="7:10">
      <c r="G525" s="8"/>
      <c r="H525" s="8"/>
      <c r="I525" s="8"/>
      <c r="J525" s="8"/>
    </row>
    <row r="526" spans="7:10">
      <c r="G526" s="8"/>
      <c r="H526" s="8"/>
      <c r="I526" s="8"/>
      <c r="J526" s="8"/>
    </row>
    <row r="527" spans="7:10">
      <c r="G527" s="8"/>
      <c r="H527" s="8"/>
      <c r="I527" s="8"/>
      <c r="J527" s="8"/>
    </row>
    <row r="528" spans="7:10">
      <c r="G528" s="8"/>
      <c r="H528" s="8"/>
      <c r="I528" s="8"/>
      <c r="J528" s="8"/>
    </row>
    <row r="529" spans="7:10">
      <c r="G529" s="8"/>
      <c r="H529" s="8"/>
      <c r="I529" s="8"/>
      <c r="J529" s="8"/>
    </row>
    <row r="530" spans="7:10">
      <c r="G530" s="8"/>
      <c r="H530" s="8"/>
      <c r="I530" s="8"/>
      <c r="J530" s="8"/>
    </row>
    <row r="531" spans="7:10">
      <c r="G531" s="8"/>
      <c r="H531" s="8"/>
      <c r="I531" s="8"/>
      <c r="J531" s="8"/>
    </row>
    <row r="532" spans="7:10">
      <c r="G532" s="8"/>
      <c r="H532" s="8"/>
      <c r="I532" s="8"/>
      <c r="J532" s="8"/>
    </row>
    <row r="533" spans="7:10">
      <c r="G533" s="8"/>
      <c r="H533" s="8"/>
      <c r="I533" s="8"/>
      <c r="J533" s="8"/>
    </row>
    <row r="534" spans="7:10">
      <c r="G534" s="8"/>
      <c r="H534" s="8"/>
      <c r="I534" s="8"/>
      <c r="J534" s="8"/>
    </row>
    <row r="535" spans="7:10">
      <c r="G535" s="8"/>
      <c r="H535" s="8"/>
      <c r="I535" s="8"/>
      <c r="J535" s="8"/>
    </row>
    <row r="536" spans="7:10">
      <c r="G536" s="8"/>
      <c r="H536" s="8"/>
      <c r="I536" s="8"/>
      <c r="J536" s="8"/>
    </row>
    <row r="537" spans="7:10">
      <c r="G537" s="8"/>
      <c r="H537" s="8"/>
      <c r="I537" s="8"/>
      <c r="J537" s="8"/>
    </row>
    <row r="538" spans="7:10">
      <c r="G538" s="8"/>
      <c r="H538" s="8"/>
      <c r="I538" s="8"/>
      <c r="J538" s="8"/>
    </row>
    <row r="539" spans="7:10">
      <c r="G539" s="8"/>
      <c r="H539" s="8"/>
      <c r="I539" s="8"/>
      <c r="J539" s="8"/>
    </row>
    <row r="540" spans="7:10">
      <c r="G540" s="8"/>
      <c r="H540" s="8"/>
      <c r="I540" s="8"/>
      <c r="J540" s="8"/>
    </row>
    <row r="541" spans="7:10">
      <c r="G541" s="8"/>
      <c r="H541" s="8"/>
      <c r="I541" s="8"/>
      <c r="J541" s="8"/>
    </row>
    <row r="542" spans="7:10">
      <c r="G542" s="8"/>
      <c r="H542" s="8"/>
      <c r="I542" s="8"/>
      <c r="J542" s="8"/>
    </row>
    <row r="543" spans="7:10">
      <c r="G543" s="8"/>
      <c r="H543" s="8"/>
      <c r="I543" s="8"/>
      <c r="J543" s="8"/>
    </row>
    <row r="544" spans="7:10">
      <c r="G544" s="8"/>
      <c r="H544" s="8"/>
      <c r="I544" s="8"/>
      <c r="J544" s="8"/>
    </row>
    <row r="545" spans="7:10">
      <c r="G545" s="8"/>
      <c r="H545" s="8"/>
      <c r="I545" s="8"/>
      <c r="J545" s="8"/>
    </row>
    <row r="546" spans="7:10">
      <c r="G546" s="8"/>
      <c r="H546" s="8"/>
      <c r="I546" s="8"/>
      <c r="J546" s="8"/>
    </row>
    <row r="547" spans="7:10">
      <c r="G547" s="8"/>
      <c r="H547" s="8"/>
      <c r="I547" s="8"/>
      <c r="J547" s="8"/>
    </row>
    <row r="548" spans="7:10">
      <c r="G548" s="8"/>
      <c r="H548" s="8"/>
      <c r="I548" s="8"/>
      <c r="J548" s="8"/>
    </row>
    <row r="549" spans="7:10">
      <c r="G549" s="8"/>
      <c r="H549" s="8"/>
      <c r="I549" s="8"/>
      <c r="J549" s="8"/>
    </row>
    <row r="550" spans="7:10">
      <c r="G550" s="8"/>
      <c r="H550" s="8"/>
      <c r="I550" s="8"/>
      <c r="J550" s="8"/>
    </row>
    <row r="551" spans="7:10">
      <c r="G551" s="8"/>
      <c r="H551" s="8"/>
      <c r="I551" s="8"/>
      <c r="J551" s="8"/>
    </row>
    <row r="552" spans="7:10">
      <c r="G552" s="8"/>
      <c r="H552" s="8"/>
      <c r="I552" s="8"/>
      <c r="J552" s="8"/>
    </row>
    <row r="553" spans="7:10">
      <c r="G553" s="8"/>
      <c r="H553" s="8"/>
      <c r="I553" s="8"/>
      <c r="J553" s="8"/>
    </row>
    <row r="554" spans="7:10">
      <c r="G554" s="8"/>
      <c r="H554" s="8"/>
      <c r="I554" s="8"/>
      <c r="J554" s="8"/>
    </row>
    <row r="555" spans="7:10">
      <c r="G555" s="8"/>
      <c r="H555" s="8"/>
      <c r="I555" s="8"/>
      <c r="J555" s="8"/>
    </row>
    <row r="556" spans="7:10">
      <c r="G556" s="8"/>
      <c r="H556" s="8"/>
      <c r="I556" s="8"/>
      <c r="J556" s="8"/>
    </row>
    <row r="557" spans="7:10">
      <c r="G557" s="8"/>
      <c r="H557" s="8"/>
      <c r="I557" s="8"/>
      <c r="J557" s="8"/>
    </row>
    <row r="558" spans="7:10">
      <c r="G558" s="8"/>
      <c r="H558" s="8"/>
      <c r="I558" s="8"/>
      <c r="J558" s="8"/>
    </row>
    <row r="559" spans="7:10">
      <c r="G559" s="8"/>
      <c r="H559" s="8"/>
      <c r="I559" s="8"/>
      <c r="J559" s="8"/>
    </row>
    <row r="560" spans="7:10">
      <c r="G560" s="8"/>
      <c r="H560" s="8"/>
      <c r="I560" s="8"/>
      <c r="J560" s="8"/>
    </row>
    <row r="561" spans="7:10">
      <c r="G561" s="8"/>
      <c r="H561" s="8"/>
      <c r="I561" s="8"/>
      <c r="J561" s="8"/>
    </row>
    <row r="562" spans="7:10">
      <c r="G562" s="8"/>
      <c r="H562" s="8"/>
      <c r="I562" s="8"/>
      <c r="J562" s="8"/>
    </row>
    <row r="563" spans="7:10">
      <c r="G563" s="8"/>
      <c r="H563" s="8"/>
      <c r="I563" s="8"/>
      <c r="J563" s="8"/>
    </row>
    <row r="564" spans="7:10">
      <c r="G564" s="8"/>
      <c r="H564" s="8"/>
      <c r="I564" s="8"/>
      <c r="J564" s="8"/>
    </row>
    <row r="565" spans="7:10">
      <c r="G565" s="8"/>
      <c r="H565" s="8"/>
      <c r="I565" s="8"/>
      <c r="J565" s="8"/>
    </row>
    <row r="566" spans="7:10">
      <c r="G566" s="8"/>
      <c r="H566" s="8"/>
      <c r="I566" s="8"/>
      <c r="J566" s="8"/>
    </row>
    <row r="567" spans="7:10">
      <c r="G567" s="8"/>
      <c r="H567" s="8"/>
      <c r="I567" s="8"/>
      <c r="J567" s="8"/>
    </row>
    <row r="568" spans="7:10">
      <c r="G568" s="8"/>
      <c r="H568" s="8"/>
      <c r="I568" s="8"/>
      <c r="J568" s="8"/>
    </row>
    <row r="569" spans="7:10">
      <c r="G569" s="8"/>
      <c r="H569" s="8"/>
      <c r="I569" s="8"/>
      <c r="J569" s="8"/>
    </row>
    <row r="570" spans="7:10">
      <c r="G570" s="8"/>
      <c r="H570" s="8"/>
      <c r="I570" s="8"/>
      <c r="J570" s="8"/>
    </row>
    <row r="571" spans="7:10">
      <c r="G571" s="8"/>
      <c r="H571" s="8"/>
      <c r="I571" s="8"/>
      <c r="J571" s="8"/>
    </row>
    <row r="572" spans="7:10">
      <c r="G572" s="8"/>
      <c r="H572" s="8"/>
      <c r="I572" s="8"/>
      <c r="J572" s="8"/>
    </row>
    <row r="573" spans="7:10">
      <c r="G573" s="8"/>
      <c r="H573" s="8"/>
      <c r="I573" s="8"/>
      <c r="J573" s="8"/>
    </row>
    <row r="574" spans="7:10">
      <c r="G574" s="8"/>
      <c r="H574" s="8"/>
      <c r="I574" s="8"/>
      <c r="J574" s="8"/>
    </row>
    <row r="575" spans="7:10">
      <c r="G575" s="8"/>
      <c r="H575" s="8"/>
      <c r="I575" s="8"/>
      <c r="J575" s="8"/>
    </row>
    <row r="576" spans="7:10">
      <c r="G576" s="8"/>
      <c r="H576" s="8"/>
      <c r="I576" s="8"/>
      <c r="J576" s="8"/>
    </row>
    <row r="577" spans="7:10">
      <c r="G577" s="8"/>
      <c r="H577" s="8"/>
      <c r="I577" s="8"/>
      <c r="J577" s="8"/>
    </row>
    <row r="578" spans="7:10">
      <c r="G578" s="8"/>
      <c r="H578" s="8"/>
      <c r="I578" s="8"/>
      <c r="J578" s="8"/>
    </row>
    <row r="579" spans="7:10">
      <c r="G579" s="8"/>
      <c r="H579" s="8"/>
      <c r="I579" s="8"/>
      <c r="J579" s="8"/>
    </row>
    <row r="580" spans="7:10">
      <c r="G580" s="8"/>
      <c r="H580" s="8"/>
      <c r="I580" s="8"/>
      <c r="J580" s="8"/>
    </row>
    <row r="581" spans="7:10">
      <c r="G581" s="8"/>
      <c r="H581" s="8"/>
      <c r="I581" s="8"/>
      <c r="J581" s="8"/>
    </row>
    <row r="582" spans="7:10">
      <c r="G582" s="8"/>
      <c r="H582" s="8"/>
      <c r="I582" s="8"/>
      <c r="J582" s="8"/>
    </row>
    <row r="583" spans="7:10">
      <c r="G583" s="8"/>
      <c r="H583" s="8"/>
      <c r="I583" s="8"/>
      <c r="J583" s="8"/>
    </row>
    <row r="584" spans="7:10">
      <c r="G584" s="8"/>
      <c r="H584" s="8"/>
      <c r="I584" s="8"/>
      <c r="J584" s="8"/>
    </row>
    <row r="585" spans="7:10">
      <c r="G585" s="8"/>
      <c r="H585" s="8"/>
      <c r="I585" s="8"/>
      <c r="J585" s="8"/>
    </row>
    <row r="586" spans="7:10">
      <c r="G586" s="8"/>
      <c r="H586" s="8"/>
      <c r="I586" s="8"/>
      <c r="J586" s="8"/>
    </row>
    <row r="587" spans="7:10">
      <c r="G587" s="8"/>
      <c r="H587" s="8"/>
      <c r="I587" s="8"/>
      <c r="J587" s="8"/>
    </row>
    <row r="588" spans="7:10">
      <c r="G588" s="8"/>
      <c r="H588" s="8"/>
      <c r="I588" s="8"/>
      <c r="J588" s="8"/>
    </row>
    <row r="589" spans="7:10">
      <c r="G589" s="8"/>
      <c r="H589" s="8"/>
      <c r="I589" s="8"/>
      <c r="J589" s="8"/>
    </row>
    <row r="590" spans="7:10">
      <c r="G590" s="8"/>
      <c r="H590" s="8"/>
      <c r="I590" s="8"/>
      <c r="J590" s="8"/>
    </row>
    <row r="591" spans="7:10">
      <c r="G591" s="8"/>
      <c r="H591" s="8"/>
      <c r="I591" s="8"/>
      <c r="J591" s="8"/>
    </row>
    <row r="592" spans="7:10">
      <c r="G592" s="8"/>
      <c r="H592" s="8"/>
      <c r="I592" s="8"/>
      <c r="J592" s="8"/>
    </row>
    <row r="593" spans="7:10">
      <c r="G593" s="8"/>
      <c r="H593" s="8"/>
      <c r="I593" s="8"/>
      <c r="J593" s="8"/>
    </row>
    <row r="594" spans="7:10">
      <c r="G594" s="8"/>
      <c r="H594" s="8"/>
      <c r="I594" s="8"/>
      <c r="J594" s="8"/>
    </row>
    <row r="595" spans="7:10">
      <c r="G595" s="8"/>
      <c r="H595" s="8"/>
      <c r="I595" s="8"/>
      <c r="J595" s="8"/>
    </row>
    <row r="596" spans="7:10">
      <c r="G596" s="8"/>
      <c r="H596" s="8"/>
      <c r="I596" s="8"/>
      <c r="J596" s="8"/>
    </row>
    <row r="597" spans="7:10">
      <c r="G597" s="8"/>
      <c r="H597" s="8"/>
      <c r="I597" s="8"/>
      <c r="J597" s="8"/>
    </row>
    <row r="598" spans="7:10">
      <c r="G598" s="8"/>
      <c r="H598" s="8"/>
      <c r="I598" s="8"/>
      <c r="J598" s="8"/>
    </row>
    <row r="599" spans="7:10">
      <c r="G599" s="8"/>
      <c r="H599" s="8"/>
      <c r="I599" s="8"/>
      <c r="J599" s="8"/>
    </row>
    <row r="600" spans="7:10">
      <c r="G600" s="8"/>
      <c r="H600" s="8"/>
      <c r="I600" s="8"/>
      <c r="J600" s="8"/>
    </row>
    <row r="601" spans="7:10">
      <c r="G601" s="8"/>
      <c r="H601" s="8"/>
      <c r="I601" s="8"/>
      <c r="J601" s="8"/>
    </row>
    <row r="602" spans="7:10">
      <c r="G602" s="8"/>
      <c r="H602" s="8"/>
      <c r="I602" s="8"/>
      <c r="J602" s="8"/>
    </row>
    <row r="603" spans="7:10">
      <c r="G603" s="8"/>
      <c r="H603" s="8"/>
      <c r="I603" s="8"/>
      <c r="J603" s="8"/>
    </row>
    <row r="604" spans="7:10">
      <c r="G604" s="8"/>
      <c r="H604" s="8"/>
      <c r="I604" s="8"/>
      <c r="J604" s="8"/>
    </row>
    <row r="605" spans="7:10">
      <c r="G605" s="8"/>
      <c r="H605" s="8"/>
      <c r="I605" s="8"/>
      <c r="J605" s="8"/>
    </row>
    <row r="606" spans="7:10">
      <c r="G606" s="8"/>
      <c r="H606" s="8"/>
      <c r="I606" s="8"/>
      <c r="J606" s="8"/>
    </row>
    <row r="607" spans="7:10">
      <c r="G607" s="8"/>
      <c r="H607" s="8"/>
      <c r="I607" s="8"/>
      <c r="J607" s="8"/>
    </row>
    <row r="608" spans="7:10">
      <c r="G608" s="8"/>
      <c r="H608" s="8"/>
      <c r="I608" s="8"/>
      <c r="J608" s="8"/>
    </row>
    <row r="609" spans="7:10">
      <c r="G609" s="8"/>
      <c r="H609" s="8"/>
      <c r="I609" s="8"/>
      <c r="J609" s="8"/>
    </row>
    <row r="610" spans="7:10">
      <c r="G610" s="8"/>
      <c r="H610" s="8"/>
      <c r="I610" s="8"/>
      <c r="J610" s="8"/>
    </row>
    <row r="611" spans="7:10">
      <c r="G611" s="8"/>
      <c r="H611" s="8"/>
      <c r="I611" s="8"/>
      <c r="J611" s="8"/>
    </row>
    <row r="612" spans="7:10">
      <c r="G612" s="8"/>
      <c r="H612" s="8"/>
      <c r="I612" s="8"/>
      <c r="J612" s="8"/>
    </row>
    <row r="613" spans="7:10">
      <c r="G613" s="8"/>
      <c r="H613" s="8"/>
      <c r="I613" s="8"/>
      <c r="J613" s="8"/>
    </row>
    <row r="614" spans="7:10">
      <c r="G614" s="8"/>
      <c r="H614" s="8"/>
      <c r="I614" s="8"/>
      <c r="J614" s="8"/>
    </row>
    <row r="615" spans="7:10">
      <c r="G615" s="8"/>
      <c r="H615" s="8"/>
      <c r="I615" s="8"/>
      <c r="J615" s="8"/>
    </row>
    <row r="616" spans="7:10">
      <c r="G616" s="8"/>
      <c r="H616" s="8"/>
      <c r="I616" s="8"/>
      <c r="J616" s="8"/>
    </row>
    <row r="617" spans="7:10">
      <c r="G617" s="8"/>
      <c r="H617" s="8"/>
      <c r="I617" s="8"/>
      <c r="J617" s="8"/>
    </row>
    <row r="618" spans="7:10">
      <c r="G618" s="8"/>
      <c r="H618" s="8"/>
      <c r="I618" s="8"/>
      <c r="J618" s="8"/>
    </row>
    <row r="619" spans="7:10">
      <c r="G619" s="8"/>
      <c r="H619" s="8"/>
      <c r="I619" s="8"/>
      <c r="J619" s="8"/>
    </row>
    <row r="620" spans="7:10">
      <c r="G620" s="8"/>
      <c r="H620" s="8"/>
      <c r="I620" s="8"/>
      <c r="J620" s="8"/>
    </row>
    <row r="621" spans="7:10">
      <c r="G621" s="8"/>
      <c r="H621" s="8"/>
      <c r="I621" s="8"/>
      <c r="J621" s="8"/>
    </row>
    <row r="622" spans="7:10">
      <c r="G622" s="8"/>
      <c r="H622" s="8"/>
      <c r="I622" s="8"/>
      <c r="J622" s="8"/>
    </row>
    <row r="623" spans="7:10">
      <c r="G623" s="8"/>
      <c r="H623" s="8"/>
      <c r="I623" s="8"/>
      <c r="J623" s="8"/>
    </row>
    <row r="624" spans="7:10">
      <c r="G624" s="8"/>
      <c r="H624" s="8"/>
      <c r="I624" s="8"/>
      <c r="J624" s="8"/>
    </row>
    <row r="625" spans="7:10">
      <c r="G625" s="8"/>
      <c r="H625" s="8"/>
      <c r="I625" s="8"/>
      <c r="J625" s="8"/>
    </row>
    <row r="626" spans="7:10">
      <c r="G626" s="8"/>
      <c r="H626" s="8"/>
      <c r="I626" s="8"/>
      <c r="J626" s="8"/>
    </row>
    <row r="627" spans="7:10">
      <c r="G627" s="8"/>
      <c r="H627" s="8"/>
      <c r="I627" s="8"/>
      <c r="J627" s="8"/>
    </row>
    <row r="628" spans="7:10">
      <c r="G628" s="8"/>
      <c r="H628" s="8"/>
      <c r="I628" s="8"/>
      <c r="J628" s="8"/>
    </row>
    <row r="629" spans="7:10">
      <c r="G629" s="8"/>
      <c r="H629" s="8"/>
      <c r="I629" s="8"/>
      <c r="J629" s="8"/>
    </row>
    <row r="630" spans="7:10">
      <c r="G630" s="8"/>
      <c r="H630" s="8"/>
      <c r="I630" s="8"/>
      <c r="J630" s="8"/>
    </row>
    <row r="631" spans="7:10">
      <c r="G631" s="8"/>
      <c r="H631" s="8"/>
      <c r="I631" s="8"/>
      <c r="J631" s="8"/>
    </row>
    <row r="632" spans="7:10">
      <c r="G632" s="8"/>
      <c r="H632" s="8"/>
      <c r="I632" s="8"/>
      <c r="J632" s="8"/>
    </row>
    <row r="633" spans="7:10">
      <c r="G633" s="8"/>
      <c r="H633" s="8"/>
      <c r="I633" s="8"/>
      <c r="J633" s="8"/>
    </row>
    <row r="634" spans="7:10">
      <c r="G634" s="8"/>
      <c r="H634" s="8"/>
      <c r="I634" s="8"/>
      <c r="J634" s="8"/>
    </row>
    <row r="635" spans="7:10">
      <c r="G635" s="8"/>
      <c r="H635" s="8"/>
      <c r="I635" s="8"/>
      <c r="J635" s="8"/>
    </row>
    <row r="636" spans="7:10">
      <c r="G636" s="8"/>
      <c r="H636" s="8"/>
      <c r="I636" s="8"/>
      <c r="J636" s="8"/>
    </row>
    <row r="637" spans="7:10">
      <c r="G637" s="8"/>
      <c r="H637" s="8"/>
      <c r="I637" s="8"/>
      <c r="J637" s="8"/>
    </row>
    <row r="638" spans="7:10">
      <c r="G638" s="8"/>
      <c r="H638" s="8"/>
      <c r="I638" s="8"/>
      <c r="J638" s="8"/>
    </row>
    <row r="639" spans="7:10">
      <c r="G639" s="8"/>
      <c r="H639" s="8"/>
      <c r="I639" s="8"/>
      <c r="J639" s="8"/>
    </row>
    <row r="640" spans="7:10">
      <c r="G640" s="8"/>
      <c r="H640" s="8"/>
      <c r="I640" s="8"/>
      <c r="J640" s="8"/>
    </row>
    <row r="641" spans="7:10">
      <c r="G641" s="8"/>
      <c r="H641" s="8"/>
      <c r="I641" s="8"/>
      <c r="J641" s="8"/>
    </row>
    <row r="642" spans="7:10">
      <c r="G642" s="8"/>
      <c r="H642" s="8"/>
      <c r="I642" s="8"/>
      <c r="J642" s="8"/>
    </row>
    <row r="643" spans="7:10">
      <c r="G643" s="8"/>
      <c r="H643" s="8"/>
      <c r="I643" s="8"/>
      <c r="J643" s="8"/>
    </row>
    <row r="644" spans="7:10">
      <c r="G644" s="8"/>
      <c r="H644" s="8"/>
      <c r="I644" s="8"/>
      <c r="J644" s="8"/>
    </row>
    <row r="645" spans="7:10">
      <c r="G645" s="8"/>
      <c r="H645" s="8"/>
      <c r="I645" s="8"/>
      <c r="J645" s="8"/>
    </row>
    <row r="646" spans="7:10">
      <c r="G646" s="8"/>
      <c r="H646" s="8"/>
      <c r="I646" s="8"/>
      <c r="J646" s="8"/>
    </row>
    <row r="647" spans="7:10">
      <c r="G647" s="8"/>
      <c r="H647" s="8"/>
      <c r="I647" s="8"/>
      <c r="J647" s="8"/>
    </row>
    <row r="648" spans="7:10">
      <c r="G648" s="8"/>
      <c r="H648" s="8"/>
      <c r="I648" s="8"/>
      <c r="J648" s="8"/>
    </row>
    <row r="649" spans="7:10">
      <c r="G649" s="8"/>
      <c r="H649" s="8"/>
      <c r="I649" s="8"/>
      <c r="J649" s="8"/>
    </row>
    <row r="650" spans="7:10">
      <c r="G650" s="8"/>
      <c r="H650" s="8"/>
      <c r="I650" s="8"/>
      <c r="J650" s="8"/>
    </row>
    <row r="651" spans="7:10">
      <c r="G651" s="8"/>
      <c r="H651" s="8"/>
      <c r="I651" s="8"/>
      <c r="J651" s="8"/>
    </row>
    <row r="652" spans="7:10">
      <c r="G652" s="8"/>
      <c r="H652" s="8"/>
      <c r="I652" s="8"/>
      <c r="J652" s="8"/>
    </row>
    <row r="653" spans="7:10">
      <c r="G653" s="8"/>
      <c r="H653" s="8"/>
      <c r="I653" s="8"/>
      <c r="J653" s="8"/>
    </row>
    <row r="654" spans="7:10">
      <c r="G654" s="8"/>
      <c r="H654" s="8"/>
      <c r="I654" s="8"/>
      <c r="J654" s="8"/>
    </row>
    <row r="655" spans="7:10">
      <c r="G655" s="8"/>
      <c r="H655" s="8"/>
      <c r="I655" s="8"/>
      <c r="J655" s="8"/>
    </row>
    <row r="656" spans="7:10">
      <c r="G656" s="8"/>
      <c r="H656" s="8"/>
      <c r="I656" s="8"/>
      <c r="J656" s="8"/>
    </row>
    <row r="657" spans="7:10">
      <c r="G657" s="8"/>
      <c r="H657" s="8"/>
      <c r="I657" s="8"/>
      <c r="J657" s="8"/>
    </row>
    <row r="658" spans="7:10">
      <c r="G658" s="8"/>
      <c r="H658" s="8"/>
      <c r="I658" s="8"/>
      <c r="J658" s="8"/>
    </row>
    <row r="659" spans="7:10">
      <c r="G659" s="8"/>
      <c r="H659" s="8"/>
      <c r="I659" s="8"/>
      <c r="J659" s="8"/>
    </row>
    <row r="660" spans="7:10">
      <c r="G660" s="8"/>
      <c r="H660" s="8"/>
      <c r="I660" s="8"/>
      <c r="J660" s="8"/>
    </row>
    <row r="661" spans="7:10">
      <c r="G661" s="8"/>
      <c r="H661" s="8"/>
      <c r="I661" s="8"/>
      <c r="J661" s="8"/>
    </row>
    <row r="662" spans="7:10">
      <c r="G662" s="8"/>
      <c r="H662" s="8"/>
      <c r="I662" s="8"/>
      <c r="J662" s="8"/>
    </row>
    <row r="663" spans="7:10">
      <c r="G663" s="8"/>
      <c r="H663" s="8"/>
      <c r="I663" s="8"/>
      <c r="J663" s="8"/>
    </row>
    <row r="664" spans="7:10">
      <c r="G664" s="8"/>
      <c r="H664" s="8"/>
      <c r="I664" s="8"/>
      <c r="J664" s="8"/>
    </row>
    <row r="665" spans="7:10">
      <c r="G665" s="8"/>
      <c r="H665" s="8"/>
      <c r="I665" s="8"/>
      <c r="J665" s="8"/>
    </row>
    <row r="666" spans="7:10">
      <c r="G666" s="8"/>
      <c r="H666" s="8"/>
      <c r="I666" s="8"/>
      <c r="J666" s="8"/>
    </row>
    <row r="667" spans="7:10">
      <c r="G667" s="8"/>
      <c r="H667" s="8"/>
      <c r="I667" s="8"/>
      <c r="J667" s="8"/>
    </row>
    <row r="668" spans="7:10">
      <c r="G668" s="8"/>
      <c r="H668" s="8"/>
      <c r="I668" s="8"/>
      <c r="J668" s="8"/>
    </row>
    <row r="669" spans="7:10">
      <c r="G669" s="8"/>
      <c r="H669" s="8"/>
      <c r="I669" s="8"/>
      <c r="J669" s="8"/>
    </row>
    <row r="670" spans="7:10">
      <c r="G670" s="8"/>
      <c r="H670" s="8"/>
      <c r="I670" s="8"/>
      <c r="J670" s="8"/>
    </row>
    <row r="671" spans="7:10">
      <c r="G671" s="8"/>
      <c r="H671" s="8"/>
      <c r="I671" s="8"/>
      <c r="J671" s="8"/>
    </row>
    <row r="672" spans="7:10">
      <c r="G672" s="8"/>
      <c r="H672" s="8"/>
      <c r="I672" s="8"/>
      <c r="J672" s="8"/>
    </row>
    <row r="673" spans="7:10">
      <c r="G673" s="8"/>
      <c r="H673" s="8"/>
      <c r="I673" s="8"/>
      <c r="J673" s="8"/>
    </row>
    <row r="674" spans="7:10">
      <c r="G674" s="8"/>
      <c r="H674" s="8"/>
      <c r="I674" s="8"/>
      <c r="J674" s="8"/>
    </row>
    <row r="675" spans="7:10">
      <c r="G675" s="8"/>
      <c r="H675" s="8"/>
      <c r="I675" s="8"/>
      <c r="J675" s="8"/>
    </row>
    <row r="676" spans="7:10">
      <c r="G676" s="8"/>
      <c r="H676" s="8"/>
      <c r="I676" s="8"/>
      <c r="J676" s="8"/>
    </row>
    <row r="677" spans="7:10">
      <c r="G677" s="8"/>
      <c r="H677" s="8"/>
      <c r="I677" s="8"/>
      <c r="J677" s="8"/>
    </row>
    <row r="678" spans="7:10">
      <c r="G678" s="8"/>
      <c r="H678" s="8"/>
      <c r="I678" s="8"/>
      <c r="J678" s="8"/>
    </row>
    <row r="679" spans="7:10">
      <c r="G679" s="8"/>
      <c r="H679" s="8"/>
      <c r="I679" s="8"/>
      <c r="J679" s="8"/>
    </row>
    <row r="680" spans="7:10">
      <c r="G680" s="8"/>
      <c r="H680" s="8"/>
      <c r="I680" s="8"/>
      <c r="J680" s="8"/>
    </row>
    <row r="681" spans="7:10">
      <c r="G681" s="8"/>
      <c r="H681" s="8"/>
      <c r="I681" s="8"/>
      <c r="J681" s="8"/>
    </row>
    <row r="682" spans="7:10">
      <c r="G682" s="8"/>
      <c r="H682" s="8"/>
      <c r="I682" s="8"/>
      <c r="J682" s="8"/>
    </row>
    <row r="683" spans="7:10">
      <c r="G683" s="8"/>
      <c r="H683" s="8"/>
      <c r="I683" s="8"/>
      <c r="J683" s="8"/>
    </row>
    <row r="684" spans="7:10">
      <c r="G684" s="8"/>
      <c r="H684" s="8"/>
      <c r="I684" s="8"/>
      <c r="J684" s="8"/>
    </row>
    <row r="685" spans="7:10">
      <c r="G685" s="8"/>
      <c r="H685" s="8"/>
      <c r="I685" s="8"/>
      <c r="J685" s="8"/>
    </row>
    <row r="686" spans="7:10">
      <c r="G686" s="8"/>
      <c r="H686" s="8"/>
      <c r="I686" s="8"/>
      <c r="J686" s="8"/>
    </row>
    <row r="687" spans="7:10">
      <c r="G687" s="8"/>
      <c r="H687" s="8"/>
      <c r="I687" s="8"/>
      <c r="J687" s="8"/>
    </row>
    <row r="688" spans="7:10">
      <c r="G688" s="8"/>
      <c r="H688" s="8"/>
      <c r="I688" s="8"/>
      <c r="J688" s="8"/>
    </row>
    <row r="689" spans="7:10">
      <c r="G689" s="8"/>
      <c r="H689" s="8"/>
      <c r="I689" s="8"/>
      <c r="J689" s="8"/>
    </row>
    <row r="690" spans="7:10">
      <c r="G690" s="8"/>
      <c r="H690" s="8"/>
      <c r="I690" s="8"/>
      <c r="J690" s="8"/>
    </row>
    <row r="691" spans="7:10">
      <c r="G691" s="8"/>
      <c r="H691" s="8"/>
      <c r="I691" s="8"/>
      <c r="J691" s="8"/>
    </row>
    <row r="692" spans="7:10">
      <c r="G692" s="8"/>
      <c r="H692" s="8"/>
      <c r="I692" s="8"/>
      <c r="J692" s="8"/>
    </row>
    <row r="693" spans="7:10">
      <c r="G693" s="8"/>
      <c r="H693" s="8"/>
      <c r="I693" s="8"/>
      <c r="J693" s="8"/>
    </row>
    <row r="694" spans="7:10">
      <c r="G694" s="8"/>
      <c r="H694" s="8"/>
      <c r="I694" s="8"/>
      <c r="J694" s="8"/>
    </row>
    <row r="695" spans="7:10">
      <c r="G695" s="8"/>
      <c r="H695" s="8"/>
      <c r="I695" s="8"/>
      <c r="J695" s="8"/>
    </row>
    <row r="696" spans="7:10">
      <c r="G696" s="8"/>
      <c r="H696" s="8"/>
      <c r="I696" s="8"/>
      <c r="J696" s="8"/>
    </row>
    <row r="697" spans="7:10">
      <c r="G697" s="8"/>
      <c r="H697" s="8"/>
      <c r="I697" s="8"/>
      <c r="J697" s="8"/>
    </row>
    <row r="698" spans="7:10">
      <c r="G698" s="8"/>
      <c r="H698" s="8"/>
      <c r="I698" s="8"/>
      <c r="J698" s="8"/>
    </row>
    <row r="699" spans="7:10">
      <c r="G699" s="8"/>
      <c r="H699" s="8"/>
      <c r="I699" s="8"/>
      <c r="J699" s="8"/>
    </row>
    <row r="700" spans="7:10">
      <c r="G700" s="8"/>
      <c r="H700" s="8"/>
      <c r="I700" s="8"/>
      <c r="J700" s="8"/>
    </row>
    <row r="701" spans="7:10">
      <c r="G701" s="8"/>
      <c r="H701" s="8"/>
      <c r="I701" s="8"/>
      <c r="J701" s="8"/>
    </row>
    <row r="702" spans="7:10">
      <c r="G702" s="8"/>
      <c r="H702" s="8"/>
      <c r="I702" s="8"/>
      <c r="J702" s="8"/>
    </row>
    <row r="703" spans="7:10">
      <c r="G703" s="8"/>
      <c r="H703" s="8"/>
      <c r="I703" s="8"/>
      <c r="J703" s="8"/>
    </row>
    <row r="704" spans="7:10">
      <c r="G704" s="8"/>
      <c r="H704" s="8"/>
      <c r="I704" s="8"/>
      <c r="J704" s="8"/>
    </row>
    <row r="705" spans="7:10">
      <c r="G705" s="8"/>
      <c r="H705" s="8"/>
      <c r="I705" s="8"/>
      <c r="J705" s="8"/>
    </row>
    <row r="706" spans="7:10">
      <c r="G706" s="8"/>
      <c r="H706" s="8"/>
      <c r="I706" s="8"/>
      <c r="J706" s="8"/>
    </row>
    <row r="707" spans="7:10">
      <c r="G707" s="8"/>
      <c r="H707" s="8"/>
      <c r="I707" s="8"/>
      <c r="J707" s="8"/>
    </row>
    <row r="708" spans="7:10">
      <c r="G708" s="8"/>
      <c r="H708" s="8"/>
      <c r="I708" s="8"/>
      <c r="J708" s="8"/>
    </row>
    <row r="709" spans="7:10">
      <c r="G709" s="8"/>
      <c r="H709" s="8"/>
      <c r="I709" s="8"/>
      <c r="J709" s="8"/>
    </row>
    <row r="710" spans="7:10">
      <c r="G710" s="8"/>
      <c r="H710" s="8"/>
      <c r="I710" s="8"/>
      <c r="J710" s="8"/>
    </row>
    <row r="711" spans="7:10">
      <c r="G711" s="8"/>
      <c r="H711" s="8"/>
      <c r="I711" s="8"/>
      <c r="J711" s="8"/>
    </row>
    <row r="712" spans="7:10">
      <c r="G712" s="8"/>
      <c r="H712" s="8"/>
      <c r="I712" s="8"/>
      <c r="J712" s="8"/>
    </row>
    <row r="713" spans="7:10">
      <c r="G713" s="8"/>
      <c r="H713" s="8"/>
      <c r="I713" s="8"/>
      <c r="J713" s="8"/>
    </row>
    <row r="714" spans="7:10">
      <c r="G714" s="8"/>
      <c r="H714" s="8"/>
      <c r="I714" s="8"/>
      <c r="J714" s="8"/>
    </row>
    <row r="715" spans="7:10">
      <c r="G715" s="8"/>
      <c r="H715" s="8"/>
      <c r="I715" s="8"/>
      <c r="J715" s="8"/>
    </row>
    <row r="716" spans="7:10">
      <c r="G716" s="8"/>
      <c r="H716" s="8"/>
      <c r="I716" s="8"/>
      <c r="J716" s="8"/>
    </row>
    <row r="717" spans="7:10">
      <c r="G717" s="8"/>
      <c r="H717" s="8"/>
      <c r="I717" s="8"/>
      <c r="J717" s="8"/>
    </row>
    <row r="718" spans="7:10">
      <c r="G718" s="8"/>
      <c r="H718" s="8"/>
      <c r="I718" s="8"/>
      <c r="J718" s="8"/>
    </row>
    <row r="719" spans="7:10">
      <c r="G719" s="8"/>
      <c r="H719" s="8"/>
      <c r="I719" s="8"/>
      <c r="J719" s="8"/>
    </row>
    <row r="720" spans="7:10">
      <c r="G720" s="8"/>
      <c r="H720" s="8"/>
      <c r="I720" s="8"/>
      <c r="J720" s="8"/>
    </row>
    <row r="721" spans="7:10">
      <c r="G721" s="8"/>
      <c r="H721" s="8"/>
      <c r="I721" s="8"/>
      <c r="J721" s="8"/>
    </row>
    <row r="722" spans="7:10">
      <c r="G722" s="8"/>
      <c r="H722" s="8"/>
      <c r="I722" s="8"/>
      <c r="J722" s="8"/>
    </row>
    <row r="723" spans="7:10">
      <c r="G723" s="8"/>
      <c r="H723" s="8"/>
      <c r="I723" s="8"/>
      <c r="J723" s="8"/>
    </row>
    <row r="724" spans="7:10">
      <c r="G724" s="8"/>
      <c r="H724" s="8"/>
      <c r="I724" s="8"/>
      <c r="J724" s="8"/>
    </row>
    <row r="725" spans="7:10">
      <c r="G725" s="8"/>
      <c r="H725" s="8"/>
      <c r="I725" s="8"/>
      <c r="J725" s="8"/>
    </row>
    <row r="726" spans="7:10">
      <c r="G726" s="8"/>
      <c r="H726" s="8"/>
      <c r="I726" s="8"/>
      <c r="J726" s="8"/>
    </row>
    <row r="727" spans="7:10">
      <c r="G727" s="8"/>
      <c r="H727" s="8"/>
      <c r="I727" s="8"/>
      <c r="J727" s="8"/>
    </row>
    <row r="728" spans="7:10">
      <c r="G728" s="8"/>
      <c r="H728" s="8"/>
      <c r="I728" s="8"/>
      <c r="J728" s="8"/>
    </row>
    <row r="729" spans="7:10">
      <c r="G729" s="8"/>
      <c r="H729" s="8"/>
      <c r="I729" s="8"/>
      <c r="J729" s="8"/>
    </row>
    <row r="730" spans="7:10">
      <c r="G730" s="8"/>
      <c r="H730" s="8"/>
      <c r="I730" s="8"/>
      <c r="J730" s="8"/>
    </row>
    <row r="731" spans="7:10">
      <c r="G731" s="8"/>
      <c r="H731" s="8"/>
      <c r="I731" s="8"/>
      <c r="J731" s="8"/>
    </row>
    <row r="732" spans="7:10">
      <c r="G732" s="8"/>
      <c r="H732" s="8"/>
      <c r="I732" s="8"/>
      <c r="J732" s="8"/>
    </row>
    <row r="733" spans="7:10">
      <c r="G733" s="8"/>
      <c r="H733" s="8"/>
      <c r="I733" s="8"/>
      <c r="J733" s="8"/>
    </row>
    <row r="734" spans="7:10">
      <c r="G734" s="8"/>
      <c r="H734" s="8"/>
      <c r="I734" s="8"/>
      <c r="J734" s="8"/>
    </row>
    <row r="735" spans="7:10">
      <c r="G735" s="8"/>
      <c r="H735" s="8"/>
      <c r="I735" s="8"/>
      <c r="J735" s="8"/>
    </row>
    <row r="736" spans="7:10">
      <c r="G736" s="8"/>
      <c r="H736" s="8"/>
      <c r="I736" s="8"/>
      <c r="J736" s="8"/>
    </row>
    <row r="737" spans="7:10">
      <c r="G737" s="8"/>
      <c r="H737" s="8"/>
      <c r="I737" s="8"/>
      <c r="J737" s="8"/>
    </row>
    <row r="738" spans="7:10">
      <c r="G738" s="8"/>
      <c r="H738" s="8"/>
      <c r="I738" s="8"/>
      <c r="J738" s="8"/>
    </row>
    <row r="739" spans="7:10">
      <c r="G739" s="8"/>
      <c r="H739" s="8"/>
      <c r="I739" s="8"/>
      <c r="J739" s="8"/>
    </row>
    <row r="740" spans="7:10">
      <c r="G740" s="8"/>
      <c r="H740" s="8"/>
      <c r="I740" s="8"/>
      <c r="J740" s="8"/>
    </row>
    <row r="741" spans="7:10">
      <c r="G741" s="8"/>
      <c r="H741" s="8"/>
      <c r="I741" s="8"/>
      <c r="J741" s="8"/>
    </row>
    <row r="742" spans="7:10">
      <c r="G742" s="8"/>
      <c r="H742" s="8"/>
      <c r="I742" s="8"/>
      <c r="J742" s="8"/>
    </row>
    <row r="743" spans="7:10">
      <c r="G743" s="8"/>
      <c r="H743" s="8"/>
      <c r="I743" s="8"/>
      <c r="J743" s="8"/>
    </row>
    <row r="744" spans="7:10">
      <c r="G744" s="8"/>
      <c r="H744" s="8"/>
      <c r="I744" s="8"/>
      <c r="J744" s="8"/>
    </row>
    <row r="745" spans="7:10">
      <c r="G745" s="8"/>
      <c r="H745" s="8"/>
      <c r="I745" s="8"/>
      <c r="J745" s="8"/>
    </row>
    <row r="746" spans="7:10">
      <c r="G746" s="8"/>
      <c r="H746" s="8"/>
      <c r="I746" s="8"/>
      <c r="J746" s="8"/>
    </row>
    <row r="747" spans="7:10">
      <c r="G747" s="8"/>
      <c r="H747" s="8"/>
      <c r="I747" s="8"/>
      <c r="J747" s="8"/>
    </row>
    <row r="748" spans="7:10">
      <c r="G748" s="8"/>
      <c r="H748" s="8"/>
      <c r="I748" s="8"/>
      <c r="J748" s="8"/>
    </row>
    <row r="749" spans="7:10">
      <c r="G749" s="8"/>
      <c r="H749" s="8"/>
      <c r="I749" s="8"/>
      <c r="J749" s="8"/>
    </row>
    <row r="750" spans="7:10">
      <c r="G750" s="8"/>
      <c r="H750" s="8"/>
      <c r="I750" s="8"/>
      <c r="J750" s="8"/>
    </row>
    <row r="751" spans="7:10">
      <c r="G751" s="8"/>
      <c r="H751" s="8"/>
      <c r="I751" s="8"/>
      <c r="J751" s="8"/>
    </row>
    <row r="752" spans="7:10">
      <c r="G752" s="8"/>
      <c r="H752" s="8"/>
      <c r="I752" s="8"/>
      <c r="J752" s="8"/>
    </row>
    <row r="753" spans="7:10">
      <c r="G753" s="8"/>
      <c r="H753" s="8"/>
      <c r="I753" s="8"/>
      <c r="J753" s="8"/>
    </row>
    <row r="754" spans="7:10">
      <c r="G754" s="8"/>
      <c r="H754" s="8"/>
      <c r="I754" s="8"/>
      <c r="J754" s="8"/>
    </row>
    <row r="755" spans="7:10">
      <c r="G755" s="8"/>
      <c r="H755" s="8"/>
      <c r="I755" s="8"/>
      <c r="J755" s="8"/>
    </row>
    <row r="756" spans="7:10">
      <c r="G756" s="8"/>
      <c r="H756" s="8"/>
      <c r="I756" s="8"/>
      <c r="J756" s="8"/>
    </row>
    <row r="757" spans="7:10">
      <c r="G757" s="8"/>
      <c r="H757" s="8"/>
      <c r="I757" s="8"/>
      <c r="J757" s="8"/>
    </row>
    <row r="758" spans="7:10">
      <c r="G758" s="8"/>
      <c r="H758" s="8"/>
      <c r="I758" s="8"/>
      <c r="J758" s="8"/>
    </row>
    <row r="759" spans="7:10">
      <c r="G759" s="8"/>
      <c r="H759" s="8"/>
      <c r="I759" s="8"/>
      <c r="J759" s="8"/>
    </row>
    <row r="760" spans="7:10">
      <c r="G760" s="8"/>
      <c r="H760" s="8"/>
      <c r="I760" s="8"/>
      <c r="J760" s="8"/>
    </row>
    <row r="761" spans="7:10">
      <c r="G761" s="8"/>
      <c r="H761" s="8"/>
      <c r="I761" s="8"/>
      <c r="J761" s="8"/>
    </row>
    <row r="762" spans="7:10">
      <c r="G762" s="8"/>
      <c r="H762" s="8"/>
      <c r="I762" s="8"/>
      <c r="J762" s="8"/>
    </row>
    <row r="763" spans="7:10">
      <c r="G763" s="8"/>
      <c r="H763" s="8"/>
      <c r="I763" s="8"/>
      <c r="J763" s="8"/>
    </row>
    <row r="764" spans="7:10">
      <c r="G764" s="8"/>
      <c r="H764" s="8"/>
      <c r="I764" s="8"/>
      <c r="J764" s="8"/>
    </row>
    <row r="765" spans="7:10">
      <c r="G765" s="8"/>
      <c r="H765" s="8"/>
      <c r="I765" s="8"/>
      <c r="J765" s="8"/>
    </row>
    <row r="766" spans="7:10">
      <c r="G766" s="8"/>
      <c r="H766" s="8"/>
      <c r="I766" s="8"/>
      <c r="J766" s="8"/>
    </row>
    <row r="767" spans="7:10">
      <c r="G767" s="8"/>
      <c r="H767" s="8"/>
      <c r="I767" s="8"/>
      <c r="J767" s="8"/>
    </row>
    <row r="768" spans="7:10">
      <c r="G768" s="8"/>
      <c r="H768" s="8"/>
      <c r="I768" s="8"/>
      <c r="J768" s="8"/>
    </row>
    <row r="769" spans="7:10">
      <c r="G769" s="8"/>
      <c r="H769" s="8"/>
      <c r="I769" s="8"/>
      <c r="J769" s="8"/>
    </row>
    <row r="770" spans="7:10">
      <c r="G770" s="8"/>
      <c r="H770" s="8"/>
      <c r="I770" s="8"/>
      <c r="J770" s="8"/>
    </row>
    <row r="771" spans="7:10">
      <c r="G771" s="8"/>
      <c r="H771" s="8"/>
      <c r="I771" s="8"/>
      <c r="J771" s="8"/>
    </row>
    <row r="772" spans="7:10">
      <c r="G772" s="8"/>
      <c r="H772" s="8"/>
      <c r="I772" s="8"/>
      <c r="J772" s="8"/>
    </row>
    <row r="773" spans="7:10">
      <c r="G773" s="8"/>
      <c r="H773" s="8"/>
      <c r="I773" s="8"/>
      <c r="J773" s="8"/>
    </row>
    <row r="774" spans="7:10">
      <c r="G774" s="8"/>
      <c r="H774" s="8"/>
      <c r="I774" s="8"/>
      <c r="J774" s="8"/>
    </row>
    <row r="775" spans="7:10">
      <c r="G775" s="8"/>
      <c r="H775" s="8"/>
      <c r="I775" s="8"/>
      <c r="J775" s="8"/>
    </row>
    <row r="776" spans="7:10">
      <c r="G776" s="8"/>
      <c r="H776" s="8"/>
      <c r="I776" s="8"/>
      <c r="J776" s="8"/>
    </row>
    <row r="777" spans="7:10">
      <c r="G777" s="8"/>
      <c r="H777" s="8"/>
      <c r="I777" s="8"/>
      <c r="J777" s="8"/>
    </row>
    <row r="778" spans="7:10">
      <c r="G778" s="8"/>
      <c r="H778" s="8"/>
      <c r="I778" s="8"/>
      <c r="J778" s="8"/>
    </row>
    <row r="779" spans="7:10">
      <c r="G779" s="8"/>
      <c r="H779" s="8"/>
      <c r="I779" s="8"/>
      <c r="J779" s="8"/>
    </row>
    <row r="780" spans="7:10">
      <c r="G780" s="8"/>
      <c r="H780" s="8"/>
      <c r="I780" s="8"/>
      <c r="J780" s="8"/>
    </row>
    <row r="781" spans="7:10">
      <c r="G781" s="8"/>
      <c r="H781" s="8"/>
      <c r="I781" s="8"/>
      <c r="J781" s="8"/>
    </row>
    <row r="782" spans="7:10">
      <c r="G782" s="8"/>
      <c r="H782" s="8"/>
      <c r="I782" s="8"/>
      <c r="J782" s="8"/>
    </row>
    <row r="783" spans="7:10">
      <c r="G783" s="8"/>
      <c r="H783" s="8"/>
      <c r="I783" s="8"/>
      <c r="J783" s="8"/>
    </row>
    <row r="784" spans="7:10">
      <c r="G784" s="8"/>
      <c r="H784" s="8"/>
      <c r="I784" s="8"/>
      <c r="J784" s="8"/>
    </row>
    <row r="785" spans="7:10">
      <c r="G785" s="8"/>
      <c r="H785" s="8"/>
      <c r="I785" s="8"/>
      <c r="J785" s="8"/>
    </row>
    <row r="786" spans="7:10">
      <c r="G786" s="8"/>
      <c r="H786" s="8"/>
      <c r="I786" s="8"/>
      <c r="J786" s="8"/>
    </row>
    <row r="787" spans="7:10">
      <c r="G787" s="8"/>
      <c r="H787" s="8"/>
      <c r="I787" s="8"/>
      <c r="J787" s="8"/>
    </row>
    <row r="788" spans="7:10">
      <c r="G788" s="8"/>
      <c r="H788" s="8"/>
      <c r="I788" s="8"/>
      <c r="J788" s="8"/>
    </row>
    <row r="789" spans="7:10">
      <c r="G789" s="8"/>
      <c r="H789" s="8"/>
      <c r="I789" s="8"/>
      <c r="J789" s="8"/>
    </row>
    <row r="790" spans="7:10">
      <c r="G790" s="8"/>
      <c r="H790" s="8"/>
      <c r="I790" s="8"/>
      <c r="J790" s="8"/>
    </row>
    <row r="791" spans="7:10">
      <c r="G791" s="8"/>
      <c r="H791" s="8"/>
      <c r="I791" s="8"/>
      <c r="J791" s="8"/>
    </row>
    <row r="792" spans="7:10">
      <c r="G792" s="8"/>
      <c r="H792" s="8"/>
      <c r="I792" s="8"/>
      <c r="J792" s="8"/>
    </row>
    <row r="793" spans="7:10">
      <c r="G793" s="8"/>
      <c r="H793" s="8"/>
      <c r="I793" s="8"/>
      <c r="J793" s="8"/>
    </row>
    <row r="794" spans="7:10">
      <c r="G794" s="8"/>
      <c r="H794" s="8"/>
      <c r="I794" s="8"/>
      <c r="J794" s="8"/>
    </row>
    <row r="795" spans="7:10">
      <c r="G795" s="8"/>
      <c r="H795" s="8"/>
      <c r="I795" s="8"/>
      <c r="J795" s="8"/>
    </row>
    <row r="796" spans="7:10">
      <c r="G796" s="8"/>
      <c r="H796" s="8"/>
      <c r="I796" s="8"/>
      <c r="J796" s="8"/>
    </row>
    <row r="797" spans="7:10">
      <c r="G797" s="8"/>
      <c r="H797" s="8"/>
      <c r="I797" s="8"/>
      <c r="J797" s="8"/>
    </row>
    <row r="798" spans="7:10">
      <c r="G798" s="8"/>
      <c r="H798" s="8"/>
      <c r="I798" s="8"/>
      <c r="J798" s="8"/>
    </row>
    <row r="799" spans="7:10">
      <c r="G799" s="8"/>
      <c r="H799" s="8"/>
      <c r="I799" s="8"/>
      <c r="J799" s="8"/>
    </row>
    <row r="800" spans="7:10">
      <c r="G800" s="8"/>
      <c r="H800" s="8"/>
      <c r="I800" s="8"/>
      <c r="J800" s="8"/>
    </row>
    <row r="801" spans="7:10">
      <c r="G801" s="8"/>
      <c r="H801" s="8"/>
      <c r="I801" s="8"/>
      <c r="J801" s="8"/>
    </row>
    <row r="802" spans="7:10">
      <c r="G802" s="8"/>
      <c r="H802" s="8"/>
      <c r="I802" s="8"/>
      <c r="J802" s="8"/>
    </row>
    <row r="803" spans="7:10">
      <c r="G803" s="8"/>
      <c r="H803" s="8"/>
      <c r="I803" s="8"/>
      <c r="J803" s="8"/>
    </row>
    <row r="804" spans="7:10">
      <c r="G804" s="8"/>
      <c r="H804" s="8"/>
      <c r="I804" s="8"/>
      <c r="J804" s="8"/>
    </row>
    <row r="805" spans="7:10">
      <c r="G805" s="8"/>
      <c r="H805" s="8"/>
      <c r="I805" s="8"/>
      <c r="J805" s="8"/>
    </row>
    <row r="806" spans="7:10">
      <c r="G806" s="8"/>
      <c r="H806" s="8"/>
      <c r="I806" s="8"/>
      <c r="J806" s="8"/>
    </row>
    <row r="807" spans="7:10">
      <c r="G807" s="8"/>
      <c r="H807" s="8"/>
      <c r="I807" s="8"/>
      <c r="J807" s="8"/>
    </row>
    <row r="808" spans="7:10">
      <c r="G808" s="8"/>
      <c r="H808" s="8"/>
      <c r="I808" s="8"/>
      <c r="J808" s="8"/>
    </row>
    <row r="809" spans="7:10">
      <c r="G809" s="8"/>
      <c r="H809" s="8"/>
      <c r="I809" s="8"/>
      <c r="J809" s="8"/>
    </row>
    <row r="810" spans="7:10">
      <c r="G810" s="8"/>
      <c r="H810" s="8"/>
      <c r="I810" s="8"/>
      <c r="J810" s="8"/>
    </row>
    <row r="811" spans="7:10">
      <c r="G811" s="8"/>
      <c r="H811" s="8"/>
      <c r="I811" s="8"/>
      <c r="J811" s="8"/>
    </row>
    <row r="812" spans="7:10">
      <c r="G812" s="8"/>
      <c r="H812" s="8"/>
      <c r="I812" s="8"/>
      <c r="J812" s="8"/>
    </row>
    <row r="813" spans="7:10">
      <c r="G813" s="8"/>
      <c r="H813" s="8"/>
      <c r="I813" s="8"/>
      <c r="J813" s="8"/>
    </row>
    <row r="814" spans="7:10">
      <c r="G814" s="8"/>
      <c r="H814" s="8"/>
      <c r="I814" s="8"/>
      <c r="J814" s="8"/>
    </row>
    <row r="815" spans="7:10">
      <c r="G815" s="8"/>
      <c r="H815" s="8"/>
      <c r="I815" s="8"/>
      <c r="J815" s="8"/>
    </row>
    <row r="816" spans="7:10">
      <c r="G816" s="8"/>
      <c r="H816" s="8"/>
      <c r="I816" s="8"/>
      <c r="J816" s="8"/>
    </row>
    <row r="817" spans="7:10">
      <c r="G817" s="8"/>
      <c r="H817" s="8"/>
      <c r="I817" s="8"/>
      <c r="J817" s="8"/>
    </row>
    <row r="818" spans="7:10">
      <c r="G818" s="8"/>
      <c r="H818" s="8"/>
      <c r="I818" s="8"/>
      <c r="J818" s="8"/>
    </row>
    <row r="819" spans="7:10">
      <c r="G819" s="8"/>
      <c r="H819" s="8"/>
      <c r="I819" s="8"/>
      <c r="J819" s="8"/>
    </row>
    <row r="820" spans="7:10">
      <c r="G820" s="8"/>
      <c r="H820" s="8"/>
      <c r="I820" s="8"/>
      <c r="J820" s="8"/>
    </row>
    <row r="821" spans="7:10">
      <c r="G821" s="8"/>
      <c r="H821" s="8"/>
      <c r="I821" s="8"/>
      <c r="J821" s="8"/>
    </row>
    <row r="822" spans="7:10">
      <c r="G822" s="8"/>
      <c r="H822" s="8"/>
      <c r="I822" s="8"/>
      <c r="J822" s="8"/>
    </row>
    <row r="823" spans="7:10">
      <c r="G823" s="8"/>
      <c r="H823" s="8"/>
      <c r="I823" s="8"/>
      <c r="J823" s="8"/>
    </row>
    <row r="824" spans="7:10">
      <c r="G824" s="8"/>
      <c r="H824" s="8"/>
      <c r="I824" s="8"/>
      <c r="J824" s="8"/>
    </row>
    <row r="825" spans="7:10">
      <c r="G825" s="8"/>
      <c r="H825" s="8"/>
      <c r="I825" s="8"/>
      <c r="J825" s="8"/>
    </row>
    <row r="826" spans="7:10">
      <c r="G826" s="8"/>
      <c r="H826" s="8"/>
      <c r="I826" s="8"/>
      <c r="J826" s="8"/>
    </row>
    <row r="827" spans="7:10">
      <c r="G827" s="8"/>
      <c r="H827" s="8"/>
      <c r="I827" s="8"/>
      <c r="J827" s="8"/>
    </row>
    <row r="828" spans="7:10">
      <c r="G828" s="8"/>
      <c r="H828" s="8"/>
      <c r="I828" s="8"/>
      <c r="J828" s="8"/>
    </row>
    <row r="829" spans="7:10">
      <c r="G829" s="8"/>
      <c r="H829" s="8"/>
      <c r="I829" s="8"/>
      <c r="J829" s="8"/>
    </row>
    <row r="830" spans="7:10">
      <c r="G830" s="8"/>
      <c r="H830" s="8"/>
      <c r="I830" s="8"/>
      <c r="J830" s="8"/>
    </row>
    <row r="831" spans="7:10">
      <c r="G831" s="8"/>
      <c r="H831" s="8"/>
      <c r="I831" s="8"/>
      <c r="J831" s="8"/>
    </row>
    <row r="832" spans="7:10">
      <c r="G832" s="8"/>
      <c r="H832" s="8"/>
      <c r="I832" s="8"/>
      <c r="J832" s="8"/>
    </row>
    <row r="833" spans="7:10">
      <c r="G833" s="8"/>
      <c r="H833" s="8"/>
      <c r="I833" s="8"/>
      <c r="J833" s="8"/>
    </row>
    <row r="834" spans="7:10">
      <c r="G834" s="8"/>
      <c r="H834" s="8"/>
      <c r="I834" s="8"/>
      <c r="J834" s="8"/>
    </row>
    <row r="835" spans="7:10">
      <c r="G835" s="8"/>
      <c r="H835" s="8"/>
      <c r="I835" s="8"/>
      <c r="J835" s="8"/>
    </row>
    <row r="836" spans="7:10">
      <c r="G836" s="8"/>
      <c r="H836" s="8"/>
      <c r="I836" s="8"/>
      <c r="J836" s="8"/>
    </row>
    <row r="837" spans="7:10">
      <c r="G837" s="8"/>
      <c r="H837" s="8"/>
      <c r="I837" s="8"/>
      <c r="J837" s="8"/>
    </row>
    <row r="838" spans="7:10">
      <c r="G838" s="8"/>
      <c r="H838" s="8"/>
      <c r="I838" s="8"/>
      <c r="J838" s="8"/>
    </row>
    <row r="839" spans="7:10">
      <c r="G839" s="8"/>
      <c r="H839" s="8"/>
      <c r="I839" s="8"/>
      <c r="J839" s="8"/>
    </row>
    <row r="840" spans="7:10">
      <c r="G840" s="8"/>
      <c r="H840" s="8"/>
      <c r="I840" s="8"/>
      <c r="J840" s="8"/>
    </row>
    <row r="841" spans="7:10">
      <c r="G841" s="8"/>
      <c r="H841" s="8"/>
      <c r="I841" s="8"/>
      <c r="J841" s="8"/>
    </row>
    <row r="842" spans="7:10">
      <c r="G842" s="8"/>
      <c r="H842" s="8"/>
      <c r="I842" s="8"/>
      <c r="J842" s="8"/>
    </row>
    <row r="843" spans="7:10">
      <c r="G843" s="8"/>
      <c r="H843" s="8"/>
      <c r="I843" s="8"/>
      <c r="J843" s="8"/>
    </row>
    <row r="844" spans="7:10">
      <c r="G844" s="8"/>
      <c r="H844" s="8"/>
      <c r="I844" s="8"/>
      <c r="J844" s="8"/>
    </row>
    <row r="845" spans="7:10">
      <c r="G845" s="8"/>
      <c r="H845" s="8"/>
      <c r="I845" s="8"/>
      <c r="J845" s="8"/>
    </row>
    <row r="846" spans="7:10">
      <c r="G846" s="8"/>
      <c r="H846" s="8"/>
      <c r="I846" s="8"/>
      <c r="J846" s="8"/>
    </row>
    <row r="847" spans="7:10">
      <c r="G847" s="8"/>
      <c r="H847" s="8"/>
      <c r="I847" s="8"/>
      <c r="J847" s="8"/>
    </row>
    <row r="848" spans="7:10">
      <c r="G848" s="8"/>
      <c r="H848" s="8"/>
      <c r="I848" s="8"/>
      <c r="J848" s="8"/>
    </row>
    <row r="849" spans="7:10">
      <c r="G849" s="8"/>
      <c r="H849" s="8"/>
      <c r="I849" s="8"/>
      <c r="J849" s="8"/>
    </row>
    <row r="850" spans="7:10">
      <c r="G850" s="8"/>
      <c r="H850" s="8"/>
      <c r="I850" s="8"/>
      <c r="J850" s="8"/>
    </row>
    <row r="851" spans="7:10">
      <c r="G851" s="8"/>
      <c r="H851" s="8"/>
      <c r="I851" s="8"/>
      <c r="J851" s="8"/>
    </row>
    <row r="852" spans="7:10">
      <c r="G852" s="8"/>
      <c r="H852" s="8"/>
      <c r="I852" s="8"/>
      <c r="J852" s="8"/>
    </row>
    <row r="853" spans="7:10">
      <c r="G853" s="8"/>
      <c r="H853" s="8"/>
      <c r="I853" s="8"/>
      <c r="J853" s="8"/>
    </row>
    <row r="854" spans="7:10">
      <c r="G854" s="8"/>
      <c r="H854" s="8"/>
      <c r="I854" s="8"/>
      <c r="J854" s="8"/>
    </row>
    <row r="855" spans="7:10">
      <c r="G855" s="8"/>
      <c r="H855" s="8"/>
      <c r="I855" s="8"/>
      <c r="J855" s="8"/>
    </row>
    <row r="856" spans="7:10">
      <c r="G856" s="8"/>
      <c r="H856" s="8"/>
      <c r="I856" s="8"/>
      <c r="J856" s="8"/>
    </row>
    <row r="857" spans="7:10">
      <c r="G857" s="8"/>
      <c r="H857" s="8"/>
      <c r="I857" s="8"/>
      <c r="J857" s="8"/>
    </row>
    <row r="858" spans="7:10">
      <c r="G858" s="8"/>
      <c r="H858" s="8"/>
      <c r="I858" s="8"/>
      <c r="J858" s="8"/>
    </row>
    <row r="859" spans="7:10">
      <c r="G859" s="8"/>
      <c r="H859" s="8"/>
      <c r="I859" s="8"/>
      <c r="J859" s="8"/>
    </row>
    <row r="860" spans="7:10">
      <c r="G860" s="8"/>
      <c r="H860" s="8"/>
      <c r="I860" s="8"/>
      <c r="J860" s="8"/>
    </row>
    <row r="861" spans="7:10">
      <c r="G861" s="8"/>
      <c r="H861" s="8"/>
      <c r="I861" s="8"/>
      <c r="J861" s="8"/>
    </row>
    <row r="862" spans="7:10">
      <c r="G862" s="8"/>
      <c r="H862" s="8"/>
      <c r="I862" s="8"/>
      <c r="J862" s="8"/>
    </row>
    <row r="863" spans="7:10">
      <c r="G863" s="8"/>
      <c r="H863" s="8"/>
      <c r="I863" s="8"/>
      <c r="J863" s="8"/>
    </row>
    <row r="864" spans="7:10">
      <c r="G864" s="8"/>
      <c r="H864" s="8"/>
      <c r="I864" s="8"/>
      <c r="J864" s="8"/>
    </row>
  </sheetData>
  <mergeCells count="8">
    <mergeCell ref="O24:Q24"/>
    <mergeCell ref="O32:Q32"/>
    <mergeCell ref="A1:B1"/>
    <mergeCell ref="D1:E1"/>
    <mergeCell ref="G1:J1"/>
    <mergeCell ref="K1:L1"/>
    <mergeCell ref="O9:Q9"/>
    <mergeCell ref="O16:Q16"/>
  </mergeCells>
  <conditionalFormatting sqref="A438">
    <cfRule type="cellIs" dxfId="62" priority="86" operator="equal">
      <formula>$J$3</formula>
    </cfRule>
  </conditionalFormatting>
  <conditionalFormatting sqref="A438:A864">
    <cfRule type="expression" dxfId="61" priority="87">
      <formula>E438=TRUE</formula>
    </cfRule>
  </conditionalFormatting>
  <conditionalFormatting sqref="G3">
    <cfRule type="cellIs" dxfId="60" priority="84" operator="equal">
      <formula>$J$3</formula>
    </cfRule>
  </conditionalFormatting>
  <conditionalFormatting sqref="G3 G9:G15 G17:G433 AB3:AG3 AB5:AG161 AD4:AG4 AB2:AC2 AE2:AG2 AB4">
    <cfRule type="expression" dxfId="59" priority="85">
      <formula>J2=TRUE</formula>
    </cfRule>
  </conditionalFormatting>
  <conditionalFormatting sqref="L3:L114">
    <cfRule type="cellIs" dxfId="58" priority="83" operator="equal">
      <formula>"DETECTED IN BOTH"</formula>
    </cfRule>
  </conditionalFormatting>
  <conditionalFormatting sqref="J3:J864">
    <cfRule type="cellIs" dxfId="57" priority="82" operator="equal">
      <formula>TRUE</formula>
    </cfRule>
  </conditionalFormatting>
  <conditionalFormatting sqref="C3:C265">
    <cfRule type="cellIs" dxfId="56" priority="81" operator="equal">
      <formula>TRUE</formula>
    </cfRule>
  </conditionalFormatting>
  <conditionalFormatting sqref="F3:F108">
    <cfRule type="cellIs" dxfId="55" priority="80" operator="equal">
      <formula>TRUE</formula>
    </cfRule>
  </conditionalFormatting>
  <conditionalFormatting sqref="M3:M145">
    <cfRule type="cellIs" dxfId="54" priority="79" operator="equal">
      <formula>TRUE</formula>
    </cfRule>
  </conditionalFormatting>
  <conditionalFormatting sqref="A3:A265">
    <cfRule type="expression" dxfId="53" priority="78">
      <formula>C3=TRUE</formula>
    </cfRule>
  </conditionalFormatting>
  <conditionalFormatting sqref="D3:D108">
    <cfRule type="expression" dxfId="52" priority="77">
      <formula>F3=TRUE</formula>
    </cfRule>
  </conditionalFormatting>
  <conditionalFormatting sqref="G434:G864">
    <cfRule type="expression" dxfId="51" priority="76">
      <formula>J434=TRUE</formula>
    </cfRule>
  </conditionalFormatting>
  <conditionalFormatting sqref="H326 H584 H842">
    <cfRule type="cellIs" dxfId="50" priority="75" operator="equal">
      <formula>"BAD"</formula>
    </cfRule>
  </conditionalFormatting>
  <conditionalFormatting sqref="H331:H518 H589:H776 H847:H864 H73:H260">
    <cfRule type="cellIs" dxfId="49" priority="73" operator="equal">
      <formula>"OK"</formula>
    </cfRule>
    <cfRule type="cellIs" dxfId="48" priority="74" operator="equal">
      <formula>"BAD"</formula>
    </cfRule>
  </conditionalFormatting>
  <conditionalFormatting sqref="K145">
    <cfRule type="expression" dxfId="47" priority="48">
      <formula>M145=TRUE</formula>
    </cfRule>
  </conditionalFormatting>
  <conditionalFormatting sqref="K91:K96">
    <cfRule type="expression" dxfId="46" priority="60">
      <formula>M91=TRUE</formula>
    </cfRule>
  </conditionalFormatting>
  <conditionalFormatting sqref="K97">
    <cfRule type="expression" dxfId="45" priority="59">
      <formula>M97=TRUE</formula>
    </cfRule>
  </conditionalFormatting>
  <conditionalFormatting sqref="K98">
    <cfRule type="expression" dxfId="44" priority="58">
      <formula>M98=TRUE</formula>
    </cfRule>
  </conditionalFormatting>
  <conditionalFormatting sqref="K99:K100">
    <cfRule type="expression" dxfId="43" priority="57">
      <formula>M99=TRUE</formula>
    </cfRule>
  </conditionalFormatting>
  <conditionalFormatting sqref="K101">
    <cfRule type="expression" dxfId="42" priority="56">
      <formula>M101=TRUE</formula>
    </cfRule>
  </conditionalFormatting>
  <conditionalFormatting sqref="K102:K106">
    <cfRule type="expression" dxfId="41" priority="55">
      <formula>M102=TRUE</formula>
    </cfRule>
  </conditionalFormatting>
  <conditionalFormatting sqref="K107:K111">
    <cfRule type="expression" dxfId="40" priority="54">
      <formula>M107=TRUE</formula>
    </cfRule>
  </conditionalFormatting>
  <conditionalFormatting sqref="K112">
    <cfRule type="expression" dxfId="39" priority="53">
      <formula>M112=TRUE</formula>
    </cfRule>
  </conditionalFormatting>
  <conditionalFormatting sqref="K113:K117">
    <cfRule type="expression" dxfId="38" priority="52">
      <formula>M113=TRUE</formula>
    </cfRule>
  </conditionalFormatting>
  <conditionalFormatting sqref="K118:K121">
    <cfRule type="expression" dxfId="37" priority="51">
      <formula>M118=TRUE</formula>
    </cfRule>
  </conditionalFormatting>
  <conditionalFormatting sqref="K122:K129">
    <cfRule type="expression" dxfId="36" priority="50">
      <formula>M122=TRUE</formula>
    </cfRule>
  </conditionalFormatting>
  <conditionalFormatting sqref="K144">
    <cfRule type="expression" dxfId="35" priority="49">
      <formula>M144=TRUE</formula>
    </cfRule>
  </conditionalFormatting>
  <conditionalFormatting sqref="K91:K145">
    <cfRule type="expression" dxfId="34" priority="47">
      <formula>M91=TRUE</formula>
    </cfRule>
  </conditionalFormatting>
  <conditionalFormatting sqref="H68">
    <cfRule type="cellIs" dxfId="33" priority="33" operator="equal">
      <formula>"OK"</formula>
    </cfRule>
    <cfRule type="cellIs" dxfId="32" priority="34" operator="equal">
      <formula>"BAD"</formula>
    </cfRule>
  </conditionalFormatting>
  <conditionalFormatting sqref="H63">
    <cfRule type="cellIs" dxfId="31" priority="31" operator="equal">
      <formula>"OK"</formula>
    </cfRule>
    <cfRule type="cellIs" dxfId="30" priority="32" operator="equal">
      <formula>"BAD"</formula>
    </cfRule>
  </conditionalFormatting>
  <conditionalFormatting sqref="H58">
    <cfRule type="cellIs" dxfId="29" priority="29" operator="equal">
      <formula>"OK"</formula>
    </cfRule>
    <cfRule type="cellIs" dxfId="28" priority="30" operator="equal">
      <formula>"BAD"</formula>
    </cfRule>
  </conditionalFormatting>
  <conditionalFormatting sqref="H53">
    <cfRule type="cellIs" dxfId="27" priority="27" operator="equal">
      <formula>"OK"</formula>
    </cfRule>
    <cfRule type="cellIs" dxfId="26" priority="28" operator="equal">
      <formula>"BAD"</formula>
    </cfRule>
  </conditionalFormatting>
  <conditionalFormatting sqref="G4">
    <cfRule type="expression" dxfId="25" priority="26">
      <formula>I4=TRUE</formula>
    </cfRule>
  </conditionalFormatting>
  <conditionalFormatting sqref="G5:G7">
    <cfRule type="expression" dxfId="24" priority="25">
      <formula>I5=TRUE</formula>
    </cfRule>
  </conditionalFormatting>
  <conditionalFormatting sqref="G8">
    <cfRule type="expression" dxfId="23" priority="24">
      <formula>I8=TRUE</formula>
    </cfRule>
  </conditionalFormatting>
  <conditionalFormatting sqref="G16">
    <cfRule type="expression" dxfId="22" priority="23">
      <formula>I16=TRUE</formula>
    </cfRule>
  </conditionalFormatting>
  <conditionalFormatting sqref="H3">
    <cfRule type="cellIs" dxfId="21" priority="22" operator="equal">
      <formula>"OK"</formula>
    </cfRule>
  </conditionalFormatting>
  <conditionalFormatting sqref="H3:H49">
    <cfRule type="cellIs" dxfId="20" priority="20" operator="equal">
      <formula>"BAD"</formula>
    </cfRule>
    <cfRule type="cellIs" dxfId="19" priority="21" operator="equal">
      <formula>"OK"</formula>
    </cfRule>
  </conditionalFormatting>
  <conditionalFormatting sqref="K3">
    <cfRule type="expression" dxfId="18" priority="19">
      <formula>M3=TRUE</formula>
    </cfRule>
  </conditionalFormatting>
  <conditionalFormatting sqref="K4:K9">
    <cfRule type="expression" dxfId="17" priority="18">
      <formula>M4=TRUE</formula>
    </cfRule>
  </conditionalFormatting>
  <conditionalFormatting sqref="K10:K16">
    <cfRule type="expression" dxfId="16" priority="17">
      <formula>M10=TRUE</formula>
    </cfRule>
  </conditionalFormatting>
  <conditionalFormatting sqref="K17:K24">
    <cfRule type="expression" dxfId="15" priority="16">
      <formula>M17=TRUE</formula>
    </cfRule>
  </conditionalFormatting>
  <conditionalFormatting sqref="K25:K31">
    <cfRule type="expression" dxfId="14" priority="15">
      <formula>M25=TRUE</formula>
    </cfRule>
  </conditionalFormatting>
  <conditionalFormatting sqref="K32:K38">
    <cfRule type="expression" dxfId="13" priority="14">
      <formula>M32=TRUE</formula>
    </cfRule>
  </conditionalFormatting>
  <conditionalFormatting sqref="K39:K46">
    <cfRule type="expression" dxfId="12" priority="13">
      <formula>M39=TRUE</formula>
    </cfRule>
  </conditionalFormatting>
  <conditionalFormatting sqref="K47:K52">
    <cfRule type="expression" dxfId="11" priority="12">
      <formula>M47=TRUE</formula>
    </cfRule>
  </conditionalFormatting>
  <conditionalFormatting sqref="K53:K56">
    <cfRule type="expression" dxfId="10" priority="11">
      <formula>M53=TRUE</formula>
    </cfRule>
  </conditionalFormatting>
  <conditionalFormatting sqref="K57">
    <cfRule type="expression" dxfId="9" priority="10">
      <formula>M57=TRUE</formula>
    </cfRule>
  </conditionalFormatting>
  <conditionalFormatting sqref="K58:K63">
    <cfRule type="expression" dxfId="8" priority="9">
      <formula>M58=TRUE</formula>
    </cfRule>
  </conditionalFormatting>
  <conditionalFormatting sqref="K64:K70">
    <cfRule type="expression" dxfId="7" priority="8">
      <formula>M64=TRUE</formula>
    </cfRule>
  </conditionalFormatting>
  <conditionalFormatting sqref="K71:K78">
    <cfRule type="expression" dxfId="6" priority="7">
      <formula>M71=TRUE</formula>
    </cfRule>
  </conditionalFormatting>
  <conditionalFormatting sqref="K79:K85">
    <cfRule type="expression" dxfId="5" priority="6">
      <formula>M79=TRUE</formula>
    </cfRule>
  </conditionalFormatting>
  <conditionalFormatting sqref="K86:K90">
    <cfRule type="expression" dxfId="4" priority="5">
      <formula>M86=TRUE</formula>
    </cfRule>
  </conditionalFormatting>
  <conditionalFormatting sqref="B3:B254">
    <cfRule type="cellIs" dxfId="3" priority="3" operator="equal">
      <formula>"OK"</formula>
    </cfRule>
  </conditionalFormatting>
  <conditionalFormatting sqref="L3:L90">
    <cfRule type="cellIs" dxfId="2" priority="2" operator="equal">
      <formula>"OK"</formula>
    </cfRule>
  </conditionalFormatting>
  <conditionalFormatting sqref="E3:E91">
    <cfRule type="cellIs" dxfId="1" priority="1" operator="equal">
      <formula>"OK"</formula>
    </cfRule>
  </conditionalFormatting>
  <conditionalFormatting sqref="AD2">
    <cfRule type="expression" dxfId="0" priority="103">
      <formula>AF4=TRUE</formula>
    </cfRule>
  </conditionalFormatting>
  <hyperlinks>
    <hyperlink ref="O82" r:id="rId1" xr:uid="{B5A8215A-EC6E-454B-ADC4-BB2C9BBEA07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ANTLR</vt:lpstr>
      <vt:lpstr>FOP</vt:lpstr>
      <vt:lpstr>PMD</vt:lpstr>
      <vt:lpstr>JFreeChart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2021-05-20T14:07:07Z</dcterms:created>
  <dcterms:modified xsi:type="dcterms:W3CDTF">2021-08-26T13:52:09Z</dcterms:modified>
</cp:coreProperties>
</file>