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45" windowWidth="19395" windowHeight="7380" activeTab="3"/>
  </bookViews>
  <sheets>
    <sheet name="对比2A" sheetId="1" r:id="rId1"/>
    <sheet name="对比380A" sheetId="2" r:id="rId2"/>
    <sheet name="2型验证车组" sheetId="4" r:id="rId3"/>
    <sheet name="380A验证车组" sheetId="5" r:id="rId4"/>
    <sheet name="fnd_gfm_470462-20180324" sheetId="6" r:id="rId5"/>
  </sheets>
  <calcPr calcId="125725"/>
</workbook>
</file>

<file path=xl/calcChain.xml><?xml version="1.0" encoding="utf-8"?>
<calcChain xmlns="http://schemas.openxmlformats.org/spreadsheetml/2006/main">
  <c r="V4" i="5"/>
  <c r="S38" i="1"/>
  <c r="S39"/>
  <c r="S40"/>
  <c r="S41"/>
  <c r="T38"/>
  <c r="U38"/>
  <c r="W38" s="1"/>
  <c r="V38"/>
  <c r="T39"/>
  <c r="U39"/>
  <c r="W39" s="1"/>
  <c r="V39"/>
  <c r="T40"/>
  <c r="U40"/>
  <c r="W40" s="1"/>
  <c r="V40"/>
  <c r="T41"/>
  <c r="U41"/>
  <c r="W41" s="1"/>
  <c r="V41"/>
  <c r="X40"/>
  <c r="Z41"/>
  <c r="X39"/>
  <c r="Y41"/>
  <c r="Y38"/>
  <c r="Z38"/>
  <c r="Z39"/>
  <c r="Y40"/>
  <c r="X38"/>
  <c r="Y39"/>
  <c r="Z40"/>
  <c r="AA40" l="1"/>
  <c r="AB40"/>
  <c r="AB41"/>
  <c r="AA38"/>
  <c r="AB38"/>
  <c r="AA39"/>
  <c r="AB39"/>
  <c r="V2" i="5"/>
  <c r="W2"/>
  <c r="X2"/>
  <c r="Y2"/>
  <c r="AA2" s="1"/>
  <c r="Z2"/>
  <c r="V3"/>
  <c r="W3"/>
  <c r="X3"/>
  <c r="Y3"/>
  <c r="Z3"/>
  <c r="AA3"/>
  <c r="W4"/>
  <c r="X4"/>
  <c r="Y4"/>
  <c r="AA4" s="1"/>
  <c r="Z4"/>
  <c r="V5"/>
  <c r="W5"/>
  <c r="X5"/>
  <c r="Y5"/>
  <c r="AA5" s="1"/>
  <c r="Z5"/>
  <c r="V6"/>
  <c r="W6"/>
  <c r="X6"/>
  <c r="Y6"/>
  <c r="AA6" s="1"/>
  <c r="AC6" s="1"/>
  <c r="Z6"/>
  <c r="V7"/>
  <c r="W7"/>
  <c r="X7"/>
  <c r="Y7"/>
  <c r="AA7" s="1"/>
  <c r="Z7"/>
  <c r="V8"/>
  <c r="W8"/>
  <c r="X8"/>
  <c r="Y8"/>
  <c r="AA8" s="1"/>
  <c r="AC8" s="1"/>
  <c r="Z8"/>
  <c r="V9"/>
  <c r="W9"/>
  <c r="X9"/>
  <c r="Y9"/>
  <c r="Z9"/>
  <c r="AA9"/>
  <c r="V10"/>
  <c r="W10"/>
  <c r="X10"/>
  <c r="Y10"/>
  <c r="AB10" s="1"/>
  <c r="Z10"/>
  <c r="V11"/>
  <c r="W11"/>
  <c r="X11"/>
  <c r="Y11"/>
  <c r="AB11" s="1"/>
  <c r="Z11"/>
  <c r="AA11"/>
  <c r="V12"/>
  <c r="W12"/>
  <c r="X12"/>
  <c r="Y12"/>
  <c r="AA12" s="1"/>
  <c r="Z12"/>
  <c r="V13"/>
  <c r="W13"/>
  <c r="X13"/>
  <c r="Y13"/>
  <c r="AA13" s="1"/>
  <c r="Z13"/>
  <c r="V14"/>
  <c r="W14"/>
  <c r="X14"/>
  <c r="Y14"/>
  <c r="AB14" s="1"/>
  <c r="Z14"/>
  <c r="V15"/>
  <c r="W15"/>
  <c r="X15"/>
  <c r="Y15"/>
  <c r="Z15"/>
  <c r="AA15"/>
  <c r="V16"/>
  <c r="W16"/>
  <c r="X16"/>
  <c r="Y16"/>
  <c r="AB16" s="1"/>
  <c r="Z16"/>
  <c r="V17"/>
  <c r="W17"/>
  <c r="X17"/>
  <c r="Y17"/>
  <c r="AA17" s="1"/>
  <c r="Z17"/>
  <c r="V18"/>
  <c r="W18"/>
  <c r="X18"/>
  <c r="Y18"/>
  <c r="Z18"/>
  <c r="AA18"/>
  <c r="V19"/>
  <c r="W19"/>
  <c r="X19"/>
  <c r="Y19"/>
  <c r="AB19" s="1"/>
  <c r="Z19"/>
  <c r="V20"/>
  <c r="W20"/>
  <c r="X20"/>
  <c r="Y20"/>
  <c r="Z20"/>
  <c r="AA20"/>
  <c r="V21"/>
  <c r="W21"/>
  <c r="X21"/>
  <c r="Y21"/>
  <c r="AA21" s="1"/>
  <c r="Z21"/>
  <c r="V22"/>
  <c r="W22"/>
  <c r="X22"/>
  <c r="Y22"/>
  <c r="AA22" s="1"/>
  <c r="Z22"/>
  <c r="V23"/>
  <c r="W23"/>
  <c r="X23"/>
  <c r="Y23"/>
  <c r="AB23" s="1"/>
  <c r="Z23"/>
  <c r="V24"/>
  <c r="W24"/>
  <c r="X24"/>
  <c r="Y24"/>
  <c r="AB24" s="1"/>
  <c r="Z24"/>
  <c r="AA24"/>
  <c r="V25"/>
  <c r="W25"/>
  <c r="X25"/>
  <c r="Y25"/>
  <c r="AA25" s="1"/>
  <c r="Z25"/>
  <c r="V26"/>
  <c r="W26"/>
  <c r="X26"/>
  <c r="Y26"/>
  <c r="AB26" s="1"/>
  <c r="Z26"/>
  <c r="V27"/>
  <c r="W27"/>
  <c r="X27"/>
  <c r="Y27"/>
  <c r="AA27" s="1"/>
  <c r="Z27"/>
  <c r="V28"/>
  <c r="W28"/>
  <c r="X28"/>
  <c r="Y28"/>
  <c r="AA28" s="1"/>
  <c r="Z28"/>
  <c r="V29"/>
  <c r="W29"/>
  <c r="X29"/>
  <c r="Y29"/>
  <c r="AA29" s="1"/>
  <c r="Z29"/>
  <c r="V30"/>
  <c r="W30"/>
  <c r="X30"/>
  <c r="Y30"/>
  <c r="AB30" s="1"/>
  <c r="Z30"/>
  <c r="AA30"/>
  <c r="V31"/>
  <c r="W31"/>
  <c r="X31"/>
  <c r="Y31"/>
  <c r="AB31" s="1"/>
  <c r="Z31"/>
  <c r="V32"/>
  <c r="W32"/>
  <c r="X32"/>
  <c r="Y32"/>
  <c r="AB32" s="1"/>
  <c r="Z32"/>
  <c r="V33"/>
  <c r="W33"/>
  <c r="X33"/>
  <c r="Y33"/>
  <c r="AB33" s="1"/>
  <c r="Z33"/>
  <c r="AA33"/>
  <c r="V34"/>
  <c r="W34"/>
  <c r="X34"/>
  <c r="Y34"/>
  <c r="AB34" s="1"/>
  <c r="Z34"/>
  <c r="V35"/>
  <c r="W35"/>
  <c r="X35"/>
  <c r="Y35"/>
  <c r="AA35" s="1"/>
  <c r="Z35"/>
  <c r="V36"/>
  <c r="W36"/>
  <c r="X36"/>
  <c r="Y36"/>
  <c r="AA36" s="1"/>
  <c r="Z36"/>
  <c r="V37"/>
  <c r="W37"/>
  <c r="X37"/>
  <c r="Y37"/>
  <c r="AB37" s="1"/>
  <c r="Z37"/>
  <c r="V38"/>
  <c r="W38"/>
  <c r="X38"/>
  <c r="Y38"/>
  <c r="AA38" s="1"/>
  <c r="Z38"/>
  <c r="V39"/>
  <c r="W39"/>
  <c r="X39"/>
  <c r="Y39"/>
  <c r="AB39" s="1"/>
  <c r="Z39"/>
  <c r="V40"/>
  <c r="W40"/>
  <c r="X40"/>
  <c r="Y40"/>
  <c r="AB40" s="1"/>
  <c r="Z40"/>
  <c r="V41"/>
  <c r="W41"/>
  <c r="X41"/>
  <c r="Y41"/>
  <c r="Z41"/>
  <c r="AA41"/>
  <c r="AB7"/>
  <c r="AB9"/>
  <c r="AD9" s="1"/>
  <c r="AB12"/>
  <c r="AB13"/>
  <c r="AB15"/>
  <c r="AB18"/>
  <c r="AB20"/>
  <c r="AB25"/>
  <c r="AB27"/>
  <c r="AB35"/>
  <c r="AB41"/>
  <c r="V3" i="4"/>
  <c r="W3"/>
  <c r="Y3" s="1"/>
  <c r="AB3" s="1"/>
  <c r="X3"/>
  <c r="Z3"/>
  <c r="V4"/>
  <c r="W4"/>
  <c r="X4"/>
  <c r="Y4"/>
  <c r="AB4" s="1"/>
  <c r="Z4"/>
  <c r="AA4"/>
  <c r="V5"/>
  <c r="W5"/>
  <c r="X5"/>
  <c r="Y5"/>
  <c r="AB5" s="1"/>
  <c r="Z5"/>
  <c r="V6"/>
  <c r="W6"/>
  <c r="X6"/>
  <c r="Y6"/>
  <c r="AB6" s="1"/>
  <c r="Z6"/>
  <c r="V7"/>
  <c r="W7"/>
  <c r="X7"/>
  <c r="Y7"/>
  <c r="AB7" s="1"/>
  <c r="Z7"/>
  <c r="V8"/>
  <c r="W8"/>
  <c r="X8"/>
  <c r="Y8"/>
  <c r="AB8" s="1"/>
  <c r="Z8"/>
  <c r="AA8"/>
  <c r="V9"/>
  <c r="W9"/>
  <c r="X9"/>
  <c r="Y9"/>
  <c r="AB9" s="1"/>
  <c r="Z9"/>
  <c r="V10"/>
  <c r="W10"/>
  <c r="X10"/>
  <c r="Y10"/>
  <c r="AB10" s="1"/>
  <c r="Z10"/>
  <c r="V11"/>
  <c r="W11"/>
  <c r="X11"/>
  <c r="Y11"/>
  <c r="AB11" s="1"/>
  <c r="Z11"/>
  <c r="V12"/>
  <c r="W12"/>
  <c r="X12"/>
  <c r="Y12"/>
  <c r="AB12" s="1"/>
  <c r="Z12"/>
  <c r="V13"/>
  <c r="W13"/>
  <c r="X13"/>
  <c r="Y13"/>
  <c r="AB13" s="1"/>
  <c r="Z13"/>
  <c r="V14"/>
  <c r="W14"/>
  <c r="X14"/>
  <c r="Y14"/>
  <c r="AB14" s="1"/>
  <c r="Z14"/>
  <c r="V15"/>
  <c r="W15"/>
  <c r="X15"/>
  <c r="Y15"/>
  <c r="AB15" s="1"/>
  <c r="Z15"/>
  <c r="V16"/>
  <c r="W16"/>
  <c r="X16"/>
  <c r="Y16"/>
  <c r="AB16" s="1"/>
  <c r="Z16"/>
  <c r="AA16"/>
  <c r="V17"/>
  <c r="W17"/>
  <c r="X17"/>
  <c r="Y17"/>
  <c r="AB17" s="1"/>
  <c r="Z17"/>
  <c r="V18"/>
  <c r="W18"/>
  <c r="X18"/>
  <c r="Y18"/>
  <c r="AB18" s="1"/>
  <c r="Z18"/>
  <c r="V19"/>
  <c r="W19"/>
  <c r="X19"/>
  <c r="Y19"/>
  <c r="AB19" s="1"/>
  <c r="Z19"/>
  <c r="V20"/>
  <c r="W20"/>
  <c r="X20"/>
  <c r="Y20"/>
  <c r="AB20" s="1"/>
  <c r="Z20"/>
  <c r="V21"/>
  <c r="W21"/>
  <c r="X21"/>
  <c r="Y21"/>
  <c r="AB21" s="1"/>
  <c r="Z21"/>
  <c r="V22"/>
  <c r="W22"/>
  <c r="X22"/>
  <c r="Y22"/>
  <c r="AB22" s="1"/>
  <c r="Z22"/>
  <c r="AA22"/>
  <c r="V23"/>
  <c r="W23"/>
  <c r="X23"/>
  <c r="Y23"/>
  <c r="AB23" s="1"/>
  <c r="Z23"/>
  <c r="V24"/>
  <c r="W24"/>
  <c r="X24"/>
  <c r="Y24"/>
  <c r="AB24" s="1"/>
  <c r="Z24"/>
  <c r="AA24"/>
  <c r="V25"/>
  <c r="W25"/>
  <c r="X25"/>
  <c r="Y25"/>
  <c r="AB25" s="1"/>
  <c r="Z25"/>
  <c r="V26"/>
  <c r="W26"/>
  <c r="X26"/>
  <c r="Y26"/>
  <c r="AB26" s="1"/>
  <c r="Z26"/>
  <c r="V27"/>
  <c r="W27"/>
  <c r="X27"/>
  <c r="Y27"/>
  <c r="AB27" s="1"/>
  <c r="Z27"/>
  <c r="V28"/>
  <c r="W28"/>
  <c r="X28"/>
  <c r="Y28"/>
  <c r="AB28" s="1"/>
  <c r="Z28"/>
  <c r="V29"/>
  <c r="W29"/>
  <c r="X29"/>
  <c r="Y29"/>
  <c r="AB29" s="1"/>
  <c r="Z29"/>
  <c r="V30"/>
  <c r="W30"/>
  <c r="X30"/>
  <c r="Y30"/>
  <c r="AB30" s="1"/>
  <c r="Z30"/>
  <c r="V31"/>
  <c r="W31"/>
  <c r="X31"/>
  <c r="Y31"/>
  <c r="AB31" s="1"/>
  <c r="Z31"/>
  <c r="V32"/>
  <c r="W32"/>
  <c r="X32"/>
  <c r="Y32"/>
  <c r="AB32" s="1"/>
  <c r="Z32"/>
  <c r="V33"/>
  <c r="W33"/>
  <c r="X33"/>
  <c r="Y33"/>
  <c r="AB33" s="1"/>
  <c r="Z33"/>
  <c r="V34"/>
  <c r="W34"/>
  <c r="X34"/>
  <c r="Y34"/>
  <c r="AB34" s="1"/>
  <c r="Z34"/>
  <c r="V35"/>
  <c r="W35"/>
  <c r="X35"/>
  <c r="Y35"/>
  <c r="AB35" s="1"/>
  <c r="Z35"/>
  <c r="V36"/>
  <c r="W36"/>
  <c r="X36"/>
  <c r="Y36"/>
  <c r="AB36" s="1"/>
  <c r="Z36"/>
  <c r="V37"/>
  <c r="W37"/>
  <c r="X37"/>
  <c r="Y37"/>
  <c r="AB37" s="1"/>
  <c r="Z37"/>
  <c r="V38"/>
  <c r="W38"/>
  <c r="X38"/>
  <c r="Y38"/>
  <c r="AB38" s="1"/>
  <c r="Z38"/>
  <c r="V39"/>
  <c r="W39"/>
  <c r="X39"/>
  <c r="Y39"/>
  <c r="AB39" s="1"/>
  <c r="Z39"/>
  <c r="V40"/>
  <c r="W40"/>
  <c r="X40"/>
  <c r="Y40"/>
  <c r="AB40" s="1"/>
  <c r="Z40"/>
  <c r="V41"/>
  <c r="W41"/>
  <c r="X41"/>
  <c r="Y41"/>
  <c r="AB41" s="1"/>
  <c r="Z41"/>
  <c r="V42"/>
  <c r="W42"/>
  <c r="X42"/>
  <c r="Y42"/>
  <c r="AB42" s="1"/>
  <c r="Z42"/>
  <c r="V43"/>
  <c r="W43"/>
  <c r="X43"/>
  <c r="Y43"/>
  <c r="AB43" s="1"/>
  <c r="Z43"/>
  <c r="V44"/>
  <c r="W44"/>
  <c r="X44"/>
  <c r="Y44"/>
  <c r="AB44" s="1"/>
  <c r="Z44"/>
  <c r="V45"/>
  <c r="W45"/>
  <c r="X45"/>
  <c r="Y45"/>
  <c r="AB45" s="1"/>
  <c r="Z45"/>
  <c r="V46"/>
  <c r="W46"/>
  <c r="X46"/>
  <c r="Y46"/>
  <c r="AB46" s="1"/>
  <c r="Z46"/>
  <c r="V47"/>
  <c r="W47"/>
  <c r="X47"/>
  <c r="Y47"/>
  <c r="AB47" s="1"/>
  <c r="Z47"/>
  <c r="V48"/>
  <c r="W48"/>
  <c r="X48"/>
  <c r="Y48"/>
  <c r="AB48" s="1"/>
  <c r="Z48"/>
  <c r="V49"/>
  <c r="W49"/>
  <c r="X49"/>
  <c r="Y49"/>
  <c r="AB49" s="1"/>
  <c r="Z49"/>
  <c r="Z2"/>
  <c r="X2"/>
  <c r="W2"/>
  <c r="Y2" s="1"/>
  <c r="AB2" s="1"/>
  <c r="V2"/>
  <c r="U3" i="2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2"/>
  <c r="S3" i="1"/>
  <c r="S4"/>
  <c r="S5"/>
  <c r="S6"/>
  <c r="S7"/>
  <c r="S8"/>
  <c r="S9"/>
  <c r="S10"/>
  <c r="S11"/>
  <c r="S12"/>
  <c r="S13"/>
  <c r="S14"/>
  <c r="S15"/>
  <c r="S16"/>
  <c r="S17"/>
  <c r="S18"/>
  <c r="S19"/>
  <c r="X19" s="1"/>
  <c r="S20"/>
  <c r="X20" s="1"/>
  <c r="S21"/>
  <c r="S22"/>
  <c r="S23"/>
  <c r="S24"/>
  <c r="S25"/>
  <c r="S26"/>
  <c r="S27"/>
  <c r="S28"/>
  <c r="S29"/>
  <c r="S30"/>
  <c r="S31"/>
  <c r="S32"/>
  <c r="S33"/>
  <c r="S34"/>
  <c r="S35"/>
  <c r="S36"/>
  <c r="X36" s="1"/>
  <c r="S37"/>
  <c r="X37" s="1"/>
  <c r="S42"/>
  <c r="X42" s="1"/>
  <c r="S43"/>
  <c r="X43" s="1"/>
  <c r="S44"/>
  <c r="X44" s="1"/>
  <c r="S45"/>
  <c r="X45" s="1"/>
  <c r="S46"/>
  <c r="X46" s="1"/>
  <c r="S47"/>
  <c r="S48"/>
  <c r="X48" s="1"/>
  <c r="S49"/>
  <c r="S50"/>
  <c r="X50" s="1"/>
  <c r="S51"/>
  <c r="X51" s="1"/>
  <c r="S2"/>
  <c r="T4"/>
  <c r="U4"/>
  <c r="V4"/>
  <c r="W4"/>
  <c r="T5"/>
  <c r="U5"/>
  <c r="V5"/>
  <c r="W5"/>
  <c r="T6"/>
  <c r="U6"/>
  <c r="V6"/>
  <c r="W6"/>
  <c r="T7"/>
  <c r="U7"/>
  <c r="V7"/>
  <c r="W7"/>
  <c r="T8"/>
  <c r="U8"/>
  <c r="V8"/>
  <c r="W8"/>
  <c r="T9"/>
  <c r="U9"/>
  <c r="V9"/>
  <c r="W9"/>
  <c r="T10"/>
  <c r="U10"/>
  <c r="V10"/>
  <c r="W10"/>
  <c r="T11"/>
  <c r="U11"/>
  <c r="V11"/>
  <c r="W11"/>
  <c r="T12"/>
  <c r="U12"/>
  <c r="V12"/>
  <c r="W12"/>
  <c r="T13"/>
  <c r="U13"/>
  <c r="V13"/>
  <c r="W13"/>
  <c r="T14"/>
  <c r="U14"/>
  <c r="V14"/>
  <c r="W14"/>
  <c r="T15"/>
  <c r="U15"/>
  <c r="V15"/>
  <c r="W15"/>
  <c r="T16"/>
  <c r="U16"/>
  <c r="V16"/>
  <c r="W16"/>
  <c r="T17"/>
  <c r="U17"/>
  <c r="V17"/>
  <c r="W17"/>
  <c r="T18"/>
  <c r="U18"/>
  <c r="V18"/>
  <c r="W18"/>
  <c r="T19"/>
  <c r="U19"/>
  <c r="V19"/>
  <c r="W19"/>
  <c r="T20"/>
  <c r="U20"/>
  <c r="V20"/>
  <c r="W20"/>
  <c r="T21"/>
  <c r="U21"/>
  <c r="V21"/>
  <c r="W21"/>
  <c r="T22"/>
  <c r="U22"/>
  <c r="V22"/>
  <c r="W22"/>
  <c r="T23"/>
  <c r="U23"/>
  <c r="V23"/>
  <c r="W23"/>
  <c r="T24"/>
  <c r="U24"/>
  <c r="V24"/>
  <c r="W24"/>
  <c r="T25"/>
  <c r="U25"/>
  <c r="V25"/>
  <c r="W25"/>
  <c r="T26"/>
  <c r="U26"/>
  <c r="V26"/>
  <c r="W26"/>
  <c r="T27"/>
  <c r="U27"/>
  <c r="V27"/>
  <c r="W27"/>
  <c r="T28"/>
  <c r="U28"/>
  <c r="V28"/>
  <c r="W28"/>
  <c r="T29"/>
  <c r="U29"/>
  <c r="V29"/>
  <c r="W29"/>
  <c r="T30"/>
  <c r="U30"/>
  <c r="V30"/>
  <c r="W30"/>
  <c r="T31"/>
  <c r="U31"/>
  <c r="V31"/>
  <c r="W31"/>
  <c r="T32"/>
  <c r="U32"/>
  <c r="V32"/>
  <c r="W32"/>
  <c r="T33"/>
  <c r="U33"/>
  <c r="V33"/>
  <c r="W33"/>
  <c r="T34"/>
  <c r="U34"/>
  <c r="V34"/>
  <c r="W34"/>
  <c r="T35"/>
  <c r="U35"/>
  <c r="W35" s="1"/>
  <c r="V35"/>
  <c r="T36"/>
  <c r="U36"/>
  <c r="V36"/>
  <c r="W36"/>
  <c r="T37"/>
  <c r="U37"/>
  <c r="V37"/>
  <c r="W37"/>
  <c r="T42"/>
  <c r="U42"/>
  <c r="V42"/>
  <c r="W42"/>
  <c r="T43"/>
  <c r="U43"/>
  <c r="V43"/>
  <c r="W43"/>
  <c r="T44"/>
  <c r="U44"/>
  <c r="W44" s="1"/>
  <c r="V44"/>
  <c r="T45"/>
  <c r="U45"/>
  <c r="V45"/>
  <c r="W45"/>
  <c r="T46"/>
  <c r="U46"/>
  <c r="V46"/>
  <c r="W46"/>
  <c r="T47"/>
  <c r="U47"/>
  <c r="V47"/>
  <c r="W47"/>
  <c r="T48"/>
  <c r="U48"/>
  <c r="V48"/>
  <c r="W48"/>
  <c r="T49"/>
  <c r="U49"/>
  <c r="V49"/>
  <c r="W49"/>
  <c r="T50"/>
  <c r="U50"/>
  <c r="V50"/>
  <c r="W50"/>
  <c r="T51"/>
  <c r="U51"/>
  <c r="V51"/>
  <c r="W51"/>
  <c r="V3"/>
  <c r="U3"/>
  <c r="W3" s="1"/>
  <c r="T3"/>
  <c r="V2"/>
  <c r="U2"/>
  <c r="W2" s="1"/>
  <c r="T2"/>
  <c r="V4" i="2"/>
  <c r="W4"/>
  <c r="X4"/>
  <c r="Y4"/>
  <c r="V5"/>
  <c r="W5"/>
  <c r="X5"/>
  <c r="Y5"/>
  <c r="V6"/>
  <c r="W6"/>
  <c r="X6"/>
  <c r="Y6"/>
  <c r="V7"/>
  <c r="W7"/>
  <c r="X7"/>
  <c r="Y7"/>
  <c r="V8"/>
  <c r="W8"/>
  <c r="X8"/>
  <c r="Y8"/>
  <c r="V9"/>
  <c r="W9"/>
  <c r="X9"/>
  <c r="Y9"/>
  <c r="V10"/>
  <c r="W10"/>
  <c r="X10"/>
  <c r="Y10"/>
  <c r="V11"/>
  <c r="W11"/>
  <c r="X11"/>
  <c r="Y11"/>
  <c r="V12"/>
  <c r="W12"/>
  <c r="X12"/>
  <c r="Y12"/>
  <c r="V13"/>
  <c r="W13"/>
  <c r="X13"/>
  <c r="Y13"/>
  <c r="V14"/>
  <c r="W14"/>
  <c r="X14"/>
  <c r="Y14"/>
  <c r="V15"/>
  <c r="W15"/>
  <c r="X15"/>
  <c r="Y15"/>
  <c r="V16"/>
  <c r="W16"/>
  <c r="X16"/>
  <c r="Y16"/>
  <c r="V17"/>
  <c r="W17"/>
  <c r="X17"/>
  <c r="Y17"/>
  <c r="V18"/>
  <c r="W18"/>
  <c r="Y18" s="1"/>
  <c r="X18"/>
  <c r="V19"/>
  <c r="W19"/>
  <c r="X19"/>
  <c r="Y19"/>
  <c r="V20"/>
  <c r="W20"/>
  <c r="X20"/>
  <c r="Y20"/>
  <c r="V21"/>
  <c r="W21"/>
  <c r="Y21" s="1"/>
  <c r="X21"/>
  <c r="V22"/>
  <c r="W22"/>
  <c r="X22"/>
  <c r="Y22"/>
  <c r="V23"/>
  <c r="W23"/>
  <c r="X23"/>
  <c r="Y23"/>
  <c r="V24"/>
  <c r="W24"/>
  <c r="X24"/>
  <c r="Y24"/>
  <c r="V25"/>
  <c r="W25"/>
  <c r="X25"/>
  <c r="Y25"/>
  <c r="V26"/>
  <c r="W26"/>
  <c r="X26"/>
  <c r="Y26"/>
  <c r="V27"/>
  <c r="W27"/>
  <c r="X27"/>
  <c r="Y27"/>
  <c r="V28"/>
  <c r="W28"/>
  <c r="X28"/>
  <c r="Y28"/>
  <c r="V29"/>
  <c r="W29"/>
  <c r="X29"/>
  <c r="Y29"/>
  <c r="V30"/>
  <c r="W30"/>
  <c r="X30"/>
  <c r="Y30"/>
  <c r="V31"/>
  <c r="W31"/>
  <c r="X31"/>
  <c r="Y31"/>
  <c r="V32"/>
  <c r="W32"/>
  <c r="X32"/>
  <c r="Y32"/>
  <c r="V33"/>
  <c r="W33"/>
  <c r="X33"/>
  <c r="Y33"/>
  <c r="V34"/>
  <c r="W34"/>
  <c r="X34"/>
  <c r="Y34"/>
  <c r="V35"/>
  <c r="W35"/>
  <c r="X35"/>
  <c r="Y35"/>
  <c r="V36"/>
  <c r="W36"/>
  <c r="X36"/>
  <c r="Y36"/>
  <c r="V37"/>
  <c r="W37"/>
  <c r="X37"/>
  <c r="Y37"/>
  <c r="V38"/>
  <c r="W38"/>
  <c r="X38"/>
  <c r="Y38"/>
  <c r="V39"/>
  <c r="W39"/>
  <c r="X39"/>
  <c r="Y39"/>
  <c r="V40"/>
  <c r="W40"/>
  <c r="X40"/>
  <c r="Y40"/>
  <c r="V41"/>
  <c r="W41"/>
  <c r="X41"/>
  <c r="Y41"/>
  <c r="V42"/>
  <c r="W42"/>
  <c r="X42"/>
  <c r="Y42"/>
  <c r="V43"/>
  <c r="W43"/>
  <c r="X43"/>
  <c r="Y43"/>
  <c r="V44"/>
  <c r="W44"/>
  <c r="X44"/>
  <c r="Y44"/>
  <c r="V45"/>
  <c r="W45"/>
  <c r="X45"/>
  <c r="Y45"/>
  <c r="X3"/>
  <c r="W3"/>
  <c r="Y3" s="1"/>
  <c r="V3"/>
  <c r="X2"/>
  <c r="W2"/>
  <c r="Y2" s="1"/>
  <c r="V2"/>
  <c r="X49" i="1"/>
  <c r="X12"/>
  <c r="Z32" i="2"/>
  <c r="Z33"/>
  <c r="X41" i="1"/>
  <c r="Z34" i="2"/>
  <c r="AA10" i="4" l="1"/>
  <c r="AA6"/>
  <c r="AD30" i="5"/>
  <c r="AB38"/>
  <c r="AA41" i="1"/>
  <c r="AA21" i="4"/>
  <c r="AA9"/>
  <c r="AC9" s="1"/>
  <c r="AA7"/>
  <c r="AC7" s="1"/>
  <c r="AA5"/>
  <c r="AC5" s="1"/>
  <c r="AA3"/>
  <c r="AC3" s="1"/>
  <c r="AB21" i="5"/>
  <c r="AD15"/>
  <c r="AA40"/>
  <c r="AC40" s="1"/>
  <c r="AA37"/>
  <c r="AC37" s="1"/>
  <c r="AA34"/>
  <c r="AC34" s="1"/>
  <c r="AA32"/>
  <c r="AD32" s="1"/>
  <c r="AA49" i="4"/>
  <c r="AD49" s="1"/>
  <c r="AA14"/>
  <c r="AB28" i="5"/>
  <c r="AA19"/>
  <c r="AC19" s="1"/>
  <c r="AA10"/>
  <c r="AC10" s="1"/>
  <c r="AB36"/>
  <c r="AA35" i="4"/>
  <c r="AC35" s="1"/>
  <c r="AA33"/>
  <c r="AC33" s="1"/>
  <c r="AA31"/>
  <c r="AD31" s="1"/>
  <c r="AA29"/>
  <c r="AC29" s="1"/>
  <c r="AA27"/>
  <c r="AC27" s="1"/>
  <c r="AA25"/>
  <c r="AD25" s="1"/>
  <c r="AA20"/>
  <c r="AD20" s="1"/>
  <c r="AA18"/>
  <c r="AD18" s="1"/>
  <c r="AA15"/>
  <c r="AA12"/>
  <c r="AC12" s="1"/>
  <c r="AA39"/>
  <c r="AD39" s="1"/>
  <c r="AA36"/>
  <c r="AC36" s="1"/>
  <c r="AA34"/>
  <c r="AA32"/>
  <c r="AC32" s="1"/>
  <c r="AA30"/>
  <c r="AC30" s="1"/>
  <c r="AA28"/>
  <c r="AC28" s="1"/>
  <c r="AA26"/>
  <c r="AA23"/>
  <c r="AD23" s="1"/>
  <c r="AA19"/>
  <c r="AD19" s="1"/>
  <c r="AA17"/>
  <c r="AD17" s="1"/>
  <c r="AA13"/>
  <c r="AA11"/>
  <c r="AC11" s="1"/>
  <c r="AC34"/>
  <c r="AC35" i="5"/>
  <c r="AC33"/>
  <c r="AC29"/>
  <c r="AC27"/>
  <c r="AC25"/>
  <c r="AC22"/>
  <c r="AC12"/>
  <c r="AC7"/>
  <c r="AC41"/>
  <c r="AC38"/>
  <c r="AD34"/>
  <c r="AD24"/>
  <c r="AD11"/>
  <c r="AC9"/>
  <c r="AC30"/>
  <c r="AC20"/>
  <c r="AD19"/>
  <c r="AC18"/>
  <c r="AC15"/>
  <c r="AD36"/>
  <c r="AD28"/>
  <c r="AD21"/>
  <c r="AD13"/>
  <c r="AD7"/>
  <c r="AA39"/>
  <c r="AC39" s="1"/>
  <c r="AA31"/>
  <c r="AC31" s="1"/>
  <c r="AA26"/>
  <c r="AC26" s="1"/>
  <c r="AA23"/>
  <c r="AC23" s="1"/>
  <c r="AA16"/>
  <c r="AC16" s="1"/>
  <c r="AA14"/>
  <c r="AC14" s="1"/>
  <c r="AB29"/>
  <c r="AB22"/>
  <c r="AD22" s="1"/>
  <c r="AB17"/>
  <c r="AD17" s="1"/>
  <c r="AB8"/>
  <c r="AD8" s="1"/>
  <c r="AB6"/>
  <c r="AD38"/>
  <c r="AA37" i="4"/>
  <c r="AD37" s="1"/>
  <c r="AC26"/>
  <c r="AC24"/>
  <c r="AC22"/>
  <c r="AC19"/>
  <c r="AC18"/>
  <c r="AA43"/>
  <c r="AA38"/>
  <c r="AC38" s="1"/>
  <c r="AD10"/>
  <c r="AC36" i="5"/>
  <c r="AD35"/>
  <c r="AC28"/>
  <c r="AD27"/>
  <c r="AC24"/>
  <c r="AD23"/>
  <c r="AC21"/>
  <c r="AD20"/>
  <c r="AC17"/>
  <c r="AC13"/>
  <c r="AD12"/>
  <c r="AD41"/>
  <c r="AD37"/>
  <c r="AD33"/>
  <c r="AD29"/>
  <c r="AD25"/>
  <c r="AD18"/>
  <c r="AC11"/>
  <c r="AD10"/>
  <c r="AD6"/>
  <c r="AA45" i="4"/>
  <c r="AD45" s="1"/>
  <c r="AA41"/>
  <c r="AD41" s="1"/>
  <c r="AD33"/>
  <c r="AD21"/>
  <c r="AD8"/>
  <c r="AD4"/>
  <c r="AA47"/>
  <c r="AC47" s="1"/>
  <c r="AA40"/>
  <c r="AC40" s="1"/>
  <c r="AC45"/>
  <c r="AD29"/>
  <c r="AC17"/>
  <c r="AC15"/>
  <c r="AD14"/>
  <c r="AC13"/>
  <c r="AC10"/>
  <c r="AB2" i="5"/>
  <c r="AC2"/>
  <c r="AC5"/>
  <c r="AB5"/>
  <c r="AD5" s="1"/>
  <c r="AC3"/>
  <c r="AB3"/>
  <c r="AD3" s="1"/>
  <c r="AB4"/>
  <c r="AC4"/>
  <c r="AD47" i="4"/>
  <c r="AC25"/>
  <c r="AC21"/>
  <c r="AD6"/>
  <c r="AC4"/>
  <c r="AD43"/>
  <c r="AD35"/>
  <c r="AD27"/>
  <c r="AD16"/>
  <c r="AC14"/>
  <c r="AC8"/>
  <c r="AA2"/>
  <c r="AC2" s="1"/>
  <c r="AD36"/>
  <c r="AD28"/>
  <c r="AD24"/>
  <c r="AD13"/>
  <c r="AD9"/>
  <c r="AC6"/>
  <c r="AC43"/>
  <c r="AC39"/>
  <c r="AD34"/>
  <c r="AD30"/>
  <c r="AD26"/>
  <c r="AC23"/>
  <c r="AD22"/>
  <c r="AC16"/>
  <c r="AD15"/>
  <c r="AD11"/>
  <c r="AD3"/>
  <c r="AA48"/>
  <c r="AC48" s="1"/>
  <c r="AA44"/>
  <c r="AC44" s="1"/>
  <c r="AA46"/>
  <c r="AC46" s="1"/>
  <c r="AA42"/>
  <c r="AC42" s="1"/>
  <c r="AC31" l="1"/>
  <c r="AC49"/>
  <c r="AC20"/>
  <c r="AD16" i="5"/>
  <c r="AD31"/>
  <c r="AD39"/>
  <c r="AD40"/>
  <c r="AD7" i="4"/>
  <c r="AD5"/>
  <c r="AD12"/>
  <c r="AC41"/>
  <c r="AC32" i="5"/>
  <c r="AC42" s="1"/>
  <c r="AD14"/>
  <c r="AD38" i="4"/>
  <c r="AD32"/>
  <c r="AD40"/>
  <c r="AC37"/>
  <c r="AD26" i="5"/>
  <c r="AC50" i="4"/>
  <c r="AD4" i="5"/>
  <c r="AD2"/>
  <c r="AD2" i="4"/>
  <c r="AD46"/>
  <c r="AD48"/>
  <c r="AD42"/>
  <c r="AD44"/>
  <c r="AD42" i="5" l="1"/>
  <c r="AD50" i="4"/>
  <c r="X34" i="1"/>
  <c r="X35"/>
  <c r="Y45"/>
  <c r="AB27" i="2"/>
  <c r="Z22" i="1"/>
  <c r="AB41" i="2"/>
  <c r="X25" i="1"/>
  <c r="AA44" i="2"/>
  <c r="AA40"/>
  <c r="Z30"/>
  <c r="AB44"/>
  <c r="Z14" i="1"/>
  <c r="Z11"/>
  <c r="X4"/>
  <c r="X29"/>
  <c r="Z50"/>
  <c r="Z31"/>
  <c r="Z19"/>
  <c r="Z15"/>
  <c r="Y24"/>
  <c r="Y16"/>
  <c r="Z46"/>
  <c r="AB34" i="2"/>
  <c r="X10" i="1"/>
  <c r="Y43"/>
  <c r="Y26"/>
  <c r="X23"/>
  <c r="Y22"/>
  <c r="Y37"/>
  <c r="X9"/>
  <c r="AB15" i="2"/>
  <c r="X7" i="1"/>
  <c r="Z44" i="2"/>
  <c r="AB16"/>
  <c r="AA39"/>
  <c r="Y7" i="1"/>
  <c r="AB33" i="2"/>
  <c r="AB5"/>
  <c r="Z39"/>
  <c r="Z49" i="1"/>
  <c r="AA38" i="2"/>
  <c r="AB12"/>
  <c r="AA5"/>
  <c r="Z36"/>
  <c r="Z43"/>
  <c r="AA25"/>
  <c r="AA37"/>
  <c r="Z42" i="1"/>
  <c r="AA33" i="2"/>
  <c r="AA45"/>
  <c r="Y3" i="1"/>
  <c r="Z3" i="2"/>
  <c r="Z25"/>
  <c r="Y9" i="1"/>
  <c r="AB30" i="2"/>
  <c r="AB22"/>
  <c r="AB23"/>
  <c r="AA34"/>
  <c r="Z28" i="1"/>
  <c r="Y48"/>
  <c r="Z20" i="2"/>
  <c r="X32" i="1"/>
  <c r="X11"/>
  <c r="AA12" i="2"/>
  <c r="AA22"/>
  <c r="AB37"/>
  <c r="Z18"/>
  <c r="Y30" i="1"/>
  <c r="Z13"/>
  <c r="Y51"/>
  <c r="AB32" i="2"/>
  <c r="AA19"/>
  <c r="X14" i="1"/>
  <c r="Z15" i="2"/>
  <c r="Z47" i="1"/>
  <c r="Z6" i="2"/>
  <c r="Y6" i="1"/>
  <c r="AB18" i="2"/>
  <c r="Z41"/>
  <c r="AA14"/>
  <c r="Z51" i="1"/>
  <c r="AB2" i="2"/>
  <c r="AB8"/>
  <c r="AB45"/>
  <c r="Y20" i="1"/>
  <c r="AA29" i="2"/>
  <c r="Z26" i="1"/>
  <c r="Y11"/>
  <c r="X3"/>
  <c r="Y42"/>
  <c r="Z28" i="2"/>
  <c r="X18" i="1"/>
  <c r="Z31" i="2"/>
  <c r="AA9"/>
  <c r="X5" i="1"/>
  <c r="Y4"/>
  <c r="AB38" i="2"/>
  <c r="Y34" i="1"/>
  <c r="X26"/>
  <c r="Y2"/>
  <c r="X47"/>
  <c r="Y50"/>
  <c r="X28"/>
  <c r="Z13" i="2"/>
  <c r="AB43"/>
  <c r="AA42"/>
  <c r="Z8" i="1"/>
  <c r="Y35"/>
  <c r="Y5"/>
  <c r="Z10" i="2"/>
  <c r="X22" i="1"/>
  <c r="AB14" i="2"/>
  <c r="X2" i="1"/>
  <c r="Z44"/>
  <c r="Y46"/>
  <c r="Z6"/>
  <c r="Y49"/>
  <c r="Y29"/>
  <c r="Z29" i="2"/>
  <c r="Y21" i="1"/>
  <c r="Y17"/>
  <c r="X6"/>
  <c r="Y25"/>
  <c r="Z22" i="2"/>
  <c r="Z14"/>
  <c r="Z9"/>
  <c r="AA23"/>
  <c r="AA35"/>
  <c r="Z17"/>
  <c r="Z45"/>
  <c r="X17" i="1"/>
  <c r="Z35" i="2"/>
  <c r="Z11"/>
  <c r="AA7"/>
  <c r="Z2" i="1"/>
  <c r="X13"/>
  <c r="AB11" i="2"/>
  <c r="Z4" i="1"/>
  <c r="AA32" i="2"/>
  <c r="Z24" i="1"/>
  <c r="Y28"/>
  <c r="Z7" i="2"/>
  <c r="Z23"/>
  <c r="X27" i="1"/>
  <c r="Y12"/>
  <c r="AB9" i="2"/>
  <c r="X16" i="1"/>
  <c r="Z35"/>
  <c r="Z16" i="2"/>
  <c r="AB6"/>
  <c r="X24" i="1"/>
  <c r="Z43"/>
  <c r="AA30" i="2"/>
  <c r="AB26"/>
  <c r="Z20" i="1"/>
  <c r="AB29" i="2"/>
  <c r="Z18" i="1"/>
  <c r="X21"/>
  <c r="AA8" i="2"/>
  <c r="Z37" i="1"/>
  <c r="Y27"/>
  <c r="AB7" i="2"/>
  <c r="Z36" i="1"/>
  <c r="Z45"/>
  <c r="X33"/>
  <c r="AB24" i="2"/>
  <c r="Z42"/>
  <c r="Y47" i="1"/>
  <c r="Z12" i="2"/>
  <c r="Z19"/>
  <c r="AB20"/>
  <c r="AA2"/>
  <c r="Y18" i="1"/>
  <c r="Y10"/>
  <c r="Z4" i="2"/>
  <c r="Y15" i="1"/>
  <c r="Y32"/>
  <c r="AA13" i="2"/>
  <c r="X15" i="1"/>
  <c r="Z24" i="2"/>
  <c r="Z5" i="1"/>
  <c r="AA6" i="2"/>
  <c r="AB25"/>
  <c r="Z2"/>
  <c r="AA17"/>
  <c r="AA41"/>
  <c r="X8" i="1"/>
  <c r="Z21" i="2"/>
  <c r="Z10" i="1"/>
  <c r="Z33"/>
  <c r="AB31" i="2"/>
  <c r="AA21"/>
  <c r="AB21"/>
  <c r="Z16" i="1"/>
  <c r="Y8"/>
  <c r="Y36"/>
  <c r="AB35" i="2"/>
  <c r="Y23" i="1"/>
  <c r="X30"/>
  <c r="Z32"/>
  <c r="Z27"/>
  <c r="AA24" i="2"/>
  <c r="AA26"/>
  <c r="Y19" i="1"/>
  <c r="Z9"/>
  <c r="Y14"/>
  <c r="Z25"/>
  <c r="Z8" i="2"/>
  <c r="AA15"/>
  <c r="AA31"/>
  <c r="AA43"/>
  <c r="AA10"/>
  <c r="Z27"/>
  <c r="Z21" i="1"/>
  <c r="Z30"/>
  <c r="AB4" i="2"/>
  <c r="AB39"/>
  <c r="Z40"/>
  <c r="Z26"/>
  <c r="AA18"/>
  <c r="AA16"/>
  <c r="AB28"/>
  <c r="Y33" i="1"/>
  <c r="AB10" i="2"/>
  <c r="Z29" i="1"/>
  <c r="AB40" i="2"/>
  <c r="AB19"/>
  <c r="Z38"/>
  <c r="Z23" i="1"/>
  <c r="Z37" i="2"/>
  <c r="AA28"/>
  <c r="AB17"/>
  <c r="Y13" i="1"/>
  <c r="Z17"/>
  <c r="Z7"/>
  <c r="AA3" i="2"/>
  <c r="Y31" i="1"/>
  <c r="Y44"/>
  <c r="AA20" i="2"/>
  <c r="AB13"/>
  <c r="Z5"/>
  <c r="Z48" i="1"/>
  <c r="Z12"/>
  <c r="X31"/>
  <c r="AB3" i="2"/>
  <c r="AA11"/>
  <c r="AA4"/>
  <c r="Z34" i="1"/>
  <c r="AB36" i="2"/>
  <c r="AA27"/>
  <c r="AA36"/>
  <c r="AB42"/>
  <c r="Z3" i="1"/>
  <c r="AA44" l="1"/>
  <c r="AA9"/>
  <c r="AC25" i="2"/>
  <c r="AC43"/>
  <c r="AC9"/>
  <c r="AC31"/>
  <c r="AA23" i="1"/>
  <c r="AD6" i="2"/>
  <c r="AD13"/>
  <c r="AB33" i="1"/>
  <c r="AA33"/>
  <c r="AB18"/>
  <c r="AD25" i="2"/>
  <c r="AD22"/>
  <c r="AB29" i="1"/>
  <c r="AC17" i="2"/>
  <c r="AA16" i="1"/>
  <c r="AD30" i="2"/>
  <c r="AC35"/>
  <c r="AB7" i="1"/>
  <c r="AB12"/>
  <c r="AB32"/>
  <c r="AA6"/>
  <c r="AC24" i="2"/>
  <c r="AD14"/>
  <c r="AB36" i="1"/>
  <c r="AC14" i="2"/>
  <c r="AD7"/>
  <c r="AA8" i="1"/>
  <c r="AB23"/>
  <c r="AC45" i="2"/>
  <c r="AA11" i="1"/>
  <c r="AB8"/>
  <c r="AD11" i="2"/>
  <c r="AD32"/>
  <c r="AB24" i="1"/>
  <c r="AB35"/>
  <c r="AB30"/>
  <c r="AB20"/>
  <c r="AA19"/>
  <c r="AA26"/>
  <c r="AC2" i="2"/>
  <c r="AD2"/>
  <c r="AC16"/>
  <c r="AC32"/>
  <c r="AC10"/>
  <c r="AD45"/>
  <c r="AD20"/>
  <c r="AA42" i="1"/>
  <c r="AA49"/>
  <c r="AD38" i="2"/>
  <c r="AA31" i="1"/>
  <c r="AC30" i="2"/>
  <c r="AA14" i="1"/>
  <c r="AD27" i="2"/>
  <c r="AA50" i="1"/>
  <c r="AC36" i="2"/>
  <c r="AA37" i="1"/>
  <c r="AB21"/>
  <c r="AB50"/>
  <c r="AD15" i="2"/>
  <c r="AD44"/>
  <c r="AD4"/>
  <c r="AA48" i="1"/>
  <c r="AC27" i="2"/>
  <c r="AB44" i="1"/>
  <c r="AD24" i="2"/>
  <c r="AD37"/>
  <c r="AD41"/>
  <c r="AD18"/>
  <c r="AC41"/>
  <c r="AC44"/>
  <c r="AD16"/>
  <c r="AD21"/>
  <c r="AA36" i="1"/>
  <c r="AB6"/>
  <c r="AD40" i="2"/>
  <c r="AD43"/>
  <c r="AA4" i="1"/>
  <c r="AC21" i="2"/>
  <c r="AB4" i="1"/>
  <c r="AC11" i="2"/>
  <c r="AA22" i="1"/>
  <c r="AA47"/>
  <c r="AB48"/>
  <c r="AD19" i="2"/>
  <c r="AA29" i="1"/>
  <c r="AC26" i="2"/>
  <c r="AB34" i="1"/>
  <c r="AB19"/>
  <c r="AA46"/>
  <c r="AA34"/>
  <c r="AA17"/>
  <c r="AB17"/>
  <c r="AA2"/>
  <c r="AA25"/>
  <c r="AC8" i="2"/>
  <c r="AA27" i="1"/>
  <c r="AB11"/>
  <c r="AC12" i="2"/>
  <c r="AB14" i="1"/>
  <c r="AC39" i="2"/>
  <c r="AA5" i="1"/>
  <c r="AB10"/>
  <c r="AC34" i="2"/>
  <c r="AA21" i="1"/>
  <c r="AA24"/>
  <c r="AC37" i="2"/>
  <c r="AB28" i="1"/>
  <c r="AA18"/>
  <c r="AB46"/>
  <c r="AC7" i="2"/>
  <c r="AB47" i="1"/>
  <c r="AA10"/>
  <c r="AD35" i="2"/>
  <c r="AB37" i="1"/>
  <c r="AD33" i="2"/>
  <c r="AA7" i="1"/>
  <c r="AD31" i="2"/>
  <c r="AD39"/>
  <c r="AB42" i="1"/>
  <c r="AD10" i="2"/>
  <c r="AD17"/>
  <c r="AC23"/>
  <c r="AD5"/>
  <c r="AD9"/>
  <c r="AB43" i="1"/>
  <c r="AA15"/>
  <c r="AB2"/>
  <c r="AC13" i="2"/>
  <c r="AB45" i="1"/>
  <c r="AB27"/>
  <c r="AC38" i="2"/>
  <c r="AC29"/>
  <c r="AC40"/>
  <c r="AD23"/>
  <c r="AD36"/>
  <c r="AC33"/>
  <c r="AA13" i="1"/>
  <c r="AB15"/>
  <c r="AC19" i="2"/>
  <c r="AC3"/>
  <c r="AC4"/>
  <c r="AC5"/>
  <c r="AB51" i="1"/>
  <c r="AC18" i="2"/>
  <c r="AC42"/>
  <c r="AA3" i="1"/>
  <c r="AA35"/>
  <c r="AA28"/>
  <c r="AC20" i="2"/>
  <c r="AC6"/>
  <c r="AB9" i="1"/>
  <c r="AA45"/>
  <c r="AD8" i="2"/>
  <c r="AB13" i="1"/>
  <c r="AD28" i="2"/>
  <c r="AD34"/>
  <c r="AA20" i="1"/>
  <c r="AA32"/>
  <c r="AA51"/>
  <c r="AD29" i="2"/>
  <c r="AB3" i="1"/>
  <c r="AC28" i="2"/>
  <c r="AA30" i="1"/>
  <c r="AC22" i="2"/>
  <c r="AD12"/>
  <c r="AD3"/>
  <c r="AD42"/>
  <c r="AB25" i="1"/>
  <c r="AB22"/>
  <c r="AB16"/>
  <c r="AC15" i="2"/>
  <c r="AA12" i="1"/>
  <c r="AB26"/>
  <c r="AB31"/>
  <c r="AA43"/>
  <c r="AB49"/>
  <c r="AD26" i="2"/>
  <c r="AB5" i="1"/>
  <c r="AC46" i="2" l="1"/>
  <c r="AD46"/>
  <c r="AA52" i="1"/>
  <c r="AB52"/>
</calcChain>
</file>

<file path=xl/sharedStrings.xml><?xml version="1.0" encoding="utf-8"?>
<sst xmlns="http://schemas.openxmlformats.org/spreadsheetml/2006/main" count="14460" uniqueCount="1589">
  <si>
    <t>CRH2A统</t>
  </si>
  <si>
    <t>南昌铁路局</t>
  </si>
  <si>
    <t>车型</t>
  </si>
  <si>
    <t>车号</t>
  </si>
  <si>
    <t>配属</t>
  </si>
  <si>
    <t>首轮三级修走行公里数</t>
  </si>
  <si>
    <t>首轮三级修出厂时间</t>
  </si>
  <si>
    <t>首轮四级修走行公里数</t>
  </si>
  <si>
    <t>首轮四级修出厂时间</t>
  </si>
  <si>
    <t>次轮三级修走行公里数</t>
  </si>
  <si>
    <t>次轮三级修出厂时间</t>
  </si>
  <si>
    <t>第1轮五级修走行公里数</t>
  </si>
  <si>
    <t>第1轮五级修出厂时间</t>
  </si>
  <si>
    <t>车型</t>
    <phoneticPr fontId="51" type="noConversion"/>
  </si>
  <si>
    <t>CRH380A统</t>
  </si>
  <si>
    <t>武汉铁路局</t>
  </si>
  <si>
    <t>CRH380AL</t>
  </si>
  <si>
    <t>570853</t>
  </si>
  <si>
    <t>备注</t>
    <phoneticPr fontId="51" type="noConversion"/>
  </si>
  <si>
    <t>五级修走行公里数</t>
    <phoneticPr fontId="51" type="noConversion"/>
  </si>
  <si>
    <t>五级修出厂时间</t>
    <phoneticPr fontId="51" type="noConversion"/>
  </si>
  <si>
    <t>CRH2A统</t>
    <phoneticPr fontId="52" type="noConversion"/>
  </si>
  <si>
    <t>南宁铁路局</t>
  </si>
  <si>
    <t>CRH2A统</t>
    <phoneticPr fontId="52" type="noConversion"/>
  </si>
  <si>
    <t>成都铁路局</t>
  </si>
  <si>
    <t>2015-11-06</t>
  </si>
  <si>
    <t>太原铁路局</t>
  </si>
  <si>
    <t>郑州铁路局</t>
  </si>
  <si>
    <t>广铁集团</t>
  </si>
  <si>
    <t>西安铁路局</t>
  </si>
  <si>
    <t>北京铁路局</t>
  </si>
  <si>
    <t>CRH380A</t>
    <phoneticPr fontId="52" type="noConversion"/>
  </si>
  <si>
    <t>CRH380A</t>
    <phoneticPr fontId="52" type="noConversion"/>
  </si>
  <si>
    <t>CRH380A统</t>
    <phoneticPr fontId="52" type="noConversion"/>
  </si>
  <si>
    <t>CRH380A统</t>
    <phoneticPr fontId="52" type="noConversion"/>
  </si>
  <si>
    <t>CRH380AL</t>
    <phoneticPr fontId="52" type="noConversion"/>
  </si>
  <si>
    <t>611615</t>
  </si>
  <si>
    <t>1160507</t>
  </si>
  <si>
    <t>昆明铁路局</t>
  </si>
  <si>
    <t>587746</t>
  </si>
  <si>
    <t>CRH2C2</t>
    <phoneticPr fontId="52" type="noConversion"/>
  </si>
  <si>
    <t>上海铁路局</t>
  </si>
  <si>
    <t>三轮三级修里程</t>
    <phoneticPr fontId="51" type="noConversion"/>
  </si>
  <si>
    <t>次轮四级修里程</t>
    <phoneticPr fontId="51" type="noConversion"/>
  </si>
  <si>
    <t xml:space="preserve">序号                 </t>
  </si>
  <si>
    <t>检修里程</t>
  </si>
  <si>
    <t xml:space="preserve"> 备注</t>
  </si>
  <si>
    <t>CRH2A</t>
  </si>
  <si>
    <t>南昌局</t>
  </si>
  <si>
    <t>2016.12.24-2016.12.29</t>
  </si>
  <si>
    <t>完成</t>
  </si>
  <si>
    <t>2017.1.1-2017.1.5</t>
  </si>
  <si>
    <t>2017.1.8-2017.1.12</t>
  </si>
  <si>
    <t>2017.2.22-2017.2.26</t>
  </si>
  <si>
    <t>2017.3.2-2017.3.7</t>
  </si>
  <si>
    <t>CRH2E</t>
  </si>
  <si>
    <t>北京局</t>
  </si>
  <si>
    <t>2017.3.4-2017.3.13</t>
  </si>
  <si>
    <t>广铁</t>
  </si>
  <si>
    <t>2017.3.25-2017.3.29</t>
  </si>
  <si>
    <t>2017.4.8-2017.4.14</t>
  </si>
  <si>
    <t>2017.5.9-2017.5.14</t>
  </si>
  <si>
    <t>2017.5.18-2017.5.23</t>
  </si>
  <si>
    <t>2017.6.13-2017.6.18</t>
  </si>
  <si>
    <t>济南局</t>
  </si>
  <si>
    <t>2017.6.17-2017.6.21</t>
  </si>
  <si>
    <t>2017.6.28-2017.7.2</t>
  </si>
  <si>
    <t>太原局</t>
  </si>
  <si>
    <t>2017.7.7-2017.7.11</t>
  </si>
  <si>
    <t>西安局</t>
  </si>
  <si>
    <t>2017.7.6-2017.7.12</t>
  </si>
  <si>
    <t>2017.7.20-2017.7.25</t>
  </si>
  <si>
    <t>成都局</t>
  </si>
  <si>
    <t>2017.7.17-2017.7.22</t>
  </si>
  <si>
    <t>2017.7.18-2017.7.25</t>
  </si>
  <si>
    <t>2017.7.4-2017.7.16</t>
  </si>
  <si>
    <t>2017.7.18-2017.7.23</t>
  </si>
  <si>
    <t>2017.7.27-2017.8.2</t>
  </si>
  <si>
    <t>2017.8.7-2017.8.11</t>
  </si>
  <si>
    <t>郑州局</t>
  </si>
  <si>
    <t>2017.8.5-2017.8.9</t>
  </si>
  <si>
    <t>2017.7.31-2017.8.5</t>
  </si>
  <si>
    <t>2017.8.18-2017.8.22</t>
  </si>
  <si>
    <t>2017.8.19-2017.8.23</t>
  </si>
  <si>
    <t>2017.8.21-2017.8.25</t>
  </si>
  <si>
    <t>2017.8.14-2017.8.18</t>
  </si>
  <si>
    <t>2017.9. 1-2017.9.5</t>
  </si>
  <si>
    <t>2017.9.1-2017.9.8</t>
  </si>
  <si>
    <t>2017.9.8-2017.9.15</t>
  </si>
  <si>
    <t>2017.9.11-2017.9.17</t>
  </si>
  <si>
    <t>南宁局</t>
  </si>
  <si>
    <t>2017.9.15-2017.9.20</t>
  </si>
  <si>
    <t>2017.10.11-2017.10.16</t>
  </si>
  <si>
    <t>2017.10.10-2017.10.15</t>
  </si>
  <si>
    <t>2017.10.25-2017.10.30</t>
  </si>
  <si>
    <t>2017.10.15-2017.10.21</t>
  </si>
  <si>
    <t>2017.11.8-2017.11.18</t>
  </si>
  <si>
    <t>2017.11.21-2017.11.28</t>
  </si>
  <si>
    <t>2017.11.15-2017.11.21</t>
  </si>
  <si>
    <t>2017.12.6-2017.12.10</t>
  </si>
  <si>
    <t>2017.12.2-2017.12.7</t>
  </si>
  <si>
    <t>2017.12.21-2017.12.25</t>
  </si>
  <si>
    <t>2017.12.23-2017.12.28</t>
  </si>
  <si>
    <t>2017.12.21-2017.21.26</t>
  </si>
  <si>
    <t>2017.12.29-2018.1.5</t>
  </si>
  <si>
    <t>检修时间</t>
    <phoneticPr fontId="51" type="noConversion"/>
  </si>
  <si>
    <t>CRH380A</t>
  </si>
  <si>
    <t>昆明局</t>
  </si>
  <si>
    <t>2017.7.27-2017.7.31</t>
  </si>
  <si>
    <t>2017.8.1-2017.8.5</t>
  </si>
  <si>
    <t>2017.8.11-2017.8.15</t>
  </si>
  <si>
    <t>2017.8.26-2017.8.30</t>
  </si>
  <si>
    <t>2017.8.26-2017.8.31</t>
  </si>
  <si>
    <t>2017.8.13-2017.8.17</t>
  </si>
  <si>
    <t>2017.9.4-2017.9.15</t>
  </si>
  <si>
    <t>2017.9.16-2017.9.27</t>
  </si>
  <si>
    <t>武汉局</t>
  </si>
  <si>
    <t>2017.9.1-2017.9.10</t>
  </si>
  <si>
    <t>2017.9.18-2017.9.26</t>
  </si>
  <si>
    <t>2017.9.8-2017.9.12</t>
  </si>
  <si>
    <t>2017.9.18-2017.9.24</t>
  </si>
  <si>
    <t>CRH2C2</t>
  </si>
  <si>
    <t>上海局</t>
  </si>
  <si>
    <t>2017.9.15-2017.9.21</t>
  </si>
  <si>
    <t>2017.9.22-2017.9.26</t>
  </si>
  <si>
    <t>2017.9.23-2017.9.27</t>
  </si>
  <si>
    <t>2017.10.11-2017.10.19</t>
  </si>
  <si>
    <t>2017.10.19-2017.10.30</t>
  </si>
  <si>
    <t>2017.10.22-2017.10.30</t>
  </si>
  <si>
    <t>2017.10.25-2017.11.2</t>
  </si>
  <si>
    <t>2017.11.9-2017.11.16</t>
  </si>
  <si>
    <t>2017.11.8-2017.11.15</t>
  </si>
  <si>
    <t>2017.11.7-2017.11.11</t>
  </si>
  <si>
    <t>2017.11.14-2017.11.18</t>
  </si>
  <si>
    <t>2017.11.27-2017.12.2</t>
  </si>
  <si>
    <t>2017.11.26-2017.12.3</t>
  </si>
  <si>
    <t>2017.11.28-2017.12.8</t>
  </si>
  <si>
    <t>2017.12.12-2017.12.22</t>
  </si>
  <si>
    <t>2017.12.21-2017.12.27</t>
  </si>
  <si>
    <t>2017.12.3-2017.12.9</t>
  </si>
  <si>
    <t>2017.12.12-2017.12.18</t>
  </si>
  <si>
    <t>2017.12.14-2017.12.18</t>
  </si>
  <si>
    <t xml:space="preserve">CRH2C2 </t>
  </si>
  <si>
    <t>2018.1.4-2018.1.9</t>
  </si>
  <si>
    <t>2018.1.8-2018.1.12</t>
  </si>
  <si>
    <t>2018.1.10-2018.1.22</t>
  </si>
  <si>
    <t>2018.1.26-2018.1.31</t>
  </si>
  <si>
    <t>完成</t>
    <phoneticPr fontId="51" type="noConversion"/>
  </si>
  <si>
    <t>2018.3.28-2018.4.2</t>
  </si>
  <si>
    <t>2018.3.26-2018.3.31</t>
  </si>
  <si>
    <t>上轮高级修走行公里数</t>
    <phoneticPr fontId="51" type="noConversion"/>
  </si>
  <si>
    <t>上轮高级修出厂时间</t>
    <phoneticPr fontId="51" type="noConversion"/>
  </si>
  <si>
    <t>*</t>
    <phoneticPr fontId="51" type="noConversion"/>
  </si>
  <si>
    <t>列号</t>
  </si>
  <si>
    <t>初始里程</t>
  </si>
  <si>
    <t>图号</t>
  </si>
  <si>
    <t>状态</t>
  </si>
  <si>
    <t>配属局/公司</t>
  </si>
  <si>
    <t>配属所</t>
  </si>
  <si>
    <t>配属日期</t>
  </si>
  <si>
    <t>使用所</t>
  </si>
  <si>
    <t>使用日期</t>
  </si>
  <si>
    <t>配属状态</t>
  </si>
  <si>
    <t>里程(公里)</t>
  </si>
  <si>
    <t>里程时间</t>
  </si>
  <si>
    <t>当前位置</t>
  </si>
  <si>
    <t>故障</t>
  </si>
  <si>
    <t>组数</t>
  </si>
  <si>
    <t>2C1</t>
  </si>
  <si>
    <t>E02</t>
  </si>
  <si>
    <t>运行</t>
  </si>
  <si>
    <t>南京</t>
  </si>
  <si>
    <t>02-07-2010</t>
  </si>
  <si>
    <t>22-03-2018</t>
  </si>
  <si>
    <t>/</t>
  </si>
  <si>
    <t>0/171</t>
  </si>
  <si>
    <t>04-07-2010</t>
  </si>
  <si>
    <t>0/235</t>
  </si>
  <si>
    <t>三级修</t>
  </si>
  <si>
    <t>09-12-2014</t>
  </si>
  <si>
    <t>27-04-2015</t>
  </si>
  <si>
    <t>/南京南</t>
  </si>
  <si>
    <t>0/112</t>
  </si>
  <si>
    <t>25-12-2012</t>
  </si>
  <si>
    <t>/专项修</t>
  </si>
  <si>
    <t>0/237</t>
  </si>
  <si>
    <t>0/245</t>
  </si>
  <si>
    <t>运用修</t>
  </si>
  <si>
    <t>0/273</t>
  </si>
  <si>
    <t>0/289</t>
  </si>
  <si>
    <t>25-12-2010</t>
  </si>
  <si>
    <t>0/261</t>
  </si>
  <si>
    <t>10-01-2012</t>
  </si>
  <si>
    <t>27-01-2015</t>
  </si>
  <si>
    <t>0/107</t>
  </si>
  <si>
    <t>2E</t>
  </si>
  <si>
    <t>E03</t>
  </si>
  <si>
    <t>北京南</t>
  </si>
  <si>
    <t>01-01-2011</t>
  </si>
  <si>
    <t>/北京-上海</t>
  </si>
  <si>
    <t>0/151</t>
  </si>
  <si>
    <t>05-03-2018</t>
  </si>
  <si>
    <t>0/161</t>
  </si>
  <si>
    <t>0/160</t>
  </si>
  <si>
    <t>31-08-2011</t>
  </si>
  <si>
    <t>0/142</t>
  </si>
  <si>
    <t>26-12-2014</t>
  </si>
  <si>
    <t>转属/苏州-上海</t>
  </si>
  <si>
    <t>0/180</t>
  </si>
  <si>
    <t>0/152</t>
  </si>
  <si>
    <t>0/137</t>
  </si>
  <si>
    <t>库停</t>
  </si>
  <si>
    <t>19-03-2018</t>
  </si>
  <si>
    <t>转属/</t>
  </si>
  <si>
    <t>17-03-2015</t>
  </si>
  <si>
    <t>转属/北京动车段</t>
  </si>
  <si>
    <t>0/200</t>
  </si>
  <si>
    <t>23-03-2015</t>
  </si>
  <si>
    <t>转属/北京南动车所</t>
  </si>
  <si>
    <t>0/214</t>
  </si>
  <si>
    <t>24-01-2018</t>
  </si>
  <si>
    <t>借调</t>
  </si>
  <si>
    <t>0/232</t>
  </si>
  <si>
    <t>0/255</t>
  </si>
  <si>
    <t>0/331</t>
  </si>
  <si>
    <t>0/241</t>
  </si>
  <si>
    <t>31-10-2011</t>
  </si>
  <si>
    <t>0/239</t>
  </si>
  <si>
    <t>0/223</t>
  </si>
  <si>
    <t>/四方股份</t>
  </si>
  <si>
    <t>0/242</t>
  </si>
  <si>
    <t>0/313</t>
  </si>
  <si>
    <t>2C2</t>
  </si>
  <si>
    <t>E05</t>
  </si>
  <si>
    <t>四级修</t>
  </si>
  <si>
    <t>西安</t>
  </si>
  <si>
    <t>14-12-2012</t>
  </si>
  <si>
    <t>08-01-2018</t>
  </si>
  <si>
    <t>0/124</t>
  </si>
  <si>
    <t>10-04-2012</t>
  </si>
  <si>
    <t>0/102</t>
  </si>
  <si>
    <t>03-01-2011</t>
  </si>
  <si>
    <t>0/136</t>
  </si>
  <si>
    <t>0/146</t>
  </si>
  <si>
    <t>13-07-2010</t>
  </si>
  <si>
    <t>0/133</t>
  </si>
  <si>
    <t>合肥</t>
  </si>
  <si>
    <t>20-03-2018</t>
  </si>
  <si>
    <t>0/144</t>
  </si>
  <si>
    <t>0/138</t>
  </si>
  <si>
    <t>0/154</t>
  </si>
  <si>
    <t>0/125</t>
  </si>
  <si>
    <t>0/191</t>
  </si>
  <si>
    <t>21-03-2018</t>
  </si>
  <si>
    <t>0/183</t>
  </si>
  <si>
    <t>0/177</t>
  </si>
  <si>
    <t>0/193</t>
  </si>
  <si>
    <t>0/205</t>
  </si>
  <si>
    <t>0/192</t>
  </si>
  <si>
    <t>0/199</t>
  </si>
  <si>
    <t>0/178</t>
  </si>
  <si>
    <t>30-06-2010</t>
  </si>
  <si>
    <t>0/147</t>
  </si>
  <si>
    <t>29-12-2011</t>
  </si>
  <si>
    <t>0/190</t>
  </si>
  <si>
    <t>05-04-2010</t>
  </si>
  <si>
    <t>0/167</t>
  </si>
  <si>
    <t>30-01-2010</t>
  </si>
  <si>
    <t>28-01-2010</t>
  </si>
  <si>
    <t>0/198</t>
  </si>
  <si>
    <t>2B</t>
  </si>
  <si>
    <t>E06</t>
  </si>
  <si>
    <t>16-01-2014</t>
  </si>
  <si>
    <t>0/212</t>
  </si>
  <si>
    <t>06-02-2014</t>
  </si>
  <si>
    <t>08-03-2013</t>
  </si>
  <si>
    <t>0/219</t>
  </si>
  <si>
    <t>五级修</t>
  </si>
  <si>
    <t>20-12-2012</t>
  </si>
  <si>
    <t>0/227</t>
  </si>
  <si>
    <t>15-01-2014</t>
  </si>
  <si>
    <t>0/287</t>
  </si>
  <si>
    <t>12-12-2012</t>
  </si>
  <si>
    <t>25-02-2013</t>
  </si>
  <si>
    <t>0/279</t>
  </si>
  <si>
    <t>14-10-2012</t>
  </si>
  <si>
    <t>0/343</t>
  </si>
  <si>
    <t>/一级修</t>
  </si>
  <si>
    <t>0/359</t>
  </si>
  <si>
    <t>06-03-2013</t>
  </si>
  <si>
    <t>0/347</t>
  </si>
  <si>
    <t>E09</t>
  </si>
  <si>
    <t>18-10-2012</t>
  </si>
  <si>
    <t>0/185</t>
  </si>
  <si>
    <t>0/188</t>
  </si>
  <si>
    <t>0/145</t>
  </si>
  <si>
    <t>29-06-2010</t>
  </si>
  <si>
    <t>0/187</t>
  </si>
  <si>
    <t>0/159</t>
  </si>
  <si>
    <t>31-08-2010</t>
  </si>
  <si>
    <t>0/131</t>
  </si>
  <si>
    <t>15-03-2018</t>
  </si>
  <si>
    <t>0/166</t>
  </si>
  <si>
    <t>15-08-2011</t>
  </si>
  <si>
    <t>12-10-2011</t>
  </si>
  <si>
    <t>18-10-2010</t>
  </si>
  <si>
    <t>0/163</t>
  </si>
  <si>
    <t>14-10-2010</t>
  </si>
  <si>
    <t>0/213</t>
  </si>
  <si>
    <t>30-08-2010</t>
  </si>
  <si>
    <t>25-01-2011</t>
  </si>
  <si>
    <t>07-07-2010</t>
  </si>
  <si>
    <t>0/175</t>
  </si>
  <si>
    <t>22-09-2010</t>
  </si>
  <si>
    <t>380A</t>
  </si>
  <si>
    <t>E11</t>
  </si>
  <si>
    <t>厦门</t>
  </si>
  <si>
    <t>20-01-2018</t>
  </si>
  <si>
    <t>06-02-2018</t>
  </si>
  <si>
    <t>0/168</t>
  </si>
  <si>
    <t>济南铁路局</t>
  </si>
  <si>
    <t>青岛</t>
  </si>
  <si>
    <t>23-11-2011</t>
  </si>
  <si>
    <t>20-06-2017</t>
  </si>
  <si>
    <t>27-06-2017</t>
  </si>
  <si>
    <t>0/33</t>
  </si>
  <si>
    <t>14-02-2012</t>
  </si>
  <si>
    <t>/济南动车所</t>
  </si>
  <si>
    <t>29-11-2011</t>
  </si>
  <si>
    <t>/青岛动车所</t>
  </si>
  <si>
    <t>0/128</t>
  </si>
  <si>
    <t>石家庄</t>
  </si>
  <si>
    <t>08-01-2016</t>
  </si>
  <si>
    <t>转属</t>
  </si>
  <si>
    <t>0/184</t>
  </si>
  <si>
    <t>12-05-2016</t>
  </si>
  <si>
    <t>0/162</t>
  </si>
  <si>
    <t>昆明</t>
  </si>
  <si>
    <t>01-11-2017</t>
  </si>
  <si>
    <t>22-12-2017</t>
  </si>
  <si>
    <t>0/134</t>
  </si>
  <si>
    <t>25-10-2011</t>
  </si>
  <si>
    <t>0/132</t>
  </si>
  <si>
    <t>01-01-2012</t>
  </si>
  <si>
    <t>25-02-2018</t>
  </si>
  <si>
    <t>/青岛北动车所</t>
  </si>
  <si>
    <t>北京西</t>
  </si>
  <si>
    <t>01-09-2014</t>
  </si>
  <si>
    <t>13-01-2017</t>
  </si>
  <si>
    <t>15-01-2018</t>
  </si>
  <si>
    <t>29-01-2018</t>
  </si>
  <si>
    <t>0/150</t>
  </si>
  <si>
    <t>21-01-2018</t>
  </si>
  <si>
    <t>0/143</t>
  </si>
  <si>
    <t>21-02-2018</t>
  </si>
  <si>
    <t>26-01-2018</t>
  </si>
  <si>
    <t>10-02-2018</t>
  </si>
  <si>
    <t>19-02-2018</t>
  </si>
  <si>
    <t>0/98</t>
  </si>
  <si>
    <t>30-06-2014</t>
  </si>
  <si>
    <t>0/120</t>
  </si>
  <si>
    <t>0/165</t>
  </si>
  <si>
    <t>0/158</t>
  </si>
  <si>
    <t>30-06-2011</t>
  </si>
  <si>
    <t>06-01-2018</t>
  </si>
  <si>
    <t>0/156</t>
  </si>
  <si>
    <t>0/186</t>
  </si>
  <si>
    <t>27-12-2011</t>
  </si>
  <si>
    <t>0/217</t>
  </si>
  <si>
    <t>05-12-2013</t>
  </si>
  <si>
    <t>07-02-2018</t>
  </si>
  <si>
    <t>0/208</t>
  </si>
  <si>
    <t>08-02-2018</t>
  </si>
  <si>
    <t>0/206</t>
  </si>
  <si>
    <t>380AL</t>
  </si>
  <si>
    <t>E12</t>
  </si>
  <si>
    <t>郑州东</t>
  </si>
  <si>
    <t>03-08-2012</t>
  </si>
  <si>
    <t>0/231</t>
  </si>
  <si>
    <t>广州铁路（集团）公司</t>
  </si>
  <si>
    <t>广州南</t>
  </si>
  <si>
    <t>19-12-2013</t>
  </si>
  <si>
    <t>18-08-2016</t>
  </si>
  <si>
    <t>11-08-2016</t>
  </si>
  <si>
    <t>0/224</t>
  </si>
  <si>
    <t>26-12-2013</t>
  </si>
  <si>
    <t>27-12-2013</t>
  </si>
  <si>
    <t>武汉</t>
  </si>
  <si>
    <t>08-12-2015</t>
  </si>
  <si>
    <t>借调/</t>
  </si>
  <si>
    <t>0/173</t>
  </si>
  <si>
    <t>26-01-2013</t>
  </si>
  <si>
    <t>16-10-2017</t>
  </si>
  <si>
    <t>0/153</t>
  </si>
  <si>
    <t>22-01-2013</t>
  </si>
  <si>
    <t>21-01-2013</t>
  </si>
  <si>
    <t>0/174</t>
  </si>
  <si>
    <t>0/222</t>
  </si>
  <si>
    <t>10-01-2013</t>
  </si>
  <si>
    <t>0/215</t>
  </si>
  <si>
    <t>28-12-2012</t>
  </si>
  <si>
    <t>16-12-2012</t>
  </si>
  <si>
    <t>0/189</t>
  </si>
  <si>
    <t>03-11-2012</t>
  </si>
  <si>
    <t>05-11-2012</t>
  </si>
  <si>
    <t>04-11-2012</t>
  </si>
  <si>
    <t>15-10-2012</t>
  </si>
  <si>
    <t>19-01-2014</t>
  </si>
  <si>
    <t>17-12-2015</t>
  </si>
  <si>
    <t>借调/四方股份</t>
  </si>
  <si>
    <t>21-09-2012</t>
  </si>
  <si>
    <t>/郑州东站</t>
  </si>
  <si>
    <t>17-09-2012</t>
  </si>
  <si>
    <t>19-05-2016</t>
  </si>
  <si>
    <t>06-03-2018</t>
  </si>
  <si>
    <t>16-09-2012</t>
  </si>
  <si>
    <t>/郑州东所</t>
  </si>
  <si>
    <t>14-09-2012</t>
  </si>
  <si>
    <t>0/234</t>
  </si>
  <si>
    <t>04-09-2012</t>
  </si>
  <si>
    <t>0/228</t>
  </si>
  <si>
    <t>14-08-2012</t>
  </si>
  <si>
    <t>13-09-2016</t>
  </si>
  <si>
    <t>0/294</t>
  </si>
  <si>
    <t>12-08-2012</t>
  </si>
  <si>
    <t>09-12-2016</t>
  </si>
  <si>
    <t>0/372</t>
  </si>
  <si>
    <t>07-08-2012</t>
  </si>
  <si>
    <t>19-07-2012</t>
  </si>
  <si>
    <t>0/316</t>
  </si>
  <si>
    <t>26-06-2012</t>
  </si>
  <si>
    <t>22-08-2012</t>
  </si>
  <si>
    <t>30-06-2012</t>
  </si>
  <si>
    <t>0/405</t>
  </si>
  <si>
    <t>21-12-2013</t>
  </si>
  <si>
    <t>12-12-2013</t>
  </si>
  <si>
    <t>15-04-2014</t>
  </si>
  <si>
    <t>0/221</t>
  </si>
  <si>
    <t>25-04-2012</t>
  </si>
  <si>
    <t>0/254</t>
  </si>
  <si>
    <t>28-12-2013</t>
  </si>
  <si>
    <t>0/196</t>
  </si>
  <si>
    <t>23-06-2012</t>
  </si>
  <si>
    <t>28-02-2018</t>
  </si>
  <si>
    <t>19-06-2012</t>
  </si>
  <si>
    <t>15-09-2012</t>
  </si>
  <si>
    <t>14-04-2012</t>
  </si>
  <si>
    <t>16-12-2011</t>
  </si>
  <si>
    <t>05-12-2011</t>
  </si>
  <si>
    <t>26-11-2011</t>
  </si>
  <si>
    <t>23-01-2012</t>
  </si>
  <si>
    <t>27-10-2017</t>
  </si>
  <si>
    <t>04-11-2017</t>
  </si>
  <si>
    <t>08-01-2012</t>
  </si>
  <si>
    <t>0/250</t>
  </si>
  <si>
    <t>0/252</t>
  </si>
  <si>
    <t>0/204</t>
  </si>
  <si>
    <t>0/238</t>
  </si>
  <si>
    <t>0/236</t>
  </si>
  <si>
    <t>20-07-2014</t>
  </si>
  <si>
    <t>16-12-2015</t>
  </si>
  <si>
    <t>0/202</t>
  </si>
  <si>
    <t>14-05-2015</t>
  </si>
  <si>
    <t>22-05-2015</t>
  </si>
  <si>
    <t>转属/石家庄动车所</t>
  </si>
  <si>
    <t>26-04-2014</t>
  </si>
  <si>
    <t>转属/北京西</t>
  </si>
  <si>
    <t>30-07-2017</t>
  </si>
  <si>
    <t>11-05-2016</t>
  </si>
  <si>
    <t>05-07-2017</t>
  </si>
  <si>
    <t>29-07-2017</t>
  </si>
  <si>
    <t>02-03-2018</t>
  </si>
  <si>
    <t>0/249</t>
  </si>
  <si>
    <t>热备</t>
  </si>
  <si>
    <t>22-02-2018</t>
  </si>
  <si>
    <t>15-10-2014</t>
  </si>
  <si>
    <t>24-09-2017</t>
  </si>
  <si>
    <t>0/226</t>
  </si>
  <si>
    <t>17-11-2017</t>
  </si>
  <si>
    <t>09-02-2018</t>
  </si>
  <si>
    <t>10-08-2015</t>
  </si>
  <si>
    <t>借调/石家庄动车所</t>
  </si>
  <si>
    <t>01-12-2012</t>
  </si>
  <si>
    <t>0/216</t>
  </si>
  <si>
    <t>25-12-2013</t>
  </si>
  <si>
    <t>09-09-2016</t>
  </si>
  <si>
    <t>0/258</t>
  </si>
  <si>
    <t>11-09-2017</t>
  </si>
  <si>
    <t>0/303</t>
  </si>
  <si>
    <t>07-10-2015</t>
  </si>
  <si>
    <t>22-01-2018</t>
  </si>
  <si>
    <t>04-01-2018</t>
  </si>
  <si>
    <t>0/251</t>
  </si>
  <si>
    <t>16-07-2017</t>
  </si>
  <si>
    <t>04-02-2018</t>
  </si>
  <si>
    <t>转属/石家庄高速场</t>
  </si>
  <si>
    <t>0/210</t>
  </si>
  <si>
    <t>0/248</t>
  </si>
  <si>
    <t>20-09-2017</t>
  </si>
  <si>
    <t>10-12-2014</t>
  </si>
  <si>
    <t>转属/北京西-涿州东</t>
  </si>
  <si>
    <t>0/181</t>
  </si>
  <si>
    <t>19-12-2014</t>
  </si>
  <si>
    <t>12-11-2014</t>
  </si>
  <si>
    <t>250公里既有</t>
  </si>
  <si>
    <t>E25</t>
  </si>
  <si>
    <t>上海南</t>
  </si>
  <si>
    <t>03-12-2013</t>
  </si>
  <si>
    <t>0/93</t>
  </si>
  <si>
    <t>08-12-2013</t>
  </si>
  <si>
    <t>/上海南动车所</t>
  </si>
  <si>
    <t>0/94</t>
  </si>
  <si>
    <t>05-06-2014</t>
  </si>
  <si>
    <t>02-04-2017</t>
  </si>
  <si>
    <t>0/91</t>
  </si>
  <si>
    <t>03-06-2014</t>
  </si>
  <si>
    <t>0/61</t>
  </si>
  <si>
    <t>汉口</t>
  </si>
  <si>
    <t>08-04-2016</t>
  </si>
  <si>
    <t>0/85</t>
  </si>
  <si>
    <t>11-03-2018</t>
  </si>
  <si>
    <t>0/73</t>
  </si>
  <si>
    <t>20-12-2013</t>
  </si>
  <si>
    <t>0/62</t>
  </si>
  <si>
    <t>14-02-2018</t>
  </si>
  <si>
    <t>0/88</t>
  </si>
  <si>
    <t>12-01-2018</t>
  </si>
  <si>
    <t>05-01-2018</t>
  </si>
  <si>
    <t>0/100</t>
  </si>
  <si>
    <t>07-08-2015</t>
  </si>
  <si>
    <t>28-04-2016</t>
  </si>
  <si>
    <t>0/97</t>
  </si>
  <si>
    <t>07-04-2015</t>
  </si>
  <si>
    <t>0/77</t>
  </si>
  <si>
    <t>贵阳</t>
  </si>
  <si>
    <t>21-12-2017</t>
  </si>
  <si>
    <t>02-02-2018</t>
  </si>
  <si>
    <t>25-06-2014</t>
  </si>
  <si>
    <t>17-07-2016</t>
  </si>
  <si>
    <t>24-01-2016</t>
  </si>
  <si>
    <t>0/106</t>
  </si>
  <si>
    <t>13-11-2013</t>
  </si>
  <si>
    <t>0/110</t>
  </si>
  <si>
    <t>04-08-2015</t>
  </si>
  <si>
    <t>08-03-2016</t>
  </si>
  <si>
    <t>10-09-2017</t>
  </si>
  <si>
    <t>0/92</t>
  </si>
  <si>
    <t>25-01-2016</t>
  </si>
  <si>
    <t>250公里统型</t>
  </si>
  <si>
    <t>E28</t>
  </si>
  <si>
    <t>太原</t>
  </si>
  <si>
    <t>27-02-2018</t>
  </si>
  <si>
    <t>0/8</t>
  </si>
  <si>
    <t>桂林</t>
  </si>
  <si>
    <t>14-11-2017</t>
  </si>
  <si>
    <t>0/2</t>
  </si>
  <si>
    <t>19-01-2018</t>
  </si>
  <si>
    <t>0/12</t>
  </si>
  <si>
    <t>0/14</t>
  </si>
  <si>
    <t>20-11-2017</t>
  </si>
  <si>
    <t>22-11-2017</t>
  </si>
  <si>
    <t>0/25</t>
  </si>
  <si>
    <t>18-11-2017</t>
  </si>
  <si>
    <t>0/9</t>
  </si>
  <si>
    <t>21-11-2017</t>
  </si>
  <si>
    <t>0/11</t>
  </si>
  <si>
    <t>0/3</t>
  </si>
  <si>
    <t>31-01-2018</t>
  </si>
  <si>
    <t>0/43</t>
  </si>
  <si>
    <t>28-12-2017</t>
  </si>
  <si>
    <t>0/51</t>
  </si>
  <si>
    <t>龙岩</t>
  </si>
  <si>
    <t>29-12-2017</t>
  </si>
  <si>
    <t>0/55</t>
  </si>
  <si>
    <t>29-06-2016</t>
  </si>
  <si>
    <t>15-03-2017</t>
  </si>
  <si>
    <t>0/48</t>
  </si>
  <si>
    <t>16-04-2017</t>
  </si>
  <si>
    <t>0/49</t>
  </si>
  <si>
    <t>20-10-2016</t>
  </si>
  <si>
    <t>0/27</t>
  </si>
  <si>
    <t>17-10-2016</t>
  </si>
  <si>
    <t>0/30</t>
  </si>
  <si>
    <t>15-07-2016</t>
  </si>
  <si>
    <t>昆明动车所</t>
  </si>
  <si>
    <t>0/41</t>
  </si>
  <si>
    <t>重庆</t>
  </si>
  <si>
    <t>0/20</t>
  </si>
  <si>
    <t>08-08-2016</t>
  </si>
  <si>
    <t>25-05-2016</t>
  </si>
  <si>
    <t>0/35</t>
  </si>
  <si>
    <t>成都</t>
  </si>
  <si>
    <t>21-05-2016</t>
  </si>
  <si>
    <t>0/37</t>
  </si>
  <si>
    <t>回送</t>
  </si>
  <si>
    <t>03-03-2018</t>
  </si>
  <si>
    <t>07-03-2018</t>
  </si>
  <si>
    <t>0/1</t>
  </si>
  <si>
    <t>05-12-2016</t>
  </si>
  <si>
    <t>0/19</t>
  </si>
  <si>
    <t>29-11-2016</t>
  </si>
  <si>
    <t>0/21</t>
  </si>
  <si>
    <t>0/26</t>
  </si>
  <si>
    <t>18-11-2016</t>
  </si>
  <si>
    <t>0/31</t>
  </si>
  <si>
    <t>0/32</t>
  </si>
  <si>
    <t>南宁</t>
  </si>
  <si>
    <t>05-11-2016</t>
  </si>
  <si>
    <t>16-06-2017</t>
  </si>
  <si>
    <t>0/10</t>
  </si>
  <si>
    <t>12-09-2016</t>
  </si>
  <si>
    <t>28-02-2016</t>
  </si>
  <si>
    <t>青岛动车所</t>
  </si>
  <si>
    <t>0/34</t>
  </si>
  <si>
    <t>0/50</t>
  </si>
  <si>
    <t>04-09-2016</t>
  </si>
  <si>
    <t>0/29</t>
  </si>
  <si>
    <t>26-03-2016</t>
  </si>
  <si>
    <t>15-01-2017</t>
  </si>
  <si>
    <t>0/38</t>
  </si>
  <si>
    <t>14-01-2017</t>
  </si>
  <si>
    <t>0/46</t>
  </si>
  <si>
    <t>18-03-2016</t>
  </si>
  <si>
    <t>0/56</t>
  </si>
  <si>
    <t>02-02-2016</t>
  </si>
  <si>
    <t>0/44</t>
  </si>
  <si>
    <t>0/63</t>
  </si>
  <si>
    <t>0/86</t>
  </si>
  <si>
    <t>18-03-2015</t>
  </si>
  <si>
    <t>新造配属/</t>
  </si>
  <si>
    <t>0/65</t>
  </si>
  <si>
    <t>佛山</t>
  </si>
  <si>
    <t>20-09-2016</t>
  </si>
  <si>
    <t>17-07-2017</t>
  </si>
  <si>
    <t>28-09-2017</t>
  </si>
  <si>
    <t>0/24</t>
  </si>
  <si>
    <t>14-09-2016</t>
  </si>
  <si>
    <t>24-03-2017</t>
  </si>
  <si>
    <t>0/23</t>
  </si>
  <si>
    <t>0/18</t>
  </si>
  <si>
    <t>17-03-2018</t>
  </si>
  <si>
    <t>27-03-2016</t>
  </si>
  <si>
    <t>24-02-2018</t>
  </si>
  <si>
    <t>0/39</t>
  </si>
  <si>
    <t>佛山西</t>
  </si>
  <si>
    <t>25-01-2018</t>
  </si>
  <si>
    <t>06-03-2016</t>
  </si>
  <si>
    <t>21-04-2017</t>
  </si>
  <si>
    <t>24-10-2016</t>
  </si>
  <si>
    <t>12-11-2016</t>
  </si>
  <si>
    <t>29-07-2016</t>
  </si>
  <si>
    <t>01-10-2016</t>
  </si>
  <si>
    <t>0/36</t>
  </si>
  <si>
    <t>28-07-2016</t>
  </si>
  <si>
    <t>30-06-2017</t>
  </si>
  <si>
    <t>27-07-2016</t>
  </si>
  <si>
    <t>30-09-2016</t>
  </si>
  <si>
    <t>0/42</t>
  </si>
  <si>
    <t>03-07-2017</t>
  </si>
  <si>
    <t>24-07-2016</t>
  </si>
  <si>
    <t>0/47</t>
  </si>
  <si>
    <t>07-01-2018</t>
  </si>
  <si>
    <t>22-07-2016</t>
  </si>
  <si>
    <t>09-06-2016</t>
  </si>
  <si>
    <t>16-05-2017</t>
  </si>
  <si>
    <t>0/40</t>
  </si>
  <si>
    <t>31-01-2016</t>
  </si>
  <si>
    <t>30-01-2016</t>
  </si>
  <si>
    <t>18-01-2018</t>
  </si>
  <si>
    <t>15-02-2018</t>
  </si>
  <si>
    <t>05-09-2016</t>
  </si>
  <si>
    <t>01-09-2016</t>
  </si>
  <si>
    <t>04-01-2017</t>
  </si>
  <si>
    <t>16-08-2016</t>
  </si>
  <si>
    <t>16-08-2015</t>
  </si>
  <si>
    <t>25-03-2017</t>
  </si>
  <si>
    <t>14-04-2017</t>
  </si>
  <si>
    <t>25-07-2016</t>
  </si>
  <si>
    <t>0/22</t>
  </si>
  <si>
    <t>06-05-2017</t>
  </si>
  <si>
    <t>01-04-2016</t>
  </si>
  <si>
    <t>0/58</t>
  </si>
  <si>
    <t>08-11-2017</t>
  </si>
  <si>
    <t>0/7</t>
  </si>
  <si>
    <t>15-10-2016</t>
  </si>
  <si>
    <t>0/16</t>
  </si>
  <si>
    <t>21-07-2017</t>
  </si>
  <si>
    <t>15-11-2016</t>
  </si>
  <si>
    <t>08-06-2016</t>
  </si>
  <si>
    <t>0/82</t>
  </si>
  <si>
    <t>济南</t>
  </si>
  <si>
    <t>27-01-2018</t>
  </si>
  <si>
    <t>13-02-2018</t>
  </si>
  <si>
    <t>新造配属/太原动车所</t>
  </si>
  <si>
    <t>0/6</t>
  </si>
  <si>
    <t>31-12-2017</t>
  </si>
  <si>
    <t>15-11-2017</t>
  </si>
  <si>
    <t>13-03-2017</t>
  </si>
  <si>
    <t>28-11-2016</t>
  </si>
  <si>
    <t>26-11-2016</t>
  </si>
  <si>
    <t>14-07-2016</t>
  </si>
  <si>
    <t>二级修</t>
  </si>
  <si>
    <t>0/54</t>
  </si>
  <si>
    <t>北京东</t>
  </si>
  <si>
    <t>0/69</t>
  </si>
  <si>
    <t>27-04-2014</t>
  </si>
  <si>
    <t>0/155</t>
  </si>
  <si>
    <t>南昌西</t>
  </si>
  <si>
    <t>03-11-2014</t>
  </si>
  <si>
    <t>0/129</t>
  </si>
  <si>
    <t>04-11-2014</t>
  </si>
  <si>
    <t>30-07-2014</t>
  </si>
  <si>
    <t>15-04-2016</t>
  </si>
  <si>
    <t>南昌</t>
  </si>
  <si>
    <t>03-04-2017</t>
  </si>
  <si>
    <t>11-04-2014</t>
  </si>
  <si>
    <t>18-02-2018</t>
  </si>
  <si>
    <t>0/90</t>
  </si>
  <si>
    <t>0/114</t>
  </si>
  <si>
    <t>10-04-2014</t>
  </si>
  <si>
    <t>新造配属/南宁动车所</t>
  </si>
  <si>
    <t>0/118</t>
  </si>
  <si>
    <t>0/141</t>
  </si>
  <si>
    <t>0/105</t>
  </si>
  <si>
    <t>10-01-2018</t>
  </si>
  <si>
    <t>0/104</t>
  </si>
  <si>
    <t>07-03-2014</t>
  </si>
  <si>
    <t>新配/</t>
  </si>
  <si>
    <t>0/70</t>
  </si>
  <si>
    <t>01-03-2014</t>
  </si>
  <si>
    <t>05-05-2017</t>
  </si>
  <si>
    <t>28-02-2014</t>
  </si>
  <si>
    <t>0/74</t>
  </si>
  <si>
    <t>15-12-2015</t>
  </si>
  <si>
    <t>11-02-2014</t>
  </si>
  <si>
    <t>0/81</t>
  </si>
  <si>
    <t>0/115</t>
  </si>
  <si>
    <t>12-02-2014</t>
  </si>
  <si>
    <t>0/103</t>
  </si>
  <si>
    <t>26-12-2015</t>
  </si>
  <si>
    <t>0/127</t>
  </si>
  <si>
    <t>0/95</t>
  </si>
  <si>
    <t>02-03-2014</t>
  </si>
  <si>
    <t>转属/南宁动车所</t>
  </si>
  <si>
    <t>0/140</t>
  </si>
  <si>
    <t>01-12-2015</t>
  </si>
  <si>
    <t>25-02-2014</t>
  </si>
  <si>
    <t>17-04-2014</t>
  </si>
  <si>
    <t>16-09-2014</t>
  </si>
  <si>
    <t>0/123</t>
  </si>
  <si>
    <t>20-11-2014</t>
  </si>
  <si>
    <t>31-08-2016</t>
  </si>
  <si>
    <t>0/113</t>
  </si>
  <si>
    <t>29-09-2016</t>
  </si>
  <si>
    <t>0/122</t>
  </si>
  <si>
    <t>02-09-2015</t>
  </si>
  <si>
    <t>22-04-2015</t>
  </si>
  <si>
    <t>30-12-2016</t>
  </si>
  <si>
    <t>13-02-2015</t>
  </si>
  <si>
    <t>28-12-2014</t>
  </si>
  <si>
    <t>25-11-2013</t>
  </si>
  <si>
    <t>0/87</t>
  </si>
  <si>
    <t>0/109</t>
  </si>
  <si>
    <t>21-11-2013</t>
  </si>
  <si>
    <t>19-11-2013</t>
  </si>
  <si>
    <t>09-11-2013</t>
  </si>
  <si>
    <t>0/78</t>
  </si>
  <si>
    <t>31-07-2017</t>
  </si>
  <si>
    <t>0/119</t>
  </si>
  <si>
    <t>22-11-2013</t>
  </si>
  <si>
    <t>24-12-2014</t>
  </si>
  <si>
    <t>/南昌动车所</t>
  </si>
  <si>
    <t>30-11-2013</t>
  </si>
  <si>
    <t>0/76</t>
  </si>
  <si>
    <t>0/84</t>
  </si>
  <si>
    <t>11-11-2013</t>
  </si>
  <si>
    <t>0/101</t>
  </si>
  <si>
    <t>转属/四方股份</t>
  </si>
  <si>
    <t>09-04-2015</t>
  </si>
  <si>
    <t>转属/南昌西</t>
  </si>
  <si>
    <t>20-04-2017</t>
  </si>
  <si>
    <t>0/130</t>
  </si>
  <si>
    <t>18-12-2013</t>
  </si>
  <si>
    <t>0/135</t>
  </si>
  <si>
    <t>29-12-2014</t>
  </si>
  <si>
    <t>15-11-2013</t>
  </si>
  <si>
    <t>0/117</t>
  </si>
  <si>
    <t>12-11-2013</t>
  </si>
  <si>
    <t>0/121</t>
  </si>
  <si>
    <t>11-12-2015</t>
  </si>
  <si>
    <t>13-11-2017</t>
  </si>
  <si>
    <t>19-11-2017</t>
  </si>
  <si>
    <t>26-06-2017</t>
  </si>
  <si>
    <t>01-03-2018</t>
  </si>
  <si>
    <t>0/52</t>
  </si>
  <si>
    <t>19-09-2017</t>
  </si>
  <si>
    <t>18-09-2017</t>
  </si>
  <si>
    <t>14-11-2015</t>
  </si>
  <si>
    <t>08-11-2015</t>
  </si>
  <si>
    <t>0/45</t>
  </si>
  <si>
    <t>0/57</t>
  </si>
  <si>
    <t>18-10-2015</t>
  </si>
  <si>
    <t>10-11-2016</t>
  </si>
  <si>
    <t>重庆服务站</t>
  </si>
  <si>
    <t>0/53</t>
  </si>
  <si>
    <t>09-10-2015</t>
  </si>
  <si>
    <t>27-12-2017</t>
  </si>
  <si>
    <t>0/79</t>
  </si>
  <si>
    <t>0/75</t>
  </si>
  <si>
    <t>11-08-2015</t>
  </si>
  <si>
    <t>29-03-2017</t>
  </si>
  <si>
    <t>15-08-2015</t>
  </si>
  <si>
    <t>28-03-2017</t>
  </si>
  <si>
    <t>01-10-2015</t>
  </si>
  <si>
    <t>20-07-2015</t>
  </si>
  <si>
    <t>02-05-2017</t>
  </si>
  <si>
    <t>0/72</t>
  </si>
  <si>
    <t>03-07-2015</t>
  </si>
  <si>
    <t>05-06-2015</t>
  </si>
  <si>
    <t>0/71</t>
  </si>
  <si>
    <t>02-07-2017</t>
  </si>
  <si>
    <t>0/111</t>
  </si>
  <si>
    <t>21-02-2016</t>
  </si>
  <si>
    <t>24-05-2015</t>
  </si>
  <si>
    <t>0/64</t>
  </si>
  <si>
    <t>07-12-2017</t>
  </si>
  <si>
    <t>23-04-2015</t>
  </si>
  <si>
    <t>新造配属/贵阳北动车所</t>
  </si>
  <si>
    <t>14-04-2015</t>
  </si>
  <si>
    <t>02-04-2015</t>
  </si>
  <si>
    <t>新造配属/贵阳北站</t>
  </si>
  <si>
    <t>29-03-2015</t>
  </si>
  <si>
    <t>17-02-2015</t>
  </si>
  <si>
    <t>0/116</t>
  </si>
  <si>
    <t>02-10-2016</t>
  </si>
  <si>
    <t>11-02-2015</t>
  </si>
  <si>
    <t>15-06-2017</t>
  </si>
  <si>
    <t>07-02-2015</t>
  </si>
  <si>
    <t>06-02-2015</t>
  </si>
  <si>
    <t>25-01-2015</t>
  </si>
  <si>
    <t>17-05-2017</t>
  </si>
  <si>
    <t>26-01-2015</t>
  </si>
  <si>
    <t>12-11-2017</t>
  </si>
  <si>
    <t>21-01-2015</t>
  </si>
  <si>
    <t>0/66</t>
  </si>
  <si>
    <t>15-01-2015</t>
  </si>
  <si>
    <t>01-01-2015</t>
  </si>
  <si>
    <t>新造配属/四方股份</t>
  </si>
  <si>
    <t>0/96</t>
  </si>
  <si>
    <t>12-12-2014</t>
  </si>
  <si>
    <t>0/89</t>
  </si>
  <si>
    <t>0/67</t>
  </si>
  <si>
    <t>16-10-2014</t>
  </si>
  <si>
    <t>0/80</t>
  </si>
  <si>
    <t>11-10-2014</t>
  </si>
  <si>
    <t>09-12-2017</t>
  </si>
  <si>
    <t>26-09-2014</t>
  </si>
  <si>
    <t>23-09-2014</t>
  </si>
  <si>
    <t>14-07-2017</t>
  </si>
  <si>
    <t>05-09-2014</t>
  </si>
  <si>
    <t>24-09-2014</t>
  </si>
  <si>
    <t>10-09-2014</t>
  </si>
  <si>
    <t>0/99</t>
  </si>
  <si>
    <t>18-09-2014</t>
  </si>
  <si>
    <t>08-01-2015</t>
  </si>
  <si>
    <t>18-08-2014</t>
  </si>
  <si>
    <t>0/60</t>
  </si>
  <si>
    <t>25-09-2014</t>
  </si>
  <si>
    <t>20-08-2014</t>
  </si>
  <si>
    <t>04-12-2014</t>
  </si>
  <si>
    <t>0/148</t>
  </si>
  <si>
    <t>13-01-2018</t>
  </si>
  <si>
    <t>28-09-2015</t>
  </si>
  <si>
    <t>01-08-2017</t>
  </si>
  <si>
    <t>08-07-2014</t>
  </si>
  <si>
    <t>23-01-2018</t>
  </si>
  <si>
    <t>22-06-2014</t>
  </si>
  <si>
    <t>13-06-2014</t>
  </si>
  <si>
    <t>14-06-2014</t>
  </si>
  <si>
    <t>27-11-2016</t>
  </si>
  <si>
    <t>22-09-2017</t>
  </si>
  <si>
    <t>30-09-2017</t>
  </si>
  <si>
    <t>29-05-2014</t>
  </si>
  <si>
    <t>24-05-2014</t>
  </si>
  <si>
    <t>24-12-2017</t>
  </si>
  <si>
    <t>28-01-2015</t>
  </si>
  <si>
    <t>16-05-2014</t>
  </si>
  <si>
    <t>试运</t>
  </si>
  <si>
    <t>350公里统型</t>
  </si>
  <si>
    <t>E27</t>
  </si>
  <si>
    <t>06-10-2015</t>
  </si>
  <si>
    <t>福州</t>
  </si>
  <si>
    <t>21-12-2015</t>
  </si>
  <si>
    <t>02-03-2017</t>
  </si>
  <si>
    <t>04-12-2015</t>
  </si>
  <si>
    <t>22-11-2015</t>
  </si>
  <si>
    <t>22-03-2017</t>
  </si>
  <si>
    <t>24-11-2015</t>
  </si>
  <si>
    <t>18-11-2015</t>
  </si>
  <si>
    <t>31-10-2015</t>
  </si>
  <si>
    <t>25-02-2017</t>
  </si>
  <si>
    <t>26-10-2015</t>
  </si>
  <si>
    <t>09-11-2015</t>
  </si>
  <si>
    <t>转属/成都东动车所</t>
  </si>
  <si>
    <t>01-02-2018</t>
  </si>
  <si>
    <t>15-04-2017</t>
  </si>
  <si>
    <t>05-02-2018</t>
  </si>
  <si>
    <t>25-04-2016</t>
  </si>
  <si>
    <t>16-01-2017</t>
  </si>
  <si>
    <t>23-09-2015</t>
  </si>
  <si>
    <t>12-12-2017</t>
  </si>
  <si>
    <t>06-09-2015</t>
  </si>
  <si>
    <t>0/59</t>
  </si>
  <si>
    <t>05-09-2015</t>
  </si>
  <si>
    <t>07-03-2017</t>
  </si>
  <si>
    <t>17-08-2015</t>
  </si>
  <si>
    <t>03-01-2018</t>
  </si>
  <si>
    <t>01-01-2018</t>
  </si>
  <si>
    <t>05-08-2015</t>
  </si>
  <si>
    <t>02-08-2015</t>
  </si>
  <si>
    <t>新造配属/广州南动车所</t>
  </si>
  <si>
    <t>28-07-2015</t>
  </si>
  <si>
    <t>24-07-2015</t>
  </si>
  <si>
    <t>0/108</t>
  </si>
  <si>
    <t>09-07-2015</t>
  </si>
  <si>
    <t>27-11-2017</t>
  </si>
  <si>
    <t>19-07-2017</t>
  </si>
  <si>
    <t>24-06-2015</t>
  </si>
  <si>
    <t>10-01-2017</t>
  </si>
  <si>
    <t>13-10-2017</t>
  </si>
  <si>
    <t>17-06-2015</t>
  </si>
  <si>
    <t>12-06-2015</t>
  </si>
  <si>
    <t>03-06-2015</t>
  </si>
  <si>
    <t>28-05-2015</t>
  </si>
  <si>
    <t>02-06-2015</t>
  </si>
  <si>
    <t>28-04-2015</t>
  </si>
  <si>
    <t>19-05-2015</t>
  </si>
  <si>
    <t>09-01-2016</t>
  </si>
  <si>
    <t>30-03-2015</t>
  </si>
  <si>
    <t>新造出厂/</t>
  </si>
  <si>
    <t>/南宁动车所</t>
  </si>
  <si>
    <t>25-12-2017</t>
  </si>
  <si>
    <t>03-04-2015</t>
  </si>
  <si>
    <t>23-10-2016</t>
  </si>
  <si>
    <t>19-11-2016</t>
  </si>
  <si>
    <t>21-06-2016</t>
  </si>
  <si>
    <t>18-05-2017</t>
  </si>
  <si>
    <t>13-07-2016</t>
  </si>
  <si>
    <t>17-04-2016</t>
  </si>
  <si>
    <t>24-02-2017</t>
  </si>
  <si>
    <t>库内</t>
  </si>
  <si>
    <t>26-02-2016</t>
  </si>
  <si>
    <t>24-02-2016</t>
  </si>
  <si>
    <t>新造配属/福州南动车所</t>
  </si>
  <si>
    <t>01-02-2016</t>
  </si>
  <si>
    <t>06-12-2016</t>
  </si>
  <si>
    <t>01-12-2016</t>
  </si>
  <si>
    <t>16-11-2016</t>
  </si>
  <si>
    <t>20-08-2017</t>
  </si>
  <si>
    <t>05-10-2017</t>
  </si>
  <si>
    <t>16-03-2016</t>
  </si>
  <si>
    <t>26-02-2017</t>
  </si>
  <si>
    <t>15-03-2016</t>
  </si>
  <si>
    <t>07-02-2017</t>
  </si>
  <si>
    <t>28-08-2016</t>
  </si>
  <si>
    <t>15-08-2016</t>
  </si>
  <si>
    <t>01-03-2017</t>
  </si>
  <si>
    <t>20-08-2016</t>
  </si>
  <si>
    <t>10-08-2016</t>
  </si>
  <si>
    <t>26-07-2016</t>
  </si>
  <si>
    <t>02-02-2017</t>
  </si>
  <si>
    <t>19-02-2017</t>
  </si>
  <si>
    <t>22-10-2017</t>
  </si>
  <si>
    <t>18-10-2017</t>
  </si>
  <si>
    <t>一级修</t>
  </si>
  <si>
    <t>15-10-2017</t>
  </si>
  <si>
    <t>05-06-2016</t>
  </si>
  <si>
    <t>03-06-2016</t>
  </si>
  <si>
    <t>07-01-2016</t>
  </si>
  <si>
    <t>14-05-2016</t>
  </si>
  <si>
    <t>31-03-2016</t>
  </si>
  <si>
    <t>0/68</t>
  </si>
  <si>
    <t>12-02-2016</t>
  </si>
  <si>
    <t>22-11-2016</t>
  </si>
  <si>
    <t>30-10-2016</t>
  </si>
  <si>
    <t>26-10-2016</t>
  </si>
  <si>
    <t>06-06-2016</t>
  </si>
  <si>
    <t>01-06-2016</t>
  </si>
  <si>
    <t>16-12-2016</t>
  </si>
  <si>
    <t>31-05-2016</t>
  </si>
  <si>
    <t>19-04-2016</t>
  </si>
  <si>
    <t>02-03-2016</t>
  </si>
  <si>
    <t>12-03-2017</t>
  </si>
  <si>
    <t>19-08-2017</t>
  </si>
  <si>
    <t>0/233</t>
  </si>
  <si>
    <t>0/126</t>
  </si>
  <si>
    <t>13-05-2014</t>
  </si>
  <si>
    <t>28-04-2014</t>
  </si>
  <si>
    <t>23-06-2014</t>
  </si>
  <si>
    <t>0/194</t>
  </si>
  <si>
    <t>29-12-2015</t>
  </si>
  <si>
    <t>0/170</t>
  </si>
  <si>
    <t>31-03-2014</t>
  </si>
  <si>
    <t>15-12-2017</t>
  </si>
  <si>
    <t>20-03-2014</t>
  </si>
  <si>
    <t>18-02-2014</t>
  </si>
  <si>
    <t>23-01-2014</t>
  </si>
  <si>
    <t>06-11-2016</t>
  </si>
  <si>
    <t>05-08-2016</t>
  </si>
  <si>
    <t>11-01-2014</t>
  </si>
  <si>
    <t>10-01-2014</t>
  </si>
  <si>
    <t>18-02-2017</t>
  </si>
  <si>
    <t>09-01-2014</t>
  </si>
  <si>
    <t>0/149</t>
  </si>
  <si>
    <t>30-05-2014</t>
  </si>
  <si>
    <t>12-02-2018</t>
  </si>
  <si>
    <t>01-01-2014</t>
  </si>
  <si>
    <t>03-01-2014</t>
  </si>
  <si>
    <t>30-11-2015</t>
  </si>
  <si>
    <t>27-07-2017</t>
  </si>
  <si>
    <t>16-03-2015</t>
  </si>
  <si>
    <t>12-03-2015</t>
  </si>
  <si>
    <t>25-09-2017</t>
  </si>
  <si>
    <t>29-09-2017</t>
  </si>
  <si>
    <t>12-01-2015</t>
  </si>
  <si>
    <t>新造配属/南昌西</t>
  </si>
  <si>
    <t>24-01-2015</t>
  </si>
  <si>
    <t>/南昌西</t>
  </si>
  <si>
    <t>10-01-2015</t>
  </si>
  <si>
    <t>21-12-2014</t>
  </si>
  <si>
    <t>0/83</t>
  </si>
  <si>
    <t>26-06-2015</t>
  </si>
  <si>
    <t>29-01-2016</t>
  </si>
  <si>
    <t>10-10-2015</t>
  </si>
  <si>
    <t>18-11-2014</t>
  </si>
  <si>
    <t>29-10-2014</t>
  </si>
  <si>
    <t>27-10-2014</t>
  </si>
  <si>
    <t>26-10-2014</t>
  </si>
  <si>
    <t>新造配属/上海客车段</t>
  </si>
  <si>
    <t>17-10-2014</t>
  </si>
  <si>
    <t>25-10-2017</t>
  </si>
  <si>
    <t>21-10-2014</t>
  </si>
  <si>
    <t>05-10-2014</t>
  </si>
  <si>
    <t>28-09-2014</t>
  </si>
  <si>
    <t>04-12-2017</t>
  </si>
  <si>
    <t>06-12-2014</t>
  </si>
  <si>
    <t>21-09-2014</t>
  </si>
  <si>
    <t>03-09-2017</t>
  </si>
  <si>
    <t>0/229</t>
  </si>
  <si>
    <t>02-05-2015</t>
  </si>
  <si>
    <t>07-05-2017</t>
  </si>
  <si>
    <t>14-09-2014</t>
  </si>
  <si>
    <t>13-09-2014</t>
  </si>
  <si>
    <t>10-01-2016</t>
  </si>
  <si>
    <t>12-09-2014</t>
  </si>
  <si>
    <t>30-08-2014</t>
  </si>
  <si>
    <t>30-11-2017</t>
  </si>
  <si>
    <t>26-08-2014</t>
  </si>
  <si>
    <t>0/139</t>
  </si>
  <si>
    <t>12-09-2015</t>
  </si>
  <si>
    <t>30-01-2018</t>
  </si>
  <si>
    <t>17-08-2014</t>
  </si>
  <si>
    <t>16-08-2014</t>
  </si>
  <si>
    <t>17-09-2014</t>
  </si>
  <si>
    <t>南京南返还南宁/</t>
  </si>
  <si>
    <t>11-08-2014</t>
  </si>
  <si>
    <t>12-08-2014</t>
  </si>
  <si>
    <t>15-07-2014</t>
  </si>
  <si>
    <t>13-07-2014</t>
  </si>
  <si>
    <t>17-07-2014</t>
  </si>
  <si>
    <t>南京南返还南宁/南宁动车所</t>
  </si>
  <si>
    <t>10-07-2014</t>
  </si>
  <si>
    <t>11-07-2014</t>
  </si>
  <si>
    <t>26-06-2014</t>
  </si>
  <si>
    <t>30-12-2017</t>
  </si>
  <si>
    <t>31-05-2014</t>
  </si>
  <si>
    <t>0/195</t>
  </si>
  <si>
    <t>2A</t>
  </si>
  <si>
    <t>E01</t>
  </si>
  <si>
    <t>03-02-2007</t>
  </si>
  <si>
    <t>26-01-2007</t>
  </si>
  <si>
    <t>08-02-2007</t>
  </si>
  <si>
    <t>04-04-2007</t>
  </si>
  <si>
    <t>23-01-2007</t>
  </si>
  <si>
    <t>30-12-2014</t>
  </si>
  <si>
    <t>27-05-2016</t>
  </si>
  <si>
    <t>08-12-2014</t>
  </si>
  <si>
    <t>09-01-2012</t>
  </si>
  <si>
    <t>07-04-2011</t>
  </si>
  <si>
    <t>29-03-2011</t>
  </si>
  <si>
    <t>02-06-2017</t>
  </si>
  <si>
    <t>26-05-2014</t>
  </si>
  <si>
    <t>22-02-2011</t>
  </si>
  <si>
    <t>20-02-2011</t>
  </si>
  <si>
    <t>13-11-2015</t>
  </si>
  <si>
    <t>29-11-2015</t>
  </si>
  <si>
    <t>20-01-2011</t>
  </si>
  <si>
    <t>18-01-2011</t>
  </si>
  <si>
    <t>17-01-2011</t>
  </si>
  <si>
    <t>25-07-2017</t>
  </si>
  <si>
    <t>18-09-2016</t>
  </si>
  <si>
    <t>21-09-2015</t>
  </si>
  <si>
    <t>12-06-2017</t>
  </si>
  <si>
    <t>30-12-2010</t>
  </si>
  <si>
    <t>09-01-2018</t>
  </si>
  <si>
    <t>借调/南翔动车所</t>
  </si>
  <si>
    <t>03-12-2015</t>
  </si>
  <si>
    <t>05-11-2015</t>
  </si>
  <si>
    <t>21-04-2016</t>
  </si>
  <si>
    <t>24-11-2013</t>
  </si>
  <si>
    <t>15-09-2016</t>
  </si>
  <si>
    <t>25-12-2016</t>
  </si>
  <si>
    <t>15-06-2014</t>
  </si>
  <si>
    <t>0/267</t>
  </si>
  <si>
    <t>0/274</t>
  </si>
  <si>
    <t>03-09-2007</t>
  </si>
  <si>
    <t>0/295</t>
  </si>
  <si>
    <t>0/271</t>
  </si>
  <si>
    <t>0/300</t>
  </si>
  <si>
    <t>31-07-2009</t>
  </si>
  <si>
    <t>/汉口动车所</t>
  </si>
  <si>
    <t>0/280</t>
  </si>
  <si>
    <t>0/318</t>
  </si>
  <si>
    <t>23-09-2008</t>
  </si>
  <si>
    <t>/武昌-麻城北</t>
  </si>
  <si>
    <t>18-03-2009</t>
  </si>
  <si>
    <t>20-05-2017</t>
  </si>
  <si>
    <t>26-05-2009</t>
  </si>
  <si>
    <t>/宜昌东</t>
  </si>
  <si>
    <t>0/225</t>
  </si>
  <si>
    <t>03-01-2007</t>
  </si>
  <si>
    <t>0/330</t>
  </si>
  <si>
    <t>转属/武昌-麻城北</t>
  </si>
  <si>
    <t>11-09-2015</t>
  </si>
  <si>
    <t>转属/上海动车客车段</t>
  </si>
  <si>
    <t>30-12-2012</t>
  </si>
  <si>
    <t>0/284</t>
  </si>
  <si>
    <t>0/301</t>
  </si>
  <si>
    <t>/武汉动车段</t>
  </si>
  <si>
    <t>0/365</t>
  </si>
  <si>
    <t>27-12-2012</t>
  </si>
  <si>
    <t>0/403</t>
  </si>
  <si>
    <t>07-01-2014</t>
  </si>
  <si>
    <t>31-01-2015</t>
  </si>
  <si>
    <t>31-08-2017</t>
  </si>
  <si>
    <t>08-01-2013</t>
  </si>
  <si>
    <t>26-09-2013</t>
  </si>
  <si>
    <t>/南京南-汉口</t>
  </si>
  <si>
    <t>26-07-2017</t>
  </si>
  <si>
    <t>09-09-2015</t>
  </si>
  <si>
    <t>转属/上海南动车所</t>
  </si>
  <si>
    <t>0/329</t>
  </si>
  <si>
    <t>0/244</t>
  </si>
  <si>
    <t>0/346</t>
  </si>
  <si>
    <t>2G</t>
  </si>
  <si>
    <t>E19</t>
  </si>
  <si>
    <t>24-11-2017</t>
  </si>
  <si>
    <t>E19A</t>
  </si>
  <si>
    <t>17-10-2017</t>
  </si>
  <si>
    <t>29-10-2016</t>
  </si>
  <si>
    <t>03-11-2016</t>
  </si>
  <si>
    <t>0/218</t>
  </si>
  <si>
    <t>乌鲁木齐铁路局</t>
  </si>
  <si>
    <t>乌鲁木齐</t>
  </si>
  <si>
    <t>07-12-2015</t>
  </si>
  <si>
    <t>0/203</t>
  </si>
  <si>
    <t>22-10-2016</t>
  </si>
  <si>
    <t>20-10-2017</t>
  </si>
  <si>
    <t>21-10-2017</t>
  </si>
  <si>
    <t>14-10-2017</t>
  </si>
  <si>
    <t>0/13</t>
  </si>
  <si>
    <t>02-10-2017</t>
  </si>
  <si>
    <t>E21</t>
  </si>
  <si>
    <t>01-07-2015</t>
  </si>
  <si>
    <t>03-12-2016</t>
  </si>
  <si>
    <t>CR400AF</t>
  </si>
  <si>
    <t>E32</t>
  </si>
  <si>
    <t>16-02-2017</t>
  </si>
  <si>
    <t>2J</t>
  </si>
  <si>
    <t>E34</t>
  </si>
  <si>
    <t>忻州</t>
  </si>
  <si>
    <t>0/0</t>
  </si>
  <si>
    <t>380AJ</t>
  </si>
  <si>
    <t>E15</t>
  </si>
  <si>
    <t>29-04-2015</t>
  </si>
  <si>
    <t>05-04-2016</t>
  </si>
  <si>
    <t>E30</t>
  </si>
  <si>
    <t>02-08-2017</t>
  </si>
  <si>
    <t>380AM</t>
  </si>
  <si>
    <t>E16</t>
  </si>
  <si>
    <t>E31</t>
  </si>
  <si>
    <t>铁道部专运处</t>
  </si>
  <si>
    <t>专运处</t>
  </si>
  <si>
    <t>28-01-2016</t>
  </si>
  <si>
    <t>27-11-2014</t>
  </si>
  <si>
    <t>6A</t>
  </si>
  <si>
    <t>GSYE03</t>
  </si>
  <si>
    <t>E37</t>
  </si>
  <si>
    <t>03-02-2016</t>
  </si>
  <si>
    <t>E39</t>
  </si>
  <si>
    <t>26-04-2016</t>
  </si>
  <si>
    <t>04-06-2016</t>
  </si>
  <si>
    <t>0/4</t>
  </si>
  <si>
    <t>E36</t>
  </si>
  <si>
    <t>18-08-2015</t>
  </si>
  <si>
    <t>新造试验暂挂北京南/北京南动车所</t>
  </si>
  <si>
    <t>E22</t>
  </si>
  <si>
    <t>香港铁路有限公司</t>
  </si>
  <si>
    <t>香港石岗</t>
  </si>
  <si>
    <t>26-04-2017</t>
  </si>
  <si>
    <t>21-01-2017</t>
  </si>
  <si>
    <t>16-08-2017</t>
  </si>
  <si>
    <t>0/5</t>
  </si>
  <si>
    <t>06-07-2017</t>
  </si>
  <si>
    <t>6F</t>
  </si>
  <si>
    <t>GSYE12</t>
  </si>
  <si>
    <t>惠州</t>
  </si>
  <si>
    <t>11-10-2017</t>
  </si>
  <si>
    <t>余姚</t>
  </si>
  <si>
    <t>12-10-2017</t>
  </si>
  <si>
    <t>长沙</t>
  </si>
  <si>
    <t>08-12-2016</t>
  </si>
  <si>
    <t>E35</t>
  </si>
  <si>
    <t>07-06-2017</t>
  </si>
  <si>
    <t>18-01-2017</t>
  </si>
  <si>
    <t>17-06-2017</t>
  </si>
  <si>
    <t>14-06-2017</t>
  </si>
  <si>
    <t>18-06-2017</t>
  </si>
  <si>
    <t>05-01-2017</t>
  </si>
  <si>
    <t>06-01-2017</t>
  </si>
  <si>
    <t>07-01-2017</t>
  </si>
  <si>
    <t>23-06-2017</t>
  </si>
  <si>
    <t>E10</t>
  </si>
  <si>
    <t>GSYE11</t>
  </si>
  <si>
    <t>郑州</t>
  </si>
  <si>
    <t>11-02-2018</t>
  </si>
  <si>
    <t>04-03-2018</t>
  </si>
  <si>
    <t>广珠</t>
  </si>
  <si>
    <t>19-04-2017</t>
  </si>
  <si>
    <t>22-04-2017</t>
  </si>
  <si>
    <t>12-05-2017</t>
  </si>
  <si>
    <t>线上</t>
  </si>
  <si>
    <t>08-05-2017</t>
  </si>
  <si>
    <t>CR400AF-2033</t>
  </si>
  <si>
    <t>E32B</t>
  </si>
  <si>
    <t>CR400AF-2031</t>
  </si>
  <si>
    <t>CR400AF-2030</t>
  </si>
  <si>
    <t>CR400AF-2032</t>
  </si>
  <si>
    <t>0/15</t>
  </si>
  <si>
    <t>CR400AF-2034</t>
  </si>
  <si>
    <t>CR400AF-2028</t>
  </si>
  <si>
    <t>CR400AF-2027</t>
  </si>
  <si>
    <t>27-09-2017</t>
  </si>
  <si>
    <t>CR400AF-2026</t>
  </si>
  <si>
    <t>CR400AF-2024</t>
  </si>
  <si>
    <t>CR400AF-2022</t>
  </si>
  <si>
    <t>CR400AF-2025</t>
  </si>
  <si>
    <t>03-11-2017</t>
  </si>
  <si>
    <t>CR400AF-2005</t>
  </si>
  <si>
    <t>24-06-2017</t>
  </si>
  <si>
    <t>CR400AF-2004</t>
  </si>
  <si>
    <t>CR400AF-2003</t>
  </si>
  <si>
    <t>CR400AF-2002</t>
  </si>
  <si>
    <t>CR400AF-2001</t>
  </si>
  <si>
    <t>CR400AF-2023</t>
  </si>
  <si>
    <t>CR400AF-2014</t>
  </si>
  <si>
    <t>CR400AF-2017</t>
  </si>
  <si>
    <t>16-09-2017</t>
  </si>
  <si>
    <t>CR400AF-2011</t>
  </si>
  <si>
    <t>CR400AF-2010</t>
  </si>
  <si>
    <t>CR400AF-2021</t>
  </si>
  <si>
    <t>29-10-2017</t>
  </si>
  <si>
    <t>CR400AF-2013</t>
  </si>
  <si>
    <t>06-10-2017</t>
  </si>
  <si>
    <t>CR400AF-2012</t>
  </si>
  <si>
    <t>CR400AF-2016</t>
  </si>
  <si>
    <t>CR400AF-2015</t>
  </si>
  <si>
    <t>CR400AF-2009</t>
  </si>
  <si>
    <t>CR400AF-2007</t>
  </si>
  <si>
    <t>CR400AF-2006</t>
  </si>
  <si>
    <t>CR400AF-2008</t>
  </si>
  <si>
    <t>E41</t>
  </si>
  <si>
    <t>01-07-2017</t>
  </si>
  <si>
    <t>E46</t>
  </si>
  <si>
    <t>0/17</t>
  </si>
  <si>
    <t>24-07-2017</t>
  </si>
  <si>
    <t>14-01-2018</t>
  </si>
  <si>
    <t>06-09-2017</t>
  </si>
  <si>
    <t>07-09-2017</t>
  </si>
  <si>
    <t>12-07-2017</t>
  </si>
  <si>
    <t>09-08-2017</t>
  </si>
  <si>
    <t>04-07-2017</t>
  </si>
  <si>
    <t>01-09-2017</t>
  </si>
  <si>
    <t>04-09-2017</t>
  </si>
  <si>
    <t>E32A</t>
  </si>
  <si>
    <t>04-08-2016</t>
  </si>
  <si>
    <t>11-08-2017</t>
  </si>
  <si>
    <t>GSYE18</t>
  </si>
  <si>
    <t>02-11-2017</t>
  </si>
  <si>
    <t>27-08-2017</t>
  </si>
  <si>
    <t>24-08-2017</t>
  </si>
  <si>
    <t>12-09-2017</t>
  </si>
  <si>
    <t>GSYE17</t>
  </si>
  <si>
    <t>14-12-2017</t>
  </si>
  <si>
    <t>10-12-2017</t>
  </si>
  <si>
    <t>08-12-2017</t>
  </si>
  <si>
    <t>23-09-2017</t>
  </si>
  <si>
    <t>CR400AF-2043</t>
  </si>
  <si>
    <t>E32C</t>
  </si>
  <si>
    <t>CR400AF-2046</t>
  </si>
  <si>
    <t>CR400AF-2042</t>
  </si>
  <si>
    <t>CR400AF-2045</t>
  </si>
  <si>
    <t>CR400AF-2044</t>
  </si>
  <si>
    <t>CR400AF-2039</t>
  </si>
  <si>
    <t>CR400AF-2038</t>
  </si>
  <si>
    <t>CR400AF-2037</t>
  </si>
  <si>
    <t>CR400AF-2035</t>
  </si>
  <si>
    <t>CR400AF-2041</t>
  </si>
  <si>
    <t>CR400AF-2040</t>
  </si>
  <si>
    <t>CR400AF-2036</t>
  </si>
  <si>
    <t>库存件检修保养位置</t>
  </si>
  <si>
    <t>18-10-2016</t>
  </si>
  <si>
    <t>累计运行里程</t>
    <phoneticPr fontId="51" type="noConversion"/>
  </si>
  <si>
    <t>D_prev</t>
    <phoneticPr fontId="51" type="noConversion"/>
  </si>
  <si>
    <t>D0</t>
    <phoneticPr fontId="51" type="noConversion"/>
  </si>
  <si>
    <t>D_post</t>
    <phoneticPr fontId="51" type="noConversion"/>
  </si>
  <si>
    <t>三级修/专项修前累计里程</t>
  </si>
  <si>
    <t>三级修/专项修前累计里程</t>
    <phoneticPr fontId="51" type="noConversion"/>
  </si>
  <si>
    <t>三级修/专项修后累计里程</t>
  </si>
  <si>
    <t>三级修/专项修后累计里程</t>
    <phoneticPr fontId="51" type="noConversion"/>
  </si>
  <si>
    <t>总计</t>
    <phoneticPr fontId="51" type="noConversion"/>
  </si>
  <si>
    <t>累计运行里程</t>
  </si>
  <si>
    <t>D_prev</t>
  </si>
  <si>
    <t>D0</t>
  </si>
  <si>
    <t>D_post</t>
  </si>
  <si>
    <t>返厂高级修里程</t>
    <phoneticPr fontId="51" type="noConversion"/>
  </si>
  <si>
    <t>返厂高级修出厂时间</t>
    <phoneticPr fontId="51" type="noConversion"/>
  </si>
  <si>
    <t>入修</t>
    <phoneticPr fontId="51" type="noConversion"/>
  </si>
  <si>
    <t>广州局</t>
    <phoneticPr fontId="51" type="noConversion"/>
  </si>
  <si>
    <t>南宁局</t>
    <phoneticPr fontId="51" type="noConversion"/>
  </si>
  <si>
    <t>CRH2A统</t>
    <phoneticPr fontId="51" type="noConversion"/>
  </si>
  <si>
    <t>西安局</t>
    <phoneticPr fontId="51" type="noConversion"/>
  </si>
  <si>
    <t>北京局</t>
    <phoneticPr fontId="51" type="noConversion"/>
  </si>
  <si>
    <t>南昌局</t>
    <phoneticPr fontId="51" type="noConversion"/>
  </si>
  <si>
    <t>成都局</t>
    <phoneticPr fontId="51" type="noConversion"/>
  </si>
  <si>
    <t>太原局</t>
    <phoneticPr fontId="51" type="noConversion"/>
  </si>
  <si>
    <t>郑州局</t>
    <phoneticPr fontId="51" type="noConversion"/>
  </si>
  <si>
    <t>入修</t>
    <phoneticPr fontId="51" type="noConversion"/>
  </si>
  <si>
    <t>入修</t>
    <phoneticPr fontId="51" type="noConversion"/>
  </si>
  <si>
    <t>入修</t>
    <phoneticPr fontId="51" type="noConversion"/>
  </si>
  <si>
    <t>次轮五级修里程</t>
    <phoneticPr fontId="51" type="noConversion"/>
  </si>
  <si>
    <t>四轮三级修里程</t>
    <phoneticPr fontId="51" type="noConversion"/>
  </si>
  <si>
    <t>三轮三级修出厂时间</t>
    <phoneticPr fontId="51" type="noConversion"/>
  </si>
  <si>
    <t>次轮四级修出厂时间</t>
    <phoneticPr fontId="51" type="noConversion"/>
  </si>
  <si>
    <t>四轮三级修出厂时间</t>
    <phoneticPr fontId="51" type="noConversion"/>
  </si>
  <si>
    <t>次轮五级修出厂时间</t>
    <phoneticPr fontId="51" type="noConversion"/>
  </si>
  <si>
    <t>入修</t>
    <phoneticPr fontId="51" type="noConversion"/>
  </si>
  <si>
    <t>2017.8.4-2017.8.14</t>
    <phoneticPr fontId="51" type="noConversion"/>
  </si>
  <si>
    <t>南宁局</t>
    <phoneticPr fontId="51" type="noConversion"/>
  </si>
  <si>
    <t>25-08-2018</t>
  </si>
  <si>
    <t>0/263</t>
  </si>
  <si>
    <t>24-08-2018</t>
  </si>
  <si>
    <t>0/322</t>
  </si>
  <si>
    <t>23-08-2018</t>
  </si>
  <si>
    <t>31-07-2018</t>
  </si>
  <si>
    <t>0/344</t>
  </si>
  <si>
    <t>试验</t>
  </si>
  <si>
    <t>02-05-2018</t>
  </si>
  <si>
    <t>0/164</t>
  </si>
  <si>
    <t>0/157</t>
  </si>
  <si>
    <t>20-08-2018</t>
  </si>
  <si>
    <t>0/275</t>
  </si>
  <si>
    <t>0/332</t>
  </si>
  <si>
    <t>0/259</t>
  </si>
  <si>
    <t>24-04-2018</t>
  </si>
  <si>
    <t>25-06-2018</t>
  </si>
  <si>
    <t>25-05-2018</t>
  </si>
  <si>
    <t>24-07-2018</t>
  </si>
  <si>
    <t>0/209</t>
  </si>
  <si>
    <t>09-07-2018</t>
  </si>
  <si>
    <t>0/314</t>
  </si>
  <si>
    <t>0/393</t>
  </si>
  <si>
    <t>0/207</t>
  </si>
  <si>
    <t>0/220</t>
  </si>
  <si>
    <t>22-06-2018</t>
  </si>
  <si>
    <t>03-07-2018</t>
  </si>
  <si>
    <t>22-08-2018</t>
  </si>
  <si>
    <t>28-07-2018</t>
  </si>
  <si>
    <t>04-08-2018</t>
  </si>
  <si>
    <t>07-08-2018</t>
  </si>
  <si>
    <t>18-07-2018</t>
  </si>
  <si>
    <t>17-07-2018</t>
  </si>
  <si>
    <t>06-06-2018</t>
  </si>
  <si>
    <t>15-07-2018</t>
  </si>
  <si>
    <t>0/169</t>
  </si>
  <si>
    <t>03-06-2018</t>
  </si>
  <si>
    <t>06-07-2018</t>
  </si>
  <si>
    <t>0/389</t>
  </si>
  <si>
    <t>11-06-2018</t>
  </si>
  <si>
    <t>05-07-2018</t>
  </si>
  <si>
    <t>14-06-2018</t>
  </si>
  <si>
    <t>30-07-2018</t>
  </si>
  <si>
    <t>19-08-2018</t>
  </si>
  <si>
    <t>03-08-2018</t>
  </si>
  <si>
    <t>0/264</t>
  </si>
  <si>
    <t>26-07-2018</t>
  </si>
  <si>
    <t>0/230</t>
  </si>
  <si>
    <t>0/377</t>
  </si>
  <si>
    <t>01-07-2018</t>
  </si>
  <si>
    <t>0/398</t>
  </si>
  <si>
    <t>0/375</t>
  </si>
  <si>
    <t>0/272</t>
  </si>
  <si>
    <t>09-05-2018</t>
  </si>
  <si>
    <t>26-06-2018</t>
  </si>
  <si>
    <t>13-06-2018</t>
  </si>
  <si>
    <t>0/296</t>
  </si>
  <si>
    <t>12-07-2018</t>
  </si>
  <si>
    <t>0/379</t>
  </si>
  <si>
    <t>0/459</t>
  </si>
  <si>
    <t>21-06-2018</t>
  </si>
  <si>
    <t>0/413</t>
  </si>
  <si>
    <t>0/366</t>
  </si>
  <si>
    <t>0/361</t>
  </si>
  <si>
    <t>0/402</t>
  </si>
  <si>
    <t>0/211</t>
  </si>
  <si>
    <t>0/607</t>
  </si>
  <si>
    <t>0/446</t>
  </si>
  <si>
    <t>23-06-2018</t>
  </si>
  <si>
    <t>0/266</t>
  </si>
  <si>
    <t>0/283</t>
  </si>
  <si>
    <t>07-06-2018</t>
  </si>
  <si>
    <t>0/262</t>
  </si>
  <si>
    <t>0/397</t>
  </si>
  <si>
    <t>07-07-2018</t>
  </si>
  <si>
    <t>0/307</t>
  </si>
  <si>
    <t>0/286</t>
  </si>
  <si>
    <t>14-05-2018</t>
  </si>
  <si>
    <t>16-02-2018</t>
  </si>
  <si>
    <t>0/265</t>
  </si>
  <si>
    <t>14-08-2018</t>
  </si>
  <si>
    <t>0/292</t>
  </si>
  <si>
    <t>0/291</t>
  </si>
  <si>
    <t>15-05-2018</t>
  </si>
  <si>
    <t>13-08-2018</t>
  </si>
  <si>
    <t>12-06-2018</t>
  </si>
  <si>
    <t>11-05-2018</t>
  </si>
  <si>
    <t>10-06-2018</t>
  </si>
  <si>
    <t>01-06-2018</t>
  </si>
  <si>
    <t>02-08-2018</t>
  </si>
  <si>
    <t>0/256</t>
  </si>
  <si>
    <t>27-07-2018</t>
  </si>
  <si>
    <t>08-08-2018</t>
  </si>
  <si>
    <t>0/277</t>
  </si>
  <si>
    <t>15-08-2018</t>
  </si>
  <si>
    <t>05-08-2018</t>
  </si>
  <si>
    <t>06-08-2018</t>
  </si>
  <si>
    <t>09-06-2018</t>
  </si>
  <si>
    <t>17-08-2018</t>
  </si>
  <si>
    <t>11-07-2018</t>
  </si>
  <si>
    <t>13-07-2018</t>
  </si>
  <si>
    <t>03-05-2018</t>
  </si>
  <si>
    <t>19-07-2018</t>
  </si>
  <si>
    <t>27-04-2018</t>
  </si>
  <si>
    <t>04-04-2018</t>
  </si>
  <si>
    <t>29-03-2018</t>
  </si>
  <si>
    <t>19-06-2018</t>
  </si>
  <si>
    <t>28-06-2018</t>
  </si>
  <si>
    <t>30-06-2018</t>
  </si>
  <si>
    <t>08-06-2018</t>
  </si>
  <si>
    <t>26-03-2018</t>
  </si>
  <si>
    <t>23-07-2018</t>
  </si>
  <si>
    <t>23-04-2018</t>
  </si>
  <si>
    <t>18-05-2018</t>
  </si>
  <si>
    <t>26-04-2018</t>
  </si>
  <si>
    <t>29-06-2018</t>
  </si>
  <si>
    <t>06-05-2018</t>
  </si>
  <si>
    <t>02-07-2018</t>
  </si>
  <si>
    <t>11-08-2018</t>
  </si>
  <si>
    <t>29-07-2018</t>
  </si>
  <si>
    <t>20-06-2018</t>
  </si>
  <si>
    <t>01-08-2018</t>
  </si>
  <si>
    <t>14-07-2018</t>
  </si>
  <si>
    <t>12-04-2018</t>
  </si>
  <si>
    <t>27-06-2018</t>
  </si>
  <si>
    <t>24-03-2018</t>
  </si>
  <si>
    <t>16-04-2018</t>
  </si>
  <si>
    <t>17-06-2018</t>
  </si>
  <si>
    <t>08-07-2018</t>
  </si>
  <si>
    <t>18-06-2018</t>
  </si>
  <si>
    <t>15-06-2018</t>
  </si>
  <si>
    <t>10-08-2018</t>
  </si>
  <si>
    <t>21-08-2018</t>
  </si>
  <si>
    <t>16-07-2018</t>
  </si>
  <si>
    <t>19-05-2018</t>
  </si>
  <si>
    <t>24-06-2018</t>
  </si>
  <si>
    <t>21-04-2018</t>
  </si>
  <si>
    <t>20-05-2018</t>
  </si>
  <si>
    <t>0/176</t>
  </si>
  <si>
    <t>22-07-2018</t>
  </si>
  <si>
    <t>03-04-2018</t>
  </si>
  <si>
    <t>28-03-2018</t>
  </si>
  <si>
    <t>01-04-2018</t>
  </si>
  <si>
    <t>25-07-2018</t>
  </si>
  <si>
    <t>20-07-2018</t>
  </si>
  <si>
    <t>10-07-2018</t>
  </si>
  <si>
    <t>18-08-2018</t>
  </si>
  <si>
    <t>16-08-2018</t>
  </si>
  <si>
    <t>31-05-2018</t>
  </si>
  <si>
    <t>0/293</t>
  </si>
  <si>
    <t>0/407</t>
  </si>
  <si>
    <t>0/321</t>
  </si>
  <si>
    <t>31-03-2018</t>
  </si>
  <si>
    <t>0/305</t>
  </si>
  <si>
    <t>0/335</t>
  </si>
  <si>
    <t>0/311</t>
  </si>
  <si>
    <t>0/317</t>
  </si>
  <si>
    <t>0/299</t>
  </si>
  <si>
    <t>0/418</t>
  </si>
  <si>
    <t>0/351</t>
  </si>
  <si>
    <t>0/356</t>
  </si>
  <si>
    <t>0/370</t>
  </si>
  <si>
    <t>0/420</t>
  </si>
  <si>
    <t>0/497</t>
  </si>
  <si>
    <t>0/328</t>
  </si>
  <si>
    <t>04-06-2018</t>
  </si>
  <si>
    <t>0/416</t>
  </si>
  <si>
    <t>10-04-2018</t>
  </si>
  <si>
    <t>0/288</t>
  </si>
  <si>
    <t>12-08-2018</t>
  </si>
  <si>
    <t>04-05-2018</t>
  </si>
  <si>
    <t>青岛四方</t>
  </si>
  <si>
    <t>广南所</t>
  </si>
  <si>
    <t>13-05-2018</t>
  </si>
  <si>
    <t>SSS</t>
  </si>
  <si>
    <t>青岛四方厂内</t>
  </si>
  <si>
    <t>CR400AF-2052</t>
  </si>
  <si>
    <t>CR400AF-2051</t>
  </si>
  <si>
    <t>04-07-2018</t>
  </si>
  <si>
    <t>长沙南</t>
  </si>
  <si>
    <t>CR400AF-2050</t>
  </si>
  <si>
    <t>CR400AF-2049</t>
  </si>
  <si>
    <t>CR400AF-2060</t>
  </si>
  <si>
    <t>CR400AF-2059</t>
  </si>
  <si>
    <t>CR400AF-2053</t>
  </si>
  <si>
    <t>CR400AF-2054</t>
  </si>
  <si>
    <t>CR400AF-2062</t>
  </si>
  <si>
    <t>CR400AF-2061</t>
  </si>
  <si>
    <t>CR400AF-2048</t>
  </si>
  <si>
    <t>27-03-2018</t>
  </si>
  <si>
    <t>CR400AF-2047</t>
  </si>
  <si>
    <t>CR400AF-2056</t>
  </si>
  <si>
    <t>CR400AF-2055</t>
  </si>
  <si>
    <t>05-06-2018</t>
  </si>
  <si>
    <t>CR400AF-2064</t>
  </si>
  <si>
    <t>CR400AF-2063</t>
  </si>
  <si>
    <t>CR400AF-2058</t>
  </si>
  <si>
    <t>08-05-2018</t>
  </si>
  <si>
    <t>CR400AF-2057</t>
  </si>
  <si>
    <t>GSYE15</t>
  </si>
  <si>
    <t>28-04-2018</t>
  </si>
  <si>
    <t>29-04-2018</t>
  </si>
  <si>
    <t>CR400AF-2019</t>
  </si>
  <si>
    <t>E51</t>
  </si>
  <si>
    <t>CR400AF-2018</t>
  </si>
  <si>
    <t>E51A</t>
  </si>
  <si>
    <t>CR400AF-2808</t>
  </si>
  <si>
    <t>SFE51B</t>
  </si>
  <si>
    <t>CR400AF-A-2075</t>
  </si>
  <si>
    <t>E44</t>
  </si>
  <si>
    <t>CR400AF-A-2068</t>
  </si>
  <si>
    <t>CR400AF-A-2076</t>
  </si>
  <si>
    <t>CR400AF-A-2071</t>
  </si>
  <si>
    <t>CR400AF-A-2070</t>
  </si>
  <si>
    <t>CR400AF-A-2073</t>
  </si>
  <si>
    <t>CR400AF-A-2080</t>
  </si>
  <si>
    <t>CR400AF-A-2067</t>
  </si>
  <si>
    <t>CR400AF-A-2074</t>
  </si>
  <si>
    <t>CR400AF-A-2072</t>
  </si>
  <si>
    <t>CR400AF-A-2069</t>
  </si>
  <si>
    <t>CR400AF-A-2077</t>
  </si>
  <si>
    <t>30-08-2018</t>
  </si>
  <si>
    <t>CR400AF-A-2082</t>
  </si>
  <si>
    <t>CR400AF-A-2078</t>
  </si>
  <si>
    <t>CR400AF-A-2066</t>
  </si>
  <si>
    <t>CR400AF-A-2065</t>
  </si>
  <si>
    <t>CR400AF-A-2079</t>
  </si>
  <si>
    <t>CR400AF-A-2081</t>
  </si>
  <si>
    <t>*</t>
    <phoneticPr fontId="51" type="noConversion"/>
  </si>
  <si>
    <t>入修</t>
    <phoneticPr fontId="51" type="noConversion"/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</si>
</sst>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&quot;$&quot;#,##0_);[Red]\(&quot;$&quot;#,##0\)"/>
    <numFmt numFmtId="178" formatCode="&quot;$&quot;#,##0.00_);[Red]\(&quot;$&quot;#,##0.00\)"/>
    <numFmt numFmtId="179" formatCode="0.000000"/>
    <numFmt numFmtId="180" formatCode="0.0000000"/>
    <numFmt numFmtId="181" formatCode="0.00000000"/>
    <numFmt numFmtId="182" formatCode="yy&quot;年&quot;mm&quot;月&quot;"/>
  </numFmts>
  <fonts count="70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MS Sans Serif"/>
      <family val="2"/>
    </font>
    <font>
      <sz val="10"/>
      <name val="Times New Roman"/>
      <family val="1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바탕체"/>
      <family val="3"/>
    </font>
    <font>
      <sz val="12"/>
      <name val="Times New Roman"/>
      <family val="1"/>
    </font>
    <font>
      <sz val="11"/>
      <name val="蹈框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10"/>
      <name val="Helv"/>
      <family val="2"/>
    </font>
    <font>
      <sz val="12"/>
      <color indexed="20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color theme="1"/>
      <name val="仿宋"/>
      <family val="3"/>
      <charset val="134"/>
    </font>
    <font>
      <sz val="12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color rgb="FF00B050"/>
      <name val="仿宋"/>
      <family val="3"/>
      <charset val="134"/>
    </font>
    <font>
      <sz val="11"/>
      <color rgb="FF00B050"/>
      <name val="宋体"/>
      <family val="2"/>
      <charset val="134"/>
      <scheme val="minor"/>
    </font>
    <font>
      <sz val="10"/>
      <color rgb="FFFF0000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name val="仿宋"/>
      <family val="3"/>
      <charset val="134"/>
    </font>
    <font>
      <sz val="1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8"/>
      <color rgb="FF000000"/>
      <name val="仿宋_GB2312"/>
      <family val="3"/>
      <charset val="134"/>
    </font>
    <font>
      <sz val="8"/>
      <color rgb="FFFF0000"/>
      <name val="仿宋_GB2312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8">
    <xf numFmtId="0" fontId="0" fillId="0" borderId="0">
      <alignment vertical="center"/>
    </xf>
    <xf numFmtId="0" fontId="1" fillId="0" borderId="0"/>
    <xf numFmtId="0" fontId="2" fillId="0" borderId="0"/>
    <xf numFmtId="0" fontId="27" fillId="0" borderId="0"/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3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180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25" fillId="9" borderId="5" applyNumberFormat="0" applyAlignment="0" applyProtection="0">
      <alignment vertical="center"/>
    </xf>
    <xf numFmtId="0" fontId="2" fillId="0" borderId="0"/>
    <xf numFmtId="0" fontId="1" fillId="25" borderId="9" applyNumberFormat="0" applyFont="0" applyAlignment="0" applyProtection="0">
      <alignment vertical="center"/>
    </xf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0" fillId="0" borderId="0"/>
    <xf numFmtId="0" fontId="26" fillId="0" borderId="0"/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44" fillId="6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46" fillId="18" borderId="5" applyNumberFormat="0" applyAlignment="0" applyProtection="0">
      <alignment vertical="center"/>
    </xf>
    <xf numFmtId="0" fontId="47" fillId="19" borderId="6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7" applyNumberFormat="0" applyFill="0" applyAlignment="0" applyProtection="0">
      <alignment vertical="center"/>
    </xf>
    <xf numFmtId="43" fontId="26" fillId="0" borderId="0" applyFont="0" applyFill="0" applyBorder="0" applyAlignment="0" applyProtection="0"/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26" fillId="25" borderId="9" applyNumberFormat="0" applyFont="0" applyAlignment="0" applyProtection="0">
      <alignment vertical="center"/>
    </xf>
  </cellStyleXfs>
  <cellXfs count="192">
    <xf numFmtId="0" fontId="0" fillId="0" borderId="0" xfId="0">
      <alignment vertical="center"/>
    </xf>
    <xf numFmtId="0" fontId="31" fillId="26" borderId="10" xfId="1" applyFont="1" applyFill="1" applyBorder="1" applyAlignment="1">
      <alignment horizontal="center" vertical="center"/>
    </xf>
    <xf numFmtId="14" fontId="31" fillId="26" borderId="10" xfId="1" applyNumberFormat="1" applyFont="1" applyFill="1" applyBorder="1" applyAlignment="1">
      <alignment horizontal="center" vertical="center"/>
    </xf>
    <xf numFmtId="0" fontId="31" fillId="26" borderId="10" xfId="1" applyNumberFormat="1" applyFont="1" applyFill="1" applyBorder="1" applyAlignment="1">
      <alignment horizontal="center" vertical="center" wrapText="1"/>
    </xf>
    <xf numFmtId="14" fontId="31" fillId="26" borderId="10" xfId="108" applyNumberFormat="1" applyFont="1" applyFill="1" applyBorder="1" applyAlignment="1">
      <alignment horizontal="center" vertical="center" wrapText="1"/>
    </xf>
    <xf numFmtId="176" fontId="31" fillId="26" borderId="10" xfId="108" applyNumberFormat="1" applyFont="1" applyFill="1" applyBorder="1" applyAlignment="1">
      <alignment horizontal="center" vertical="center" wrapText="1"/>
    </xf>
    <xf numFmtId="14" fontId="31" fillId="26" borderId="10" xfId="1" applyNumberFormat="1" applyFont="1" applyFill="1" applyBorder="1" applyAlignment="1">
      <alignment horizontal="center" vertical="center" wrapText="1"/>
    </xf>
    <xf numFmtId="176" fontId="31" fillId="26" borderId="10" xfId="1" applyNumberFormat="1" applyFont="1" applyFill="1" applyBorder="1" applyAlignment="1">
      <alignment horizontal="center" vertical="center" wrapText="1"/>
    </xf>
    <xf numFmtId="49" fontId="36" fillId="26" borderId="10" xfId="1" applyNumberFormat="1" applyFont="1" applyFill="1" applyBorder="1" applyAlignment="1">
      <alignment horizontal="center" vertical="center" wrapText="1"/>
    </xf>
    <xf numFmtId="14" fontId="30" fillId="26" borderId="10" xfId="81" applyNumberFormat="1" applyFont="1" applyFill="1" applyBorder="1" applyAlignment="1">
      <alignment horizontal="center" vertical="center" wrapText="1"/>
    </xf>
    <xf numFmtId="0" fontId="30" fillId="26" borderId="10" xfId="81" applyFont="1" applyFill="1" applyBorder="1" applyAlignment="1">
      <alignment horizontal="center" vertical="center" wrapText="1"/>
    </xf>
    <xf numFmtId="0" fontId="30" fillId="26" borderId="10" xfId="81" applyFont="1" applyFill="1" applyBorder="1" applyAlignment="1">
      <alignment horizontal="center" vertical="center"/>
    </xf>
    <xf numFmtId="0" fontId="0" fillId="26" borderId="10" xfId="0" applyFill="1" applyBorder="1">
      <alignment vertical="center"/>
    </xf>
    <xf numFmtId="49" fontId="36" fillId="26" borderId="10" xfId="108" applyNumberFormat="1" applyFont="1" applyFill="1" applyBorder="1" applyAlignment="1">
      <alignment horizontal="center" vertical="center" wrapText="1"/>
    </xf>
    <xf numFmtId="0" fontId="35" fillId="26" borderId="10" xfId="108" applyNumberFormat="1" applyFont="1" applyFill="1" applyBorder="1" applyAlignment="1">
      <alignment horizontal="center" vertical="center" wrapText="1"/>
    </xf>
    <xf numFmtId="0" fontId="34" fillId="26" borderId="10" xfId="108" applyFont="1" applyFill="1" applyBorder="1" applyAlignment="1">
      <alignment horizontal="center" vertical="center" wrapText="1"/>
    </xf>
    <xf numFmtId="0" fontId="35" fillId="26" borderId="10" xfId="108" applyFont="1" applyFill="1" applyBorder="1" applyAlignment="1">
      <alignment horizontal="center" vertical="center"/>
    </xf>
    <xf numFmtId="14" fontId="35" fillId="26" borderId="10" xfId="108" applyNumberFormat="1" applyFont="1" applyFill="1" applyBorder="1" applyAlignment="1">
      <alignment horizontal="center" vertical="center"/>
    </xf>
    <xf numFmtId="14" fontId="35" fillId="26" borderId="10" xfId="108" applyNumberFormat="1" applyFont="1" applyFill="1" applyBorder="1" applyAlignment="1">
      <alignment horizontal="center" vertical="center" wrapText="1"/>
    </xf>
    <xf numFmtId="14" fontId="34" fillId="26" borderId="10" xfId="108" applyNumberFormat="1" applyFont="1" applyFill="1" applyBorder="1" applyAlignment="1">
      <alignment horizontal="center" vertical="center" wrapText="1"/>
    </xf>
    <xf numFmtId="176" fontId="35" fillId="26" borderId="10" xfId="108" applyNumberFormat="1" applyFont="1" applyFill="1" applyBorder="1" applyAlignment="1">
      <alignment horizontal="center" vertical="center" wrapText="1"/>
    </xf>
    <xf numFmtId="0" fontId="31" fillId="26" borderId="10" xfId="108" applyNumberFormat="1" applyFont="1" applyFill="1" applyBorder="1" applyAlignment="1">
      <alignment horizontal="center" vertical="center"/>
    </xf>
    <xf numFmtId="0" fontId="31" fillId="26" borderId="10" xfId="108" applyFont="1" applyFill="1" applyBorder="1" applyAlignment="1">
      <alignment horizontal="center" vertical="center"/>
    </xf>
    <xf numFmtId="14" fontId="31" fillId="26" borderId="10" xfId="108" applyNumberFormat="1" applyFont="1" applyFill="1" applyBorder="1" applyAlignment="1">
      <alignment horizontal="center" vertical="center"/>
    </xf>
    <xf numFmtId="0" fontId="31" fillId="26" borderId="10" xfId="108" applyNumberFormat="1" applyFont="1" applyFill="1" applyBorder="1" applyAlignment="1">
      <alignment horizontal="center" vertical="center" wrapText="1"/>
    </xf>
    <xf numFmtId="0" fontId="31" fillId="26" borderId="10" xfId="0" applyNumberFormat="1" applyFont="1" applyFill="1" applyBorder="1" applyAlignment="1">
      <alignment horizontal="center" vertical="center" wrapText="1"/>
    </xf>
    <xf numFmtId="0" fontId="31" fillId="26" borderId="10" xfId="0" applyFont="1" applyFill="1" applyBorder="1" applyAlignment="1">
      <alignment horizontal="center" vertical="center"/>
    </xf>
    <xf numFmtId="49" fontId="36" fillId="26" borderId="10" xfId="0" applyNumberFormat="1" applyFont="1" applyFill="1" applyBorder="1" applyAlignment="1">
      <alignment horizontal="center" vertical="center" wrapText="1"/>
    </xf>
    <xf numFmtId="176" fontId="31" fillId="26" borderId="10" xfId="0" applyNumberFormat="1" applyFont="1" applyFill="1" applyBorder="1" applyAlignment="1">
      <alignment horizontal="center" vertical="center" wrapText="1"/>
    </xf>
    <xf numFmtId="14" fontId="31" fillId="26" borderId="10" xfId="0" applyNumberFormat="1" applyFont="1" applyFill="1" applyBorder="1" applyAlignment="1">
      <alignment horizontal="center" vertical="center"/>
    </xf>
    <xf numFmtId="14" fontId="31" fillId="26" borderId="10" xfId="0" applyNumberFormat="1" applyFont="1" applyFill="1" applyBorder="1" applyAlignment="1">
      <alignment horizontal="center" vertical="center" wrapText="1"/>
    </xf>
    <xf numFmtId="0" fontId="31" fillId="26" borderId="10" xfId="0" applyNumberFormat="1" applyFont="1" applyFill="1" applyBorder="1" applyAlignment="1">
      <alignment horizontal="center" vertical="center"/>
    </xf>
    <xf numFmtId="0" fontId="0" fillId="26" borderId="0" xfId="0" applyFill="1" applyBorder="1">
      <alignment vertical="center"/>
    </xf>
    <xf numFmtId="0" fontId="31" fillId="26" borderId="0" xfId="0" applyFont="1" applyFill="1" applyBorder="1" applyAlignment="1">
      <alignment horizontal="center" vertical="center"/>
    </xf>
    <xf numFmtId="0" fontId="31" fillId="26" borderId="10" xfId="81" applyFont="1" applyFill="1" applyBorder="1" applyAlignment="1">
      <alignment horizontal="center" vertical="center"/>
    </xf>
    <xf numFmtId="0" fontId="26" fillId="26" borderId="0" xfId="0" applyFont="1" applyFill="1" applyBorder="1" applyAlignment="1">
      <alignment horizontal="center" vertical="center"/>
    </xf>
    <xf numFmtId="0" fontId="26" fillId="26" borderId="10" xfId="0" applyFont="1" applyFill="1" applyBorder="1" applyAlignment="1">
      <alignment horizontal="center" vertical="center"/>
    </xf>
    <xf numFmtId="0" fontId="35" fillId="26" borderId="10" xfId="0" applyFont="1" applyFill="1" applyBorder="1" applyAlignment="1">
      <alignment horizontal="center" vertical="center"/>
    </xf>
    <xf numFmtId="0" fontId="35" fillId="26" borderId="10" xfId="0" applyNumberFormat="1" applyFont="1" applyFill="1" applyBorder="1" applyAlignment="1">
      <alignment horizontal="center" vertical="center" wrapText="1"/>
    </xf>
    <xf numFmtId="176" fontId="35" fillId="26" borderId="10" xfId="0" applyNumberFormat="1" applyFont="1" applyFill="1" applyBorder="1" applyAlignment="1">
      <alignment horizontal="center" vertical="center" wrapText="1"/>
    </xf>
    <xf numFmtId="14" fontId="35" fillId="26" borderId="10" xfId="0" applyNumberFormat="1" applyFont="1" applyFill="1" applyBorder="1" applyAlignment="1">
      <alignment horizontal="center" vertical="center" wrapText="1"/>
    </xf>
    <xf numFmtId="0" fontId="0" fillId="26" borderId="0" xfId="0" applyFill="1" applyBorder="1" applyAlignment="1">
      <alignment horizontal="center" vertical="center"/>
    </xf>
    <xf numFmtId="0" fontId="36" fillId="26" borderId="10" xfId="0" applyFont="1" applyFill="1" applyBorder="1" applyAlignment="1">
      <alignment horizontal="center" vertical="center"/>
    </xf>
    <xf numFmtId="14" fontId="35" fillId="26" borderId="10" xfId="0" applyNumberFormat="1" applyFont="1" applyFill="1" applyBorder="1" applyAlignment="1">
      <alignment horizontal="center" vertical="center"/>
    </xf>
    <xf numFmtId="0" fontId="31" fillId="26" borderId="10" xfId="0" applyFont="1" applyFill="1" applyBorder="1" applyAlignment="1">
      <alignment horizontal="center" vertical="center" wrapText="1"/>
    </xf>
    <xf numFmtId="176" fontId="31" fillId="26" borderId="10" xfId="0" applyNumberFormat="1" applyFont="1" applyFill="1" applyBorder="1" applyAlignment="1">
      <alignment horizontal="center" vertical="center"/>
    </xf>
    <xf numFmtId="0" fontId="26" fillId="26" borderId="0" xfId="0" applyFont="1" applyFill="1" applyBorder="1" applyAlignment="1">
      <alignment vertical="center"/>
    </xf>
    <xf numFmtId="0" fontId="0" fillId="26" borderId="10" xfId="0" applyFill="1" applyBorder="1" applyAlignment="1">
      <alignment horizontal="center" vertical="center"/>
    </xf>
    <xf numFmtId="0" fontId="53" fillId="26" borderId="10" xfId="0" applyFont="1" applyFill="1" applyBorder="1">
      <alignment vertical="center"/>
    </xf>
    <xf numFmtId="0" fontId="54" fillId="26" borderId="10" xfId="0" applyFont="1" applyFill="1" applyBorder="1" applyAlignment="1">
      <alignment horizontal="center" vertical="center"/>
    </xf>
    <xf numFmtId="0" fontId="54" fillId="26" borderId="10" xfId="0" applyNumberFormat="1" applyFont="1" applyFill="1" applyBorder="1" applyAlignment="1">
      <alignment horizontal="center" vertical="center" wrapText="1"/>
    </xf>
    <xf numFmtId="49" fontId="54" fillId="26" borderId="10" xfId="0" applyNumberFormat="1" applyFont="1" applyFill="1" applyBorder="1" applyAlignment="1">
      <alignment horizontal="center" vertical="center" wrapText="1"/>
    </xf>
    <xf numFmtId="176" fontId="54" fillId="26" borderId="10" xfId="0" applyNumberFormat="1" applyFont="1" applyFill="1" applyBorder="1" applyAlignment="1">
      <alignment horizontal="center" vertical="center" wrapText="1"/>
    </xf>
    <xf numFmtId="14" fontId="54" fillId="26" borderId="10" xfId="0" applyNumberFormat="1" applyFont="1" applyFill="1" applyBorder="1" applyAlignment="1">
      <alignment horizontal="center" vertical="center" wrapText="1"/>
    </xf>
    <xf numFmtId="0" fontId="55" fillId="26" borderId="0" xfId="0" applyFont="1" applyFill="1" applyBorder="1" applyAlignment="1">
      <alignment horizontal="center" vertical="center"/>
    </xf>
    <xf numFmtId="14" fontId="31" fillId="27" borderId="10" xfId="0" applyNumberFormat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56" fillId="26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7" fillId="26" borderId="10" xfId="0" applyFont="1" applyFill="1" applyBorder="1" applyAlignment="1">
      <alignment horizontal="left" vertical="center" wrapText="1"/>
    </xf>
    <xf numFmtId="0" fontId="57" fillId="26" borderId="10" xfId="0" applyFont="1" applyFill="1" applyBorder="1" applyAlignment="1">
      <alignment horizontal="center" vertical="center" wrapText="1"/>
    </xf>
    <xf numFmtId="0" fontId="57" fillId="26" borderId="10" xfId="0" applyFont="1" applyFill="1" applyBorder="1" applyAlignment="1">
      <alignment horizontal="justify" vertical="center" wrapText="1"/>
    </xf>
    <xf numFmtId="0" fontId="58" fillId="26" borderId="10" xfId="0" applyFont="1" applyFill="1" applyBorder="1" applyAlignment="1">
      <alignment horizontal="justify" vertical="center" wrapText="1"/>
    </xf>
    <xf numFmtId="0" fontId="0" fillId="0" borderId="11" xfId="0" applyBorder="1" applyAlignment="1">
      <alignment horizontal="center" vertical="center"/>
    </xf>
    <xf numFmtId="0" fontId="60" fillId="26" borderId="10" xfId="0" applyFont="1" applyFill="1" applyBorder="1">
      <alignment vertical="center"/>
    </xf>
    <xf numFmtId="0" fontId="60" fillId="26" borderId="11" xfId="0" applyFont="1" applyFill="1" applyBorder="1" applyAlignment="1">
      <alignment horizontal="center" vertical="center"/>
    </xf>
    <xf numFmtId="0" fontId="59" fillId="26" borderId="10" xfId="0" applyFont="1" applyFill="1" applyBorder="1" applyAlignment="1">
      <alignment horizontal="center" vertical="center" wrapText="1"/>
    </xf>
    <xf numFmtId="0" fontId="59" fillId="26" borderId="10" xfId="0" applyFont="1" applyFill="1" applyBorder="1" applyAlignment="1">
      <alignment horizontal="left" vertical="center" wrapText="1"/>
    </xf>
    <xf numFmtId="0" fontId="60" fillId="26" borderId="10" xfId="0" applyFont="1" applyFill="1" applyBorder="1" applyAlignment="1">
      <alignment horizontal="center" vertical="center"/>
    </xf>
    <xf numFmtId="0" fontId="60" fillId="26" borderId="0" xfId="0" applyFont="1" applyFill="1">
      <alignment vertical="center"/>
    </xf>
    <xf numFmtId="0" fontId="61" fillId="26" borderId="10" xfId="0" applyFont="1" applyFill="1" applyBorder="1" applyAlignment="1">
      <alignment horizontal="center" vertical="center"/>
    </xf>
    <xf numFmtId="0" fontId="61" fillId="26" borderId="10" xfId="0" applyNumberFormat="1" applyFont="1" applyFill="1" applyBorder="1" applyAlignment="1">
      <alignment horizontal="center" vertical="center" wrapText="1"/>
    </xf>
    <xf numFmtId="14" fontId="61" fillId="26" borderId="10" xfId="0" applyNumberFormat="1" applyFont="1" applyFill="1" applyBorder="1" applyAlignment="1">
      <alignment horizontal="center" vertical="center"/>
    </xf>
    <xf numFmtId="0" fontId="61" fillId="26" borderId="0" xfId="0" applyFont="1" applyFill="1" applyBorder="1" applyAlignment="1">
      <alignment horizontal="center" vertical="center"/>
    </xf>
    <xf numFmtId="0" fontId="61" fillId="26" borderId="10" xfId="108" applyFont="1" applyFill="1" applyBorder="1" applyAlignment="1">
      <alignment horizontal="center" vertical="center"/>
    </xf>
    <xf numFmtId="0" fontId="54" fillId="26" borderId="10" xfId="108" applyFont="1" applyFill="1" applyBorder="1" applyAlignment="1">
      <alignment horizontal="center" vertical="center"/>
    </xf>
    <xf numFmtId="0" fontId="54" fillId="26" borderId="10" xfId="108" applyNumberFormat="1" applyFont="1" applyFill="1" applyBorder="1" applyAlignment="1">
      <alignment horizontal="center" vertical="center" wrapText="1"/>
    </xf>
    <xf numFmtId="49" fontId="54" fillId="26" borderId="10" xfId="108" applyNumberFormat="1" applyFont="1" applyFill="1" applyBorder="1" applyAlignment="1">
      <alignment horizontal="center" vertical="center" wrapText="1"/>
    </xf>
    <xf numFmtId="176" fontId="54" fillId="26" borderId="10" xfId="108" applyNumberFormat="1" applyFont="1" applyFill="1" applyBorder="1" applyAlignment="1">
      <alignment horizontal="center" vertical="center" wrapText="1"/>
    </xf>
    <xf numFmtId="14" fontId="54" fillId="26" borderId="10" xfId="108" applyNumberFormat="1" applyFont="1" applyFill="1" applyBorder="1" applyAlignment="1">
      <alignment horizontal="center" vertical="center" wrapText="1"/>
    </xf>
    <xf numFmtId="0" fontId="55" fillId="26" borderId="10" xfId="0" applyFont="1" applyFill="1" applyBorder="1">
      <alignment vertical="center"/>
    </xf>
    <xf numFmtId="0" fontId="55" fillId="26" borderId="0" xfId="0" applyFont="1" applyFill="1" applyBorder="1">
      <alignment vertical="center"/>
    </xf>
    <xf numFmtId="49" fontId="35" fillId="26" borderId="10" xfId="0" applyNumberFormat="1" applyFont="1" applyFill="1" applyBorder="1" applyAlignment="1">
      <alignment horizontal="center" vertical="center" wrapText="1"/>
    </xf>
    <xf numFmtId="0" fontId="62" fillId="26" borderId="0" xfId="0" applyFont="1" applyFill="1" applyBorder="1" applyAlignment="1">
      <alignment horizontal="center" vertical="center"/>
    </xf>
    <xf numFmtId="0" fontId="62" fillId="26" borderId="10" xfId="0" applyFont="1" applyFill="1" applyBorder="1" applyAlignment="1">
      <alignment horizontal="center" vertical="center"/>
    </xf>
    <xf numFmtId="0" fontId="55" fillId="26" borderId="10" xfId="0" applyFont="1" applyFill="1" applyBorder="1" applyAlignment="1">
      <alignment horizontal="center" vertical="center"/>
    </xf>
    <xf numFmtId="14" fontId="54" fillId="26" borderId="10" xfId="0" applyNumberFormat="1" applyFont="1" applyFill="1" applyBorder="1" applyAlignment="1">
      <alignment horizontal="center" vertical="center"/>
    </xf>
    <xf numFmtId="0" fontId="63" fillId="26" borderId="10" xfId="0" applyFont="1" applyFill="1" applyBorder="1" applyAlignment="1">
      <alignment horizontal="center" vertical="center"/>
    </xf>
    <xf numFmtId="0" fontId="63" fillId="26" borderId="0" xfId="0" applyFont="1" applyFill="1" applyBorder="1" applyAlignment="1">
      <alignment horizontal="center" vertical="center"/>
    </xf>
    <xf numFmtId="0" fontId="0" fillId="26" borderId="0" xfId="0" applyFill="1">
      <alignment vertical="center"/>
    </xf>
    <xf numFmtId="0" fontId="64" fillId="26" borderId="10" xfId="0" applyFont="1" applyFill="1" applyBorder="1" applyAlignment="1">
      <alignment horizontal="center" vertical="center" wrapText="1"/>
    </xf>
    <xf numFmtId="0" fontId="64" fillId="26" borderId="10" xfId="0" applyFont="1" applyFill="1" applyBorder="1" applyAlignment="1">
      <alignment horizontal="justify" vertical="center" wrapText="1"/>
    </xf>
    <xf numFmtId="0" fontId="65" fillId="26" borderId="10" xfId="0" applyFont="1" applyFill="1" applyBorder="1" applyAlignment="1">
      <alignment horizontal="center" vertical="center" wrapText="1"/>
    </xf>
    <xf numFmtId="0" fontId="65" fillId="26" borderId="10" xfId="0" applyFont="1" applyFill="1" applyBorder="1" applyAlignment="1">
      <alignment horizontal="justify" vertical="center" wrapText="1"/>
    </xf>
    <xf numFmtId="0" fontId="64" fillId="26" borderId="10" xfId="0" applyFont="1" applyFill="1" applyBorder="1" applyAlignment="1">
      <alignment horizontal="left" vertical="center" wrapText="1"/>
    </xf>
    <xf numFmtId="0" fontId="66" fillId="26" borderId="0" xfId="0" applyFont="1" applyFill="1" applyBorder="1">
      <alignment vertical="center"/>
    </xf>
    <xf numFmtId="0" fontId="0" fillId="26" borderId="0" xfId="0" applyFill="1" applyAlignment="1">
      <alignment horizontal="center" vertical="center"/>
    </xf>
    <xf numFmtId="0" fontId="34" fillId="26" borderId="10" xfId="108" applyFont="1" applyFill="1" applyBorder="1" applyAlignment="1">
      <alignment horizontal="center" vertical="center"/>
    </xf>
    <xf numFmtId="0" fontId="53" fillId="26" borderId="10" xfId="0" applyFont="1" applyFill="1" applyBorder="1" applyAlignment="1">
      <alignment vertical="center" wrapText="1"/>
    </xf>
    <xf numFmtId="14" fontId="30" fillId="28" borderId="10" xfId="81" applyNumberFormat="1" applyFont="1" applyFill="1" applyBorder="1" applyAlignment="1">
      <alignment horizontal="center" vertical="center" wrapText="1"/>
    </xf>
    <xf numFmtId="176" fontId="31" fillId="28" borderId="10" xfId="1" applyNumberFormat="1" applyFont="1" applyFill="1" applyBorder="1" applyAlignment="1">
      <alignment horizontal="center" vertical="center" wrapText="1"/>
    </xf>
    <xf numFmtId="176" fontId="31" fillId="28" borderId="10" xfId="108" applyNumberFormat="1" applyFont="1" applyFill="1" applyBorder="1" applyAlignment="1">
      <alignment horizontal="center" vertical="center" wrapText="1"/>
    </xf>
    <xf numFmtId="176" fontId="61" fillId="28" borderId="10" xfId="0" applyNumberFormat="1" applyFont="1" applyFill="1" applyBorder="1" applyAlignment="1">
      <alignment horizontal="center" vertical="center" wrapText="1"/>
    </xf>
    <xf numFmtId="176" fontId="31" fillId="28" borderId="10" xfId="0" applyNumberFormat="1" applyFont="1" applyFill="1" applyBorder="1" applyAlignment="1">
      <alignment horizontal="center" vertical="center" wrapText="1"/>
    </xf>
    <xf numFmtId="0" fontId="0" fillId="28" borderId="0" xfId="0" applyFill="1" applyBorder="1">
      <alignment vertical="center"/>
    </xf>
    <xf numFmtId="0" fontId="31" fillId="28" borderId="10" xfId="1" applyNumberFormat="1" applyFont="1" applyFill="1" applyBorder="1" applyAlignment="1">
      <alignment horizontal="center" vertical="center" wrapText="1"/>
    </xf>
    <xf numFmtId="0" fontId="31" fillId="28" borderId="10" xfId="108" applyNumberFormat="1" applyFont="1" applyFill="1" applyBorder="1" applyAlignment="1">
      <alignment horizontal="center" vertical="center" wrapText="1"/>
    </xf>
    <xf numFmtId="0" fontId="61" fillId="28" borderId="10" xfId="0" applyFont="1" applyFill="1" applyBorder="1" applyAlignment="1">
      <alignment horizontal="center" vertical="center"/>
    </xf>
    <xf numFmtId="0" fontId="31" fillId="28" borderId="10" xfId="0" applyNumberFormat="1" applyFont="1" applyFill="1" applyBorder="1" applyAlignment="1">
      <alignment horizontal="center" vertical="center" wrapText="1"/>
    </xf>
    <xf numFmtId="0" fontId="31" fillId="28" borderId="10" xfId="0" applyFont="1" applyFill="1" applyBorder="1" applyAlignment="1">
      <alignment horizontal="center" vertical="center"/>
    </xf>
    <xf numFmtId="176" fontId="0" fillId="26" borderId="0" xfId="0" applyNumberFormat="1" applyFill="1" applyBorder="1">
      <alignment vertical="center"/>
    </xf>
    <xf numFmtId="0" fontId="53" fillId="26" borderId="10" xfId="0" applyNumberFormat="1" applyFont="1" applyFill="1" applyBorder="1" applyAlignment="1">
      <alignment vertical="center" wrapText="1"/>
    </xf>
    <xf numFmtId="0" fontId="0" fillId="26" borderId="10" xfId="0" applyNumberFormat="1" applyFill="1" applyBorder="1">
      <alignment vertical="center"/>
    </xf>
    <xf numFmtId="0" fontId="0" fillId="26" borderId="0" xfId="0" applyNumberFormat="1" applyFill="1" applyBorder="1">
      <alignment vertical="center"/>
    </xf>
    <xf numFmtId="0" fontId="53" fillId="26" borderId="0" xfId="0" applyFont="1" applyFill="1" applyBorder="1" applyAlignment="1">
      <alignment horizontal="right" vertical="center"/>
    </xf>
    <xf numFmtId="0" fontId="34" fillId="26" borderId="10" xfId="108" applyNumberFormat="1" applyFont="1" applyFill="1" applyBorder="1" applyAlignment="1">
      <alignment horizontal="center" vertical="center" wrapText="1"/>
    </xf>
    <xf numFmtId="0" fontId="0" fillId="0" borderId="0" xfId="0" applyNumberFormat="1" applyBorder="1">
      <alignment vertical="center"/>
    </xf>
    <xf numFmtId="0" fontId="61" fillId="26" borderId="10" xfId="1" applyFont="1" applyFill="1" applyBorder="1" applyAlignment="1">
      <alignment horizontal="center" vertical="center"/>
    </xf>
    <xf numFmtId="0" fontId="55" fillId="26" borderId="10" xfId="0" applyNumberFormat="1" applyFont="1" applyFill="1" applyBorder="1">
      <alignment vertical="center"/>
    </xf>
    <xf numFmtId="14" fontId="57" fillId="26" borderId="10" xfId="0" applyNumberFormat="1" applyFont="1" applyFill="1" applyBorder="1" applyAlignment="1">
      <alignment horizontal="left" vertical="center" wrapText="1"/>
    </xf>
    <xf numFmtId="0" fontId="57" fillId="28" borderId="10" xfId="0" applyFont="1" applyFill="1" applyBorder="1" applyAlignment="1">
      <alignment horizontal="center" vertical="center" wrapText="1"/>
    </xf>
    <xf numFmtId="0" fontId="57" fillId="28" borderId="10" xfId="0" applyFont="1" applyFill="1" applyBorder="1" applyAlignment="1">
      <alignment horizontal="justify" vertical="center" wrapText="1"/>
    </xf>
    <xf numFmtId="0" fontId="35" fillId="28" borderId="10" xfId="0" applyNumberFormat="1" applyFont="1" applyFill="1" applyBorder="1" applyAlignment="1">
      <alignment horizontal="center" vertical="center" wrapText="1"/>
    </xf>
    <xf numFmtId="14" fontId="35" fillId="28" borderId="10" xfId="0" applyNumberFormat="1" applyFont="1" applyFill="1" applyBorder="1" applyAlignment="1">
      <alignment horizontal="center" vertical="center" wrapText="1"/>
    </xf>
    <xf numFmtId="0" fontId="57" fillId="28" borderId="10" xfId="0" applyFont="1" applyFill="1" applyBorder="1" applyAlignment="1">
      <alignment horizontal="left" vertical="center" wrapText="1"/>
    </xf>
    <xf numFmtId="0" fontId="0" fillId="28" borderId="10" xfId="0" applyFill="1" applyBorder="1">
      <alignment vertical="center"/>
    </xf>
    <xf numFmtId="0" fontId="0" fillId="28" borderId="10" xfId="0" applyNumberFormat="1" applyFill="1" applyBorder="1">
      <alignment vertical="center"/>
    </xf>
    <xf numFmtId="14" fontId="31" fillId="28" borderId="10" xfId="0" applyNumberFormat="1" applyFont="1" applyFill="1" applyBorder="1" applyAlignment="1">
      <alignment horizontal="center" vertical="center"/>
    </xf>
    <xf numFmtId="14" fontId="61" fillId="26" borderId="10" xfId="1" applyNumberFormat="1" applyFont="1" applyFill="1" applyBorder="1" applyAlignment="1">
      <alignment horizontal="center" vertical="center"/>
    </xf>
    <xf numFmtId="0" fontId="61" fillId="28" borderId="10" xfId="0" applyNumberFormat="1" applyFont="1" applyFill="1" applyBorder="1" applyAlignment="1">
      <alignment horizontal="center" vertical="center" wrapText="1"/>
    </xf>
    <xf numFmtId="14" fontId="61" fillId="28" borderId="10" xfId="0" applyNumberFormat="1" applyFont="1" applyFill="1" applyBorder="1" applyAlignment="1">
      <alignment horizontal="center" vertical="center"/>
    </xf>
    <xf numFmtId="0" fontId="61" fillId="28" borderId="0" xfId="0" applyFont="1" applyFill="1" applyBorder="1" applyAlignment="1">
      <alignment horizontal="center" vertical="center"/>
    </xf>
    <xf numFmtId="0" fontId="55" fillId="28" borderId="0" xfId="0" applyFont="1" applyFill="1" applyBorder="1">
      <alignment vertical="center"/>
    </xf>
    <xf numFmtId="0" fontId="55" fillId="28" borderId="10" xfId="0" applyFont="1" applyFill="1" applyBorder="1">
      <alignment vertical="center"/>
    </xf>
    <xf numFmtId="0" fontId="55" fillId="28" borderId="10" xfId="0" applyNumberFormat="1" applyFont="1" applyFill="1" applyBorder="1">
      <alignment vertical="center"/>
    </xf>
    <xf numFmtId="0" fontId="61" fillId="26" borderId="10" xfId="108" applyNumberFormat="1" applyFont="1" applyFill="1" applyBorder="1" applyAlignment="1">
      <alignment horizontal="center" vertical="center" wrapText="1"/>
    </xf>
    <xf numFmtId="0" fontId="62" fillId="26" borderId="0" xfId="0" applyFont="1" applyFill="1" applyBorder="1">
      <alignment vertical="center"/>
    </xf>
    <xf numFmtId="0" fontId="62" fillId="26" borderId="10" xfId="0" applyFont="1" applyFill="1" applyBorder="1">
      <alignment vertical="center"/>
    </xf>
    <xf numFmtId="0" fontId="62" fillId="26" borderId="10" xfId="0" applyNumberFormat="1" applyFont="1" applyFill="1" applyBorder="1">
      <alignment vertical="center"/>
    </xf>
    <xf numFmtId="0" fontId="0" fillId="28" borderId="10" xfId="0" applyFill="1" applyBorder="1" applyAlignment="1">
      <alignment horizontal="center" vertical="center"/>
    </xf>
    <xf numFmtId="0" fontId="35" fillId="28" borderId="10" xfId="0" applyFont="1" applyFill="1" applyBorder="1" applyAlignment="1">
      <alignment horizontal="center" vertical="center"/>
    </xf>
    <xf numFmtId="14" fontId="35" fillId="28" borderId="10" xfId="0" applyNumberFormat="1" applyFont="1" applyFill="1" applyBorder="1" applyAlignment="1">
      <alignment horizontal="center" vertical="center"/>
    </xf>
    <xf numFmtId="0" fontId="0" fillId="28" borderId="0" xfId="0" applyFill="1">
      <alignment vertical="center"/>
    </xf>
    <xf numFmtId="14" fontId="57" fillId="28" borderId="10" xfId="0" applyNumberFormat="1" applyFont="1" applyFill="1" applyBorder="1" applyAlignment="1">
      <alignment horizontal="left" vertical="center" wrapText="1"/>
    </xf>
    <xf numFmtId="14" fontId="61" fillId="26" borderId="10" xfId="108" applyNumberFormat="1" applyFont="1" applyFill="1" applyBorder="1" applyAlignment="1">
      <alignment horizontal="center" vertical="center"/>
    </xf>
    <xf numFmtId="0" fontId="61" fillId="27" borderId="10" xfId="0" applyFont="1" applyFill="1" applyBorder="1" applyAlignment="1">
      <alignment horizontal="center" vertical="center"/>
    </xf>
    <xf numFmtId="49" fontId="54" fillId="27" borderId="10" xfId="0" applyNumberFormat="1" applyFont="1" applyFill="1" applyBorder="1" applyAlignment="1">
      <alignment horizontal="center" vertical="center" wrapText="1"/>
    </xf>
    <xf numFmtId="0" fontId="31" fillId="26" borderId="12" xfId="0" applyFont="1" applyFill="1" applyBorder="1" applyAlignment="1">
      <alignment horizontal="center" vertical="center"/>
    </xf>
    <xf numFmtId="0" fontId="31" fillId="26" borderId="12" xfId="0" applyNumberFormat="1" applyFont="1" applyFill="1" applyBorder="1" applyAlignment="1">
      <alignment horizontal="center" vertical="center" wrapText="1"/>
    </xf>
    <xf numFmtId="176" fontId="31" fillId="28" borderId="12" xfId="0" applyNumberFormat="1" applyFont="1" applyFill="1" applyBorder="1" applyAlignment="1">
      <alignment horizontal="center" vertical="center" wrapText="1"/>
    </xf>
    <xf numFmtId="14" fontId="31" fillId="26" borderId="12" xfId="0" applyNumberFormat="1" applyFont="1" applyFill="1" applyBorder="1" applyAlignment="1">
      <alignment horizontal="center" vertical="center"/>
    </xf>
    <xf numFmtId="0" fontId="31" fillId="28" borderId="12" xfId="0" applyFont="1" applyFill="1" applyBorder="1" applyAlignment="1">
      <alignment horizontal="center" vertical="center"/>
    </xf>
    <xf numFmtId="0" fontId="0" fillId="26" borderId="12" xfId="0" applyFill="1" applyBorder="1">
      <alignment vertical="center"/>
    </xf>
    <xf numFmtId="0" fontId="0" fillId="26" borderId="12" xfId="0" applyNumberFormat="1" applyFill="1" applyBorder="1">
      <alignment vertical="center"/>
    </xf>
    <xf numFmtId="0" fontId="61" fillId="26" borderId="13" xfId="0" applyFont="1" applyFill="1" applyBorder="1" applyAlignment="1">
      <alignment horizontal="center" vertical="center"/>
    </xf>
    <xf numFmtId="0" fontId="61" fillId="26" borderId="13" xfId="0" applyNumberFormat="1" applyFont="1" applyFill="1" applyBorder="1" applyAlignment="1">
      <alignment horizontal="center" vertical="center" wrapText="1"/>
    </xf>
    <xf numFmtId="176" fontId="61" fillId="28" borderId="13" xfId="0" applyNumberFormat="1" applyFont="1" applyFill="1" applyBorder="1" applyAlignment="1">
      <alignment horizontal="center" vertical="center" wrapText="1"/>
    </xf>
    <xf numFmtId="14" fontId="61" fillId="26" borderId="13" xfId="0" applyNumberFormat="1" applyFont="1" applyFill="1" applyBorder="1" applyAlignment="1">
      <alignment horizontal="center" vertical="center"/>
    </xf>
    <xf numFmtId="0" fontId="61" fillId="28" borderId="13" xfId="0" applyFont="1" applyFill="1" applyBorder="1" applyAlignment="1">
      <alignment horizontal="center" vertical="center"/>
    </xf>
    <xf numFmtId="0" fontId="0" fillId="26" borderId="13" xfId="0" applyFill="1" applyBorder="1">
      <alignment vertical="center"/>
    </xf>
    <xf numFmtId="0" fontId="0" fillId="26" borderId="13" xfId="0" applyNumberFormat="1" applyFill="1" applyBorder="1">
      <alignment vertical="center"/>
    </xf>
    <xf numFmtId="14" fontId="69" fillId="27" borderId="14" xfId="0" applyNumberFormat="1" applyFont="1" applyFill="1" applyBorder="1" applyAlignment="1">
      <alignment horizontal="right" vertical="center" wrapText="1"/>
    </xf>
    <xf numFmtId="14" fontId="68" fillId="27" borderId="10" xfId="0" applyNumberFormat="1" applyFont="1" applyFill="1" applyBorder="1" applyAlignment="1">
      <alignment horizontal="right" vertical="center" wrapText="1"/>
    </xf>
    <xf numFmtId="0" fontId="31" fillId="27" borderId="10" xfId="0" applyFont="1" applyFill="1" applyBorder="1" applyAlignment="1">
      <alignment horizontal="center" vertical="center"/>
    </xf>
    <xf numFmtId="0" fontId="31" fillId="27" borderId="10" xfId="0" applyNumberFormat="1" applyFont="1" applyFill="1" applyBorder="1" applyAlignment="1">
      <alignment horizontal="center" vertical="center" wrapText="1"/>
    </xf>
    <xf numFmtId="14" fontId="31" fillId="28" borderId="10" xfId="0" applyNumberFormat="1" applyFont="1" applyFill="1" applyBorder="1" applyAlignment="1">
      <alignment horizontal="center" vertical="center" wrapText="1"/>
    </xf>
    <xf numFmtId="49" fontId="36" fillId="28" borderId="10" xfId="0" applyNumberFormat="1" applyFont="1" applyFill="1" applyBorder="1" applyAlignment="1">
      <alignment horizontal="center" vertical="center" wrapText="1"/>
    </xf>
    <xf numFmtId="0" fontId="26" fillId="28" borderId="0" xfId="0" applyFont="1" applyFill="1" applyBorder="1" applyAlignment="1">
      <alignment horizontal="center" vertical="center"/>
    </xf>
    <xf numFmtId="0" fontId="35" fillId="28" borderId="10" xfId="108" applyFont="1" applyFill="1" applyBorder="1" applyAlignment="1">
      <alignment horizontal="center" vertical="center"/>
    </xf>
    <xf numFmtId="0" fontId="35" fillId="28" borderId="10" xfId="108" applyNumberFormat="1" applyFont="1" applyFill="1" applyBorder="1" applyAlignment="1">
      <alignment horizontal="center" vertical="center" wrapText="1"/>
    </xf>
    <xf numFmtId="49" fontId="36" fillId="28" borderId="10" xfId="108" applyNumberFormat="1" applyFont="1" applyFill="1" applyBorder="1" applyAlignment="1">
      <alignment horizontal="center" vertical="center" wrapText="1"/>
    </xf>
    <xf numFmtId="176" fontId="35" fillId="28" borderId="10" xfId="108" applyNumberFormat="1" applyFont="1" applyFill="1" applyBorder="1" applyAlignment="1">
      <alignment horizontal="center" vertical="center" wrapText="1"/>
    </xf>
    <xf numFmtId="14" fontId="35" fillId="28" borderId="10" xfId="108" applyNumberFormat="1" applyFont="1" applyFill="1" applyBorder="1" applyAlignment="1">
      <alignment horizontal="center" vertical="center" wrapText="1"/>
    </xf>
    <xf numFmtId="0" fontId="31" fillId="28" borderId="10" xfId="108" applyFont="1" applyFill="1" applyBorder="1" applyAlignment="1">
      <alignment horizontal="center" vertical="center"/>
    </xf>
    <xf numFmtId="49" fontId="36" fillId="28" borderId="10" xfId="1" applyNumberFormat="1" applyFont="1" applyFill="1" applyBorder="1" applyAlignment="1">
      <alignment horizontal="center" vertical="center" wrapText="1"/>
    </xf>
    <xf numFmtId="14" fontId="31" fillId="28" borderId="10" xfId="108" applyNumberFormat="1" applyFont="1" applyFill="1" applyBorder="1" applyAlignment="1">
      <alignment horizontal="center" vertical="center"/>
    </xf>
    <xf numFmtId="14" fontId="31" fillId="28" borderId="10" xfId="108" applyNumberFormat="1" applyFont="1" applyFill="1" applyBorder="1" applyAlignment="1">
      <alignment horizontal="center" vertical="center" wrapText="1"/>
    </xf>
    <xf numFmtId="176" fontId="54" fillId="28" borderId="10" xfId="0" applyNumberFormat="1" applyFont="1" applyFill="1" applyBorder="1" applyAlignment="1">
      <alignment horizontal="center" vertical="center" wrapText="1"/>
    </xf>
    <xf numFmtId="14" fontId="61" fillId="26" borderId="10" xfId="0" applyNumberFormat="1" applyFont="1" applyFill="1" applyBorder="1" applyAlignment="1">
      <alignment horizontal="center" vertical="center" wrapText="1"/>
    </xf>
    <xf numFmtId="0" fontId="35" fillId="28" borderId="10" xfId="0" applyNumberFormat="1" applyFont="1" applyFill="1" applyBorder="1" applyAlignment="1">
      <alignment horizontal="center" vertical="center"/>
    </xf>
    <xf numFmtId="0" fontId="61" fillId="28" borderId="10" xfId="108" applyNumberFormat="1" applyFont="1" applyFill="1" applyBorder="1" applyAlignment="1">
      <alignment horizontal="center" vertical="center" wrapText="1"/>
    </xf>
    <xf numFmtId="0" fontId="31" fillId="28" borderId="0" xfId="0" applyFont="1" applyFill="1" applyBorder="1" applyAlignment="1">
      <alignment horizontal="center" vertical="center"/>
    </xf>
    <xf numFmtId="14" fontId="0" fillId="28" borderId="10" xfId="0" applyNumberFormat="1" applyFill="1" applyBorder="1">
      <alignment vertical="center"/>
    </xf>
    <xf numFmtId="14" fontId="57" fillId="26" borderId="10" xfId="0" applyNumberFormat="1" applyFont="1" applyFill="1" applyBorder="1" applyAlignment="1">
      <alignment horizontal="justify" vertical="center" wrapText="1"/>
    </xf>
    <xf numFmtId="14" fontId="57" fillId="28" borderId="10" xfId="0" applyNumberFormat="1" applyFont="1" applyFill="1" applyBorder="1" applyAlignment="1">
      <alignment horizontal="justify" vertical="center" wrapText="1"/>
    </xf>
    <xf numFmtId="14" fontId="0" fillId="26" borderId="0" xfId="0" applyNumberFormat="1" applyFill="1" applyBorder="1" applyAlignment="1">
      <alignment horizontal="center" vertical="center"/>
    </xf>
    <xf numFmtId="14" fontId="67" fillId="26" borderId="10" xfId="0" applyNumberFormat="1" applyFont="1" applyFill="1" applyBorder="1" applyAlignment="1">
      <alignment horizontal="center" vertical="center"/>
    </xf>
    <xf numFmtId="14" fontId="0" fillId="26" borderId="10" xfId="0" applyNumberFormat="1" applyFill="1" applyBorder="1" applyAlignment="1">
      <alignment horizontal="center" vertical="center"/>
    </xf>
    <xf numFmtId="14" fontId="61" fillId="26" borderId="10" xfId="108" applyNumberFormat="1" applyFont="1" applyFill="1" applyBorder="1" applyAlignment="1">
      <alignment horizontal="center" vertical="center" wrapText="1"/>
    </xf>
  </cellXfs>
  <cellStyles count="128">
    <cellStyle name="_x0004_" xfId="2"/>
    <cellStyle name="_Book1" xfId="3"/>
    <cellStyle name="20% - 强调文字颜色 1 2" xfId="4"/>
    <cellStyle name="20% - 强调文字颜色 1 3" xfId="82"/>
    <cellStyle name="20% - 强调文字颜色 2 2" xfId="5"/>
    <cellStyle name="20% - 强调文字颜色 2 3" xfId="83"/>
    <cellStyle name="20% - 强调文字颜色 3 2" xfId="6"/>
    <cellStyle name="20% - 强调文字颜色 3 3" xfId="84"/>
    <cellStyle name="20% - 强调文字颜色 4 2" xfId="7"/>
    <cellStyle name="20% - 强调文字颜色 4 3" xfId="85"/>
    <cellStyle name="20% - 强调文字颜色 5 2" xfId="8"/>
    <cellStyle name="20% - 强调文字颜色 5 3" xfId="86"/>
    <cellStyle name="20% - 强调文字颜色 6 2" xfId="9"/>
    <cellStyle name="20% - 强调文字颜色 6 3" xfId="87"/>
    <cellStyle name="40% - 强调文字颜色 1 2" xfId="10"/>
    <cellStyle name="40% - 强调文字颜色 1 3" xfId="88"/>
    <cellStyle name="40% - 强调文字颜色 2 2" xfId="11"/>
    <cellStyle name="40% - 强调文字颜色 2 3" xfId="89"/>
    <cellStyle name="40% - 强调文字颜色 3 2" xfId="12"/>
    <cellStyle name="40% - 强调文字颜色 3 3" xfId="90"/>
    <cellStyle name="40% - 强调文字颜色 4 2" xfId="13"/>
    <cellStyle name="40% - 强调文字颜色 4 3" xfId="91"/>
    <cellStyle name="40% - 强调文字颜色 5 2" xfId="14"/>
    <cellStyle name="40% - 强调文字颜色 5 3" xfId="92"/>
    <cellStyle name="40% - 强调文字颜色 6 2" xfId="15"/>
    <cellStyle name="40% - 强调文字颜色 6 3" xfId="93"/>
    <cellStyle name="60% - 强调文字颜色 1 2" xfId="16"/>
    <cellStyle name="60% - 强调文字颜色 1 3" xfId="94"/>
    <cellStyle name="60% - 强调文字颜色 2 2" xfId="17"/>
    <cellStyle name="60% - 强调文字颜色 2 3" xfId="95"/>
    <cellStyle name="60% - 强调文字颜色 3 2" xfId="18"/>
    <cellStyle name="60% - 强调文字颜色 3 3" xfId="96"/>
    <cellStyle name="60% - 强调文字颜色 4 2" xfId="19"/>
    <cellStyle name="60% - 强调文字颜色 4 3" xfId="97"/>
    <cellStyle name="60% - 强调文字颜色 5 2" xfId="20"/>
    <cellStyle name="60% - 强调文字颜色 5 3" xfId="98"/>
    <cellStyle name="60% - 强调文字颜色 6 2" xfId="21"/>
    <cellStyle name="60% - 强调文字颜色 6 3" xfId="99"/>
    <cellStyle name="Comma [0]_laroux" xfId="22"/>
    <cellStyle name="Comma_laroux" xfId="23"/>
    <cellStyle name="Currency [0]_laroux" xfId="24"/>
    <cellStyle name="Currency_laroux" xfId="25"/>
    <cellStyle name="Normal_laroux" xfId="26"/>
    <cellStyle name="标题 1 2" xfId="28"/>
    <cellStyle name="标题 1 3" xfId="101"/>
    <cellStyle name="标题 2 2" xfId="29"/>
    <cellStyle name="标题 2 3" xfId="102"/>
    <cellStyle name="标题 3 2" xfId="30"/>
    <cellStyle name="标题 3 3" xfId="103"/>
    <cellStyle name="标题 4 2" xfId="31"/>
    <cellStyle name="标题 4 3" xfId="104"/>
    <cellStyle name="标题 5" xfId="27"/>
    <cellStyle name="标题 6" xfId="100"/>
    <cellStyle name="標準_Sheet1" xfId="32"/>
    <cellStyle name="差 2" xfId="33"/>
    <cellStyle name="差 3" xfId="105"/>
    <cellStyle name="差_2012年四方动车组检修记录和预测（2012-5-27）" xfId="34"/>
    <cellStyle name="差_Book1" xfId="35"/>
    <cellStyle name="差_Book1_2012年四方动车组检修记录和预测（2012-5-27）" xfId="36"/>
    <cellStyle name="差_Book1_2012年四方动车组检修记录和预测（2012-5-27） 2" xfId="106"/>
    <cellStyle name="差_RESULTS" xfId="37"/>
    <cellStyle name="常规" xfId="0" builtinId="0"/>
    <cellStyle name="常规 2" xfId="38"/>
    <cellStyle name="常规 2 2" xfId="107"/>
    <cellStyle name="常规 3" xfId="39"/>
    <cellStyle name="常规 3 2" xfId="108"/>
    <cellStyle name="常规 3 3" xfId="40"/>
    <cellStyle name="常规 3 3 2" xfId="109"/>
    <cellStyle name="常规 4" xfId="1"/>
    <cellStyle name="常规 5" xfId="41"/>
    <cellStyle name="常规 5 2" xfId="42"/>
    <cellStyle name="常规 5 2 2" xfId="111"/>
    <cellStyle name="常规 5 3" xfId="110"/>
    <cellStyle name="常规 6" xfId="81"/>
    <cellStyle name="好 2" xfId="43"/>
    <cellStyle name="好 3" xfId="112"/>
    <cellStyle name="好_2012年四方动车组检修记录和预测（2012-5-27）" xfId="44"/>
    <cellStyle name="好_Book1" xfId="45"/>
    <cellStyle name="好_Book1_2012年四方动车组检修记录和预测（2012-5-27）" xfId="46"/>
    <cellStyle name="好_Book1_2012年四方动车组检修记录和预测（2012-5-27） 2" xfId="113"/>
    <cellStyle name="好_RESULTS" xfId="47"/>
    <cellStyle name="汇总 2" xfId="48"/>
    <cellStyle name="汇总 3" xfId="114"/>
    <cellStyle name="计算 2" xfId="49"/>
    <cellStyle name="计算 3" xfId="115"/>
    <cellStyle name="检查单元格 2" xfId="50"/>
    <cellStyle name="检查单元格 3" xfId="116"/>
    <cellStyle name="解释性文本 2" xfId="51"/>
    <cellStyle name="解释性文本 3" xfId="117"/>
    <cellStyle name="警告文本 2" xfId="52"/>
    <cellStyle name="警告文本 3" xfId="118"/>
    <cellStyle name="链接单元格 2" xfId="53"/>
    <cellStyle name="链接单元格 3" xfId="119"/>
    <cellStyle name="霓付 [0]_97MBO" xfId="54"/>
    <cellStyle name="霓付_97MBO" xfId="55"/>
    <cellStyle name="烹拳 [0]_97MBO" xfId="56"/>
    <cellStyle name="烹拳_97MBO" xfId="57"/>
    <cellStyle name="普通_ 白土" xfId="58"/>
    <cellStyle name="千分位[0]_ 白土" xfId="59"/>
    <cellStyle name="千分位_ 白土" xfId="60"/>
    <cellStyle name="千位[0]_laroux" xfId="61"/>
    <cellStyle name="千位_laroux" xfId="62"/>
    <cellStyle name="千位分隔 3" xfId="63"/>
    <cellStyle name="千位分隔 3 2" xfId="120"/>
    <cellStyle name="钎霖_laroux" xfId="64"/>
    <cellStyle name="强调文字颜色 1 2" xfId="65"/>
    <cellStyle name="强调文字颜色 1 3" xfId="121"/>
    <cellStyle name="强调文字颜色 2 2" xfId="66"/>
    <cellStyle name="强调文字颜色 2 3" xfId="122"/>
    <cellStyle name="强调文字颜色 3 2" xfId="67"/>
    <cellStyle name="强调文字颜色 3 3" xfId="123"/>
    <cellStyle name="强调文字颜色 4 2" xfId="68"/>
    <cellStyle name="强调文字颜色 4 3" xfId="124"/>
    <cellStyle name="强调文字颜色 5 2" xfId="69"/>
    <cellStyle name="强调文字颜色 5 3" xfId="125"/>
    <cellStyle name="强调文字颜色 6 2" xfId="70"/>
    <cellStyle name="强调文字颜色 6 3" xfId="126"/>
    <cellStyle name="适中 2" xfId="71"/>
    <cellStyle name="输出 2" xfId="72"/>
    <cellStyle name="输入 2" xfId="73"/>
    <cellStyle name="样式 1" xfId="74"/>
    <cellStyle name="注释 2" xfId="75"/>
    <cellStyle name="注释 3" xfId="127"/>
    <cellStyle name="콤마 [0]_BOILER-CO1" xfId="76"/>
    <cellStyle name="콤마_BOILER-CO1" xfId="77"/>
    <cellStyle name="통화 [0]_BOILER-CO1" xfId="78"/>
    <cellStyle name="통화_BOILER-CO1" xfId="79"/>
    <cellStyle name="표준_0N-HANDLING " xfId="8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53"/>
  <sheetViews>
    <sheetView zoomScaleNormal="100" workbookViewId="0">
      <pane ySplit="1" topLeftCell="A2" activePane="bottomLeft" state="frozen"/>
      <selection pane="bottomLeft" activeCell="L50" sqref="L50"/>
    </sheetView>
  </sheetViews>
  <sheetFormatPr defaultColWidth="9" defaultRowHeight="13.5"/>
  <cols>
    <col min="1" max="3" width="9" style="32"/>
    <col min="4" max="4" width="10.25" style="107" bestFit="1" customWidth="1"/>
    <col min="5" max="5" width="10.25" style="32" bestFit="1" customWidth="1"/>
    <col min="6" max="6" width="9.5" style="32" bestFit="1" customWidth="1"/>
    <col min="7" max="7" width="10.25" style="32" bestFit="1" customWidth="1"/>
    <col min="8" max="8" width="9" style="107"/>
    <col min="9" max="9" width="10.25" style="32" bestFit="1" customWidth="1"/>
    <col min="10" max="11" width="9.375" style="32" bestFit="1" customWidth="1"/>
    <col min="12" max="12" width="9" style="32"/>
    <col min="13" max="13" width="9" style="32" hidden="1" customWidth="1"/>
    <col min="14" max="18" width="0" style="32" hidden="1" customWidth="1"/>
    <col min="19" max="19" width="3.5" style="32" bestFit="1" customWidth="1"/>
    <col min="20" max="20" width="8.375" style="32" bestFit="1" customWidth="1"/>
    <col min="21" max="21" width="5.5" style="32" bestFit="1" customWidth="1"/>
    <col min="22" max="22" width="11" style="32" bestFit="1" customWidth="1"/>
    <col min="23" max="23" width="8.75" style="32" bestFit="1" customWidth="1"/>
    <col min="24" max="26" width="8.5" style="32" bestFit="1" customWidth="1"/>
    <col min="27" max="27" width="10" style="116" bestFit="1" customWidth="1"/>
    <col min="28" max="28" width="10.625" style="116" bestFit="1" customWidth="1"/>
    <col min="29" max="16384" width="9" style="32"/>
  </cols>
  <sheetData>
    <row r="1" spans="1:28" ht="40.5">
      <c r="A1" s="11" t="s">
        <v>13</v>
      </c>
      <c r="B1" s="10" t="s">
        <v>3</v>
      </c>
      <c r="C1" s="9" t="s">
        <v>4</v>
      </c>
      <c r="D1" s="102" t="s">
        <v>5</v>
      </c>
      <c r="E1" s="9" t="s">
        <v>6</v>
      </c>
      <c r="F1" s="9" t="s">
        <v>7</v>
      </c>
      <c r="G1" s="9" t="s">
        <v>8</v>
      </c>
      <c r="H1" s="102" t="s">
        <v>9</v>
      </c>
      <c r="I1" s="9" t="s">
        <v>10</v>
      </c>
      <c r="J1" s="9" t="s">
        <v>11</v>
      </c>
      <c r="K1" s="9" t="s">
        <v>12</v>
      </c>
      <c r="L1" s="34" t="s">
        <v>18</v>
      </c>
      <c r="T1" s="100" t="s">
        <v>2</v>
      </c>
      <c r="U1" s="15" t="s">
        <v>3</v>
      </c>
      <c r="V1" s="15" t="s">
        <v>4</v>
      </c>
      <c r="W1" s="15" t="s">
        <v>1322</v>
      </c>
      <c r="X1" s="19" t="s">
        <v>1323</v>
      </c>
      <c r="Y1" s="101" t="s">
        <v>1324</v>
      </c>
      <c r="Z1" s="101" t="s">
        <v>1325</v>
      </c>
      <c r="AA1" s="114" t="s">
        <v>1327</v>
      </c>
      <c r="AB1" s="114" t="s">
        <v>1329</v>
      </c>
    </row>
    <row r="2" spans="1:28">
      <c r="A2" s="1" t="s">
        <v>0</v>
      </c>
      <c r="B2" s="3">
        <v>2212</v>
      </c>
      <c r="C2" s="8" t="s">
        <v>1343</v>
      </c>
      <c r="D2" s="103">
        <v>542247</v>
      </c>
      <c r="E2" s="2">
        <v>41985</v>
      </c>
      <c r="F2" s="7">
        <v>1148114</v>
      </c>
      <c r="G2" s="2">
        <v>42357</v>
      </c>
      <c r="H2" s="108">
        <v>1731347</v>
      </c>
      <c r="I2" s="6">
        <v>42731</v>
      </c>
      <c r="J2" s="3">
        <v>2288473</v>
      </c>
      <c r="K2" s="55">
        <v>43135</v>
      </c>
      <c r="L2" s="1" t="s">
        <v>1587</v>
      </c>
      <c r="S2" s="32">
        <f>IF(ISNUMBER(P:P),COLUMN(P:P),IF(ISNUMBER(L:L),IF(AND(ISNUMBER(O:O),ISNA(MATCH("~*",A2:R2,0))),COLUMN(P:P),COLUMN(L:L)),IF(ISNUMBER(H:H),IF(AND(ISNUMBER(K:K),ISNA(MATCH("~*",A2:R2,0))),COLUMN(L:L),COLUMN(H:H)),IF(ISNUMBER(D:D),IF(AND(ISNUMBER(G:G),ISNA(MATCH("~*",A2:R2,0))),COLUMN(H:H),COLUMN(D:D)),COLUMN(D:D)))))</f>
        <v>8</v>
      </c>
      <c r="T2" s="12" t="str">
        <f>A:A</f>
        <v>CRH2A统</v>
      </c>
      <c r="U2" s="12">
        <f t="shared" ref="U2:V3" si="0">B:B</f>
        <v>2212</v>
      </c>
      <c r="V2" s="12" t="str">
        <f t="shared" si="0"/>
        <v>南昌局</v>
      </c>
      <c r="W2" s="12">
        <f>VLOOKUP(U2,'fnd_gfm_470462-20180324'!A:L,12,0)</f>
        <v>2582610</v>
      </c>
      <c r="X2" s="12">
        <f ca="1">IF(S:S=4,0,INDIRECT("R"&amp;ROW()&amp;"C"&amp;S:S-2,0))</f>
        <v>1148114</v>
      </c>
      <c r="Y2" s="12">
        <f ca="1">IF(INDIRECT("R"&amp;ROW()&amp;"C"&amp;S:S,0)="",W2,MIN(W2,INDIRECT("R"&amp;ROW()&amp;"C"&amp;S:S,0)))</f>
        <v>1731347</v>
      </c>
      <c r="Z2" s="12">
        <f ca="1">IF(INDIRECT("R"&amp;ROW()&amp;"C"&amp;S:S,0)="",0,IF(INDIRECT("R"&amp;ROW()&amp;"C"&amp;S:S+1,0)="入修",0,IF(INDIRECT("R"&amp;ROW()&amp;"C"&amp;S:S+2,0)="",W2,MIN(W2,INDIRECT("R"&amp;ROW()&amp;"C"&amp;S:S+2,0)))))</f>
        <v>2288473</v>
      </c>
      <c r="AA2" s="115">
        <f ca="1">Y:Y-X:X</f>
        <v>583233</v>
      </c>
      <c r="AB2" s="115">
        <f ca="1">MAX(0,Z:Z-Y:Y)</f>
        <v>557126</v>
      </c>
    </row>
    <row r="3" spans="1:28">
      <c r="A3" s="1" t="s">
        <v>0</v>
      </c>
      <c r="B3" s="3">
        <v>2214</v>
      </c>
      <c r="C3" s="8" t="s">
        <v>1343</v>
      </c>
      <c r="D3" s="103">
        <v>556176</v>
      </c>
      <c r="E3" s="2">
        <v>41978</v>
      </c>
      <c r="F3" s="7">
        <v>1138553</v>
      </c>
      <c r="G3" s="2">
        <v>42357</v>
      </c>
      <c r="H3" s="108">
        <v>1735910</v>
      </c>
      <c r="I3" s="6">
        <v>42732</v>
      </c>
      <c r="J3" s="3">
        <v>2305922</v>
      </c>
      <c r="K3" s="55">
        <v>43135</v>
      </c>
      <c r="L3" s="1" t="s">
        <v>1587</v>
      </c>
      <c r="S3" s="32">
        <f t="shared" ref="S3:S51" si="1">IF(ISNUMBER(P:P),COLUMN(P:P),IF(ISNUMBER(L:L),IF(AND(ISNUMBER(O:O),ISNA(MATCH("~*",A3:R3,0))),COLUMN(P:P),COLUMN(L:L)),IF(ISNUMBER(H:H),IF(AND(ISNUMBER(K:K),ISNA(MATCH("~*",A3:R3,0))),COLUMN(L:L),COLUMN(H:H)),IF(ISNUMBER(D:D),IF(AND(ISNUMBER(G:G),ISNA(MATCH("~*",A3:R3,0))),COLUMN(H:H),COLUMN(D:D)),COLUMN(D:D)))))</f>
        <v>8</v>
      </c>
      <c r="T3" s="12" t="str">
        <f t="shared" ref="T3:T4" si="2">A:A</f>
        <v>CRH2A统</v>
      </c>
      <c r="U3" s="12">
        <f t="shared" si="0"/>
        <v>2214</v>
      </c>
      <c r="V3" s="12" t="str">
        <f t="shared" si="0"/>
        <v>南昌局</v>
      </c>
      <c r="W3" s="12">
        <f>VLOOKUP(U3,'fnd_gfm_470462-20180324'!A:L,12,0)</f>
        <v>2631636</v>
      </c>
      <c r="X3" s="12">
        <f t="shared" ref="X3:X4" ca="1" si="3">IF(S:S=4,0,INDIRECT("R"&amp;ROW()&amp;"C"&amp;S:S-2,0))</f>
        <v>1138553</v>
      </c>
      <c r="Y3" s="12">
        <f t="shared" ref="Y3:Y4" ca="1" si="4">IF(INDIRECT("R"&amp;ROW()&amp;"C"&amp;S:S,0)="",W3,MIN(W3,INDIRECT("R"&amp;ROW()&amp;"C"&amp;S:S,0)))</f>
        <v>1735910</v>
      </c>
      <c r="Z3" s="12">
        <f t="shared" ref="Z3:Z4" ca="1" si="5">IF(INDIRECT("R"&amp;ROW()&amp;"C"&amp;S:S,0)="",0,IF(INDIRECT("R"&amp;ROW()&amp;"C"&amp;S:S+1,0)="入修",0,IF(INDIRECT("R"&amp;ROW()&amp;"C"&amp;S:S+2,0)="",W3,MIN(W3,INDIRECT("R"&amp;ROW()&amp;"C"&amp;S:S+2,0)))))</f>
        <v>2305922</v>
      </c>
      <c r="AA3" s="115">
        <f t="shared" ref="AA3:AA51" ca="1" si="6">Y:Y-X:X</f>
        <v>597357</v>
      </c>
      <c r="AB3" s="115">
        <f t="shared" ref="AB3:AB51" ca="1" si="7">MAX(0,Z:Z-Y:Y)</f>
        <v>570012</v>
      </c>
    </row>
    <row r="4" spans="1:28">
      <c r="A4" s="1" t="s">
        <v>0</v>
      </c>
      <c r="B4" s="3">
        <v>2215</v>
      </c>
      <c r="C4" s="8" t="s">
        <v>1343</v>
      </c>
      <c r="D4" s="103">
        <v>586185</v>
      </c>
      <c r="E4" s="2">
        <v>42001</v>
      </c>
      <c r="F4" s="7">
        <v>1210355</v>
      </c>
      <c r="G4" s="2">
        <v>42529</v>
      </c>
      <c r="H4" s="108">
        <v>1814071</v>
      </c>
      <c r="I4" s="6">
        <v>42962</v>
      </c>
      <c r="J4" s="3">
        <v>2387528</v>
      </c>
      <c r="K4" s="29" t="s">
        <v>1588</v>
      </c>
      <c r="L4" s="2"/>
      <c r="S4" s="32">
        <f t="shared" si="1"/>
        <v>8</v>
      </c>
      <c r="T4" s="12" t="str">
        <f t="shared" si="2"/>
        <v>CRH2A统</v>
      </c>
      <c r="U4" s="12">
        <f t="shared" ref="U4:U51" si="8">B:B</f>
        <v>2215</v>
      </c>
      <c r="V4" s="12" t="str">
        <f t="shared" ref="V4:V51" si="9">C:C</f>
        <v>南昌局</v>
      </c>
      <c r="W4" s="12">
        <f>VLOOKUP(U4,'fnd_gfm_470462-20180324'!A:L,12,0)</f>
        <v>2360325</v>
      </c>
      <c r="X4" s="12">
        <f t="shared" ca="1" si="3"/>
        <v>1210355</v>
      </c>
      <c r="Y4" s="12">
        <f t="shared" ca="1" si="4"/>
        <v>1814071</v>
      </c>
      <c r="Z4" s="12">
        <f t="shared" ca="1" si="5"/>
        <v>2360325</v>
      </c>
      <c r="AA4" s="115">
        <f t="shared" ca="1" si="6"/>
        <v>603716</v>
      </c>
      <c r="AB4" s="115">
        <f t="shared" ca="1" si="7"/>
        <v>546254</v>
      </c>
    </row>
    <row r="5" spans="1:28">
      <c r="A5" s="1" t="s">
        <v>0</v>
      </c>
      <c r="B5" s="3">
        <v>2216</v>
      </c>
      <c r="C5" s="8" t="s">
        <v>1343</v>
      </c>
      <c r="D5" s="103">
        <v>613082</v>
      </c>
      <c r="E5" s="2">
        <v>41996</v>
      </c>
      <c r="F5" s="7">
        <v>1193143</v>
      </c>
      <c r="G5" s="2">
        <v>42364</v>
      </c>
      <c r="H5" s="108">
        <v>1809583</v>
      </c>
      <c r="I5" s="6">
        <v>42859</v>
      </c>
      <c r="J5" s="3">
        <v>2385854</v>
      </c>
      <c r="K5" s="131">
        <v>43301</v>
      </c>
      <c r="L5" s="1" t="s">
        <v>1587</v>
      </c>
      <c r="S5" s="32">
        <f t="shared" si="1"/>
        <v>8</v>
      </c>
      <c r="T5" s="12" t="str">
        <f t="shared" ref="T5:T51" si="10">A:A</f>
        <v>CRH2A统</v>
      </c>
      <c r="U5" s="12">
        <f t="shared" si="8"/>
        <v>2216</v>
      </c>
      <c r="V5" s="12" t="str">
        <f t="shared" si="9"/>
        <v>南昌局</v>
      </c>
      <c r="W5" s="12">
        <f>VLOOKUP(U5,'fnd_gfm_470462-20180324'!A:L,12,0)</f>
        <v>2448046</v>
      </c>
      <c r="X5" s="12">
        <f t="shared" ref="X5:X51" ca="1" si="11">IF(S:S=4,0,INDIRECT("R"&amp;ROW()&amp;"C"&amp;S:S-2,0))</f>
        <v>1193143</v>
      </c>
      <c r="Y5" s="12">
        <f t="shared" ref="Y5:Y51" ca="1" si="12">IF(INDIRECT("R"&amp;ROW()&amp;"C"&amp;S:S,0)="",W5,MIN(W5,INDIRECT("R"&amp;ROW()&amp;"C"&amp;S:S,0)))</f>
        <v>1809583</v>
      </c>
      <c r="Z5" s="12">
        <f t="shared" ref="Z5:Z51" ca="1" si="13">IF(INDIRECT("R"&amp;ROW()&amp;"C"&amp;S:S,0)="",0,IF(INDIRECT("R"&amp;ROW()&amp;"C"&amp;S:S+1,0)="入修",0,IF(INDIRECT("R"&amp;ROW()&amp;"C"&amp;S:S+2,0)="",W5,MIN(W5,INDIRECT("R"&amp;ROW()&amp;"C"&amp;S:S+2,0)))))</f>
        <v>2385854</v>
      </c>
      <c r="AA5" s="115">
        <f t="shared" ca="1" si="6"/>
        <v>616440</v>
      </c>
      <c r="AB5" s="115">
        <f t="shared" ca="1" si="7"/>
        <v>576271</v>
      </c>
    </row>
    <row r="6" spans="1:28">
      <c r="A6" s="1" t="s">
        <v>0</v>
      </c>
      <c r="B6" s="3">
        <v>2217</v>
      </c>
      <c r="C6" s="8" t="s">
        <v>1343</v>
      </c>
      <c r="D6" s="103">
        <v>608477</v>
      </c>
      <c r="E6" s="2">
        <v>42025</v>
      </c>
      <c r="F6" s="7">
        <v>1232632</v>
      </c>
      <c r="G6" s="2">
        <v>42529</v>
      </c>
      <c r="H6" s="108">
        <v>1833404</v>
      </c>
      <c r="I6" s="6">
        <v>42959</v>
      </c>
      <c r="J6" s="3">
        <v>2388889</v>
      </c>
      <c r="K6" s="29" t="s">
        <v>1588</v>
      </c>
      <c r="L6" s="2"/>
      <c r="S6" s="32">
        <f t="shared" si="1"/>
        <v>8</v>
      </c>
      <c r="T6" s="12" t="str">
        <f t="shared" si="10"/>
        <v>CRH2A统</v>
      </c>
      <c r="U6" s="12">
        <f t="shared" si="8"/>
        <v>2217</v>
      </c>
      <c r="V6" s="12" t="str">
        <f t="shared" si="9"/>
        <v>南昌局</v>
      </c>
      <c r="W6" s="12">
        <f>VLOOKUP(U6,'fnd_gfm_470462-20180324'!A:L,12,0)</f>
        <v>2388889</v>
      </c>
      <c r="X6" s="12">
        <f t="shared" ca="1" si="11"/>
        <v>1232632</v>
      </c>
      <c r="Y6" s="12">
        <f t="shared" ca="1" si="12"/>
        <v>1833404</v>
      </c>
      <c r="Z6" s="12">
        <f t="shared" ca="1" si="13"/>
        <v>2388889</v>
      </c>
      <c r="AA6" s="115">
        <f t="shared" ca="1" si="6"/>
        <v>600772</v>
      </c>
      <c r="AB6" s="115">
        <f t="shared" ca="1" si="7"/>
        <v>555485</v>
      </c>
    </row>
    <row r="7" spans="1:28" s="107" customFormat="1">
      <c r="A7" s="176" t="s">
        <v>0</v>
      </c>
      <c r="B7" s="109">
        <v>2236</v>
      </c>
      <c r="C7" s="177" t="s">
        <v>1343</v>
      </c>
      <c r="D7" s="104">
        <v>555846</v>
      </c>
      <c r="E7" s="178">
        <v>41989</v>
      </c>
      <c r="F7" s="104">
        <v>1138690</v>
      </c>
      <c r="G7" s="178">
        <v>42394</v>
      </c>
      <c r="H7" s="109">
        <v>1720081</v>
      </c>
      <c r="I7" s="179">
        <v>42902</v>
      </c>
      <c r="J7" s="109">
        <v>2301372</v>
      </c>
      <c r="K7" s="178">
        <v>43332</v>
      </c>
      <c r="L7" s="1" t="s">
        <v>1587</v>
      </c>
      <c r="S7" s="107">
        <f t="shared" si="1"/>
        <v>8</v>
      </c>
      <c r="T7" s="128" t="str">
        <f t="shared" si="10"/>
        <v>CRH2A统</v>
      </c>
      <c r="U7" s="128">
        <f t="shared" si="8"/>
        <v>2236</v>
      </c>
      <c r="V7" s="128" t="str">
        <f t="shared" si="9"/>
        <v>南昌局</v>
      </c>
      <c r="W7" s="128">
        <f>VLOOKUP(U7,'fnd_gfm_470462-20180324'!A:L,12,0)</f>
        <v>2305316</v>
      </c>
      <c r="X7" s="128">
        <f t="shared" ca="1" si="11"/>
        <v>1138690</v>
      </c>
      <c r="Y7" s="128">
        <f t="shared" ca="1" si="12"/>
        <v>1720081</v>
      </c>
      <c r="Z7" s="128">
        <f t="shared" ca="1" si="13"/>
        <v>2301372</v>
      </c>
      <c r="AA7" s="129">
        <f t="shared" ca="1" si="6"/>
        <v>581391</v>
      </c>
      <c r="AB7" s="129">
        <f t="shared" ca="1" si="7"/>
        <v>581291</v>
      </c>
    </row>
    <row r="8" spans="1:28">
      <c r="A8" s="22" t="s">
        <v>0</v>
      </c>
      <c r="B8" s="24">
        <v>2237</v>
      </c>
      <c r="C8" s="8" t="s">
        <v>1343</v>
      </c>
      <c r="D8" s="104">
        <v>563993</v>
      </c>
      <c r="E8" s="23">
        <v>41995</v>
      </c>
      <c r="F8" s="5">
        <v>1131060</v>
      </c>
      <c r="G8" s="23">
        <v>42364</v>
      </c>
      <c r="H8" s="109">
        <v>1745847</v>
      </c>
      <c r="I8" s="4">
        <v>42858</v>
      </c>
      <c r="J8" s="24">
        <v>2325878</v>
      </c>
      <c r="K8" s="178">
        <v>43292</v>
      </c>
      <c r="L8" s="1" t="s">
        <v>1587</v>
      </c>
      <c r="S8" s="32">
        <f t="shared" si="1"/>
        <v>8</v>
      </c>
      <c r="T8" s="12" t="str">
        <f t="shared" si="10"/>
        <v>CRH2A统</v>
      </c>
      <c r="U8" s="12">
        <f t="shared" si="8"/>
        <v>2237</v>
      </c>
      <c r="V8" s="12" t="str">
        <f t="shared" si="9"/>
        <v>南昌局</v>
      </c>
      <c r="W8" s="12">
        <f>VLOOKUP(U8,'fnd_gfm_470462-20180324'!A:L,12,0)</f>
        <v>2389811</v>
      </c>
      <c r="X8" s="12">
        <f t="shared" ca="1" si="11"/>
        <v>1131060</v>
      </c>
      <c r="Y8" s="12">
        <f t="shared" ca="1" si="12"/>
        <v>1745847</v>
      </c>
      <c r="Z8" s="12">
        <f t="shared" ca="1" si="13"/>
        <v>2325878</v>
      </c>
      <c r="AA8" s="115">
        <f t="shared" ca="1" si="6"/>
        <v>614787</v>
      </c>
      <c r="AB8" s="115">
        <f t="shared" ca="1" si="7"/>
        <v>580031</v>
      </c>
    </row>
    <row r="9" spans="1:28" s="107" customFormat="1">
      <c r="A9" s="176" t="s">
        <v>0</v>
      </c>
      <c r="B9" s="109">
        <v>2254</v>
      </c>
      <c r="C9" s="177" t="s">
        <v>1343</v>
      </c>
      <c r="D9" s="104">
        <v>604712</v>
      </c>
      <c r="E9" s="178">
        <v>42092</v>
      </c>
      <c r="F9" s="176">
        <v>1230131</v>
      </c>
      <c r="G9" s="178">
        <v>42540</v>
      </c>
      <c r="H9" s="109">
        <v>1689268</v>
      </c>
      <c r="I9" s="179">
        <v>42936</v>
      </c>
      <c r="J9" s="109">
        <v>2435087</v>
      </c>
      <c r="K9" s="179">
        <v>43348</v>
      </c>
      <c r="L9" s="1" t="s">
        <v>1587</v>
      </c>
      <c r="S9" s="107">
        <f t="shared" si="1"/>
        <v>8</v>
      </c>
      <c r="T9" s="128" t="str">
        <f t="shared" si="10"/>
        <v>CRH2A统</v>
      </c>
      <c r="U9" s="128">
        <f t="shared" si="8"/>
        <v>2254</v>
      </c>
      <c r="V9" s="128" t="str">
        <f t="shared" si="9"/>
        <v>南昌局</v>
      </c>
      <c r="W9" s="128">
        <f>VLOOKUP(U9,'fnd_gfm_470462-20180324'!A:L,12,0)</f>
        <v>2435087</v>
      </c>
      <c r="X9" s="128">
        <f t="shared" ca="1" si="11"/>
        <v>1230131</v>
      </c>
      <c r="Y9" s="128">
        <f t="shared" ca="1" si="12"/>
        <v>1689268</v>
      </c>
      <c r="Z9" s="128">
        <f t="shared" ca="1" si="13"/>
        <v>2435087</v>
      </c>
      <c r="AA9" s="129">
        <f t="shared" ca="1" si="6"/>
        <v>459137</v>
      </c>
      <c r="AB9" s="129">
        <f t="shared" ca="1" si="7"/>
        <v>745819</v>
      </c>
    </row>
    <row r="10" spans="1:28">
      <c r="A10" s="22" t="s">
        <v>0</v>
      </c>
      <c r="B10" s="24">
        <v>2255</v>
      </c>
      <c r="C10" s="8" t="s">
        <v>1343</v>
      </c>
      <c r="D10" s="104">
        <v>606328</v>
      </c>
      <c r="E10" s="23">
        <v>42110</v>
      </c>
      <c r="F10" s="21">
        <v>1222213</v>
      </c>
      <c r="G10" s="23">
        <v>42668</v>
      </c>
      <c r="H10" s="109">
        <v>1823478</v>
      </c>
      <c r="I10" s="4">
        <v>43093</v>
      </c>
      <c r="J10" s="24"/>
      <c r="K10" s="4"/>
      <c r="L10" s="2"/>
      <c r="S10" s="32">
        <f t="shared" si="1"/>
        <v>8</v>
      </c>
      <c r="T10" s="12" t="str">
        <f t="shared" si="10"/>
        <v>CRH2A统</v>
      </c>
      <c r="U10" s="12">
        <f t="shared" si="8"/>
        <v>2255</v>
      </c>
      <c r="V10" s="12" t="str">
        <f t="shared" si="9"/>
        <v>南昌局</v>
      </c>
      <c r="W10" s="12">
        <f>VLOOKUP(U10,'fnd_gfm_470462-20180324'!A:L,12,0)</f>
        <v>2151693</v>
      </c>
      <c r="X10" s="12">
        <f t="shared" ca="1" si="11"/>
        <v>1222213</v>
      </c>
      <c r="Y10" s="12">
        <f t="shared" ca="1" si="12"/>
        <v>1823478</v>
      </c>
      <c r="Z10" s="12">
        <f t="shared" ca="1" si="13"/>
        <v>2151693</v>
      </c>
      <c r="AA10" s="115">
        <f t="shared" ca="1" si="6"/>
        <v>601265</v>
      </c>
      <c r="AB10" s="115">
        <f t="shared" ca="1" si="7"/>
        <v>328215</v>
      </c>
    </row>
    <row r="11" spans="1:28">
      <c r="A11" s="22" t="s">
        <v>0</v>
      </c>
      <c r="B11" s="24">
        <v>2256</v>
      </c>
      <c r="C11" s="8" t="s">
        <v>1343</v>
      </c>
      <c r="D11" s="104">
        <v>615468</v>
      </c>
      <c r="E11" s="23">
        <v>42130</v>
      </c>
      <c r="F11" s="22">
        <v>1237969</v>
      </c>
      <c r="G11" s="23">
        <v>42611</v>
      </c>
      <c r="H11" s="109">
        <v>1848629</v>
      </c>
      <c r="I11" s="4">
        <v>43002</v>
      </c>
      <c r="J11" s="24"/>
      <c r="K11" s="4"/>
      <c r="L11" s="2"/>
      <c r="S11" s="32">
        <f t="shared" si="1"/>
        <v>8</v>
      </c>
      <c r="T11" s="12" t="str">
        <f t="shared" si="10"/>
        <v>CRH2A统</v>
      </c>
      <c r="U11" s="12">
        <f t="shared" si="8"/>
        <v>2256</v>
      </c>
      <c r="V11" s="12" t="str">
        <f t="shared" si="9"/>
        <v>南昌局</v>
      </c>
      <c r="W11" s="12">
        <f>VLOOKUP(U11,'fnd_gfm_470462-20180324'!A:L,12,0)</f>
        <v>2416506</v>
      </c>
      <c r="X11" s="12">
        <f t="shared" ca="1" si="11"/>
        <v>1237969</v>
      </c>
      <c r="Y11" s="12">
        <f t="shared" ca="1" si="12"/>
        <v>1848629</v>
      </c>
      <c r="Z11" s="12">
        <f t="shared" ca="1" si="13"/>
        <v>2416506</v>
      </c>
      <c r="AA11" s="115">
        <f t="shared" ca="1" si="6"/>
        <v>610660</v>
      </c>
      <c r="AB11" s="115">
        <f t="shared" ca="1" si="7"/>
        <v>567877</v>
      </c>
    </row>
    <row r="12" spans="1:28" s="76" customFormat="1" ht="20.100000000000001" customHeight="1">
      <c r="A12" s="73" t="s">
        <v>21</v>
      </c>
      <c r="B12" s="74">
        <v>2457</v>
      </c>
      <c r="C12" s="8" t="s">
        <v>1343</v>
      </c>
      <c r="D12" s="105">
        <v>591778</v>
      </c>
      <c r="E12" s="75">
        <v>42819</v>
      </c>
      <c r="F12" s="77">
        <v>1201570</v>
      </c>
      <c r="G12" s="147">
        <v>43246</v>
      </c>
      <c r="H12" s="110"/>
      <c r="I12" s="73"/>
      <c r="J12" s="73"/>
      <c r="K12" s="73"/>
      <c r="L12" s="1" t="s">
        <v>1587</v>
      </c>
      <c r="S12" s="84">
        <f t="shared" si="1"/>
        <v>4</v>
      </c>
      <c r="T12" s="83" t="str">
        <f t="shared" si="10"/>
        <v>CRH2A统</v>
      </c>
      <c r="U12" s="83">
        <f t="shared" si="8"/>
        <v>2457</v>
      </c>
      <c r="V12" s="83" t="str">
        <f t="shared" si="9"/>
        <v>南昌局</v>
      </c>
      <c r="W12" s="83">
        <f>VLOOKUP(U12,'fnd_gfm_470462-20180324'!A:L,12,0)</f>
        <v>1325580</v>
      </c>
      <c r="X12" s="83">
        <f t="shared" ca="1" si="11"/>
        <v>0</v>
      </c>
      <c r="Y12" s="83">
        <f t="shared" ca="1" si="12"/>
        <v>591778</v>
      </c>
      <c r="Z12" s="83">
        <f t="shared" ca="1" si="13"/>
        <v>1201570</v>
      </c>
      <c r="AA12" s="121">
        <f t="shared" ca="1" si="6"/>
        <v>591778</v>
      </c>
      <c r="AB12" s="121">
        <f t="shared" ca="1" si="7"/>
        <v>609792</v>
      </c>
    </row>
    <row r="13" spans="1:28" s="33" customFormat="1" ht="20.100000000000001" customHeight="1">
      <c r="A13" s="26" t="s">
        <v>23</v>
      </c>
      <c r="B13" s="25">
        <v>2238</v>
      </c>
      <c r="C13" s="27" t="s">
        <v>1339</v>
      </c>
      <c r="D13" s="106">
        <v>407492</v>
      </c>
      <c r="E13" s="29">
        <v>41972</v>
      </c>
      <c r="F13" s="28">
        <v>956075</v>
      </c>
      <c r="G13" s="29">
        <v>42378</v>
      </c>
      <c r="H13" s="111">
        <v>1550855</v>
      </c>
      <c r="I13" s="30">
        <v>42844</v>
      </c>
      <c r="J13" s="138">
        <v>2163720</v>
      </c>
      <c r="K13" s="30">
        <v>43301</v>
      </c>
      <c r="L13" s="1" t="s">
        <v>1587</v>
      </c>
      <c r="S13" s="32">
        <f t="shared" si="1"/>
        <v>8</v>
      </c>
      <c r="T13" s="12" t="str">
        <f t="shared" si="10"/>
        <v>CRH2A统</v>
      </c>
      <c r="U13" s="12">
        <f t="shared" si="8"/>
        <v>2238</v>
      </c>
      <c r="V13" s="12" t="str">
        <f t="shared" si="9"/>
        <v>南宁局</v>
      </c>
      <c r="W13" s="12">
        <f>VLOOKUP(U13,'fnd_gfm_470462-20180324'!A:L,12,0)</f>
        <v>2217846</v>
      </c>
      <c r="X13" s="12">
        <f t="shared" ca="1" si="11"/>
        <v>956075</v>
      </c>
      <c r="Y13" s="12">
        <f t="shared" ca="1" si="12"/>
        <v>1550855</v>
      </c>
      <c r="Z13" s="12">
        <f t="shared" ca="1" si="13"/>
        <v>2163720</v>
      </c>
      <c r="AA13" s="115">
        <f t="shared" ca="1" si="6"/>
        <v>594780</v>
      </c>
      <c r="AB13" s="115">
        <f t="shared" ca="1" si="7"/>
        <v>612865</v>
      </c>
    </row>
    <row r="14" spans="1:28" s="33" customFormat="1" ht="20.100000000000001" customHeight="1">
      <c r="A14" s="26" t="s">
        <v>21</v>
      </c>
      <c r="B14" s="25">
        <v>2240</v>
      </c>
      <c r="C14" s="27" t="s">
        <v>1339</v>
      </c>
      <c r="D14" s="106">
        <v>403566</v>
      </c>
      <c r="E14" s="29">
        <v>41985</v>
      </c>
      <c r="F14" s="26">
        <v>940644</v>
      </c>
      <c r="G14" s="29">
        <v>42378</v>
      </c>
      <c r="H14" s="111">
        <v>1536082</v>
      </c>
      <c r="I14" s="30">
        <v>42834</v>
      </c>
      <c r="J14" s="138">
        <v>2156959</v>
      </c>
      <c r="K14" s="191">
        <v>43306</v>
      </c>
      <c r="L14" s="1" t="s">
        <v>1587</v>
      </c>
      <c r="S14" s="32">
        <f t="shared" si="1"/>
        <v>8</v>
      </c>
      <c r="T14" s="12" t="str">
        <f t="shared" si="10"/>
        <v>CRH2A统</v>
      </c>
      <c r="U14" s="12">
        <f t="shared" si="8"/>
        <v>2240</v>
      </c>
      <c r="V14" s="12" t="str">
        <f t="shared" si="9"/>
        <v>南宁局</v>
      </c>
      <c r="W14" s="12">
        <f>VLOOKUP(U14,'fnd_gfm_470462-20180324'!A:L,12,0)</f>
        <v>2206597</v>
      </c>
      <c r="X14" s="12">
        <f t="shared" ca="1" si="11"/>
        <v>940644</v>
      </c>
      <c r="Y14" s="12">
        <f t="shared" ca="1" si="12"/>
        <v>1536082</v>
      </c>
      <c r="Z14" s="12">
        <f t="shared" ca="1" si="13"/>
        <v>2156959</v>
      </c>
      <c r="AA14" s="115">
        <f t="shared" ca="1" si="6"/>
        <v>595438</v>
      </c>
      <c r="AB14" s="115">
        <f t="shared" ca="1" si="7"/>
        <v>620877</v>
      </c>
    </row>
    <row r="15" spans="1:28" s="184" customFormat="1" ht="20.100000000000001" customHeight="1">
      <c r="A15" s="112" t="s">
        <v>21</v>
      </c>
      <c r="B15" s="111">
        <v>2241</v>
      </c>
      <c r="C15" s="169" t="s">
        <v>1339</v>
      </c>
      <c r="D15" s="106">
        <v>442827</v>
      </c>
      <c r="E15" s="130">
        <v>41989</v>
      </c>
      <c r="F15" s="112">
        <v>989250</v>
      </c>
      <c r="G15" s="130">
        <v>42381</v>
      </c>
      <c r="H15" s="111">
        <v>1606004</v>
      </c>
      <c r="I15" s="168">
        <v>42875</v>
      </c>
      <c r="J15" s="138">
        <v>2223368</v>
      </c>
      <c r="K15" s="183" t="s">
        <v>1337</v>
      </c>
      <c r="L15" s="112"/>
      <c r="S15" s="107">
        <f t="shared" si="1"/>
        <v>8</v>
      </c>
      <c r="T15" s="128" t="str">
        <f t="shared" si="10"/>
        <v>CRH2A统</v>
      </c>
      <c r="U15" s="128">
        <f t="shared" si="8"/>
        <v>2241</v>
      </c>
      <c r="V15" s="128" t="str">
        <f t="shared" si="9"/>
        <v>南宁局</v>
      </c>
      <c r="W15" s="128">
        <f>VLOOKUP(U15,'fnd_gfm_470462-20180324'!A:L,12,0)</f>
        <v>2223368</v>
      </c>
      <c r="X15" s="128">
        <f t="shared" ca="1" si="11"/>
        <v>989250</v>
      </c>
      <c r="Y15" s="128">
        <f t="shared" ca="1" si="12"/>
        <v>1606004</v>
      </c>
      <c r="Z15" s="128">
        <f t="shared" ca="1" si="13"/>
        <v>2223368</v>
      </c>
      <c r="AA15" s="129">
        <f t="shared" ca="1" si="6"/>
        <v>616754</v>
      </c>
      <c r="AB15" s="129">
        <f t="shared" ca="1" si="7"/>
        <v>617364</v>
      </c>
    </row>
    <row r="16" spans="1:28" s="33" customFormat="1" ht="20.100000000000001" customHeight="1">
      <c r="A16" s="26" t="s">
        <v>21</v>
      </c>
      <c r="B16" s="25">
        <v>2242</v>
      </c>
      <c r="C16" s="27" t="s">
        <v>1339</v>
      </c>
      <c r="D16" s="106">
        <v>427867</v>
      </c>
      <c r="E16" s="29">
        <v>41981</v>
      </c>
      <c r="F16" s="26">
        <v>956478</v>
      </c>
      <c r="G16" s="29">
        <v>42386</v>
      </c>
      <c r="H16" s="111">
        <v>1557105</v>
      </c>
      <c r="I16" s="30">
        <v>42844</v>
      </c>
      <c r="J16" s="138">
        <v>2170578</v>
      </c>
      <c r="K16" s="191">
        <v>43306</v>
      </c>
      <c r="L16" s="1" t="s">
        <v>1587</v>
      </c>
      <c r="S16" s="32">
        <f t="shared" si="1"/>
        <v>8</v>
      </c>
      <c r="T16" s="12" t="str">
        <f t="shared" si="10"/>
        <v>CRH2A统</v>
      </c>
      <c r="U16" s="12">
        <f t="shared" si="8"/>
        <v>2242</v>
      </c>
      <c r="V16" s="12" t="str">
        <f t="shared" si="9"/>
        <v>南宁局</v>
      </c>
      <c r="W16" s="12">
        <f>VLOOKUP(U16,'fnd_gfm_470462-20180324'!A:L,12,0)</f>
        <v>2218119</v>
      </c>
      <c r="X16" s="12">
        <f t="shared" ca="1" si="11"/>
        <v>956478</v>
      </c>
      <c r="Y16" s="12">
        <f t="shared" ca="1" si="12"/>
        <v>1557105</v>
      </c>
      <c r="Z16" s="12">
        <f t="shared" ca="1" si="13"/>
        <v>2170578</v>
      </c>
      <c r="AA16" s="115">
        <f t="shared" ca="1" si="6"/>
        <v>600627</v>
      </c>
      <c r="AB16" s="115">
        <f t="shared" ca="1" si="7"/>
        <v>613473</v>
      </c>
    </row>
    <row r="17" spans="1:28" s="33" customFormat="1" ht="20.100000000000001" customHeight="1">
      <c r="A17" s="26" t="s">
        <v>21</v>
      </c>
      <c r="B17" s="25">
        <v>2244</v>
      </c>
      <c r="C17" s="27" t="s">
        <v>1339</v>
      </c>
      <c r="D17" s="106">
        <v>432662</v>
      </c>
      <c r="E17" s="29">
        <v>41997</v>
      </c>
      <c r="F17" s="26">
        <v>955059</v>
      </c>
      <c r="G17" s="29">
        <v>42381</v>
      </c>
      <c r="H17" s="111">
        <v>1564389</v>
      </c>
      <c r="I17" s="30">
        <v>42834</v>
      </c>
      <c r="J17" s="138">
        <v>2182168</v>
      </c>
      <c r="K17" s="30">
        <v>43301</v>
      </c>
      <c r="L17" s="1" t="s">
        <v>1587</v>
      </c>
      <c r="S17" s="32">
        <f t="shared" si="1"/>
        <v>8</v>
      </c>
      <c r="T17" s="12" t="str">
        <f t="shared" si="10"/>
        <v>CRH2A统</v>
      </c>
      <c r="U17" s="12">
        <f t="shared" si="8"/>
        <v>2244</v>
      </c>
      <c r="V17" s="12" t="str">
        <f t="shared" si="9"/>
        <v>南宁局</v>
      </c>
      <c r="W17" s="12">
        <f>VLOOKUP(U17,'fnd_gfm_470462-20180324'!A:L,12,0)</f>
        <v>2237360</v>
      </c>
      <c r="X17" s="12">
        <f t="shared" ca="1" si="11"/>
        <v>955059</v>
      </c>
      <c r="Y17" s="12">
        <f t="shared" ca="1" si="12"/>
        <v>1564389</v>
      </c>
      <c r="Z17" s="12">
        <f t="shared" ca="1" si="13"/>
        <v>2182168</v>
      </c>
      <c r="AA17" s="115">
        <f t="shared" ca="1" si="6"/>
        <v>609330</v>
      </c>
      <c r="AB17" s="115">
        <f t="shared" ca="1" si="7"/>
        <v>617779</v>
      </c>
    </row>
    <row r="18" spans="1:28" s="184" customFormat="1" ht="20.100000000000001" customHeight="1">
      <c r="A18" s="112" t="s">
        <v>21</v>
      </c>
      <c r="B18" s="111">
        <v>2245</v>
      </c>
      <c r="C18" s="169" t="s">
        <v>1339</v>
      </c>
      <c r="D18" s="106">
        <v>458068</v>
      </c>
      <c r="E18" s="130">
        <v>42025</v>
      </c>
      <c r="F18" s="112">
        <v>1048197</v>
      </c>
      <c r="G18" s="130">
        <v>42445</v>
      </c>
      <c r="H18" s="111">
        <v>1631885</v>
      </c>
      <c r="I18" s="168">
        <v>42894</v>
      </c>
      <c r="J18" s="138">
        <v>2242124</v>
      </c>
      <c r="K18" s="183" t="s">
        <v>1337</v>
      </c>
      <c r="L18" s="112"/>
      <c r="S18" s="107">
        <f t="shared" si="1"/>
        <v>8</v>
      </c>
      <c r="T18" s="128" t="str">
        <f t="shared" si="10"/>
        <v>CRH2A统</v>
      </c>
      <c r="U18" s="128">
        <f t="shared" si="8"/>
        <v>2245</v>
      </c>
      <c r="V18" s="128" t="str">
        <f t="shared" si="9"/>
        <v>南宁局</v>
      </c>
      <c r="W18" s="128">
        <f>VLOOKUP(U18,'fnd_gfm_470462-20180324'!A:L,12,0)</f>
        <v>2242124</v>
      </c>
      <c r="X18" s="128">
        <f t="shared" ca="1" si="11"/>
        <v>1048197</v>
      </c>
      <c r="Y18" s="128">
        <f t="shared" ca="1" si="12"/>
        <v>1631885</v>
      </c>
      <c r="Z18" s="128">
        <f t="shared" ca="1" si="13"/>
        <v>2242124</v>
      </c>
      <c r="AA18" s="129">
        <f t="shared" ca="1" si="6"/>
        <v>583688</v>
      </c>
      <c r="AB18" s="129">
        <f t="shared" ca="1" si="7"/>
        <v>610239</v>
      </c>
    </row>
    <row r="19" spans="1:28" s="76" customFormat="1" ht="20.100000000000001" customHeight="1">
      <c r="A19" s="73" t="s">
        <v>21</v>
      </c>
      <c r="B19" s="74">
        <v>2412</v>
      </c>
      <c r="C19" s="27" t="s">
        <v>1339</v>
      </c>
      <c r="D19" s="105">
        <v>522654</v>
      </c>
      <c r="E19" s="75">
        <v>42716</v>
      </c>
      <c r="F19" s="73">
        <v>1151371</v>
      </c>
      <c r="G19" s="75">
        <v>43239</v>
      </c>
      <c r="H19" s="110"/>
      <c r="I19" s="73"/>
      <c r="J19" s="73"/>
      <c r="K19" s="73"/>
      <c r="L19" s="1" t="s">
        <v>1587</v>
      </c>
      <c r="S19" s="84">
        <f t="shared" si="1"/>
        <v>4</v>
      </c>
      <c r="T19" s="83" t="str">
        <f t="shared" si="10"/>
        <v>CRH2A统</v>
      </c>
      <c r="U19" s="83">
        <f t="shared" si="8"/>
        <v>2412</v>
      </c>
      <c r="V19" s="83" t="str">
        <f t="shared" si="9"/>
        <v>南宁局</v>
      </c>
      <c r="W19" s="83">
        <f>VLOOKUP(U19,'fnd_gfm_470462-20180324'!A:L,12,0)</f>
        <v>1285387</v>
      </c>
      <c r="X19" s="83">
        <f t="shared" ca="1" si="11"/>
        <v>0</v>
      </c>
      <c r="Y19" s="83">
        <f t="shared" ca="1" si="12"/>
        <v>522654</v>
      </c>
      <c r="Z19" s="83">
        <f t="shared" ca="1" si="13"/>
        <v>1151371</v>
      </c>
      <c r="AA19" s="121">
        <f t="shared" ca="1" si="6"/>
        <v>522654</v>
      </c>
      <c r="AB19" s="121">
        <f t="shared" ca="1" si="7"/>
        <v>628717</v>
      </c>
    </row>
    <row r="20" spans="1:28" s="76" customFormat="1" ht="20.100000000000001" customHeight="1">
      <c r="A20" s="73" t="s">
        <v>21</v>
      </c>
      <c r="B20" s="74">
        <v>2413</v>
      </c>
      <c r="C20" s="27" t="s">
        <v>1339</v>
      </c>
      <c r="D20" s="105">
        <v>549601</v>
      </c>
      <c r="E20" s="75">
        <v>42717</v>
      </c>
      <c r="F20" s="73">
        <v>1174361</v>
      </c>
      <c r="G20" s="75">
        <v>43239</v>
      </c>
      <c r="H20" s="110"/>
      <c r="I20" s="73"/>
      <c r="J20" s="73"/>
      <c r="K20" s="73"/>
      <c r="L20" s="1" t="s">
        <v>1587</v>
      </c>
      <c r="S20" s="84">
        <f t="shared" si="1"/>
        <v>4</v>
      </c>
      <c r="T20" s="83" t="str">
        <f t="shared" si="10"/>
        <v>CRH2A统</v>
      </c>
      <c r="U20" s="83">
        <f t="shared" si="8"/>
        <v>2413</v>
      </c>
      <c r="V20" s="83" t="str">
        <f t="shared" si="9"/>
        <v>南宁局</v>
      </c>
      <c r="W20" s="83">
        <f>VLOOKUP(U20,'fnd_gfm_470462-20180324'!A:L,12,0)</f>
        <v>1308762</v>
      </c>
      <c r="X20" s="83">
        <f t="shared" ca="1" si="11"/>
        <v>0</v>
      </c>
      <c r="Y20" s="83">
        <f t="shared" ca="1" si="12"/>
        <v>549601</v>
      </c>
      <c r="Z20" s="83">
        <f t="shared" ca="1" si="13"/>
        <v>1174361</v>
      </c>
      <c r="AA20" s="121">
        <f t="shared" ca="1" si="6"/>
        <v>549601</v>
      </c>
      <c r="AB20" s="121">
        <f t="shared" ca="1" si="7"/>
        <v>624760</v>
      </c>
    </row>
    <row r="21" spans="1:28" s="33" customFormat="1" ht="20.100000000000001" customHeight="1">
      <c r="A21" s="26" t="s">
        <v>21</v>
      </c>
      <c r="B21" s="25">
        <v>2225</v>
      </c>
      <c r="C21" s="27" t="s">
        <v>1344</v>
      </c>
      <c r="D21" s="106">
        <v>565425</v>
      </c>
      <c r="E21" s="29">
        <v>42027</v>
      </c>
      <c r="F21" s="28">
        <v>1141678</v>
      </c>
      <c r="G21" s="29">
        <v>42479</v>
      </c>
      <c r="H21" s="111">
        <v>1715998</v>
      </c>
      <c r="I21" s="30">
        <v>42924</v>
      </c>
      <c r="J21" s="30"/>
      <c r="K21" s="26"/>
      <c r="L21" s="26"/>
      <c r="S21" s="32">
        <f t="shared" si="1"/>
        <v>8</v>
      </c>
      <c r="T21" s="12" t="str">
        <f t="shared" si="10"/>
        <v>CRH2A统</v>
      </c>
      <c r="U21" s="12">
        <f t="shared" si="8"/>
        <v>2225</v>
      </c>
      <c r="V21" s="12" t="str">
        <f t="shared" si="9"/>
        <v>成都局</v>
      </c>
      <c r="W21" s="12">
        <f>VLOOKUP(U21,'fnd_gfm_470462-20180324'!A:L,12,0)</f>
        <v>2223647</v>
      </c>
      <c r="X21" s="12">
        <f t="shared" ca="1" si="11"/>
        <v>1141678</v>
      </c>
      <c r="Y21" s="12">
        <f t="shared" ca="1" si="12"/>
        <v>1715998</v>
      </c>
      <c r="Z21" s="12">
        <f t="shared" ca="1" si="13"/>
        <v>2223647</v>
      </c>
      <c r="AA21" s="115">
        <f t="shared" ca="1" si="6"/>
        <v>574320</v>
      </c>
      <c r="AB21" s="115">
        <f t="shared" ca="1" si="7"/>
        <v>507649</v>
      </c>
    </row>
    <row r="22" spans="1:28" s="33" customFormat="1" ht="20.100000000000001" customHeight="1">
      <c r="A22" s="26" t="s">
        <v>21</v>
      </c>
      <c r="B22" s="25">
        <v>2226</v>
      </c>
      <c r="C22" s="27" t="s">
        <v>1344</v>
      </c>
      <c r="D22" s="106">
        <v>551361</v>
      </c>
      <c r="E22" s="29">
        <v>42026</v>
      </c>
      <c r="F22" s="28">
        <v>1128519</v>
      </c>
      <c r="G22" s="29">
        <v>42479</v>
      </c>
      <c r="H22" s="111">
        <v>1720553</v>
      </c>
      <c r="I22" s="30">
        <v>42933</v>
      </c>
      <c r="J22" s="30"/>
      <c r="K22" s="26"/>
      <c r="L22" s="26"/>
      <c r="S22" s="32">
        <f t="shared" si="1"/>
        <v>8</v>
      </c>
      <c r="T22" s="12" t="str">
        <f t="shared" si="10"/>
        <v>CRH2A统</v>
      </c>
      <c r="U22" s="12">
        <f t="shared" si="8"/>
        <v>2226</v>
      </c>
      <c r="V22" s="12" t="str">
        <f t="shared" si="9"/>
        <v>成都局</v>
      </c>
      <c r="W22" s="12">
        <f>VLOOKUP(U22,'fnd_gfm_470462-20180324'!A:L,12,0)</f>
        <v>2212296</v>
      </c>
      <c r="X22" s="12">
        <f t="shared" ca="1" si="11"/>
        <v>1128519</v>
      </c>
      <c r="Y22" s="12">
        <f t="shared" ca="1" si="12"/>
        <v>1720553</v>
      </c>
      <c r="Z22" s="12">
        <f t="shared" ca="1" si="13"/>
        <v>2212296</v>
      </c>
      <c r="AA22" s="115">
        <f t="shared" ca="1" si="6"/>
        <v>592034</v>
      </c>
      <c r="AB22" s="115">
        <f t="shared" ca="1" si="7"/>
        <v>491743</v>
      </c>
    </row>
    <row r="23" spans="1:28" s="33" customFormat="1" ht="20.100000000000001" customHeight="1">
      <c r="A23" s="26" t="s">
        <v>21</v>
      </c>
      <c r="B23" s="25">
        <v>2227</v>
      </c>
      <c r="C23" s="27" t="s">
        <v>1344</v>
      </c>
      <c r="D23" s="106">
        <v>572481</v>
      </c>
      <c r="E23" s="29">
        <v>42127</v>
      </c>
      <c r="F23" s="28">
        <v>1154541</v>
      </c>
      <c r="G23" s="29">
        <v>42591</v>
      </c>
      <c r="H23" s="111">
        <v>1767574</v>
      </c>
      <c r="I23" s="30">
        <v>43048</v>
      </c>
      <c r="J23" s="30"/>
      <c r="K23" s="26"/>
      <c r="L23" s="26"/>
      <c r="S23" s="32">
        <f t="shared" si="1"/>
        <v>8</v>
      </c>
      <c r="T23" s="12" t="str">
        <f t="shared" si="10"/>
        <v>CRH2A统</v>
      </c>
      <c r="U23" s="12">
        <f t="shared" si="8"/>
        <v>2227</v>
      </c>
      <c r="V23" s="12" t="str">
        <f t="shared" si="9"/>
        <v>成都局</v>
      </c>
      <c r="W23" s="12">
        <f>VLOOKUP(U23,'fnd_gfm_470462-20180324'!A:L,12,0)</f>
        <v>2141179</v>
      </c>
      <c r="X23" s="12">
        <f t="shared" ca="1" si="11"/>
        <v>1154541</v>
      </c>
      <c r="Y23" s="12">
        <f t="shared" ca="1" si="12"/>
        <v>1767574</v>
      </c>
      <c r="Z23" s="12">
        <f t="shared" ca="1" si="13"/>
        <v>2141179</v>
      </c>
      <c r="AA23" s="115">
        <f t="shared" ca="1" si="6"/>
        <v>613033</v>
      </c>
      <c r="AB23" s="115">
        <f t="shared" ca="1" si="7"/>
        <v>373605</v>
      </c>
    </row>
    <row r="24" spans="1:28" s="33" customFormat="1" ht="20.100000000000001" customHeight="1">
      <c r="A24" s="26" t="s">
        <v>21</v>
      </c>
      <c r="B24" s="25">
        <v>2229</v>
      </c>
      <c r="C24" s="27" t="s">
        <v>1344</v>
      </c>
      <c r="D24" s="106">
        <v>573878</v>
      </c>
      <c r="E24" s="29">
        <v>42151</v>
      </c>
      <c r="F24" s="28">
        <v>1178853</v>
      </c>
      <c r="G24" s="29">
        <v>42640</v>
      </c>
      <c r="H24" s="111">
        <v>1776229</v>
      </c>
      <c r="I24" s="30">
        <v>43088</v>
      </c>
      <c r="J24" s="30"/>
      <c r="K24" s="26"/>
      <c r="L24" s="26"/>
      <c r="S24" s="32">
        <f t="shared" si="1"/>
        <v>8</v>
      </c>
      <c r="T24" s="12" t="str">
        <f t="shared" si="10"/>
        <v>CRH2A统</v>
      </c>
      <c r="U24" s="12">
        <f t="shared" si="8"/>
        <v>2229</v>
      </c>
      <c r="V24" s="12" t="str">
        <f t="shared" si="9"/>
        <v>成都局</v>
      </c>
      <c r="W24" s="12">
        <f>VLOOKUP(U24,'fnd_gfm_470462-20180324'!A:L,12,0)</f>
        <v>2053188</v>
      </c>
      <c r="X24" s="12">
        <f t="shared" ca="1" si="11"/>
        <v>1178853</v>
      </c>
      <c r="Y24" s="12">
        <f t="shared" ca="1" si="12"/>
        <v>1776229</v>
      </c>
      <c r="Z24" s="12">
        <f t="shared" ca="1" si="13"/>
        <v>2053188</v>
      </c>
      <c r="AA24" s="115">
        <f t="shared" ca="1" si="6"/>
        <v>597376</v>
      </c>
      <c r="AB24" s="115">
        <f t="shared" ca="1" si="7"/>
        <v>276959</v>
      </c>
    </row>
    <row r="25" spans="1:28" s="33" customFormat="1" ht="20.100000000000001" customHeight="1">
      <c r="A25" s="26" t="s">
        <v>21</v>
      </c>
      <c r="B25" s="25">
        <v>2230</v>
      </c>
      <c r="C25" s="27" t="s">
        <v>1344</v>
      </c>
      <c r="D25" s="106">
        <v>571547</v>
      </c>
      <c r="E25" s="29">
        <v>42107</v>
      </c>
      <c r="F25" s="28">
        <v>1117201</v>
      </c>
      <c r="G25" s="29">
        <v>42535</v>
      </c>
      <c r="H25" s="111">
        <v>1692735</v>
      </c>
      <c r="I25" s="30">
        <v>42965</v>
      </c>
      <c r="J25" s="30"/>
      <c r="K25" s="26"/>
      <c r="L25" s="26"/>
      <c r="S25" s="32">
        <f t="shared" si="1"/>
        <v>8</v>
      </c>
      <c r="T25" s="12" t="str">
        <f t="shared" si="10"/>
        <v>CRH2A统</v>
      </c>
      <c r="U25" s="12">
        <f t="shared" si="8"/>
        <v>2230</v>
      </c>
      <c r="V25" s="12" t="str">
        <f t="shared" si="9"/>
        <v>成都局</v>
      </c>
      <c r="W25" s="12">
        <f>VLOOKUP(U25,'fnd_gfm_470462-20180324'!A:L,12,0)</f>
        <v>2244182</v>
      </c>
      <c r="X25" s="12">
        <f t="shared" ca="1" si="11"/>
        <v>1117201</v>
      </c>
      <c r="Y25" s="12">
        <f t="shared" ca="1" si="12"/>
        <v>1692735</v>
      </c>
      <c r="Z25" s="12">
        <f t="shared" ca="1" si="13"/>
        <v>2244182</v>
      </c>
      <c r="AA25" s="115">
        <f t="shared" ca="1" si="6"/>
        <v>575534</v>
      </c>
      <c r="AB25" s="115">
        <f t="shared" ca="1" si="7"/>
        <v>551447</v>
      </c>
    </row>
    <row r="26" spans="1:28" s="33" customFormat="1" ht="20.100000000000001" customHeight="1">
      <c r="A26" s="26" t="s">
        <v>21</v>
      </c>
      <c r="B26" s="25">
        <v>2231</v>
      </c>
      <c r="C26" s="27" t="s">
        <v>1344</v>
      </c>
      <c r="D26" s="106">
        <v>604983</v>
      </c>
      <c r="E26" s="29">
        <v>42127</v>
      </c>
      <c r="F26" s="28">
        <v>1182725</v>
      </c>
      <c r="G26" s="29">
        <v>42591</v>
      </c>
      <c r="H26" s="111">
        <v>1790523</v>
      </c>
      <c r="I26" s="30">
        <v>43057</v>
      </c>
      <c r="J26" s="30"/>
      <c r="K26" s="26"/>
      <c r="L26" s="26"/>
      <c r="S26" s="32">
        <f t="shared" si="1"/>
        <v>8</v>
      </c>
      <c r="T26" s="12" t="str">
        <f t="shared" si="10"/>
        <v>CRH2A统</v>
      </c>
      <c r="U26" s="12">
        <f t="shared" si="8"/>
        <v>2231</v>
      </c>
      <c r="V26" s="12" t="str">
        <f t="shared" si="9"/>
        <v>成都局</v>
      </c>
      <c r="W26" s="12">
        <f>VLOOKUP(U26,'fnd_gfm_470462-20180324'!A:L,12,0)</f>
        <v>2223973</v>
      </c>
      <c r="X26" s="12">
        <f t="shared" ca="1" si="11"/>
        <v>1182725</v>
      </c>
      <c r="Y26" s="12">
        <f t="shared" ca="1" si="12"/>
        <v>1790523</v>
      </c>
      <c r="Z26" s="12">
        <f t="shared" ca="1" si="13"/>
        <v>2223973</v>
      </c>
      <c r="AA26" s="115">
        <f t="shared" ca="1" si="6"/>
        <v>607798</v>
      </c>
      <c r="AB26" s="115">
        <f t="shared" ca="1" si="7"/>
        <v>433450</v>
      </c>
    </row>
    <row r="27" spans="1:28" s="33" customFormat="1" ht="20.100000000000001" customHeight="1">
      <c r="A27" s="26" t="s">
        <v>21</v>
      </c>
      <c r="B27" s="25">
        <v>2232</v>
      </c>
      <c r="C27" s="27" t="s">
        <v>1344</v>
      </c>
      <c r="D27" s="106">
        <v>583841</v>
      </c>
      <c r="E27" s="29">
        <v>42151</v>
      </c>
      <c r="F27" s="28">
        <v>1184611</v>
      </c>
      <c r="G27" s="29">
        <v>42640</v>
      </c>
      <c r="H27" s="111">
        <v>1796363</v>
      </c>
      <c r="I27" s="30">
        <v>43094</v>
      </c>
      <c r="J27" s="30"/>
      <c r="K27" s="26"/>
      <c r="L27" s="26"/>
      <c r="S27" s="32">
        <f t="shared" si="1"/>
        <v>8</v>
      </c>
      <c r="T27" s="12" t="str">
        <f t="shared" si="10"/>
        <v>CRH2A统</v>
      </c>
      <c r="U27" s="12">
        <f t="shared" si="8"/>
        <v>2232</v>
      </c>
      <c r="V27" s="12" t="str">
        <f t="shared" si="9"/>
        <v>成都局</v>
      </c>
      <c r="W27" s="12">
        <f>VLOOKUP(U27,'fnd_gfm_470462-20180324'!A:L,12,0)</f>
        <v>2049309</v>
      </c>
      <c r="X27" s="12">
        <f t="shared" ca="1" si="11"/>
        <v>1184611</v>
      </c>
      <c r="Y27" s="12">
        <f t="shared" ca="1" si="12"/>
        <v>1796363</v>
      </c>
      <c r="Z27" s="12">
        <f t="shared" ca="1" si="13"/>
        <v>2049309</v>
      </c>
      <c r="AA27" s="115">
        <f t="shared" ca="1" si="6"/>
        <v>611752</v>
      </c>
      <c r="AB27" s="115">
        <f t="shared" ca="1" si="7"/>
        <v>252946</v>
      </c>
    </row>
    <row r="28" spans="1:28" s="33" customFormat="1" ht="20.100000000000001" customHeight="1">
      <c r="A28" s="26" t="s">
        <v>21</v>
      </c>
      <c r="B28" s="25">
        <v>2333</v>
      </c>
      <c r="C28" s="27" t="s">
        <v>1344</v>
      </c>
      <c r="D28" s="106">
        <v>512528</v>
      </c>
      <c r="E28" s="29" t="s">
        <v>25</v>
      </c>
      <c r="F28" s="26">
        <v>987455</v>
      </c>
      <c r="G28" s="29">
        <v>42720</v>
      </c>
      <c r="H28" s="112">
        <v>1648834</v>
      </c>
      <c r="I28" s="29">
        <v>43095</v>
      </c>
      <c r="J28" s="29"/>
      <c r="K28" s="26"/>
      <c r="L28" s="26"/>
      <c r="S28" s="32">
        <f t="shared" si="1"/>
        <v>8</v>
      </c>
      <c r="T28" s="12" t="str">
        <f t="shared" si="10"/>
        <v>CRH2A统</v>
      </c>
      <c r="U28" s="12">
        <f t="shared" si="8"/>
        <v>2333</v>
      </c>
      <c r="V28" s="12" t="str">
        <f t="shared" si="9"/>
        <v>成都局</v>
      </c>
      <c r="W28" s="12">
        <f>VLOOKUP(U28,'fnd_gfm_470462-20180324'!A:L,12,0)</f>
        <v>1936795</v>
      </c>
      <c r="X28" s="12">
        <f t="shared" ca="1" si="11"/>
        <v>987455</v>
      </c>
      <c r="Y28" s="12">
        <f t="shared" ca="1" si="12"/>
        <v>1648834</v>
      </c>
      <c r="Z28" s="12">
        <f t="shared" ca="1" si="13"/>
        <v>1936795</v>
      </c>
      <c r="AA28" s="115">
        <f t="shared" ca="1" si="6"/>
        <v>661379</v>
      </c>
      <c r="AB28" s="115">
        <f t="shared" ca="1" si="7"/>
        <v>287961</v>
      </c>
    </row>
    <row r="29" spans="1:28" s="33" customFormat="1" ht="20.100000000000001" customHeight="1">
      <c r="A29" s="26" t="s">
        <v>21</v>
      </c>
      <c r="B29" s="25">
        <v>2334</v>
      </c>
      <c r="C29" s="27" t="s">
        <v>1344</v>
      </c>
      <c r="D29" s="106">
        <v>512458</v>
      </c>
      <c r="E29" s="29" t="s">
        <v>25</v>
      </c>
      <c r="F29" s="26">
        <v>1012046</v>
      </c>
      <c r="G29" s="29">
        <v>42710</v>
      </c>
      <c r="H29" s="112">
        <v>1661689</v>
      </c>
      <c r="I29" s="29">
        <v>43098</v>
      </c>
      <c r="J29" s="29"/>
      <c r="K29" s="26"/>
      <c r="L29" s="26"/>
      <c r="S29" s="32">
        <f t="shared" si="1"/>
        <v>8</v>
      </c>
      <c r="T29" s="12" t="str">
        <f t="shared" si="10"/>
        <v>CRH2A统</v>
      </c>
      <c r="U29" s="12">
        <f t="shared" si="8"/>
        <v>2334</v>
      </c>
      <c r="V29" s="12" t="str">
        <f t="shared" si="9"/>
        <v>成都局</v>
      </c>
      <c r="W29" s="12">
        <f>VLOOKUP(U29,'fnd_gfm_470462-20180324'!A:L,12,0)</f>
        <v>2057085</v>
      </c>
      <c r="X29" s="12">
        <f t="shared" ca="1" si="11"/>
        <v>1012046</v>
      </c>
      <c r="Y29" s="12">
        <f t="shared" ca="1" si="12"/>
        <v>1661689</v>
      </c>
      <c r="Z29" s="12">
        <f t="shared" ca="1" si="13"/>
        <v>2057085</v>
      </c>
      <c r="AA29" s="115">
        <f t="shared" ca="1" si="6"/>
        <v>649643</v>
      </c>
      <c r="AB29" s="115">
        <f t="shared" ca="1" si="7"/>
        <v>395396</v>
      </c>
    </row>
    <row r="30" spans="1:28" s="33" customFormat="1" ht="20.100000000000001" customHeight="1">
      <c r="A30" s="26" t="s">
        <v>21</v>
      </c>
      <c r="B30" s="25">
        <v>2294</v>
      </c>
      <c r="C30" s="27" t="s">
        <v>1345</v>
      </c>
      <c r="D30" s="106">
        <v>550278</v>
      </c>
      <c r="E30" s="29">
        <v>42169</v>
      </c>
      <c r="F30" s="26">
        <v>1148875</v>
      </c>
      <c r="G30" s="29">
        <v>42536</v>
      </c>
      <c r="H30" s="112">
        <v>1750983</v>
      </c>
      <c r="I30" s="29">
        <v>42919</v>
      </c>
      <c r="J30" s="110">
        <v>2340702</v>
      </c>
      <c r="K30" s="133">
        <v>43315</v>
      </c>
      <c r="L30" s="1" t="s">
        <v>1587</v>
      </c>
      <c r="S30" s="32">
        <f t="shared" si="1"/>
        <v>8</v>
      </c>
      <c r="T30" s="12" t="str">
        <f t="shared" si="10"/>
        <v>CRH2A统</v>
      </c>
      <c r="U30" s="12">
        <f t="shared" si="8"/>
        <v>2294</v>
      </c>
      <c r="V30" s="12" t="str">
        <f t="shared" si="9"/>
        <v>太原局</v>
      </c>
      <c r="W30" s="12">
        <f>VLOOKUP(U30,'fnd_gfm_470462-20180324'!A:L,12,0)</f>
        <v>2371731</v>
      </c>
      <c r="X30" s="12">
        <f t="shared" ca="1" si="11"/>
        <v>1148875</v>
      </c>
      <c r="Y30" s="12">
        <f t="shared" ca="1" si="12"/>
        <v>1750983</v>
      </c>
      <c r="Z30" s="12">
        <f t="shared" ca="1" si="13"/>
        <v>2340702</v>
      </c>
      <c r="AA30" s="115">
        <f t="shared" ca="1" si="6"/>
        <v>602108</v>
      </c>
      <c r="AB30" s="115">
        <f t="shared" ca="1" si="7"/>
        <v>589719</v>
      </c>
    </row>
    <row r="31" spans="1:28" s="134" customFormat="1" ht="20.100000000000001" customHeight="1">
      <c r="A31" s="110" t="s">
        <v>21</v>
      </c>
      <c r="B31" s="132">
        <v>2295</v>
      </c>
      <c r="C31" s="27" t="s">
        <v>1345</v>
      </c>
      <c r="D31" s="105">
        <v>523500</v>
      </c>
      <c r="E31" s="133">
        <v>42133</v>
      </c>
      <c r="F31" s="110">
        <v>1099105</v>
      </c>
      <c r="G31" s="133">
        <v>42510</v>
      </c>
      <c r="H31" s="110">
        <v>1690960</v>
      </c>
      <c r="I31" s="133">
        <v>42883</v>
      </c>
      <c r="J31" s="110">
        <v>2240972</v>
      </c>
      <c r="K31" s="133">
        <v>43266</v>
      </c>
      <c r="L31" s="1" t="s">
        <v>1587</v>
      </c>
      <c r="S31" s="135">
        <f t="shared" si="1"/>
        <v>8</v>
      </c>
      <c r="T31" s="136" t="str">
        <f t="shared" si="10"/>
        <v>CRH2A统</v>
      </c>
      <c r="U31" s="136">
        <f t="shared" si="8"/>
        <v>2295</v>
      </c>
      <c r="V31" s="136" t="str">
        <f t="shared" si="9"/>
        <v>太原局</v>
      </c>
      <c r="W31" s="136">
        <f>VLOOKUP(U31,'fnd_gfm_470462-20180324'!A:L,12,0)</f>
        <v>2344600</v>
      </c>
      <c r="X31" s="136">
        <f t="shared" ca="1" si="11"/>
        <v>1099105</v>
      </c>
      <c r="Y31" s="136">
        <f t="shared" ca="1" si="12"/>
        <v>1690960</v>
      </c>
      <c r="Z31" s="136">
        <f t="shared" ca="1" si="13"/>
        <v>2240972</v>
      </c>
      <c r="AA31" s="137">
        <f t="shared" ca="1" si="6"/>
        <v>591855</v>
      </c>
      <c r="AB31" s="137">
        <f t="shared" ca="1" si="7"/>
        <v>550012</v>
      </c>
    </row>
    <row r="32" spans="1:28" s="33" customFormat="1" ht="20.100000000000001" customHeight="1">
      <c r="A32" s="26" t="s">
        <v>21</v>
      </c>
      <c r="B32" s="25">
        <v>2309</v>
      </c>
      <c r="C32" s="27" t="s">
        <v>1345</v>
      </c>
      <c r="D32" s="106">
        <v>618349</v>
      </c>
      <c r="E32" s="29">
        <v>42279</v>
      </c>
      <c r="F32" s="26">
        <v>1181117</v>
      </c>
      <c r="G32" s="29">
        <v>42656</v>
      </c>
      <c r="H32" s="112">
        <v>1791981</v>
      </c>
      <c r="I32" s="29">
        <v>43032</v>
      </c>
      <c r="J32" s="29"/>
      <c r="K32" s="26"/>
      <c r="L32" s="26"/>
      <c r="S32" s="32">
        <f t="shared" si="1"/>
        <v>8</v>
      </c>
      <c r="T32" s="12" t="str">
        <f t="shared" si="10"/>
        <v>CRH2A统</v>
      </c>
      <c r="U32" s="12">
        <f t="shared" si="8"/>
        <v>2309</v>
      </c>
      <c r="V32" s="12" t="str">
        <f t="shared" si="9"/>
        <v>太原局</v>
      </c>
      <c r="W32" s="12">
        <f>VLOOKUP(U32,'fnd_gfm_470462-20180324'!A:L,12,0)</f>
        <v>2270521</v>
      </c>
      <c r="X32" s="12">
        <f t="shared" ca="1" si="11"/>
        <v>1181117</v>
      </c>
      <c r="Y32" s="12">
        <f t="shared" ca="1" si="12"/>
        <v>1791981</v>
      </c>
      <c r="Z32" s="12">
        <f t="shared" ca="1" si="13"/>
        <v>2270521</v>
      </c>
      <c r="AA32" s="115">
        <f t="shared" ca="1" si="6"/>
        <v>610864</v>
      </c>
      <c r="AB32" s="115">
        <f t="shared" ca="1" si="7"/>
        <v>478540</v>
      </c>
    </row>
    <row r="33" spans="1:28" s="33" customFormat="1" ht="20.100000000000001" customHeight="1">
      <c r="A33" s="26" t="s">
        <v>21</v>
      </c>
      <c r="B33" s="25">
        <v>2321</v>
      </c>
      <c r="C33" s="27" t="s">
        <v>1346</v>
      </c>
      <c r="D33" s="106">
        <v>541861</v>
      </c>
      <c r="E33" s="29">
        <v>42368</v>
      </c>
      <c r="F33" s="26">
        <v>1104446</v>
      </c>
      <c r="G33" s="29">
        <v>42886</v>
      </c>
      <c r="H33" s="112">
        <v>1671343</v>
      </c>
      <c r="I33" s="29">
        <v>43360</v>
      </c>
      <c r="J33" s="26"/>
      <c r="K33" s="26"/>
      <c r="L33" s="1"/>
      <c r="S33" s="32">
        <f t="shared" si="1"/>
        <v>8</v>
      </c>
      <c r="T33" s="12" t="str">
        <f t="shared" si="10"/>
        <v>CRH2A统</v>
      </c>
      <c r="U33" s="12">
        <f t="shared" si="8"/>
        <v>2321</v>
      </c>
      <c r="V33" s="12" t="str">
        <f t="shared" si="9"/>
        <v>郑州局</v>
      </c>
      <c r="W33" s="12">
        <f>VLOOKUP(U33,'fnd_gfm_470462-20180324'!A:L,12,0)</f>
        <v>1639001</v>
      </c>
      <c r="X33" s="12">
        <f t="shared" ca="1" si="11"/>
        <v>1104446</v>
      </c>
      <c r="Y33" s="12">
        <f t="shared" ca="1" si="12"/>
        <v>1639001</v>
      </c>
      <c r="Z33" s="12">
        <f t="shared" ca="1" si="13"/>
        <v>1639001</v>
      </c>
      <c r="AA33" s="115">
        <f t="shared" ca="1" si="6"/>
        <v>534555</v>
      </c>
      <c r="AB33" s="115">
        <f t="shared" ca="1" si="7"/>
        <v>0</v>
      </c>
    </row>
    <row r="34" spans="1:28" s="33" customFormat="1" ht="20.100000000000001" customHeight="1">
      <c r="A34" s="26" t="s">
        <v>21</v>
      </c>
      <c r="B34" s="25">
        <v>2322</v>
      </c>
      <c r="C34" s="27" t="s">
        <v>1346</v>
      </c>
      <c r="D34" s="106">
        <v>500716</v>
      </c>
      <c r="E34" s="29">
        <v>42372</v>
      </c>
      <c r="F34" s="26">
        <v>1047308</v>
      </c>
      <c r="G34" s="29">
        <v>42934</v>
      </c>
      <c r="H34" s="112"/>
      <c r="I34" s="26"/>
      <c r="J34" s="26"/>
      <c r="K34" s="26"/>
      <c r="L34" s="1" t="s">
        <v>1587</v>
      </c>
      <c r="S34" s="32">
        <f t="shared" si="1"/>
        <v>4</v>
      </c>
      <c r="T34" s="12" t="str">
        <f t="shared" si="10"/>
        <v>CRH2A统</v>
      </c>
      <c r="U34" s="12">
        <f t="shared" si="8"/>
        <v>2322</v>
      </c>
      <c r="V34" s="12" t="str">
        <f t="shared" si="9"/>
        <v>郑州局</v>
      </c>
      <c r="W34" s="12">
        <f>VLOOKUP(U34,'fnd_gfm_470462-20180324'!A:L,12,0)</f>
        <v>1347880</v>
      </c>
      <c r="X34" s="12">
        <f t="shared" ca="1" si="11"/>
        <v>0</v>
      </c>
      <c r="Y34" s="12">
        <f t="shared" ca="1" si="12"/>
        <v>500716</v>
      </c>
      <c r="Z34" s="12">
        <f t="shared" ca="1" si="13"/>
        <v>1047308</v>
      </c>
      <c r="AA34" s="115">
        <f t="shared" ca="1" si="6"/>
        <v>500716</v>
      </c>
      <c r="AB34" s="115">
        <f t="shared" ca="1" si="7"/>
        <v>546592</v>
      </c>
    </row>
    <row r="35" spans="1:28" s="33" customFormat="1" ht="20.100000000000001" customHeight="1">
      <c r="A35" s="26" t="s">
        <v>21</v>
      </c>
      <c r="B35" s="25">
        <v>2325</v>
      </c>
      <c r="C35" s="27" t="s">
        <v>1346</v>
      </c>
      <c r="D35" s="106">
        <v>482145</v>
      </c>
      <c r="E35" s="29">
        <v>42385</v>
      </c>
      <c r="F35" s="26">
        <v>1108475</v>
      </c>
      <c r="G35" s="29">
        <v>42989</v>
      </c>
      <c r="H35" s="112"/>
      <c r="I35" s="26"/>
      <c r="J35" s="26"/>
      <c r="K35" s="26"/>
      <c r="L35" s="1" t="s">
        <v>1587</v>
      </c>
      <c r="S35" s="32">
        <f t="shared" si="1"/>
        <v>4</v>
      </c>
      <c r="T35" s="12" t="str">
        <f t="shared" si="10"/>
        <v>CRH2A统</v>
      </c>
      <c r="U35" s="12">
        <f t="shared" si="8"/>
        <v>2325</v>
      </c>
      <c r="V35" s="12" t="str">
        <f t="shared" si="9"/>
        <v>郑州局</v>
      </c>
      <c r="W35" s="12">
        <f>VLOOKUP(U35,'fnd_gfm_470462-20180324'!A:L,12,0)</f>
        <v>1450891</v>
      </c>
      <c r="X35" s="12">
        <f t="shared" ca="1" si="11"/>
        <v>0</v>
      </c>
      <c r="Y35" s="12">
        <f t="shared" ca="1" si="12"/>
        <v>482145</v>
      </c>
      <c r="Z35" s="12">
        <f t="shared" ca="1" si="13"/>
        <v>1108475</v>
      </c>
      <c r="AA35" s="115">
        <f t="shared" ca="1" si="6"/>
        <v>482145</v>
      </c>
      <c r="AB35" s="115">
        <f t="shared" ca="1" si="7"/>
        <v>626330</v>
      </c>
    </row>
    <row r="36" spans="1:28" s="33" customFormat="1" ht="20.100000000000001" customHeight="1">
      <c r="A36" s="26" t="s">
        <v>21</v>
      </c>
      <c r="B36" s="25">
        <v>2455</v>
      </c>
      <c r="C36" s="27" t="s">
        <v>1346</v>
      </c>
      <c r="D36" s="106">
        <v>545581</v>
      </c>
      <c r="E36" s="29">
        <v>42883</v>
      </c>
      <c r="F36" s="26"/>
      <c r="G36" s="26"/>
      <c r="H36" s="112"/>
      <c r="I36" s="26"/>
      <c r="J36" s="26"/>
      <c r="K36" s="26"/>
      <c r="L36" s="26"/>
      <c r="S36" s="32">
        <f t="shared" si="1"/>
        <v>4</v>
      </c>
      <c r="T36" s="12" t="str">
        <f t="shared" si="10"/>
        <v>CRH2A统</v>
      </c>
      <c r="U36" s="12">
        <f t="shared" si="8"/>
        <v>2455</v>
      </c>
      <c r="V36" s="12" t="str">
        <f t="shared" si="9"/>
        <v>郑州局</v>
      </c>
      <c r="W36" s="12">
        <f>VLOOKUP(U36,'fnd_gfm_470462-20180324'!A:L,12,0)</f>
        <v>1067445</v>
      </c>
      <c r="X36" s="12">
        <f t="shared" ca="1" si="11"/>
        <v>0</v>
      </c>
      <c r="Y36" s="12">
        <f t="shared" ca="1" si="12"/>
        <v>545581</v>
      </c>
      <c r="Z36" s="12">
        <f t="shared" ca="1" si="13"/>
        <v>1067445</v>
      </c>
      <c r="AA36" s="115">
        <f t="shared" ca="1" si="6"/>
        <v>545581</v>
      </c>
      <c r="AB36" s="115">
        <f t="shared" ca="1" si="7"/>
        <v>521864</v>
      </c>
    </row>
    <row r="37" spans="1:28" s="33" customFormat="1" ht="20.100000000000001" customHeight="1">
      <c r="A37" s="150" t="s">
        <v>21</v>
      </c>
      <c r="B37" s="151">
        <v>2456</v>
      </c>
      <c r="C37" s="27" t="s">
        <v>1346</v>
      </c>
      <c r="D37" s="152">
        <v>500493</v>
      </c>
      <c r="E37" s="153">
        <v>42921</v>
      </c>
      <c r="F37" s="150"/>
      <c r="G37" s="150"/>
      <c r="H37" s="154"/>
      <c r="I37" s="150"/>
      <c r="J37" s="150"/>
      <c r="K37" s="150"/>
      <c r="L37" s="150"/>
      <c r="S37" s="32">
        <f t="shared" si="1"/>
        <v>4</v>
      </c>
      <c r="T37" s="155" t="str">
        <f t="shared" si="10"/>
        <v>CRH2A统</v>
      </c>
      <c r="U37" s="155">
        <f t="shared" si="8"/>
        <v>2456</v>
      </c>
      <c r="V37" s="155" t="str">
        <f t="shared" si="9"/>
        <v>郑州局</v>
      </c>
      <c r="W37" s="155">
        <f>VLOOKUP(U37,'fnd_gfm_470462-20180324'!A:L,12,0)</f>
        <v>952313</v>
      </c>
      <c r="X37" s="155">
        <f t="shared" ca="1" si="11"/>
        <v>0</v>
      </c>
      <c r="Y37" s="155">
        <f t="shared" ca="1" si="12"/>
        <v>500493</v>
      </c>
      <c r="Z37" s="155">
        <f t="shared" ca="1" si="13"/>
        <v>952313</v>
      </c>
      <c r="AA37" s="156">
        <f t="shared" ca="1" si="6"/>
        <v>500493</v>
      </c>
      <c r="AB37" s="156">
        <f t="shared" ca="1" si="7"/>
        <v>451820</v>
      </c>
    </row>
    <row r="38" spans="1:28" s="148" customFormat="1" ht="20.100000000000001" customHeight="1">
      <c r="A38" s="166" t="s">
        <v>1340</v>
      </c>
      <c r="B38" s="167">
        <v>2346</v>
      </c>
      <c r="C38" s="55" t="s">
        <v>1339</v>
      </c>
      <c r="D38" s="152">
        <v>500494</v>
      </c>
      <c r="E38" s="153">
        <v>42922</v>
      </c>
      <c r="F38" s="166">
        <v>1147251</v>
      </c>
      <c r="G38" s="165">
        <v>42820</v>
      </c>
      <c r="H38" s="166">
        <v>1767846</v>
      </c>
      <c r="I38" s="55">
        <v>43248</v>
      </c>
      <c r="S38" s="32">
        <f t="shared" si="1"/>
        <v>8</v>
      </c>
      <c r="T38" s="155" t="str">
        <f t="shared" ref="T38:T41" si="14">A:A</f>
        <v>CRH2A统</v>
      </c>
      <c r="U38" s="155">
        <f t="shared" ref="U38:U41" si="15">B:B</f>
        <v>2346</v>
      </c>
      <c r="V38" s="155" t="str">
        <f t="shared" ref="V38:V41" si="16">C:C</f>
        <v>南宁局</v>
      </c>
      <c r="W38" s="155">
        <f>VLOOKUP(U38,'fnd_gfm_470462-20180324'!A:L,12,0)</f>
        <v>1883665</v>
      </c>
      <c r="X38" s="155">
        <f t="shared" ref="X38:X41" ca="1" si="17">IF(S:S=4,0,INDIRECT("R"&amp;ROW()&amp;"C"&amp;S:S-2,0))</f>
        <v>1147251</v>
      </c>
      <c r="Y38" s="155">
        <f t="shared" ref="Y38:Y41" ca="1" si="18">IF(INDIRECT("R"&amp;ROW()&amp;"C"&amp;S:S,0)="",W38,MIN(W38,INDIRECT("R"&amp;ROW()&amp;"C"&amp;S:S,0)))</f>
        <v>1767846</v>
      </c>
      <c r="Z38" s="155">
        <f t="shared" ref="Z38:Z41" ca="1" si="19">IF(INDIRECT("R"&amp;ROW()&amp;"C"&amp;S:S,0)="",0,IF(INDIRECT("R"&amp;ROW()&amp;"C"&amp;S:S+1,0)="入修",0,IF(INDIRECT("R"&amp;ROW()&amp;"C"&amp;S:S+2,0)="",W38,MIN(W38,INDIRECT("R"&amp;ROW()&amp;"C"&amp;S:S+2,0)))))</f>
        <v>1883665</v>
      </c>
      <c r="AA38" s="156">
        <f t="shared" ref="AA38:AA41" ca="1" si="20">Y:Y-X:X</f>
        <v>620595</v>
      </c>
      <c r="AB38" s="156">
        <f t="shared" ref="AB38:AB41" ca="1" si="21">MAX(0,Z:Z-Y:Y)</f>
        <v>115819</v>
      </c>
    </row>
    <row r="39" spans="1:28" s="148" customFormat="1" ht="20.100000000000001" customHeight="1">
      <c r="A39" s="166" t="s">
        <v>1340</v>
      </c>
      <c r="B39" s="167">
        <v>2347</v>
      </c>
      <c r="C39" s="55" t="s">
        <v>1339</v>
      </c>
      <c r="D39" s="152">
        <v>500495</v>
      </c>
      <c r="E39" s="153">
        <v>42923</v>
      </c>
      <c r="F39" s="166">
        <v>1147830</v>
      </c>
      <c r="G39" s="165">
        <v>42820</v>
      </c>
      <c r="H39" s="166">
        <v>1730076</v>
      </c>
      <c r="I39" s="55">
        <v>43241</v>
      </c>
      <c r="S39" s="32">
        <f t="shared" si="1"/>
        <v>8</v>
      </c>
      <c r="T39" s="155" t="str">
        <f t="shared" si="14"/>
        <v>CRH2A统</v>
      </c>
      <c r="U39" s="155">
        <f t="shared" si="15"/>
        <v>2347</v>
      </c>
      <c r="V39" s="155" t="str">
        <f t="shared" si="16"/>
        <v>南宁局</v>
      </c>
      <c r="W39" s="155">
        <f>VLOOKUP(U39,'fnd_gfm_470462-20180324'!A:L,12,0)</f>
        <v>1852792</v>
      </c>
      <c r="X39" s="155">
        <f t="shared" ca="1" si="17"/>
        <v>1147830</v>
      </c>
      <c r="Y39" s="155">
        <f t="shared" ca="1" si="18"/>
        <v>1730076</v>
      </c>
      <c r="Z39" s="155">
        <f t="shared" ca="1" si="19"/>
        <v>1852792</v>
      </c>
      <c r="AA39" s="156">
        <f t="shared" ca="1" si="20"/>
        <v>582246</v>
      </c>
      <c r="AB39" s="156">
        <f t="shared" ca="1" si="21"/>
        <v>122716</v>
      </c>
    </row>
    <row r="40" spans="1:28" s="148" customFormat="1" ht="20.100000000000001" customHeight="1">
      <c r="A40" s="166" t="s">
        <v>1340</v>
      </c>
      <c r="B40" s="167">
        <v>2348</v>
      </c>
      <c r="C40" s="55" t="s">
        <v>1339</v>
      </c>
      <c r="D40" s="152">
        <v>500496</v>
      </c>
      <c r="E40" s="153">
        <v>42924</v>
      </c>
      <c r="F40" s="166">
        <v>1170906</v>
      </c>
      <c r="G40" s="165">
        <v>42875</v>
      </c>
      <c r="H40" s="166">
        <v>1785265</v>
      </c>
      <c r="I40" s="55">
        <v>43289</v>
      </c>
      <c r="S40" s="32">
        <f t="shared" si="1"/>
        <v>8</v>
      </c>
      <c r="T40" s="155" t="str">
        <f t="shared" si="14"/>
        <v>CRH2A统</v>
      </c>
      <c r="U40" s="155">
        <f t="shared" si="15"/>
        <v>2348</v>
      </c>
      <c r="V40" s="155" t="str">
        <f t="shared" si="16"/>
        <v>南宁局</v>
      </c>
      <c r="W40" s="155">
        <f>VLOOKUP(U40,'fnd_gfm_470462-20180324'!A:L,12,0)</f>
        <v>1859854</v>
      </c>
      <c r="X40" s="155">
        <f t="shared" ca="1" si="17"/>
        <v>1170906</v>
      </c>
      <c r="Y40" s="155">
        <f t="shared" ca="1" si="18"/>
        <v>1785265</v>
      </c>
      <c r="Z40" s="155">
        <f t="shared" ca="1" si="19"/>
        <v>1859854</v>
      </c>
      <c r="AA40" s="156">
        <f t="shared" ca="1" si="20"/>
        <v>614359</v>
      </c>
      <c r="AB40" s="156">
        <f t="shared" ca="1" si="21"/>
        <v>74589</v>
      </c>
    </row>
    <row r="41" spans="1:28" s="148" customFormat="1" ht="20.100000000000001" customHeight="1">
      <c r="A41" s="166" t="s">
        <v>1340</v>
      </c>
      <c r="B41" s="167">
        <v>2349</v>
      </c>
      <c r="C41" s="55" t="s">
        <v>1338</v>
      </c>
      <c r="D41" s="152">
        <v>500497</v>
      </c>
      <c r="E41" s="153">
        <v>42925</v>
      </c>
      <c r="F41" s="166">
        <v>1165281</v>
      </c>
      <c r="G41" s="165">
        <v>42929</v>
      </c>
      <c r="H41" s="164"/>
      <c r="S41" s="32">
        <f t="shared" si="1"/>
        <v>8</v>
      </c>
      <c r="T41" s="155" t="str">
        <f t="shared" si="14"/>
        <v>CRH2A统</v>
      </c>
      <c r="U41" s="155">
        <f t="shared" si="15"/>
        <v>2349</v>
      </c>
      <c r="V41" s="155" t="str">
        <f t="shared" si="16"/>
        <v>广州局</v>
      </c>
      <c r="W41" s="155">
        <f>VLOOKUP(U41,'fnd_gfm_470462-20180324'!A:L,12,0)</f>
        <v>1731580</v>
      </c>
      <c r="X41" s="155">
        <f t="shared" ca="1" si="17"/>
        <v>1165281</v>
      </c>
      <c r="Y41" s="155">
        <f t="shared" ca="1" si="18"/>
        <v>1731580</v>
      </c>
      <c r="Z41" s="155">
        <f t="shared" ca="1" si="19"/>
        <v>0</v>
      </c>
      <c r="AA41" s="156">
        <f t="shared" ca="1" si="20"/>
        <v>566299</v>
      </c>
      <c r="AB41" s="156">
        <f t="shared" ca="1" si="21"/>
        <v>0</v>
      </c>
    </row>
    <row r="42" spans="1:28" s="76" customFormat="1" ht="20.100000000000001" customHeight="1">
      <c r="A42" s="157" t="s">
        <v>21</v>
      </c>
      <c r="B42" s="158">
        <v>2448</v>
      </c>
      <c r="C42" s="149" t="s">
        <v>1338</v>
      </c>
      <c r="D42" s="159">
        <v>525135</v>
      </c>
      <c r="E42" s="160">
        <v>42731</v>
      </c>
      <c r="F42" s="157">
        <v>1085648</v>
      </c>
      <c r="G42" s="160">
        <v>43212</v>
      </c>
      <c r="H42" s="161"/>
      <c r="I42" s="157"/>
      <c r="J42" s="157"/>
      <c r="K42" s="157"/>
      <c r="L42" s="1" t="s">
        <v>1587</v>
      </c>
      <c r="S42" s="32">
        <f t="shared" si="1"/>
        <v>4</v>
      </c>
      <c r="T42" s="162" t="str">
        <f t="shared" si="10"/>
        <v>CRH2A统</v>
      </c>
      <c r="U42" s="162">
        <f t="shared" si="8"/>
        <v>2448</v>
      </c>
      <c r="V42" s="162" t="str">
        <f t="shared" si="9"/>
        <v>广州局</v>
      </c>
      <c r="W42" s="162">
        <f>VLOOKUP(U42,'fnd_gfm_470462-20180324'!A:L,12,0)</f>
        <v>1249869</v>
      </c>
      <c r="X42" s="162">
        <f t="shared" ca="1" si="11"/>
        <v>0</v>
      </c>
      <c r="Y42" s="162">
        <f t="shared" ca="1" si="12"/>
        <v>525135</v>
      </c>
      <c r="Z42" s="162">
        <f t="shared" ca="1" si="13"/>
        <v>1085648</v>
      </c>
      <c r="AA42" s="163">
        <f t="shared" ca="1" si="6"/>
        <v>525135</v>
      </c>
      <c r="AB42" s="163">
        <f t="shared" ca="1" si="7"/>
        <v>560513</v>
      </c>
    </row>
    <row r="43" spans="1:28" s="76" customFormat="1" ht="20.100000000000001" customHeight="1">
      <c r="A43" s="73" t="s">
        <v>21</v>
      </c>
      <c r="B43" s="74">
        <v>2449</v>
      </c>
      <c r="C43" s="149" t="s">
        <v>1338</v>
      </c>
      <c r="D43" s="105">
        <v>491606</v>
      </c>
      <c r="E43" s="75">
        <v>42733</v>
      </c>
      <c r="F43" s="73">
        <v>1061006</v>
      </c>
      <c r="G43" s="75">
        <v>43212</v>
      </c>
      <c r="H43" s="110"/>
      <c r="I43" s="73"/>
      <c r="J43" s="73"/>
      <c r="K43" s="73"/>
      <c r="L43" s="1" t="s">
        <v>1587</v>
      </c>
      <c r="S43" s="32">
        <f t="shared" si="1"/>
        <v>4</v>
      </c>
      <c r="T43" s="12" t="str">
        <f t="shared" si="10"/>
        <v>CRH2A统</v>
      </c>
      <c r="U43" s="12">
        <f t="shared" si="8"/>
        <v>2449</v>
      </c>
      <c r="V43" s="12" t="str">
        <f t="shared" si="9"/>
        <v>广州局</v>
      </c>
      <c r="W43" s="12">
        <f>VLOOKUP(U43,'fnd_gfm_470462-20180324'!A:L,12,0)</f>
        <v>1269801</v>
      </c>
      <c r="X43" s="12">
        <f t="shared" ca="1" si="11"/>
        <v>0</v>
      </c>
      <c r="Y43" s="12">
        <f t="shared" ca="1" si="12"/>
        <v>491606</v>
      </c>
      <c r="Z43" s="12">
        <f t="shared" ca="1" si="13"/>
        <v>1061006</v>
      </c>
      <c r="AA43" s="115">
        <f t="shared" ca="1" si="6"/>
        <v>491606</v>
      </c>
      <c r="AB43" s="115">
        <f t="shared" ca="1" si="7"/>
        <v>569400</v>
      </c>
    </row>
    <row r="44" spans="1:28" s="33" customFormat="1" ht="20.100000000000001" customHeight="1">
      <c r="A44" s="26" t="s">
        <v>21</v>
      </c>
      <c r="B44" s="25">
        <v>2450</v>
      </c>
      <c r="C44" s="149" t="s">
        <v>1358</v>
      </c>
      <c r="D44" s="106">
        <v>591314</v>
      </c>
      <c r="E44" s="29">
        <v>42925</v>
      </c>
      <c r="F44" s="26"/>
      <c r="G44" s="26"/>
      <c r="H44" s="112"/>
      <c r="I44" s="26"/>
      <c r="J44" s="26"/>
      <c r="K44" s="26"/>
      <c r="L44" s="26"/>
      <c r="S44" s="32">
        <f t="shared" si="1"/>
        <v>4</v>
      </c>
      <c r="T44" s="12" t="str">
        <f t="shared" si="10"/>
        <v>CRH2A统</v>
      </c>
      <c r="U44" s="12">
        <f t="shared" si="8"/>
        <v>2450</v>
      </c>
      <c r="V44" s="12" t="str">
        <f t="shared" si="9"/>
        <v>南宁局</v>
      </c>
      <c r="W44" s="12">
        <f>VLOOKUP(U44,'fnd_gfm_470462-20180324'!A:L,12,0)</f>
        <v>1194199</v>
      </c>
      <c r="X44" s="12">
        <f t="shared" ca="1" si="11"/>
        <v>0</v>
      </c>
      <c r="Y44" s="12">
        <f t="shared" ca="1" si="12"/>
        <v>591314</v>
      </c>
      <c r="Z44" s="12">
        <f t="shared" ca="1" si="13"/>
        <v>1194199</v>
      </c>
      <c r="AA44" s="115">
        <f t="shared" ca="1" si="6"/>
        <v>591314</v>
      </c>
      <c r="AB44" s="115">
        <f t="shared" ca="1" si="7"/>
        <v>602885</v>
      </c>
    </row>
    <row r="45" spans="1:28" s="33" customFormat="1" ht="20.100000000000001" customHeight="1">
      <c r="A45" s="26" t="s">
        <v>21</v>
      </c>
      <c r="B45" s="25">
        <v>2474</v>
      </c>
      <c r="C45" s="149" t="s">
        <v>1338</v>
      </c>
      <c r="D45" s="28">
        <v>560034</v>
      </c>
      <c r="E45" s="29">
        <v>42831</v>
      </c>
      <c r="F45" s="73">
        <v>1172371</v>
      </c>
      <c r="G45" s="181">
        <v>43299</v>
      </c>
      <c r="H45" s="26"/>
      <c r="I45" s="26"/>
      <c r="J45" s="26"/>
      <c r="K45" s="26"/>
      <c r="L45" s="1" t="s">
        <v>1587</v>
      </c>
      <c r="S45" s="32">
        <f t="shared" si="1"/>
        <v>4</v>
      </c>
      <c r="T45" s="12" t="str">
        <f t="shared" si="10"/>
        <v>CRH2A统</v>
      </c>
      <c r="U45" s="12">
        <f t="shared" si="8"/>
        <v>2474</v>
      </c>
      <c r="V45" s="12" t="str">
        <f t="shared" si="9"/>
        <v>广州局</v>
      </c>
      <c r="W45" s="12">
        <f>VLOOKUP(U45,'fnd_gfm_470462-20180324'!A:L,12,0)</f>
        <v>1237848</v>
      </c>
      <c r="X45" s="12">
        <f t="shared" ca="1" si="11"/>
        <v>0</v>
      </c>
      <c r="Y45" s="12">
        <f t="shared" ca="1" si="12"/>
        <v>560034</v>
      </c>
      <c r="Z45" s="12">
        <f t="shared" ca="1" si="13"/>
        <v>1172371</v>
      </c>
      <c r="AA45" s="115">
        <f t="shared" ca="1" si="6"/>
        <v>560034</v>
      </c>
      <c r="AB45" s="115">
        <f t="shared" ca="1" si="7"/>
        <v>612337</v>
      </c>
    </row>
    <row r="46" spans="1:28" s="33" customFormat="1" ht="20.100000000000001" customHeight="1">
      <c r="A46" s="26" t="s">
        <v>21</v>
      </c>
      <c r="B46" s="25">
        <v>2488</v>
      </c>
      <c r="C46" s="149" t="s">
        <v>1338</v>
      </c>
      <c r="D46" s="106">
        <v>600758</v>
      </c>
      <c r="E46" s="29">
        <v>42924</v>
      </c>
      <c r="F46" s="26">
        <v>1174488</v>
      </c>
      <c r="G46" s="26" t="s">
        <v>1588</v>
      </c>
      <c r="H46" s="112"/>
      <c r="I46" s="26"/>
      <c r="J46" s="26"/>
      <c r="K46" s="26"/>
      <c r="L46" s="26"/>
      <c r="S46" s="32">
        <f t="shared" si="1"/>
        <v>4</v>
      </c>
      <c r="T46" s="12" t="str">
        <f t="shared" si="10"/>
        <v>CRH2A统</v>
      </c>
      <c r="U46" s="12">
        <f t="shared" si="8"/>
        <v>2488</v>
      </c>
      <c r="V46" s="12" t="str">
        <f t="shared" si="9"/>
        <v>广州局</v>
      </c>
      <c r="W46" s="12">
        <f>VLOOKUP(U46,'fnd_gfm_470462-20180324'!A:L,12,0)</f>
        <v>1144431</v>
      </c>
      <c r="X46" s="12">
        <f t="shared" ca="1" si="11"/>
        <v>0</v>
      </c>
      <c r="Y46" s="12">
        <f t="shared" ca="1" si="12"/>
        <v>600758</v>
      </c>
      <c r="Z46" s="12">
        <f t="shared" ca="1" si="13"/>
        <v>1144431</v>
      </c>
      <c r="AA46" s="115">
        <f t="shared" ca="1" si="6"/>
        <v>600758</v>
      </c>
      <c r="AB46" s="115">
        <f t="shared" ca="1" si="7"/>
        <v>543673</v>
      </c>
    </row>
    <row r="47" spans="1:28" s="76" customFormat="1" ht="20.100000000000001" customHeight="1">
      <c r="A47" s="73" t="s">
        <v>21</v>
      </c>
      <c r="B47" s="74">
        <v>2298</v>
      </c>
      <c r="C47" s="51" t="s">
        <v>1341</v>
      </c>
      <c r="D47" s="105">
        <v>591326</v>
      </c>
      <c r="E47" s="75">
        <v>42287</v>
      </c>
      <c r="F47" s="73">
        <v>1156842</v>
      </c>
      <c r="G47" s="75">
        <v>42738</v>
      </c>
      <c r="H47" s="110">
        <v>1718028</v>
      </c>
      <c r="I47" s="75">
        <v>43215</v>
      </c>
      <c r="J47" s="73"/>
      <c r="K47" s="73"/>
      <c r="L47" s="120"/>
      <c r="S47" s="84">
        <f t="shared" si="1"/>
        <v>8</v>
      </c>
      <c r="T47" s="83" t="str">
        <f t="shared" si="10"/>
        <v>CRH2A统</v>
      </c>
      <c r="U47" s="83">
        <f t="shared" si="8"/>
        <v>2298</v>
      </c>
      <c r="V47" s="83" t="str">
        <f t="shared" si="9"/>
        <v>西安局</v>
      </c>
      <c r="W47" s="83">
        <f>VLOOKUP(U47,'fnd_gfm_470462-20180324'!A:L,12,0)</f>
        <v>1916157</v>
      </c>
      <c r="X47" s="83">
        <f t="shared" ca="1" si="11"/>
        <v>1156842</v>
      </c>
      <c r="Y47" s="83">
        <f t="shared" ca="1" si="12"/>
        <v>1718028</v>
      </c>
      <c r="Z47" s="83">
        <f t="shared" ca="1" si="13"/>
        <v>1916157</v>
      </c>
      <c r="AA47" s="121">
        <f t="shared" ca="1" si="6"/>
        <v>561186</v>
      </c>
      <c r="AB47" s="121">
        <f t="shared" ca="1" si="7"/>
        <v>198129</v>
      </c>
    </row>
    <row r="48" spans="1:28" s="33" customFormat="1" ht="20.100000000000001" customHeight="1">
      <c r="A48" s="26" t="s">
        <v>21</v>
      </c>
      <c r="B48" s="25">
        <v>2410</v>
      </c>
      <c r="C48" s="51" t="s">
        <v>1341</v>
      </c>
      <c r="D48" s="106">
        <v>572883</v>
      </c>
      <c r="E48" s="29">
        <v>42585</v>
      </c>
      <c r="F48" s="26">
        <v>1123823</v>
      </c>
      <c r="G48" s="29">
        <v>43087</v>
      </c>
      <c r="H48" s="112"/>
      <c r="I48" s="26"/>
      <c r="J48" s="26"/>
      <c r="K48" s="26"/>
      <c r="L48" s="1" t="s">
        <v>1587</v>
      </c>
      <c r="S48" s="32">
        <f t="shared" si="1"/>
        <v>4</v>
      </c>
      <c r="T48" s="12" t="str">
        <f t="shared" si="10"/>
        <v>CRH2A统</v>
      </c>
      <c r="U48" s="12">
        <f t="shared" si="8"/>
        <v>2410</v>
      </c>
      <c r="V48" s="12" t="str">
        <f t="shared" si="9"/>
        <v>西安局</v>
      </c>
      <c r="W48" s="12">
        <f>VLOOKUP(U48,'fnd_gfm_470462-20180324'!A:L,12,0)</f>
        <v>1413911</v>
      </c>
      <c r="X48" s="12">
        <f t="shared" ca="1" si="11"/>
        <v>0</v>
      </c>
      <c r="Y48" s="12">
        <f t="shared" ca="1" si="12"/>
        <v>572883</v>
      </c>
      <c r="Z48" s="12">
        <f t="shared" ca="1" si="13"/>
        <v>1123823</v>
      </c>
      <c r="AA48" s="115">
        <f t="shared" ca="1" si="6"/>
        <v>572883</v>
      </c>
      <c r="AB48" s="115">
        <f t="shared" ca="1" si="7"/>
        <v>550940</v>
      </c>
    </row>
    <row r="49" spans="1:28" s="33" customFormat="1" ht="20.100000000000001" customHeight="1">
      <c r="A49" s="26" t="s">
        <v>21</v>
      </c>
      <c r="B49" s="25">
        <v>2411</v>
      </c>
      <c r="C49" s="51" t="s">
        <v>1341</v>
      </c>
      <c r="D49" s="106">
        <v>595476</v>
      </c>
      <c r="E49" s="29">
        <v>42604</v>
      </c>
      <c r="F49" s="26">
        <v>1184061</v>
      </c>
      <c r="G49" s="29">
        <v>43076</v>
      </c>
      <c r="H49" s="112"/>
      <c r="I49" s="26"/>
      <c r="J49" s="26"/>
      <c r="K49" s="26"/>
      <c r="L49" s="1" t="s">
        <v>1587</v>
      </c>
      <c r="S49" s="32">
        <f t="shared" si="1"/>
        <v>4</v>
      </c>
      <c r="T49" s="12" t="str">
        <f t="shared" si="10"/>
        <v>CRH2A统</v>
      </c>
      <c r="U49" s="12">
        <f t="shared" si="8"/>
        <v>2411</v>
      </c>
      <c r="V49" s="12" t="str">
        <f t="shared" si="9"/>
        <v>西安局</v>
      </c>
      <c r="W49" s="12">
        <f>VLOOKUP(U49,'fnd_gfm_470462-20180324'!A:L,12,0)</f>
        <v>1503639</v>
      </c>
      <c r="X49" s="12">
        <f t="shared" ca="1" si="11"/>
        <v>0</v>
      </c>
      <c r="Y49" s="12">
        <f t="shared" ca="1" si="12"/>
        <v>595476</v>
      </c>
      <c r="Z49" s="12">
        <f t="shared" ca="1" si="13"/>
        <v>1184061</v>
      </c>
      <c r="AA49" s="115">
        <f t="shared" ca="1" si="6"/>
        <v>595476</v>
      </c>
      <c r="AB49" s="115">
        <f t="shared" ca="1" si="7"/>
        <v>588585</v>
      </c>
    </row>
    <row r="50" spans="1:28" s="33" customFormat="1" ht="20.100000000000001" customHeight="1">
      <c r="A50" s="26" t="s">
        <v>21</v>
      </c>
      <c r="B50" s="25">
        <v>2478</v>
      </c>
      <c r="C50" s="27" t="s">
        <v>1342</v>
      </c>
      <c r="D50" s="106">
        <v>283308</v>
      </c>
      <c r="E50" s="29">
        <v>42904</v>
      </c>
      <c r="F50" s="26"/>
      <c r="G50" s="26"/>
      <c r="H50" s="112"/>
      <c r="I50" s="26"/>
      <c r="J50" s="26"/>
      <c r="K50" s="26"/>
      <c r="L50" s="26"/>
      <c r="S50" s="32">
        <f t="shared" si="1"/>
        <v>4</v>
      </c>
      <c r="T50" s="12" t="str">
        <f t="shared" si="10"/>
        <v>CRH2A统</v>
      </c>
      <c r="U50" s="12">
        <f t="shared" si="8"/>
        <v>2478</v>
      </c>
      <c r="V50" s="12" t="str">
        <f t="shared" si="9"/>
        <v>北京局</v>
      </c>
      <c r="W50" s="12">
        <f>VLOOKUP(U50,'fnd_gfm_470462-20180324'!A:L,12,0)</f>
        <v>623607</v>
      </c>
      <c r="X50" s="12">
        <f t="shared" ca="1" si="11"/>
        <v>0</v>
      </c>
      <c r="Y50" s="12">
        <f t="shared" ca="1" si="12"/>
        <v>283308</v>
      </c>
      <c r="Z50" s="12">
        <f t="shared" ca="1" si="13"/>
        <v>623607</v>
      </c>
      <c r="AA50" s="115">
        <f t="shared" ca="1" si="6"/>
        <v>283308</v>
      </c>
      <c r="AB50" s="115">
        <f t="shared" ca="1" si="7"/>
        <v>340299</v>
      </c>
    </row>
    <row r="51" spans="1:28" s="33" customFormat="1" ht="20.100000000000001" customHeight="1">
      <c r="A51" s="26" t="s">
        <v>21</v>
      </c>
      <c r="B51" s="25">
        <v>2479</v>
      </c>
      <c r="C51" s="27" t="s">
        <v>1342</v>
      </c>
      <c r="D51" s="106">
        <v>223428</v>
      </c>
      <c r="E51" s="29">
        <v>42867</v>
      </c>
      <c r="F51" s="26"/>
      <c r="G51" s="26"/>
      <c r="H51" s="112"/>
      <c r="I51" s="26"/>
      <c r="J51" s="26"/>
      <c r="K51" s="26"/>
      <c r="L51" s="26"/>
      <c r="S51" s="32">
        <f t="shared" si="1"/>
        <v>4</v>
      </c>
      <c r="T51" s="12" t="str">
        <f t="shared" si="10"/>
        <v>CRH2A统</v>
      </c>
      <c r="U51" s="12">
        <f t="shared" si="8"/>
        <v>2479</v>
      </c>
      <c r="V51" s="12" t="str">
        <f t="shared" si="9"/>
        <v>北京局</v>
      </c>
      <c r="W51" s="12">
        <f>VLOOKUP(U51,'fnd_gfm_470462-20180324'!A:L,12,0)</f>
        <v>525122</v>
      </c>
      <c r="X51" s="12">
        <f t="shared" ca="1" si="11"/>
        <v>0</v>
      </c>
      <c r="Y51" s="12">
        <f t="shared" ca="1" si="12"/>
        <v>223428</v>
      </c>
      <c r="Z51" s="12">
        <f t="shared" ca="1" si="13"/>
        <v>525122</v>
      </c>
      <c r="AA51" s="115">
        <f t="shared" ca="1" si="6"/>
        <v>223428</v>
      </c>
      <c r="AB51" s="115">
        <f t="shared" ca="1" si="7"/>
        <v>301694</v>
      </c>
    </row>
    <row r="52" spans="1:28">
      <c r="Z52" s="117" t="s">
        <v>1330</v>
      </c>
      <c r="AA52" s="115">
        <f ca="1">SUM(AA2:AA51)</f>
        <v>28373221</v>
      </c>
      <c r="AB52" s="115">
        <f ca="1">SUM(AB2:AB51)</f>
        <v>23681859</v>
      </c>
    </row>
    <row r="53" spans="1:28">
      <c r="F53" s="113"/>
    </row>
  </sheetData>
  <phoneticPr fontId="5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V46"/>
  <sheetViews>
    <sheetView zoomScaleNormal="100" workbookViewId="0">
      <pane ySplit="1" topLeftCell="A20" activePane="bottomLeft" state="frozen"/>
      <selection pane="bottomLeft" activeCell="S44" sqref="S44"/>
    </sheetView>
  </sheetViews>
  <sheetFormatPr defaultColWidth="9" defaultRowHeight="13.5"/>
  <cols>
    <col min="1" max="3" width="9" style="32"/>
    <col min="4" max="4" width="9.375" style="32" bestFit="1" customWidth="1"/>
    <col min="5" max="5" width="10.25" style="32" bestFit="1" customWidth="1"/>
    <col min="6" max="6" width="9" style="32"/>
    <col min="7" max="7" width="10.25" style="32" bestFit="1" customWidth="1"/>
    <col min="8" max="8" width="9.375" style="32" bestFit="1" customWidth="1"/>
    <col min="9" max="9" width="10.25" style="32" bestFit="1" customWidth="1"/>
    <col min="10" max="10" width="9.375" style="32" bestFit="1" customWidth="1"/>
    <col min="11" max="11" width="10.25" style="32" bestFit="1" customWidth="1"/>
    <col min="12" max="12" width="9" style="32"/>
    <col min="13" max="13" width="10.25" style="32" bestFit="1" customWidth="1"/>
    <col min="14" max="14" width="10.5" style="32" bestFit="1" customWidth="1"/>
    <col min="15" max="15" width="10.25" style="32" bestFit="1" customWidth="1"/>
    <col min="16" max="16" width="9" style="32"/>
    <col min="17" max="17" width="10.25" style="32" bestFit="1" customWidth="1"/>
    <col min="18" max="18" width="12" style="32" customWidth="1"/>
    <col min="19" max="19" width="10.25" style="32" customWidth="1"/>
    <col min="20" max="20" width="5.75" style="32" bestFit="1" customWidth="1"/>
    <col min="21" max="21" width="3.5" style="32" bestFit="1" customWidth="1"/>
    <col min="22" max="22" width="10.375" style="32" bestFit="1" customWidth="1"/>
    <col min="23" max="23" width="5.5" style="32" bestFit="1" customWidth="1"/>
    <col min="24" max="24" width="11" style="32" bestFit="1" customWidth="1"/>
    <col min="25" max="25" width="8.75" style="32" bestFit="1" customWidth="1"/>
    <col min="26" max="28" width="8.5" style="32" bestFit="1" customWidth="1"/>
    <col min="29" max="30" width="11.625" style="32" bestFit="1" customWidth="1"/>
    <col min="31" max="16384" width="9" style="32"/>
  </cols>
  <sheetData>
    <row r="1" spans="1:204" ht="40.5">
      <c r="A1" s="16" t="s">
        <v>2</v>
      </c>
      <c r="B1" s="15" t="s">
        <v>3</v>
      </c>
      <c r="C1" s="15" t="s">
        <v>4</v>
      </c>
      <c r="D1" s="19" t="s">
        <v>5</v>
      </c>
      <c r="E1" s="19" t="s">
        <v>6</v>
      </c>
      <c r="F1" s="19" t="s">
        <v>7</v>
      </c>
      <c r="G1" s="19" t="s">
        <v>8</v>
      </c>
      <c r="H1" s="19" t="s">
        <v>9</v>
      </c>
      <c r="I1" s="19" t="s">
        <v>10</v>
      </c>
      <c r="J1" s="19" t="s">
        <v>19</v>
      </c>
      <c r="K1" s="19" t="s">
        <v>20</v>
      </c>
      <c r="L1" s="19" t="s">
        <v>42</v>
      </c>
      <c r="M1" s="19" t="s">
        <v>1352</v>
      </c>
      <c r="N1" s="19" t="s">
        <v>43</v>
      </c>
      <c r="O1" s="19" t="s">
        <v>1353</v>
      </c>
      <c r="P1" s="19" t="s">
        <v>1351</v>
      </c>
      <c r="Q1" s="19" t="s">
        <v>1354</v>
      </c>
      <c r="R1" s="19" t="s">
        <v>1350</v>
      </c>
      <c r="S1" s="19" t="s">
        <v>1355</v>
      </c>
      <c r="T1" s="48" t="s">
        <v>18</v>
      </c>
      <c r="V1" s="100" t="s">
        <v>2</v>
      </c>
      <c r="W1" s="15" t="s">
        <v>3</v>
      </c>
      <c r="X1" s="15" t="s">
        <v>4</v>
      </c>
      <c r="Y1" s="15" t="s">
        <v>1322</v>
      </c>
      <c r="Z1" s="19" t="s">
        <v>1323</v>
      </c>
      <c r="AA1" s="101" t="s">
        <v>1324</v>
      </c>
      <c r="AB1" s="101" t="s">
        <v>1325</v>
      </c>
      <c r="AC1" s="114" t="s">
        <v>1327</v>
      </c>
      <c r="AD1" s="114" t="s">
        <v>1329</v>
      </c>
    </row>
    <row r="2" spans="1:204">
      <c r="A2" s="16" t="s">
        <v>14</v>
      </c>
      <c r="B2" s="14">
        <v>2722</v>
      </c>
      <c r="C2" s="13" t="s">
        <v>15</v>
      </c>
      <c r="D2" s="20">
        <v>573156</v>
      </c>
      <c r="E2" s="18">
        <v>42275</v>
      </c>
      <c r="F2" s="14">
        <v>1140704</v>
      </c>
      <c r="G2" s="18">
        <v>42664</v>
      </c>
      <c r="H2" s="14">
        <v>1776842</v>
      </c>
      <c r="I2" s="18">
        <v>43053</v>
      </c>
      <c r="J2" s="16"/>
      <c r="K2" s="16"/>
      <c r="L2" s="16"/>
      <c r="M2" s="12"/>
      <c r="N2" s="12"/>
      <c r="O2" s="12"/>
      <c r="P2" s="12"/>
      <c r="Q2" s="12"/>
      <c r="R2" s="12"/>
      <c r="S2" s="12"/>
      <c r="T2" s="12"/>
      <c r="U2" s="32">
        <f>IF(ISNUMBER(P:P),COLUMN(P:P),IF(ISNUMBER(L:L),IF(AND(ISNUMBER(O:O),ISNA(MATCH("~*",A2:T2,0))),COLUMN(P:P),COLUMN(L:L)),IF(ISNUMBER(H:H),IF(AND(ISNUMBER(K:K),ISNA(MATCH("~*",A2:T2,0))),COLUMN(L:L),COLUMN(H:H)),IF(ISNUMBER(D:D),IF(AND(ISNUMBER(G:G),ISNA(MATCH("~*",A2:T2,0))),COLUMN(H:H),COLUMN(D:D)),COLUMN(D:D)))))</f>
        <v>8</v>
      </c>
      <c r="V2" s="12" t="str">
        <f>A:A</f>
        <v>CRH380A统</v>
      </c>
      <c r="W2" s="12">
        <f>B:B</f>
        <v>2722</v>
      </c>
      <c r="X2" s="12" t="str">
        <f>C:C</f>
        <v>武汉铁路局</v>
      </c>
      <c r="Y2" s="12">
        <f>VLOOKUP(W2,'fnd_gfm_470462-20180324'!A:L,12,0)</f>
        <v>2297811</v>
      </c>
      <c r="Z2" s="12">
        <f ca="1">IF(U:U=4,0,INDIRECT("R"&amp;ROW()&amp;"C"&amp;U:U-2,0))</f>
        <v>1140704</v>
      </c>
      <c r="AA2" s="12">
        <f ca="1">IF(INDIRECT("R"&amp;ROW()&amp;"C"&amp;U:U,0)="",Y2,MIN(Y2,INDIRECT("R"&amp;ROW()&amp;"C"&amp;U:U,0)))</f>
        <v>1776842</v>
      </c>
      <c r="AB2" s="12">
        <f ca="1">IF(INDIRECT("R"&amp;ROW()&amp;"C"&amp;U:U,0)="",0,IF(INDIRECT("R"&amp;ROW()&amp;"C"&amp;U:U+1,0)="入修",0,IF(INDIRECT("R"&amp;ROW()&amp;"C"&amp;U:U+2,0)="",Y2,MIN(Y2,INDIRECT("R"&amp;ROW()&amp;"C"&amp;U:U+2,0)))))</f>
        <v>2297811</v>
      </c>
      <c r="AC2" s="115">
        <f ca="1">AA:AA-Z:Z</f>
        <v>636138</v>
      </c>
      <c r="AD2" s="115">
        <f ca="1">MAX(0,AB:AB-AA:AA)</f>
        <v>520969</v>
      </c>
    </row>
    <row r="3" spans="1:204">
      <c r="A3" s="16" t="s">
        <v>14</v>
      </c>
      <c r="B3" s="14">
        <v>2723</v>
      </c>
      <c r="C3" s="13" t="s">
        <v>15</v>
      </c>
      <c r="D3" s="20">
        <v>593005</v>
      </c>
      <c r="E3" s="18">
        <v>42340</v>
      </c>
      <c r="F3" s="14">
        <v>1179723</v>
      </c>
      <c r="G3" s="18">
        <v>42713</v>
      </c>
      <c r="H3" s="14">
        <v>1788840</v>
      </c>
      <c r="I3" s="18">
        <v>43053</v>
      </c>
      <c r="J3" s="16"/>
      <c r="K3" s="16"/>
      <c r="L3" s="16"/>
      <c r="M3" s="12"/>
      <c r="N3" s="12"/>
      <c r="O3" s="12"/>
      <c r="P3" s="12"/>
      <c r="Q3" s="12"/>
      <c r="R3" s="12"/>
      <c r="S3" s="12"/>
      <c r="T3" s="12"/>
      <c r="U3" s="32">
        <f t="shared" ref="U3:U45" si="0">IF(ISNUMBER(P:P),COLUMN(P:P),IF(ISNUMBER(L:L),IF(AND(ISNUMBER(O:O),ISNA(MATCH("~*",A3:T3,0))),COLUMN(P:P),COLUMN(L:L)),IF(ISNUMBER(H:H),IF(AND(ISNUMBER(K:K),ISNA(MATCH("~*",A3:T3,0))),COLUMN(L:L),COLUMN(H:H)),IF(ISNUMBER(D:D),IF(AND(ISNUMBER(G:G),ISNA(MATCH("~*",A3:T3,0))),COLUMN(H:H),COLUMN(D:D)),COLUMN(D:D)))))</f>
        <v>8</v>
      </c>
      <c r="V3" s="12" t="str">
        <f t="shared" ref="V3:V4" si="1">A:A</f>
        <v>CRH380A统</v>
      </c>
      <c r="W3" s="12">
        <f>B:B</f>
        <v>2723</v>
      </c>
      <c r="X3" s="12" t="str">
        <f>C:C</f>
        <v>武汉铁路局</v>
      </c>
      <c r="Y3" s="12">
        <f>VLOOKUP(W3,'fnd_gfm_470462-20180324'!A:L,12,0)</f>
        <v>2308492</v>
      </c>
      <c r="Z3" s="12">
        <f t="shared" ref="Z3:Z4" ca="1" si="2">IF(U:U=4,0,INDIRECT("R"&amp;ROW()&amp;"C"&amp;U:U-2,0))</f>
        <v>1179723</v>
      </c>
      <c r="AA3" s="12">
        <f t="shared" ref="AA3:AA4" ca="1" si="3">IF(INDIRECT("R"&amp;ROW()&amp;"C"&amp;U:U,0)="",Y3,MIN(Y3,INDIRECT("R"&amp;ROW()&amp;"C"&amp;U:U,0)))</f>
        <v>1788840</v>
      </c>
      <c r="AB3" s="12">
        <f t="shared" ref="AB3:AB4" ca="1" si="4">IF(INDIRECT("R"&amp;ROW()&amp;"C"&amp;U:U,0)="",0,IF(INDIRECT("R"&amp;ROW()&amp;"C"&amp;U:U+1,0)="入修",0,IF(INDIRECT("R"&amp;ROW()&amp;"C"&amp;U:U+2,0)="",Y3,MIN(Y3,INDIRECT("R"&amp;ROW()&amp;"C"&amp;U:U+2,0)))))</f>
        <v>2308492</v>
      </c>
      <c r="AC3" s="115">
        <f t="shared" ref="AC3:AC6" ca="1" si="5">AA:AA-Z:Z</f>
        <v>609117</v>
      </c>
      <c r="AD3" s="115">
        <f t="shared" ref="AD3:AD6" ca="1" si="6">MAX(0,AB:AB-AA:AA)</f>
        <v>519652</v>
      </c>
    </row>
    <row r="4" spans="1:204" s="107" customFormat="1">
      <c r="A4" s="171" t="s">
        <v>14</v>
      </c>
      <c r="B4" s="172">
        <v>2651</v>
      </c>
      <c r="C4" s="173" t="s">
        <v>15</v>
      </c>
      <c r="D4" s="174">
        <v>577975</v>
      </c>
      <c r="E4" s="175">
        <v>42009</v>
      </c>
      <c r="F4" s="172">
        <v>1153789</v>
      </c>
      <c r="G4" s="175">
        <v>42540</v>
      </c>
      <c r="H4" s="172">
        <v>1781456</v>
      </c>
      <c r="I4" s="175">
        <v>42918</v>
      </c>
      <c r="J4" s="180">
        <v>2397968</v>
      </c>
      <c r="K4" s="175">
        <v>43330</v>
      </c>
      <c r="L4" s="175"/>
      <c r="M4" s="171"/>
      <c r="N4" s="128"/>
      <c r="O4" s="128"/>
      <c r="P4" s="128"/>
      <c r="Q4" s="128"/>
      <c r="R4" s="128"/>
      <c r="S4" s="128"/>
      <c r="T4" s="1" t="s">
        <v>152</v>
      </c>
      <c r="U4" s="107">
        <f t="shared" si="0"/>
        <v>8</v>
      </c>
      <c r="V4" s="128" t="str">
        <f t="shared" si="1"/>
        <v>CRH380A统</v>
      </c>
      <c r="W4" s="128">
        <f t="shared" ref="W4:W45" si="7">B:B</f>
        <v>2651</v>
      </c>
      <c r="X4" s="128" t="str">
        <f t="shared" ref="X4:X45" si="8">C:C</f>
        <v>武汉铁路局</v>
      </c>
      <c r="Y4" s="128">
        <f>VLOOKUP(W4,'fnd_gfm_470462-20180324'!A:L,12,0)</f>
        <v>2399834</v>
      </c>
      <c r="Z4" s="128">
        <f t="shared" ca="1" si="2"/>
        <v>1153789</v>
      </c>
      <c r="AA4" s="128">
        <f t="shared" ca="1" si="3"/>
        <v>1781456</v>
      </c>
      <c r="AB4" s="128">
        <f t="shared" ca="1" si="4"/>
        <v>2397968</v>
      </c>
      <c r="AC4" s="129">
        <f t="shared" ca="1" si="5"/>
        <v>627667</v>
      </c>
      <c r="AD4" s="129">
        <f t="shared" ca="1" si="6"/>
        <v>616512</v>
      </c>
    </row>
    <row r="5" spans="1:204" s="107" customFormat="1">
      <c r="A5" s="171" t="s">
        <v>14</v>
      </c>
      <c r="B5" s="172">
        <v>2652</v>
      </c>
      <c r="C5" s="173" t="s">
        <v>15</v>
      </c>
      <c r="D5" s="174">
        <v>571092</v>
      </c>
      <c r="E5" s="175">
        <v>42096</v>
      </c>
      <c r="F5" s="172">
        <v>1163070</v>
      </c>
      <c r="G5" s="175">
        <v>42513</v>
      </c>
      <c r="H5" s="172">
        <v>1775791</v>
      </c>
      <c r="I5" s="175">
        <v>42918</v>
      </c>
      <c r="J5" s="180">
        <v>2392751</v>
      </c>
      <c r="K5" s="175">
        <v>43330</v>
      </c>
      <c r="L5" s="175"/>
      <c r="M5" s="171"/>
      <c r="N5" s="128"/>
      <c r="O5" s="128"/>
      <c r="P5" s="128"/>
      <c r="Q5" s="128"/>
      <c r="R5" s="128"/>
      <c r="S5" s="128"/>
      <c r="T5" s="1" t="s">
        <v>152</v>
      </c>
      <c r="U5" s="107">
        <f t="shared" si="0"/>
        <v>8</v>
      </c>
      <c r="V5" s="128" t="str">
        <f t="shared" ref="V5:V45" si="9">A:A</f>
        <v>CRH380A统</v>
      </c>
      <c r="W5" s="128">
        <f t="shared" si="7"/>
        <v>2652</v>
      </c>
      <c r="X5" s="128" t="str">
        <f t="shared" si="8"/>
        <v>武汉铁路局</v>
      </c>
      <c r="Y5" s="128">
        <f>VLOOKUP(W5,'fnd_gfm_470462-20180324'!A:L,12,0)</f>
        <v>2394711</v>
      </c>
      <c r="Z5" s="128">
        <f t="shared" ref="Z5:Z45" ca="1" si="10">IF(U:U=4,0,INDIRECT("R"&amp;ROW()&amp;"C"&amp;U:U-2,0))</f>
        <v>1163070</v>
      </c>
      <c r="AA5" s="128">
        <f t="shared" ref="AA5:AA45" ca="1" si="11">IF(INDIRECT("R"&amp;ROW()&amp;"C"&amp;U:U,0)="",Y5,MIN(Y5,INDIRECT("R"&amp;ROW()&amp;"C"&amp;U:U,0)))</f>
        <v>1775791</v>
      </c>
      <c r="AB5" s="128">
        <f t="shared" ref="AB5:AB45" ca="1" si="12">IF(INDIRECT("R"&amp;ROW()&amp;"C"&amp;U:U,0)="",0,IF(INDIRECT("R"&amp;ROW()&amp;"C"&amp;U:U+1,0)="入修",0,IF(INDIRECT("R"&amp;ROW()&amp;"C"&amp;U:U+2,0)="",Y5,MIN(Y5,INDIRECT("R"&amp;ROW()&amp;"C"&amp;U:U+2,0)))))</f>
        <v>2392751</v>
      </c>
      <c r="AC5" s="129">
        <f t="shared" ca="1" si="5"/>
        <v>612721</v>
      </c>
      <c r="AD5" s="129">
        <f t="shared" ca="1" si="6"/>
        <v>616960</v>
      </c>
    </row>
    <row r="6" spans="1:204" s="84" customFormat="1">
      <c r="A6" s="78" t="s">
        <v>14</v>
      </c>
      <c r="B6" s="79">
        <v>2653</v>
      </c>
      <c r="C6" s="80" t="s">
        <v>15</v>
      </c>
      <c r="D6" s="81">
        <v>587367</v>
      </c>
      <c r="E6" s="82">
        <v>42038</v>
      </c>
      <c r="F6" s="79">
        <v>1153682</v>
      </c>
      <c r="G6" s="82">
        <v>42396</v>
      </c>
      <c r="H6" s="79">
        <v>1709925</v>
      </c>
      <c r="I6" s="82">
        <v>42798</v>
      </c>
      <c r="J6" s="52">
        <v>2338277</v>
      </c>
      <c r="K6" s="82">
        <v>43235</v>
      </c>
      <c r="L6" s="82"/>
      <c r="M6" s="78"/>
      <c r="N6" s="83"/>
      <c r="O6" s="83"/>
      <c r="P6" s="83"/>
      <c r="Q6" s="83"/>
      <c r="R6" s="83"/>
      <c r="S6" s="83"/>
      <c r="T6" s="1" t="s">
        <v>152</v>
      </c>
      <c r="U6" s="32">
        <f t="shared" si="0"/>
        <v>8</v>
      </c>
      <c r="V6" s="12" t="str">
        <f t="shared" si="9"/>
        <v>CRH380A统</v>
      </c>
      <c r="W6" s="12">
        <f t="shared" si="7"/>
        <v>2653</v>
      </c>
      <c r="X6" s="12" t="str">
        <f t="shared" si="8"/>
        <v>武汉铁路局</v>
      </c>
      <c r="Y6" s="12">
        <f>VLOOKUP(W6,'fnd_gfm_470462-20180324'!A:L,12,0)</f>
        <v>2512793</v>
      </c>
      <c r="Z6" s="12">
        <f t="shared" ca="1" si="10"/>
        <v>1153682</v>
      </c>
      <c r="AA6" s="12">
        <f t="shared" ca="1" si="11"/>
        <v>1709925</v>
      </c>
      <c r="AB6" s="12">
        <f t="shared" ca="1" si="12"/>
        <v>2338277</v>
      </c>
      <c r="AC6" s="115">
        <f t="shared" ca="1" si="5"/>
        <v>556243</v>
      </c>
      <c r="AD6" s="115">
        <f t="shared" ca="1" si="6"/>
        <v>628352</v>
      </c>
    </row>
    <row r="7" spans="1:204">
      <c r="A7" s="16" t="s">
        <v>14</v>
      </c>
      <c r="B7" s="14">
        <v>2661</v>
      </c>
      <c r="C7" s="13" t="s">
        <v>15</v>
      </c>
      <c r="D7" s="20">
        <v>568417</v>
      </c>
      <c r="E7" s="18">
        <v>42133</v>
      </c>
      <c r="F7" s="14">
        <v>1104343</v>
      </c>
      <c r="G7" s="18">
        <v>42582</v>
      </c>
      <c r="H7" s="14">
        <v>1731714</v>
      </c>
      <c r="I7" s="18">
        <v>42971</v>
      </c>
      <c r="J7" s="52">
        <v>2361869</v>
      </c>
      <c r="K7" s="172" t="s">
        <v>1347</v>
      </c>
      <c r="L7" s="18"/>
      <c r="M7" s="16"/>
      <c r="N7" s="16"/>
      <c r="O7" s="16"/>
      <c r="P7" s="16"/>
      <c r="Q7" s="16"/>
      <c r="R7" s="16"/>
      <c r="S7" s="16"/>
      <c r="T7" s="16"/>
      <c r="U7" s="32">
        <f t="shared" si="0"/>
        <v>8</v>
      </c>
      <c r="V7" s="12" t="str">
        <f t="shared" si="9"/>
        <v>CRH380A统</v>
      </c>
      <c r="W7" s="12">
        <f t="shared" si="7"/>
        <v>2661</v>
      </c>
      <c r="X7" s="12" t="str">
        <f t="shared" si="8"/>
        <v>武汉铁路局</v>
      </c>
      <c r="Y7" s="12">
        <f>VLOOKUP(W7,'fnd_gfm_470462-20180324'!A:L,12,0)</f>
        <v>2361869</v>
      </c>
      <c r="Z7" s="12">
        <f t="shared" ca="1" si="10"/>
        <v>1104343</v>
      </c>
      <c r="AA7" s="12">
        <f t="shared" ca="1" si="11"/>
        <v>1731714</v>
      </c>
      <c r="AB7" s="12">
        <f t="shared" ca="1" si="12"/>
        <v>2361869</v>
      </c>
      <c r="AC7" s="115">
        <f t="shared" ref="AC7:AC45" ca="1" si="13">AA:AA-Z:Z</f>
        <v>627371</v>
      </c>
      <c r="AD7" s="115">
        <f t="shared" ref="AD7:AD45" ca="1" si="14">MAX(0,AB:AB-AA:AA)</f>
        <v>630155</v>
      </c>
    </row>
    <row r="8" spans="1:204">
      <c r="A8" s="16" t="s">
        <v>16</v>
      </c>
      <c r="B8" s="16">
        <v>2613</v>
      </c>
      <c r="C8" s="13" t="s">
        <v>15</v>
      </c>
      <c r="D8" s="14">
        <v>616495</v>
      </c>
      <c r="E8" s="17">
        <v>41607</v>
      </c>
      <c r="F8" s="16">
        <v>1196768</v>
      </c>
      <c r="G8" s="17">
        <v>41977</v>
      </c>
      <c r="H8" s="16">
        <v>1735581</v>
      </c>
      <c r="I8" s="17">
        <v>42277</v>
      </c>
      <c r="J8" s="16">
        <v>2370401</v>
      </c>
      <c r="K8" s="17">
        <v>42659</v>
      </c>
      <c r="L8" s="37">
        <v>2991232</v>
      </c>
      <c r="M8" s="43">
        <v>42986</v>
      </c>
      <c r="N8" s="37">
        <v>3607945</v>
      </c>
      <c r="O8" s="43">
        <v>43363</v>
      </c>
      <c r="P8" s="12"/>
      <c r="Q8" s="12"/>
      <c r="R8" s="12"/>
      <c r="S8" s="12"/>
      <c r="T8" s="1" t="s">
        <v>152</v>
      </c>
      <c r="U8" s="32">
        <f t="shared" si="0"/>
        <v>12</v>
      </c>
      <c r="V8" s="12" t="str">
        <f t="shared" si="9"/>
        <v>CRH380AL</v>
      </c>
      <c r="W8" s="12">
        <f t="shared" si="7"/>
        <v>2613</v>
      </c>
      <c r="X8" s="12" t="str">
        <f t="shared" si="8"/>
        <v>武汉铁路局</v>
      </c>
      <c r="Y8" s="12">
        <f>VLOOKUP(W8,'fnd_gfm_470462-20180324'!A:L,12,0)</f>
        <v>3607945</v>
      </c>
      <c r="Z8" s="12">
        <f t="shared" ca="1" si="10"/>
        <v>2370401</v>
      </c>
      <c r="AA8" s="12">
        <f t="shared" ca="1" si="11"/>
        <v>2991232</v>
      </c>
      <c r="AB8" s="12">
        <f t="shared" ca="1" si="12"/>
        <v>3607945</v>
      </c>
      <c r="AC8" s="115">
        <f t="shared" ca="1" si="13"/>
        <v>620831</v>
      </c>
      <c r="AD8" s="115">
        <f t="shared" ca="1" si="14"/>
        <v>616713</v>
      </c>
    </row>
    <row r="9" spans="1:204">
      <c r="A9" s="16" t="s">
        <v>16</v>
      </c>
      <c r="B9" s="16">
        <v>2622</v>
      </c>
      <c r="C9" s="13" t="s">
        <v>15</v>
      </c>
      <c r="D9" s="14" t="s">
        <v>17</v>
      </c>
      <c r="E9" s="17">
        <v>41621</v>
      </c>
      <c r="F9" s="16">
        <v>1118622</v>
      </c>
      <c r="G9" s="17">
        <v>41989</v>
      </c>
      <c r="H9" s="16">
        <v>1668851</v>
      </c>
      <c r="I9" s="17">
        <v>42305</v>
      </c>
      <c r="J9" s="16">
        <v>2319674</v>
      </c>
      <c r="K9" s="17">
        <v>42687</v>
      </c>
      <c r="L9" s="37">
        <v>2894383</v>
      </c>
      <c r="M9" s="43">
        <v>42971</v>
      </c>
      <c r="N9" s="37">
        <v>3511232</v>
      </c>
      <c r="O9" s="43">
        <v>43358</v>
      </c>
      <c r="P9" s="12"/>
      <c r="Q9" s="12"/>
      <c r="R9" s="12"/>
      <c r="S9" s="12"/>
      <c r="T9" s="1" t="s">
        <v>152</v>
      </c>
      <c r="U9" s="32">
        <f t="shared" si="0"/>
        <v>12</v>
      </c>
      <c r="V9" s="12" t="str">
        <f t="shared" si="9"/>
        <v>CRH380AL</v>
      </c>
      <c r="W9" s="12">
        <f t="shared" si="7"/>
        <v>2622</v>
      </c>
      <c r="X9" s="12" t="str">
        <f t="shared" si="8"/>
        <v>武汉铁路局</v>
      </c>
      <c r="Y9" s="12">
        <f>VLOOKUP(W9,'fnd_gfm_470462-20180324'!A:L,12,0)</f>
        <v>3511232</v>
      </c>
      <c r="Z9" s="12">
        <f t="shared" ca="1" si="10"/>
        <v>2319674</v>
      </c>
      <c r="AA9" s="12">
        <f t="shared" ca="1" si="11"/>
        <v>2894383</v>
      </c>
      <c r="AB9" s="12">
        <f t="shared" ca="1" si="12"/>
        <v>3511232</v>
      </c>
      <c r="AC9" s="115">
        <f t="shared" ca="1" si="13"/>
        <v>574709</v>
      </c>
      <c r="AD9" s="115">
        <f t="shared" ca="1" si="14"/>
        <v>616849</v>
      </c>
    </row>
    <row r="10" spans="1:204" s="107" customFormat="1" ht="14.25">
      <c r="A10" s="112" t="s">
        <v>31</v>
      </c>
      <c r="B10" s="112">
        <v>2506</v>
      </c>
      <c r="C10" s="169" t="s">
        <v>30</v>
      </c>
      <c r="D10" s="130"/>
      <c r="E10" s="128"/>
      <c r="F10" s="130"/>
      <c r="G10" s="111"/>
      <c r="H10" s="130"/>
      <c r="I10" s="130"/>
      <c r="J10" s="111">
        <v>2126419</v>
      </c>
      <c r="K10" s="130">
        <v>41939</v>
      </c>
      <c r="L10" s="111">
        <v>2612047</v>
      </c>
      <c r="M10" s="130">
        <v>42331</v>
      </c>
      <c r="N10" s="111">
        <v>3066874</v>
      </c>
      <c r="O10" s="130">
        <v>42674</v>
      </c>
      <c r="P10" s="111">
        <v>3689024</v>
      </c>
      <c r="Q10" s="130">
        <v>42962</v>
      </c>
      <c r="R10" s="111">
        <v>4307774</v>
      </c>
      <c r="S10" s="130" t="s">
        <v>1356</v>
      </c>
      <c r="T10" s="130"/>
      <c r="U10" s="107">
        <f t="shared" si="0"/>
        <v>16</v>
      </c>
      <c r="V10" s="128" t="str">
        <f t="shared" si="9"/>
        <v>CRH380A</v>
      </c>
      <c r="W10" s="128">
        <f t="shared" si="7"/>
        <v>2506</v>
      </c>
      <c r="X10" s="128" t="str">
        <f t="shared" si="8"/>
        <v>北京铁路局</v>
      </c>
      <c r="Y10" s="128">
        <f>VLOOKUP(W10,'fnd_gfm_470462-20180324'!A:L,12,0)</f>
        <v>4307774</v>
      </c>
      <c r="Z10" s="128">
        <f t="shared" ca="1" si="10"/>
        <v>3066874</v>
      </c>
      <c r="AA10" s="128">
        <f t="shared" ca="1" si="11"/>
        <v>3689024</v>
      </c>
      <c r="AB10" s="128">
        <f t="shared" ca="1" si="12"/>
        <v>4307774</v>
      </c>
      <c r="AC10" s="129">
        <f t="shared" ca="1" si="13"/>
        <v>622150</v>
      </c>
      <c r="AD10" s="129">
        <f t="shared" ca="1" si="14"/>
        <v>618750</v>
      </c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  <c r="AV10" s="170"/>
      <c r="AW10" s="170"/>
      <c r="AX10" s="170"/>
      <c r="AY10" s="170"/>
      <c r="AZ10" s="170"/>
      <c r="BA10" s="170"/>
      <c r="BB10" s="170"/>
      <c r="BC10" s="170"/>
      <c r="BD10" s="170"/>
      <c r="BE10" s="170"/>
      <c r="BF10" s="170"/>
      <c r="BG10" s="170"/>
      <c r="BH10" s="170"/>
      <c r="BI10" s="170"/>
      <c r="BJ10" s="170"/>
      <c r="BK10" s="170"/>
      <c r="BL10" s="170"/>
      <c r="BM10" s="170"/>
      <c r="BN10" s="170"/>
      <c r="BO10" s="170"/>
      <c r="BP10" s="170"/>
      <c r="BQ10" s="170"/>
      <c r="BR10" s="170"/>
      <c r="BS10" s="170"/>
      <c r="BT10" s="170"/>
      <c r="BU10" s="170"/>
      <c r="BV10" s="170"/>
      <c r="BW10" s="170"/>
      <c r="BX10" s="170"/>
      <c r="BY10" s="170"/>
      <c r="BZ10" s="170"/>
      <c r="CA10" s="170"/>
      <c r="CB10" s="170"/>
      <c r="CC10" s="170"/>
      <c r="CD10" s="170"/>
      <c r="CE10" s="170"/>
      <c r="CF10" s="170"/>
      <c r="CG10" s="170"/>
      <c r="CH10" s="170"/>
      <c r="CI10" s="170"/>
      <c r="CJ10" s="170"/>
      <c r="CK10" s="170"/>
      <c r="CL10" s="170"/>
      <c r="CM10" s="170"/>
      <c r="CN10" s="170"/>
      <c r="CO10" s="170"/>
      <c r="CP10" s="170"/>
      <c r="CQ10" s="170"/>
      <c r="CR10" s="170"/>
      <c r="CS10" s="170"/>
      <c r="CT10" s="170"/>
      <c r="CU10" s="170"/>
      <c r="CV10" s="170"/>
      <c r="CW10" s="170"/>
      <c r="CX10" s="170"/>
      <c r="CY10" s="170"/>
      <c r="CZ10" s="170"/>
      <c r="DA10" s="170"/>
      <c r="DB10" s="170"/>
      <c r="DC10" s="170"/>
      <c r="DD10" s="170"/>
      <c r="DE10" s="170"/>
      <c r="DF10" s="170"/>
      <c r="DG10" s="170"/>
      <c r="DH10" s="170"/>
      <c r="DI10" s="170"/>
      <c r="DJ10" s="170"/>
      <c r="DK10" s="170"/>
      <c r="DL10" s="170"/>
      <c r="DM10" s="170"/>
      <c r="DN10" s="170"/>
      <c r="DO10" s="170"/>
      <c r="DP10" s="170"/>
      <c r="DQ10" s="170"/>
      <c r="DR10" s="170"/>
      <c r="DS10" s="170"/>
      <c r="DT10" s="170"/>
      <c r="DU10" s="170"/>
      <c r="DV10" s="170"/>
      <c r="DW10" s="170"/>
      <c r="DX10" s="170"/>
      <c r="DY10" s="170"/>
      <c r="DZ10" s="170"/>
      <c r="EA10" s="170"/>
      <c r="EB10" s="170"/>
      <c r="EC10" s="170"/>
      <c r="ED10" s="170"/>
      <c r="EE10" s="170"/>
      <c r="EF10" s="170"/>
      <c r="EG10" s="170"/>
      <c r="EH10" s="170"/>
      <c r="EI10" s="170"/>
      <c r="EJ10" s="170"/>
      <c r="EK10" s="170"/>
      <c r="EL10" s="170"/>
      <c r="EM10" s="170"/>
      <c r="EN10" s="170"/>
      <c r="EO10" s="170"/>
      <c r="EP10" s="170"/>
      <c r="EQ10" s="170"/>
      <c r="ER10" s="170"/>
      <c r="ES10" s="170"/>
      <c r="ET10" s="170"/>
      <c r="EU10" s="170"/>
      <c r="EV10" s="170"/>
      <c r="EW10" s="170"/>
      <c r="EX10" s="170"/>
      <c r="EY10" s="170"/>
      <c r="EZ10" s="170"/>
      <c r="FA10" s="170"/>
      <c r="FB10" s="170"/>
      <c r="FC10" s="170"/>
      <c r="FD10" s="170"/>
      <c r="FE10" s="170"/>
      <c r="FF10" s="170"/>
      <c r="FG10" s="170"/>
      <c r="FH10" s="170"/>
      <c r="FI10" s="170"/>
      <c r="FJ10" s="170"/>
      <c r="FK10" s="170"/>
      <c r="FL10" s="170"/>
      <c r="FM10" s="170"/>
      <c r="FN10" s="170"/>
      <c r="FO10" s="170"/>
      <c r="FP10" s="170"/>
      <c r="FQ10" s="170"/>
      <c r="FR10" s="170"/>
      <c r="FS10" s="170"/>
      <c r="FT10" s="170"/>
      <c r="FU10" s="170"/>
      <c r="FV10" s="170"/>
      <c r="FW10" s="170"/>
      <c r="FX10" s="170"/>
      <c r="FY10" s="170"/>
      <c r="FZ10" s="170"/>
      <c r="GA10" s="170"/>
      <c r="GB10" s="170"/>
      <c r="GC10" s="170"/>
      <c r="GD10" s="170"/>
      <c r="GE10" s="170"/>
      <c r="GF10" s="170"/>
      <c r="GG10" s="170"/>
      <c r="GH10" s="170"/>
      <c r="GI10" s="170"/>
      <c r="GJ10" s="170"/>
      <c r="GK10" s="170"/>
      <c r="GL10" s="170"/>
      <c r="GM10" s="170"/>
      <c r="GN10" s="170"/>
      <c r="GO10" s="170"/>
      <c r="GP10" s="170"/>
      <c r="GQ10" s="170"/>
      <c r="GR10" s="170"/>
      <c r="GS10" s="170"/>
      <c r="GT10" s="170"/>
      <c r="GU10" s="170"/>
      <c r="GV10" s="170"/>
    </row>
    <row r="11" spans="1:204" ht="14.25">
      <c r="A11" s="26" t="s">
        <v>31</v>
      </c>
      <c r="B11" s="26">
        <v>2517</v>
      </c>
      <c r="C11" s="27" t="s">
        <v>30</v>
      </c>
      <c r="D11" s="29"/>
      <c r="E11" s="12"/>
      <c r="F11" s="29"/>
      <c r="G11" s="25"/>
      <c r="H11" s="29"/>
      <c r="I11" s="29"/>
      <c r="J11" s="25">
        <v>2052611</v>
      </c>
      <c r="K11" s="29">
        <v>41939</v>
      </c>
      <c r="L11" s="25">
        <v>2581473</v>
      </c>
      <c r="M11" s="29">
        <v>42260</v>
      </c>
      <c r="N11" s="25">
        <v>3178130</v>
      </c>
      <c r="O11" s="29">
        <v>42673</v>
      </c>
      <c r="P11" s="25">
        <v>3760691</v>
      </c>
      <c r="Q11" s="29">
        <v>42990</v>
      </c>
      <c r="R11" s="111">
        <v>4362907</v>
      </c>
      <c r="S11" s="130" t="s">
        <v>1337</v>
      </c>
      <c r="T11" s="29"/>
      <c r="U11" s="32">
        <f t="shared" si="0"/>
        <v>16</v>
      </c>
      <c r="V11" s="12" t="str">
        <f t="shared" si="9"/>
        <v>CRH380A</v>
      </c>
      <c r="W11" s="12">
        <f t="shared" si="7"/>
        <v>2517</v>
      </c>
      <c r="X11" s="12" t="str">
        <f t="shared" si="8"/>
        <v>北京铁路局</v>
      </c>
      <c r="Y11" s="12">
        <f>VLOOKUP(W11,'fnd_gfm_470462-20180324'!A:L,12,0)</f>
        <v>4347901</v>
      </c>
      <c r="Z11" s="12">
        <f t="shared" ca="1" si="10"/>
        <v>3178130</v>
      </c>
      <c r="AA11" s="12">
        <f t="shared" ca="1" si="11"/>
        <v>3760691</v>
      </c>
      <c r="AB11" s="12">
        <f t="shared" ca="1" si="12"/>
        <v>4347901</v>
      </c>
      <c r="AC11" s="115">
        <f t="shared" ca="1" si="13"/>
        <v>582561</v>
      </c>
      <c r="AD11" s="115">
        <f t="shared" ca="1" si="14"/>
        <v>587210</v>
      </c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</row>
    <row r="12" spans="1:204" ht="14.25">
      <c r="A12" s="26" t="s">
        <v>31</v>
      </c>
      <c r="B12" s="26">
        <v>2520</v>
      </c>
      <c r="C12" s="27" t="s">
        <v>30</v>
      </c>
      <c r="D12" s="29"/>
      <c r="E12" s="12"/>
      <c r="F12" s="29"/>
      <c r="G12" s="25"/>
      <c r="H12" s="29"/>
      <c r="I12" s="29"/>
      <c r="J12" s="25">
        <v>2135964</v>
      </c>
      <c r="K12" s="29">
        <v>41906</v>
      </c>
      <c r="L12" s="25">
        <v>2673108</v>
      </c>
      <c r="M12" s="29">
        <v>42253</v>
      </c>
      <c r="N12" s="25">
        <v>3130421</v>
      </c>
      <c r="O12" s="29">
        <v>42758</v>
      </c>
      <c r="P12" s="25">
        <v>3722016</v>
      </c>
      <c r="Q12" s="29">
        <v>43079</v>
      </c>
      <c r="R12" s="111"/>
      <c r="S12" s="29"/>
      <c r="T12" s="29"/>
      <c r="U12" s="32">
        <f t="shared" si="0"/>
        <v>16</v>
      </c>
      <c r="V12" s="12" t="str">
        <f t="shared" si="9"/>
        <v>CRH380A</v>
      </c>
      <c r="W12" s="12">
        <f t="shared" si="7"/>
        <v>2520</v>
      </c>
      <c r="X12" s="12" t="str">
        <f t="shared" si="8"/>
        <v>北京铁路局</v>
      </c>
      <c r="Y12" s="12">
        <f>VLOOKUP(W12,'fnd_gfm_470462-20180324'!A:L,12,0)</f>
        <v>4166747</v>
      </c>
      <c r="Z12" s="12">
        <f t="shared" ca="1" si="10"/>
        <v>3130421</v>
      </c>
      <c r="AA12" s="12">
        <f t="shared" ca="1" si="11"/>
        <v>3722016</v>
      </c>
      <c r="AB12" s="12">
        <f t="shared" ca="1" si="12"/>
        <v>4166747</v>
      </c>
      <c r="AC12" s="115">
        <f t="shared" ca="1" si="13"/>
        <v>591595</v>
      </c>
      <c r="AD12" s="115">
        <f t="shared" ca="1" si="14"/>
        <v>444731</v>
      </c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</row>
    <row r="13" spans="1:204" ht="14.25">
      <c r="A13" s="26" t="s">
        <v>31</v>
      </c>
      <c r="B13" s="26">
        <v>2521</v>
      </c>
      <c r="C13" s="27" t="s">
        <v>30</v>
      </c>
      <c r="D13" s="29"/>
      <c r="E13" s="12"/>
      <c r="F13" s="29"/>
      <c r="G13" s="25"/>
      <c r="H13" s="29"/>
      <c r="I13" s="29"/>
      <c r="J13" s="25">
        <v>2222888</v>
      </c>
      <c r="K13" s="29">
        <v>41820</v>
      </c>
      <c r="L13" s="25">
        <v>2814895</v>
      </c>
      <c r="M13" s="29">
        <v>42174</v>
      </c>
      <c r="N13" s="25">
        <v>3396339</v>
      </c>
      <c r="O13" s="29">
        <v>42604</v>
      </c>
      <c r="P13" s="25">
        <v>3989165</v>
      </c>
      <c r="Q13" s="29">
        <v>42988</v>
      </c>
      <c r="R13" s="111">
        <v>4603017</v>
      </c>
      <c r="S13" s="130" t="s">
        <v>1337</v>
      </c>
      <c r="T13" s="29"/>
      <c r="U13" s="32">
        <f t="shared" si="0"/>
        <v>16</v>
      </c>
      <c r="V13" s="12" t="str">
        <f t="shared" si="9"/>
        <v>CRH380A</v>
      </c>
      <c r="W13" s="12">
        <f t="shared" si="7"/>
        <v>2521</v>
      </c>
      <c r="X13" s="12" t="str">
        <f t="shared" si="8"/>
        <v>北京铁路局</v>
      </c>
      <c r="Y13" s="12">
        <f>VLOOKUP(W13,'fnd_gfm_470462-20180324'!A:L,12,0)</f>
        <v>4603017</v>
      </c>
      <c r="Z13" s="12">
        <f t="shared" ca="1" si="10"/>
        <v>3396339</v>
      </c>
      <c r="AA13" s="12">
        <f t="shared" ca="1" si="11"/>
        <v>3989165</v>
      </c>
      <c r="AB13" s="12">
        <f t="shared" ca="1" si="12"/>
        <v>4603017</v>
      </c>
      <c r="AC13" s="115">
        <f t="shared" ca="1" si="13"/>
        <v>592826</v>
      </c>
      <c r="AD13" s="115">
        <f t="shared" ca="1" si="14"/>
        <v>613852</v>
      </c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</row>
    <row r="14" spans="1:204" ht="14.25">
      <c r="A14" s="26" t="s">
        <v>31</v>
      </c>
      <c r="B14" s="26">
        <v>2522</v>
      </c>
      <c r="C14" s="27" t="s">
        <v>30</v>
      </c>
      <c r="D14" s="29"/>
      <c r="E14" s="12"/>
      <c r="F14" s="29"/>
      <c r="G14" s="25"/>
      <c r="H14" s="29"/>
      <c r="I14" s="29"/>
      <c r="J14" s="25">
        <v>2159857</v>
      </c>
      <c r="K14" s="29">
        <v>41882</v>
      </c>
      <c r="L14" s="25">
        <v>2683999</v>
      </c>
      <c r="M14" s="29">
        <v>42268</v>
      </c>
      <c r="N14" s="25">
        <v>3216612</v>
      </c>
      <c r="O14" s="29">
        <v>42702</v>
      </c>
      <c r="P14" s="25">
        <v>3796723</v>
      </c>
      <c r="Q14" s="29">
        <v>43093</v>
      </c>
      <c r="R14" s="29"/>
      <c r="S14" s="29"/>
      <c r="T14" s="29"/>
      <c r="U14" s="32">
        <f t="shared" si="0"/>
        <v>16</v>
      </c>
      <c r="V14" s="12" t="str">
        <f t="shared" si="9"/>
        <v>CRH380A</v>
      </c>
      <c r="W14" s="12">
        <f t="shared" si="7"/>
        <v>2522</v>
      </c>
      <c r="X14" s="12" t="str">
        <f t="shared" si="8"/>
        <v>北京铁路局</v>
      </c>
      <c r="Y14" s="12">
        <f>VLOOKUP(W14,'fnd_gfm_470462-20180324'!A:L,12,0)</f>
        <v>4077923</v>
      </c>
      <c r="Z14" s="12">
        <f t="shared" ca="1" si="10"/>
        <v>3216612</v>
      </c>
      <c r="AA14" s="12">
        <f t="shared" ca="1" si="11"/>
        <v>3796723</v>
      </c>
      <c r="AB14" s="12">
        <f t="shared" ca="1" si="12"/>
        <v>4077923</v>
      </c>
      <c r="AC14" s="115">
        <f t="shared" ca="1" si="13"/>
        <v>580111</v>
      </c>
      <c r="AD14" s="115">
        <f t="shared" ca="1" si="14"/>
        <v>281200</v>
      </c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</row>
    <row r="15" spans="1:204" s="107" customFormat="1" ht="14.25">
      <c r="A15" s="112" t="s">
        <v>31</v>
      </c>
      <c r="B15" s="112">
        <v>2523</v>
      </c>
      <c r="C15" s="169" t="s">
        <v>30</v>
      </c>
      <c r="D15" s="130"/>
      <c r="E15" s="128"/>
      <c r="F15" s="130"/>
      <c r="G15" s="111"/>
      <c r="H15" s="130"/>
      <c r="I15" s="130"/>
      <c r="J15" s="111">
        <v>2337625</v>
      </c>
      <c r="K15" s="130">
        <v>41838</v>
      </c>
      <c r="L15" s="111">
        <v>2978738</v>
      </c>
      <c r="M15" s="130">
        <v>42161</v>
      </c>
      <c r="N15" s="111">
        <v>3529277</v>
      </c>
      <c r="O15" s="130">
        <v>42581</v>
      </c>
      <c r="P15" s="112">
        <v>4094736</v>
      </c>
      <c r="Q15" s="130">
        <v>42926</v>
      </c>
      <c r="R15" s="111">
        <v>4655212</v>
      </c>
      <c r="S15" s="130">
        <v>43351</v>
      </c>
      <c r="T15" s="1" t="s">
        <v>152</v>
      </c>
      <c r="U15" s="107">
        <f t="shared" si="0"/>
        <v>16</v>
      </c>
      <c r="V15" s="128" t="str">
        <f t="shared" si="9"/>
        <v>CRH380A</v>
      </c>
      <c r="W15" s="128">
        <f t="shared" si="7"/>
        <v>2523</v>
      </c>
      <c r="X15" s="128" t="str">
        <f t="shared" si="8"/>
        <v>北京铁路局</v>
      </c>
      <c r="Y15" s="128">
        <f>VLOOKUP(W15,'fnd_gfm_470462-20180324'!A:L,12,0)</f>
        <v>4655212</v>
      </c>
      <c r="Z15" s="128">
        <f t="shared" ca="1" si="10"/>
        <v>3529277</v>
      </c>
      <c r="AA15" s="128">
        <f t="shared" ca="1" si="11"/>
        <v>4094736</v>
      </c>
      <c r="AB15" s="128">
        <f t="shared" ca="1" si="12"/>
        <v>4655212</v>
      </c>
      <c r="AC15" s="129">
        <f t="shared" ca="1" si="13"/>
        <v>565459</v>
      </c>
      <c r="AD15" s="129">
        <f t="shared" ca="1" si="14"/>
        <v>560476</v>
      </c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0"/>
      <c r="BB15" s="170"/>
      <c r="BC15" s="170"/>
      <c r="BD15" s="170"/>
      <c r="BE15" s="170"/>
      <c r="BF15" s="170"/>
      <c r="BG15" s="170"/>
      <c r="BH15" s="170"/>
      <c r="BI15" s="170"/>
      <c r="BJ15" s="170"/>
      <c r="BK15" s="170"/>
      <c r="BL15" s="170"/>
      <c r="BM15" s="170"/>
      <c r="BN15" s="170"/>
      <c r="BO15" s="170"/>
      <c r="BP15" s="170"/>
      <c r="BQ15" s="170"/>
      <c r="BR15" s="170"/>
      <c r="BS15" s="170"/>
      <c r="BT15" s="170"/>
      <c r="BU15" s="170"/>
      <c r="BV15" s="170"/>
      <c r="BW15" s="170"/>
      <c r="BX15" s="170"/>
      <c r="BY15" s="170"/>
      <c r="BZ15" s="170"/>
      <c r="CA15" s="170"/>
      <c r="CB15" s="170"/>
      <c r="CC15" s="170"/>
      <c r="CD15" s="170"/>
      <c r="CE15" s="170"/>
      <c r="CF15" s="170"/>
      <c r="CG15" s="170"/>
      <c r="CH15" s="170"/>
      <c r="CI15" s="170"/>
      <c r="CJ15" s="170"/>
      <c r="CK15" s="170"/>
      <c r="CL15" s="170"/>
      <c r="CM15" s="170"/>
      <c r="CN15" s="170"/>
      <c r="CO15" s="170"/>
      <c r="CP15" s="170"/>
      <c r="CQ15" s="170"/>
      <c r="CR15" s="170"/>
      <c r="CS15" s="170"/>
      <c r="CT15" s="170"/>
      <c r="CU15" s="170"/>
      <c r="CV15" s="170"/>
      <c r="CW15" s="170"/>
      <c r="CX15" s="170"/>
      <c r="CY15" s="170"/>
      <c r="CZ15" s="170"/>
      <c r="DA15" s="170"/>
      <c r="DB15" s="170"/>
      <c r="DC15" s="170"/>
      <c r="DD15" s="170"/>
      <c r="DE15" s="170"/>
      <c r="DF15" s="170"/>
      <c r="DG15" s="170"/>
      <c r="DH15" s="170"/>
      <c r="DI15" s="170"/>
      <c r="DJ15" s="170"/>
      <c r="DK15" s="170"/>
      <c r="DL15" s="170"/>
      <c r="DM15" s="170"/>
      <c r="DN15" s="170"/>
      <c r="DO15" s="170"/>
      <c r="DP15" s="170"/>
      <c r="DQ15" s="170"/>
      <c r="DR15" s="170"/>
      <c r="DS15" s="170"/>
      <c r="DT15" s="170"/>
      <c r="DU15" s="170"/>
      <c r="DV15" s="170"/>
      <c r="DW15" s="170"/>
      <c r="DX15" s="170"/>
      <c r="DY15" s="170"/>
      <c r="DZ15" s="170"/>
      <c r="EA15" s="170"/>
      <c r="EB15" s="170"/>
      <c r="EC15" s="170"/>
      <c r="ED15" s="170"/>
      <c r="EE15" s="170"/>
      <c r="EF15" s="170"/>
      <c r="EG15" s="170"/>
      <c r="EH15" s="170"/>
      <c r="EI15" s="170"/>
      <c r="EJ15" s="170"/>
      <c r="EK15" s="170"/>
      <c r="EL15" s="170"/>
      <c r="EM15" s="170"/>
      <c r="EN15" s="170"/>
      <c r="EO15" s="170"/>
      <c r="EP15" s="170"/>
      <c r="EQ15" s="170"/>
      <c r="ER15" s="170"/>
      <c r="ES15" s="170"/>
      <c r="ET15" s="170"/>
      <c r="EU15" s="170"/>
      <c r="EV15" s="170"/>
      <c r="EW15" s="170"/>
      <c r="EX15" s="170"/>
      <c r="EY15" s="170"/>
      <c r="EZ15" s="170"/>
      <c r="FA15" s="170"/>
      <c r="FB15" s="170"/>
      <c r="FC15" s="170"/>
      <c r="FD15" s="170"/>
      <c r="FE15" s="170"/>
      <c r="FF15" s="170"/>
      <c r="FG15" s="170"/>
      <c r="FH15" s="170"/>
      <c r="FI15" s="170"/>
      <c r="FJ15" s="170"/>
      <c r="FK15" s="170"/>
      <c r="FL15" s="170"/>
      <c r="FM15" s="170"/>
      <c r="FN15" s="170"/>
      <c r="FO15" s="170"/>
      <c r="FP15" s="170"/>
      <c r="FQ15" s="170"/>
      <c r="FR15" s="170"/>
      <c r="FS15" s="170"/>
      <c r="FT15" s="170"/>
      <c r="FU15" s="170"/>
      <c r="FV15" s="170"/>
      <c r="FW15" s="170"/>
      <c r="FX15" s="170"/>
      <c r="FY15" s="170"/>
      <c r="FZ15" s="170"/>
      <c r="GA15" s="170"/>
      <c r="GB15" s="170"/>
      <c r="GC15" s="170"/>
      <c r="GD15" s="170"/>
      <c r="GE15" s="170"/>
      <c r="GF15" s="170"/>
      <c r="GG15" s="170"/>
      <c r="GH15" s="170"/>
      <c r="GI15" s="170"/>
      <c r="GJ15" s="170"/>
      <c r="GK15" s="170"/>
      <c r="GL15" s="170"/>
      <c r="GM15" s="170"/>
      <c r="GN15" s="170"/>
      <c r="GO15" s="170"/>
      <c r="GP15" s="170"/>
      <c r="GQ15" s="170"/>
      <c r="GR15" s="170"/>
      <c r="GS15" s="170"/>
      <c r="GT15" s="170"/>
      <c r="GU15" s="170"/>
      <c r="GV15" s="170"/>
    </row>
    <row r="16" spans="1:204" ht="14.25">
      <c r="A16" s="26" t="s">
        <v>32</v>
      </c>
      <c r="B16" s="26">
        <v>2525</v>
      </c>
      <c r="C16" s="27" t="s">
        <v>30</v>
      </c>
      <c r="D16" s="29"/>
      <c r="E16" s="12"/>
      <c r="F16" s="29"/>
      <c r="G16" s="31"/>
      <c r="H16" s="29"/>
      <c r="I16" s="29"/>
      <c r="J16" s="31">
        <v>2172329</v>
      </c>
      <c r="K16" s="29">
        <v>41787</v>
      </c>
      <c r="L16" s="25">
        <v>2616759</v>
      </c>
      <c r="M16" s="29">
        <v>42234</v>
      </c>
      <c r="N16" s="25">
        <v>3254381</v>
      </c>
      <c r="O16" s="29">
        <v>42691</v>
      </c>
      <c r="P16" s="25">
        <v>3859080</v>
      </c>
      <c r="Q16" s="29">
        <v>43006</v>
      </c>
      <c r="R16" s="111">
        <v>4476468</v>
      </c>
      <c r="S16" s="130" t="s">
        <v>1337</v>
      </c>
      <c r="T16" s="29"/>
      <c r="U16" s="32">
        <f t="shared" si="0"/>
        <v>16</v>
      </c>
      <c r="V16" s="12" t="str">
        <f t="shared" si="9"/>
        <v>CRH380A</v>
      </c>
      <c r="W16" s="12">
        <f t="shared" si="7"/>
        <v>2525</v>
      </c>
      <c r="X16" s="12" t="str">
        <f t="shared" si="8"/>
        <v>北京铁路局</v>
      </c>
      <c r="Y16" s="12">
        <f>VLOOKUP(W16,'fnd_gfm_470462-20180324'!A:L,12,0)</f>
        <v>4446978</v>
      </c>
      <c r="Z16" s="12">
        <f t="shared" ca="1" si="10"/>
        <v>3254381</v>
      </c>
      <c r="AA16" s="12">
        <f t="shared" ca="1" si="11"/>
        <v>3859080</v>
      </c>
      <c r="AB16" s="12">
        <f t="shared" ca="1" si="12"/>
        <v>4446978</v>
      </c>
      <c r="AC16" s="115">
        <f t="shared" ca="1" si="13"/>
        <v>604699</v>
      </c>
      <c r="AD16" s="115">
        <f t="shared" ca="1" si="14"/>
        <v>587898</v>
      </c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</row>
    <row r="17" spans="1:204" s="107" customFormat="1" ht="14.25">
      <c r="A17" s="112" t="s">
        <v>32</v>
      </c>
      <c r="B17" s="112">
        <v>2526</v>
      </c>
      <c r="C17" s="169" t="s">
        <v>30</v>
      </c>
      <c r="D17" s="130"/>
      <c r="E17" s="128"/>
      <c r="F17" s="130"/>
      <c r="G17" s="111"/>
      <c r="H17" s="130"/>
      <c r="I17" s="130"/>
      <c r="J17" s="111">
        <v>2210579</v>
      </c>
      <c r="K17" s="130">
        <v>41839</v>
      </c>
      <c r="L17" s="111">
        <v>2844682</v>
      </c>
      <c r="M17" s="130">
        <v>42197</v>
      </c>
      <c r="N17" s="111">
        <v>3418077</v>
      </c>
      <c r="O17" s="130">
        <v>42629</v>
      </c>
      <c r="P17" s="111">
        <v>3947917</v>
      </c>
      <c r="Q17" s="130">
        <v>42970</v>
      </c>
      <c r="R17" s="111">
        <v>4540530</v>
      </c>
      <c r="S17" s="130" t="s">
        <v>1347</v>
      </c>
      <c r="T17" s="130"/>
      <c r="U17" s="107">
        <f t="shared" si="0"/>
        <v>16</v>
      </c>
      <c r="V17" s="128" t="str">
        <f t="shared" si="9"/>
        <v>CRH380A</v>
      </c>
      <c r="W17" s="128">
        <f t="shared" si="7"/>
        <v>2526</v>
      </c>
      <c r="X17" s="128" t="str">
        <f t="shared" si="8"/>
        <v>北京铁路局</v>
      </c>
      <c r="Y17" s="128">
        <f>VLOOKUP(W17,'fnd_gfm_470462-20180324'!A:L,12,0)</f>
        <v>4540530</v>
      </c>
      <c r="Z17" s="128">
        <f t="shared" ca="1" si="10"/>
        <v>3418077</v>
      </c>
      <c r="AA17" s="128">
        <f t="shared" ca="1" si="11"/>
        <v>3947917</v>
      </c>
      <c r="AB17" s="128">
        <f t="shared" ca="1" si="12"/>
        <v>4540530</v>
      </c>
      <c r="AC17" s="129">
        <f t="shared" ca="1" si="13"/>
        <v>529840</v>
      </c>
      <c r="AD17" s="129">
        <f t="shared" ca="1" si="14"/>
        <v>592613</v>
      </c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0"/>
      <c r="CL17" s="170"/>
      <c r="CM17" s="170"/>
      <c r="CN17" s="170"/>
      <c r="CO17" s="170"/>
      <c r="CP17" s="170"/>
      <c r="CQ17" s="170"/>
      <c r="CR17" s="170"/>
      <c r="CS17" s="170"/>
      <c r="CT17" s="170"/>
      <c r="CU17" s="170"/>
      <c r="CV17" s="170"/>
      <c r="CW17" s="170"/>
      <c r="CX17" s="170"/>
      <c r="CY17" s="170"/>
      <c r="CZ17" s="170"/>
      <c r="DA17" s="170"/>
      <c r="DB17" s="170"/>
      <c r="DC17" s="170"/>
      <c r="DD17" s="170"/>
      <c r="DE17" s="170"/>
      <c r="DF17" s="170"/>
      <c r="DG17" s="170"/>
      <c r="DH17" s="170"/>
      <c r="DI17" s="170"/>
      <c r="DJ17" s="170"/>
      <c r="DK17" s="170"/>
      <c r="DL17" s="170"/>
      <c r="DM17" s="170"/>
      <c r="DN17" s="170"/>
      <c r="DO17" s="170"/>
      <c r="DP17" s="170"/>
      <c r="DQ17" s="170"/>
      <c r="DR17" s="170"/>
      <c r="DS17" s="170"/>
      <c r="DT17" s="170"/>
      <c r="DU17" s="170"/>
      <c r="DV17" s="170"/>
      <c r="DW17" s="170"/>
      <c r="DX17" s="170"/>
      <c r="DY17" s="170"/>
      <c r="DZ17" s="170"/>
      <c r="EA17" s="170"/>
      <c r="EB17" s="170"/>
      <c r="EC17" s="170"/>
      <c r="ED17" s="170"/>
      <c r="EE17" s="170"/>
      <c r="EF17" s="170"/>
      <c r="EG17" s="170"/>
      <c r="EH17" s="170"/>
      <c r="EI17" s="170"/>
      <c r="EJ17" s="170"/>
      <c r="EK17" s="170"/>
      <c r="EL17" s="170"/>
      <c r="EM17" s="170"/>
      <c r="EN17" s="170"/>
      <c r="EO17" s="170"/>
      <c r="EP17" s="170"/>
      <c r="EQ17" s="170"/>
      <c r="ER17" s="170"/>
      <c r="ES17" s="170"/>
      <c r="ET17" s="170"/>
      <c r="EU17" s="170"/>
      <c r="EV17" s="170"/>
      <c r="EW17" s="170"/>
      <c r="EX17" s="170"/>
      <c r="EY17" s="170"/>
      <c r="EZ17" s="170"/>
      <c r="FA17" s="170"/>
      <c r="FB17" s="170"/>
      <c r="FC17" s="170"/>
      <c r="FD17" s="170"/>
      <c r="FE17" s="170"/>
      <c r="FF17" s="170"/>
      <c r="FG17" s="170"/>
      <c r="FH17" s="170"/>
      <c r="FI17" s="170"/>
      <c r="FJ17" s="170"/>
      <c r="FK17" s="170"/>
      <c r="FL17" s="170"/>
      <c r="FM17" s="170"/>
      <c r="FN17" s="170"/>
      <c r="FO17" s="170"/>
      <c r="FP17" s="170"/>
      <c r="FQ17" s="170"/>
      <c r="FR17" s="170"/>
      <c r="FS17" s="170"/>
      <c r="FT17" s="170"/>
      <c r="FU17" s="170"/>
      <c r="FV17" s="170"/>
      <c r="FW17" s="170"/>
      <c r="FX17" s="170"/>
      <c r="FY17" s="170"/>
      <c r="FZ17" s="170"/>
      <c r="GA17" s="170"/>
      <c r="GB17" s="170"/>
      <c r="GC17" s="170"/>
      <c r="GD17" s="170"/>
      <c r="GE17" s="170"/>
      <c r="GF17" s="170"/>
      <c r="GG17" s="170"/>
      <c r="GH17" s="170"/>
      <c r="GI17" s="170"/>
      <c r="GJ17" s="170"/>
      <c r="GK17" s="170"/>
      <c r="GL17" s="170"/>
      <c r="GM17" s="170"/>
      <c r="GN17" s="170"/>
      <c r="GO17" s="170"/>
      <c r="GP17" s="170"/>
      <c r="GQ17" s="170"/>
      <c r="GR17" s="170"/>
      <c r="GS17" s="170"/>
      <c r="GT17" s="170"/>
      <c r="GU17" s="170"/>
      <c r="GV17" s="170"/>
    </row>
    <row r="18" spans="1:204">
      <c r="A18" s="37" t="s">
        <v>33</v>
      </c>
      <c r="B18" s="38">
        <v>2650</v>
      </c>
      <c r="C18" s="27" t="s">
        <v>22</v>
      </c>
      <c r="D18" s="39">
        <v>592925</v>
      </c>
      <c r="E18" s="40">
        <v>42296</v>
      </c>
      <c r="F18" s="38">
        <v>1173487</v>
      </c>
      <c r="G18" s="40">
        <v>42835</v>
      </c>
      <c r="H18" s="50">
        <v>1786888</v>
      </c>
      <c r="I18" s="53">
        <v>43224</v>
      </c>
      <c r="J18" s="40"/>
      <c r="K18" s="12"/>
      <c r="L18" s="12"/>
      <c r="M18" s="38"/>
      <c r="N18" s="38"/>
      <c r="O18" s="12"/>
      <c r="P18" s="12"/>
      <c r="Q18" s="38"/>
      <c r="R18" s="38"/>
      <c r="S18" s="38"/>
      <c r="T18" s="40"/>
      <c r="U18" s="32">
        <f t="shared" si="0"/>
        <v>8</v>
      </c>
      <c r="V18" s="12" t="str">
        <f t="shared" si="9"/>
        <v>CRH380A统</v>
      </c>
      <c r="W18" s="12">
        <f t="shared" si="7"/>
        <v>2650</v>
      </c>
      <c r="X18" s="12" t="str">
        <f t="shared" si="8"/>
        <v>南宁铁路局</v>
      </c>
      <c r="Y18" s="12">
        <f>VLOOKUP(W18,'fnd_gfm_470462-20180324'!A:L,12,0)</f>
        <v>1958024</v>
      </c>
      <c r="Z18" s="12">
        <f t="shared" ca="1" si="10"/>
        <v>1173487</v>
      </c>
      <c r="AA18" s="12">
        <f t="shared" ca="1" si="11"/>
        <v>1786888</v>
      </c>
      <c r="AB18" s="12">
        <f t="shared" ca="1" si="12"/>
        <v>1958024</v>
      </c>
      <c r="AC18" s="115">
        <f t="shared" ca="1" si="13"/>
        <v>613401</v>
      </c>
      <c r="AD18" s="115">
        <f t="shared" ca="1" si="14"/>
        <v>171136</v>
      </c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</row>
    <row r="19" spans="1:204" s="54" customFormat="1" ht="20.100000000000001" customHeight="1">
      <c r="A19" s="49" t="s">
        <v>33</v>
      </c>
      <c r="B19" s="50">
        <v>2695</v>
      </c>
      <c r="C19" s="51" t="s">
        <v>22</v>
      </c>
      <c r="D19" s="52">
        <v>611541</v>
      </c>
      <c r="E19" s="53">
        <v>42312</v>
      </c>
      <c r="F19" s="50">
        <v>1209502</v>
      </c>
      <c r="G19" s="53">
        <v>42725</v>
      </c>
      <c r="H19" s="50">
        <v>1827842</v>
      </c>
      <c r="I19" s="53">
        <v>43131</v>
      </c>
      <c r="J19" s="53"/>
      <c r="K19" s="88"/>
      <c r="L19" s="88"/>
      <c r="M19" s="50"/>
      <c r="N19" s="50"/>
      <c r="O19" s="88"/>
      <c r="P19" s="88"/>
      <c r="Q19" s="50"/>
      <c r="R19" s="50"/>
      <c r="S19" s="50"/>
      <c r="T19" s="53"/>
      <c r="U19" s="32">
        <f t="shared" si="0"/>
        <v>8</v>
      </c>
      <c r="V19" s="12" t="str">
        <f t="shared" si="9"/>
        <v>CRH380A统</v>
      </c>
      <c r="W19" s="12">
        <f t="shared" si="7"/>
        <v>2695</v>
      </c>
      <c r="X19" s="12" t="str">
        <f t="shared" si="8"/>
        <v>南宁铁路局</v>
      </c>
      <c r="Y19" s="12">
        <f>VLOOKUP(W19,'fnd_gfm_470462-20180324'!A:L,12,0)</f>
        <v>2151604</v>
      </c>
      <c r="Z19" s="12">
        <f t="shared" ca="1" si="10"/>
        <v>1209502</v>
      </c>
      <c r="AA19" s="12">
        <f t="shared" ca="1" si="11"/>
        <v>1827842</v>
      </c>
      <c r="AB19" s="12">
        <f t="shared" ca="1" si="12"/>
        <v>2151604</v>
      </c>
      <c r="AC19" s="115">
        <f t="shared" ca="1" si="13"/>
        <v>618340</v>
      </c>
      <c r="AD19" s="115">
        <f t="shared" ca="1" si="14"/>
        <v>323762</v>
      </c>
    </row>
    <row r="20" spans="1:204" s="41" customFormat="1" ht="20.100000000000001" customHeight="1">
      <c r="A20" s="37" t="s">
        <v>33</v>
      </c>
      <c r="B20" s="38">
        <v>2696</v>
      </c>
      <c r="C20" s="27" t="s">
        <v>22</v>
      </c>
      <c r="D20" s="39">
        <v>608904</v>
      </c>
      <c r="E20" s="40">
        <v>42328</v>
      </c>
      <c r="F20" s="38">
        <v>1209940</v>
      </c>
      <c r="G20" s="40">
        <v>42745</v>
      </c>
      <c r="H20" s="38">
        <v>1814180</v>
      </c>
      <c r="I20" s="40">
        <v>43106</v>
      </c>
      <c r="J20" s="40"/>
      <c r="K20" s="47"/>
      <c r="L20" s="47"/>
      <c r="M20" s="40"/>
      <c r="N20" s="40"/>
      <c r="O20" s="47"/>
      <c r="P20" s="47"/>
      <c r="Q20" s="38"/>
      <c r="R20" s="38"/>
      <c r="S20" s="38"/>
      <c r="T20" s="40"/>
      <c r="U20" s="32">
        <f t="shared" si="0"/>
        <v>8</v>
      </c>
      <c r="V20" s="12" t="str">
        <f t="shared" si="9"/>
        <v>CRH380A统</v>
      </c>
      <c r="W20" s="12">
        <f t="shared" si="7"/>
        <v>2696</v>
      </c>
      <c r="X20" s="12" t="str">
        <f t="shared" si="8"/>
        <v>南宁铁路局</v>
      </c>
      <c r="Y20" s="12">
        <f>VLOOKUP(W20,'fnd_gfm_470462-20180324'!A:L,12,0)</f>
        <v>2187798</v>
      </c>
      <c r="Z20" s="12">
        <f t="shared" ca="1" si="10"/>
        <v>1209940</v>
      </c>
      <c r="AA20" s="12">
        <f t="shared" ca="1" si="11"/>
        <v>1814180</v>
      </c>
      <c r="AB20" s="12">
        <f t="shared" ca="1" si="12"/>
        <v>2187798</v>
      </c>
      <c r="AC20" s="115">
        <f t="shared" ca="1" si="13"/>
        <v>604240</v>
      </c>
      <c r="AD20" s="115">
        <f t="shared" ca="1" si="14"/>
        <v>373618</v>
      </c>
    </row>
    <row r="21" spans="1:204" s="54" customFormat="1" ht="20.100000000000001" customHeight="1">
      <c r="A21" s="49" t="s">
        <v>34</v>
      </c>
      <c r="B21" s="50">
        <v>2701</v>
      </c>
      <c r="C21" s="51" t="s">
        <v>1</v>
      </c>
      <c r="D21" s="52">
        <v>601548</v>
      </c>
      <c r="E21" s="53">
        <v>42298</v>
      </c>
      <c r="F21" s="50">
        <v>1206649</v>
      </c>
      <c r="G21" s="53">
        <v>42844</v>
      </c>
      <c r="H21" s="50">
        <v>1792256</v>
      </c>
      <c r="I21" s="53">
        <v>43200</v>
      </c>
      <c r="J21" s="53"/>
      <c r="K21" s="88"/>
      <c r="L21" s="88"/>
      <c r="M21" s="50"/>
      <c r="N21" s="50"/>
      <c r="O21" s="88"/>
      <c r="P21" s="88"/>
      <c r="Q21" s="50"/>
      <c r="R21" s="50"/>
      <c r="S21" s="50"/>
      <c r="T21" s="53"/>
      <c r="U21" s="32">
        <f t="shared" si="0"/>
        <v>8</v>
      </c>
      <c r="V21" s="12" t="str">
        <f t="shared" si="9"/>
        <v>CRH380A统</v>
      </c>
      <c r="W21" s="12">
        <f t="shared" si="7"/>
        <v>2701</v>
      </c>
      <c r="X21" s="12" t="str">
        <f t="shared" si="8"/>
        <v>南昌铁路局</v>
      </c>
      <c r="Y21" s="12">
        <f>VLOOKUP(W21,'fnd_gfm_470462-20180324'!A:L,12,0)</f>
        <v>1983466</v>
      </c>
      <c r="Z21" s="12">
        <f t="shared" ca="1" si="10"/>
        <v>1206649</v>
      </c>
      <c r="AA21" s="12">
        <f t="shared" ca="1" si="11"/>
        <v>1792256</v>
      </c>
      <c r="AB21" s="12">
        <f t="shared" ca="1" si="12"/>
        <v>1983466</v>
      </c>
      <c r="AC21" s="115">
        <f t="shared" ca="1" si="13"/>
        <v>585607</v>
      </c>
      <c r="AD21" s="115">
        <f t="shared" ca="1" si="14"/>
        <v>191210</v>
      </c>
    </row>
    <row r="22" spans="1:204" s="86" customFormat="1" ht="20.100000000000001" customHeight="1">
      <c r="A22" s="37" t="s">
        <v>34</v>
      </c>
      <c r="B22" s="38">
        <v>2728</v>
      </c>
      <c r="C22" s="85" t="s">
        <v>1</v>
      </c>
      <c r="D22" s="39">
        <v>610720</v>
      </c>
      <c r="E22" s="40">
        <v>42447</v>
      </c>
      <c r="F22" s="38">
        <v>1213337</v>
      </c>
      <c r="G22" s="40">
        <v>42978</v>
      </c>
      <c r="H22" s="38"/>
      <c r="I22" s="38"/>
      <c r="J22" s="40"/>
      <c r="K22" s="39"/>
      <c r="L22" s="40"/>
      <c r="M22" s="40"/>
      <c r="N22" s="40"/>
      <c r="O22" s="38"/>
      <c r="P22" s="40"/>
      <c r="Q22" s="38"/>
      <c r="R22" s="38"/>
      <c r="S22" s="38"/>
      <c r="T22" s="40"/>
      <c r="U22" s="32">
        <f t="shared" si="0"/>
        <v>8</v>
      </c>
      <c r="V22" s="12" t="str">
        <f t="shared" si="9"/>
        <v>CRH380A统</v>
      </c>
      <c r="W22" s="12">
        <f t="shared" si="7"/>
        <v>2728</v>
      </c>
      <c r="X22" s="12" t="str">
        <f t="shared" si="8"/>
        <v>南昌铁路局</v>
      </c>
      <c r="Y22" s="12">
        <f>VLOOKUP(W22,'fnd_gfm_470462-20180324'!A:L,12,0)</f>
        <v>1786406</v>
      </c>
      <c r="Z22" s="12">
        <f t="shared" ca="1" si="10"/>
        <v>1213337</v>
      </c>
      <c r="AA22" s="12">
        <f t="shared" ca="1" si="11"/>
        <v>1786406</v>
      </c>
      <c r="AB22" s="12">
        <f t="shared" ca="1" si="12"/>
        <v>0</v>
      </c>
      <c r="AC22" s="115">
        <f t="shared" ca="1" si="13"/>
        <v>573069</v>
      </c>
      <c r="AD22" s="115">
        <f t="shared" ca="1" si="14"/>
        <v>0</v>
      </c>
    </row>
    <row r="23" spans="1:204" s="86" customFormat="1" ht="20.100000000000001" customHeight="1">
      <c r="A23" s="37" t="s">
        <v>34</v>
      </c>
      <c r="B23" s="38">
        <v>2729</v>
      </c>
      <c r="C23" s="85" t="s">
        <v>1</v>
      </c>
      <c r="D23" s="39">
        <v>587123</v>
      </c>
      <c r="E23" s="40">
        <v>42391</v>
      </c>
      <c r="F23" s="38">
        <v>1189444</v>
      </c>
      <c r="G23" s="40">
        <v>42968</v>
      </c>
      <c r="H23" s="38">
        <v>1802129</v>
      </c>
      <c r="I23" s="40">
        <v>43280</v>
      </c>
      <c r="J23" s="40"/>
      <c r="K23" s="39"/>
      <c r="L23" s="40"/>
      <c r="M23" s="40"/>
      <c r="N23" s="40"/>
      <c r="O23" s="38"/>
      <c r="P23" s="40"/>
      <c r="Q23" s="38"/>
      <c r="R23" s="38"/>
      <c r="S23" s="38"/>
      <c r="T23" s="40"/>
      <c r="U23" s="32">
        <f t="shared" si="0"/>
        <v>8</v>
      </c>
      <c r="V23" s="12" t="str">
        <f t="shared" si="9"/>
        <v>CRH380A统</v>
      </c>
      <c r="W23" s="12">
        <f t="shared" si="7"/>
        <v>2729</v>
      </c>
      <c r="X23" s="12" t="str">
        <f t="shared" si="8"/>
        <v>南昌铁路局</v>
      </c>
      <c r="Y23" s="12">
        <f>VLOOKUP(W23,'fnd_gfm_470462-20180324'!A:L,12,0)</f>
        <v>1927824</v>
      </c>
      <c r="Z23" s="12">
        <f t="shared" ca="1" si="10"/>
        <v>1189444</v>
      </c>
      <c r="AA23" s="12">
        <f t="shared" ca="1" si="11"/>
        <v>1802129</v>
      </c>
      <c r="AB23" s="12">
        <f t="shared" ca="1" si="12"/>
        <v>1927824</v>
      </c>
      <c r="AC23" s="115">
        <f t="shared" ca="1" si="13"/>
        <v>612685</v>
      </c>
      <c r="AD23" s="115">
        <f t="shared" ca="1" si="14"/>
        <v>125695</v>
      </c>
    </row>
    <row r="24" spans="1:204" s="41" customFormat="1" ht="20.100000000000001" customHeight="1">
      <c r="A24" s="37" t="s">
        <v>33</v>
      </c>
      <c r="B24" s="38">
        <v>2705</v>
      </c>
      <c r="C24" s="27" t="s">
        <v>28</v>
      </c>
      <c r="D24" s="39">
        <v>543940</v>
      </c>
      <c r="E24" s="40">
        <v>42184</v>
      </c>
      <c r="F24" s="38">
        <v>1138276</v>
      </c>
      <c r="G24" s="40">
        <v>42600</v>
      </c>
      <c r="H24" s="50">
        <v>1806883</v>
      </c>
      <c r="I24" s="40">
        <v>42976</v>
      </c>
      <c r="J24" s="47">
        <v>2421129</v>
      </c>
      <c r="K24" s="190">
        <v>43362</v>
      </c>
      <c r="L24" s="47"/>
      <c r="M24" s="38"/>
      <c r="N24" s="40"/>
      <c r="O24" s="47"/>
      <c r="P24" s="47"/>
      <c r="Q24" s="38"/>
      <c r="R24" s="38"/>
      <c r="S24" s="38"/>
      <c r="T24" s="1" t="s">
        <v>152</v>
      </c>
      <c r="U24" s="32">
        <f t="shared" si="0"/>
        <v>8</v>
      </c>
      <c r="V24" s="12" t="str">
        <f t="shared" si="9"/>
        <v>CRH380A统</v>
      </c>
      <c r="W24" s="12">
        <f t="shared" si="7"/>
        <v>2705</v>
      </c>
      <c r="X24" s="12" t="str">
        <f t="shared" si="8"/>
        <v>广铁集团</v>
      </c>
      <c r="Y24" s="12">
        <f>VLOOKUP(W24,'fnd_gfm_470462-20180324'!A:L,12,0)</f>
        <v>2421129</v>
      </c>
      <c r="Z24" s="12">
        <f t="shared" ca="1" si="10"/>
        <v>1138276</v>
      </c>
      <c r="AA24" s="12">
        <f t="shared" ca="1" si="11"/>
        <v>1806883</v>
      </c>
      <c r="AB24" s="12">
        <f t="shared" ca="1" si="12"/>
        <v>2421129</v>
      </c>
      <c r="AC24" s="115">
        <f t="shared" ca="1" si="13"/>
        <v>668607</v>
      </c>
      <c r="AD24" s="115">
        <f t="shared" ca="1" si="14"/>
        <v>614246</v>
      </c>
    </row>
    <row r="25" spans="1:204" s="41" customFormat="1" ht="20.100000000000001" customHeight="1">
      <c r="A25" s="37" t="s">
        <v>33</v>
      </c>
      <c r="B25" s="38">
        <v>2706</v>
      </c>
      <c r="C25" s="27" t="s">
        <v>28</v>
      </c>
      <c r="D25" s="39">
        <v>553126</v>
      </c>
      <c r="E25" s="40">
        <v>42162</v>
      </c>
      <c r="F25" s="38">
        <v>1136524</v>
      </c>
      <c r="G25" s="40">
        <v>42570</v>
      </c>
      <c r="H25" s="50">
        <v>1820517</v>
      </c>
      <c r="I25" s="40">
        <v>42940</v>
      </c>
      <c r="J25" s="47">
        <v>2431559</v>
      </c>
      <c r="K25" s="188">
        <v>43292</v>
      </c>
      <c r="L25" s="47"/>
      <c r="M25" s="38"/>
      <c r="N25" s="40"/>
      <c r="O25" s="47"/>
      <c r="P25" s="47"/>
      <c r="Q25" s="38"/>
      <c r="R25" s="38"/>
      <c r="S25" s="38"/>
      <c r="T25" s="1" t="s">
        <v>152</v>
      </c>
      <c r="U25" s="32">
        <f t="shared" si="0"/>
        <v>8</v>
      </c>
      <c r="V25" s="12" t="str">
        <f t="shared" si="9"/>
        <v>CRH380A统</v>
      </c>
      <c r="W25" s="12">
        <f t="shared" si="7"/>
        <v>2706</v>
      </c>
      <c r="X25" s="12" t="str">
        <f t="shared" si="8"/>
        <v>广铁集团</v>
      </c>
      <c r="Y25" s="12">
        <f>VLOOKUP(W25,'fnd_gfm_470462-20180324'!A:L,12,0)</f>
        <v>2516267</v>
      </c>
      <c r="Z25" s="12">
        <f t="shared" ca="1" si="10"/>
        <v>1136524</v>
      </c>
      <c r="AA25" s="12">
        <f t="shared" ca="1" si="11"/>
        <v>1820517</v>
      </c>
      <c r="AB25" s="12">
        <f t="shared" ca="1" si="12"/>
        <v>2431559</v>
      </c>
      <c r="AC25" s="115">
        <f t="shared" ca="1" si="13"/>
        <v>683993</v>
      </c>
      <c r="AD25" s="115">
        <f t="shared" ca="1" si="14"/>
        <v>611042</v>
      </c>
    </row>
    <row r="26" spans="1:204" s="86" customFormat="1" ht="20.100000000000001" customHeight="1">
      <c r="A26" s="37" t="s">
        <v>34</v>
      </c>
      <c r="B26" s="38">
        <v>2674</v>
      </c>
      <c r="C26" s="85" t="s">
        <v>26</v>
      </c>
      <c r="D26" s="39">
        <v>616510</v>
      </c>
      <c r="E26" s="40">
        <v>42298</v>
      </c>
      <c r="F26" s="38">
        <v>1156362</v>
      </c>
      <c r="G26" s="40">
        <v>42699</v>
      </c>
      <c r="H26" s="38">
        <v>1755323</v>
      </c>
      <c r="I26" s="40">
        <v>43117</v>
      </c>
      <c r="J26" s="40"/>
      <c r="K26" s="87"/>
      <c r="L26" s="87"/>
      <c r="M26" s="38"/>
      <c r="N26" s="38"/>
      <c r="O26" s="87"/>
      <c r="P26" s="87"/>
      <c r="Q26" s="38"/>
      <c r="R26" s="38"/>
      <c r="S26" s="38"/>
      <c r="T26" s="40"/>
      <c r="U26" s="139">
        <f t="shared" si="0"/>
        <v>8</v>
      </c>
      <c r="V26" s="140" t="str">
        <f t="shared" si="9"/>
        <v>CRH380A统</v>
      </c>
      <c r="W26" s="140">
        <f t="shared" si="7"/>
        <v>2674</v>
      </c>
      <c r="X26" s="140" t="str">
        <f t="shared" si="8"/>
        <v>太原铁路局</v>
      </c>
      <c r="Y26" s="140">
        <f>VLOOKUP(W26,'fnd_gfm_470462-20180324'!A:L,12,0)</f>
        <v>2106778</v>
      </c>
      <c r="Z26" s="140">
        <f t="shared" ca="1" si="10"/>
        <v>1156362</v>
      </c>
      <c r="AA26" s="140">
        <f t="shared" ca="1" si="11"/>
        <v>1755323</v>
      </c>
      <c r="AB26" s="140">
        <f t="shared" ca="1" si="12"/>
        <v>2106778</v>
      </c>
      <c r="AC26" s="141">
        <f t="shared" ca="1" si="13"/>
        <v>598961</v>
      </c>
      <c r="AD26" s="141">
        <f t="shared" ca="1" si="14"/>
        <v>351455</v>
      </c>
    </row>
    <row r="27" spans="1:204" s="41" customFormat="1" ht="20.100000000000001" customHeight="1">
      <c r="A27" s="37" t="s">
        <v>34</v>
      </c>
      <c r="B27" s="38">
        <v>2675</v>
      </c>
      <c r="C27" s="27" t="s">
        <v>26</v>
      </c>
      <c r="D27" s="39">
        <v>576420</v>
      </c>
      <c r="E27" s="40">
        <v>42256</v>
      </c>
      <c r="F27" s="38">
        <v>1158956</v>
      </c>
      <c r="G27" s="40">
        <v>42674</v>
      </c>
      <c r="H27" s="38">
        <v>1750368</v>
      </c>
      <c r="I27" s="40">
        <v>43055</v>
      </c>
      <c r="J27" s="40"/>
      <c r="K27" s="47"/>
      <c r="L27" s="47"/>
      <c r="M27" s="38"/>
      <c r="N27" s="40"/>
      <c r="O27" s="47"/>
      <c r="P27" s="47"/>
      <c r="Q27" s="38"/>
      <c r="R27" s="38"/>
      <c r="S27" s="38"/>
      <c r="T27" s="40"/>
      <c r="U27" s="32">
        <f t="shared" si="0"/>
        <v>8</v>
      </c>
      <c r="V27" s="12" t="str">
        <f t="shared" si="9"/>
        <v>CRH380A统</v>
      </c>
      <c r="W27" s="12">
        <f t="shared" si="7"/>
        <v>2675</v>
      </c>
      <c r="X27" s="12" t="str">
        <f t="shared" si="8"/>
        <v>太原铁路局</v>
      </c>
      <c r="Y27" s="12">
        <f>VLOOKUP(W27,'fnd_gfm_470462-20180324'!A:L,12,0)</f>
        <v>2146386</v>
      </c>
      <c r="Z27" s="12">
        <f t="shared" ca="1" si="10"/>
        <v>1158956</v>
      </c>
      <c r="AA27" s="12">
        <f t="shared" ca="1" si="11"/>
        <v>1750368</v>
      </c>
      <c r="AB27" s="12">
        <f t="shared" ca="1" si="12"/>
        <v>2146386</v>
      </c>
      <c r="AC27" s="115">
        <f t="shared" ca="1" si="13"/>
        <v>591412</v>
      </c>
      <c r="AD27" s="115">
        <f t="shared" ca="1" si="14"/>
        <v>396018</v>
      </c>
    </row>
    <row r="28" spans="1:204" s="41" customFormat="1" ht="20.100000000000001" customHeight="1">
      <c r="A28" s="37" t="s">
        <v>34</v>
      </c>
      <c r="B28" s="38">
        <v>2676</v>
      </c>
      <c r="C28" s="27" t="s">
        <v>26</v>
      </c>
      <c r="D28" s="39">
        <v>541188</v>
      </c>
      <c r="E28" s="40">
        <v>42223</v>
      </c>
      <c r="F28" s="38">
        <v>1123011</v>
      </c>
      <c r="G28" s="40">
        <v>42659</v>
      </c>
      <c r="H28" s="38">
        <v>1707692</v>
      </c>
      <c r="I28" s="40">
        <v>43035</v>
      </c>
      <c r="J28" s="40"/>
      <c r="K28" s="47"/>
      <c r="L28" s="47"/>
      <c r="M28" s="38"/>
      <c r="N28" s="40"/>
      <c r="O28" s="47"/>
      <c r="P28" s="47"/>
      <c r="Q28" s="38"/>
      <c r="R28" s="38"/>
      <c r="S28" s="38"/>
      <c r="T28" s="40"/>
      <c r="U28" s="32">
        <f t="shared" si="0"/>
        <v>8</v>
      </c>
      <c r="V28" s="12" t="str">
        <f t="shared" si="9"/>
        <v>CRH380A统</v>
      </c>
      <c r="W28" s="12">
        <f t="shared" si="7"/>
        <v>2676</v>
      </c>
      <c r="X28" s="12" t="str">
        <f t="shared" si="8"/>
        <v>太原铁路局</v>
      </c>
      <c r="Y28" s="12">
        <f>VLOOKUP(W28,'fnd_gfm_470462-20180324'!A:L,12,0)</f>
        <v>2120702</v>
      </c>
      <c r="Z28" s="12">
        <f t="shared" ca="1" si="10"/>
        <v>1123011</v>
      </c>
      <c r="AA28" s="12">
        <f t="shared" ca="1" si="11"/>
        <v>1707692</v>
      </c>
      <c r="AB28" s="12">
        <f t="shared" ca="1" si="12"/>
        <v>2120702</v>
      </c>
      <c r="AC28" s="115">
        <f t="shared" ca="1" si="13"/>
        <v>584681</v>
      </c>
      <c r="AD28" s="115">
        <f t="shared" ca="1" si="14"/>
        <v>413010</v>
      </c>
    </row>
    <row r="29" spans="1:204" s="86" customFormat="1" ht="20.100000000000001" customHeight="1">
      <c r="A29" s="37" t="s">
        <v>34</v>
      </c>
      <c r="B29" s="38">
        <v>2644</v>
      </c>
      <c r="C29" s="85" t="s">
        <v>27</v>
      </c>
      <c r="D29" s="39">
        <v>591857</v>
      </c>
      <c r="E29" s="40">
        <v>41975</v>
      </c>
      <c r="F29" s="38">
        <v>1186004</v>
      </c>
      <c r="G29" s="40">
        <v>42313</v>
      </c>
      <c r="H29" s="38">
        <v>1764012</v>
      </c>
      <c r="I29" s="40">
        <v>42719</v>
      </c>
      <c r="J29" s="39">
        <v>2317142</v>
      </c>
      <c r="K29" s="40">
        <v>43099</v>
      </c>
      <c r="L29" s="87"/>
      <c r="M29" s="38"/>
      <c r="N29" s="40"/>
      <c r="O29" s="87"/>
      <c r="P29" s="87"/>
      <c r="Q29" s="38"/>
      <c r="R29" s="38"/>
      <c r="S29" s="38"/>
      <c r="T29" s="1" t="s">
        <v>152</v>
      </c>
      <c r="U29" s="32">
        <f t="shared" si="0"/>
        <v>8</v>
      </c>
      <c r="V29" s="12" t="str">
        <f t="shared" si="9"/>
        <v>CRH380A统</v>
      </c>
      <c r="W29" s="12">
        <f t="shared" si="7"/>
        <v>2644</v>
      </c>
      <c r="X29" s="12" t="str">
        <f t="shared" si="8"/>
        <v>郑州铁路局</v>
      </c>
      <c r="Y29" s="12">
        <f>VLOOKUP(W29,'fnd_gfm_470462-20180324'!A:L,12,0)</f>
        <v>2776674</v>
      </c>
      <c r="Z29" s="12">
        <f t="shared" ca="1" si="10"/>
        <v>1186004</v>
      </c>
      <c r="AA29" s="12">
        <f t="shared" ca="1" si="11"/>
        <v>1764012</v>
      </c>
      <c r="AB29" s="12">
        <f t="shared" ca="1" si="12"/>
        <v>2317142</v>
      </c>
      <c r="AC29" s="115">
        <f t="shared" ca="1" si="13"/>
        <v>578008</v>
      </c>
      <c r="AD29" s="115">
        <f t="shared" ca="1" si="14"/>
        <v>553130</v>
      </c>
    </row>
    <row r="30" spans="1:204" s="41" customFormat="1" ht="20.100000000000001" customHeight="1">
      <c r="A30" s="37" t="s">
        <v>33</v>
      </c>
      <c r="B30" s="38">
        <v>2672</v>
      </c>
      <c r="C30" s="27" t="s">
        <v>27</v>
      </c>
      <c r="D30" s="39">
        <v>614558</v>
      </c>
      <c r="E30" s="40">
        <v>42207</v>
      </c>
      <c r="F30" s="38">
        <v>1212751</v>
      </c>
      <c r="G30" s="40">
        <v>42653</v>
      </c>
      <c r="H30" s="38">
        <v>1800676</v>
      </c>
      <c r="I30" s="40">
        <v>43022</v>
      </c>
      <c r="J30" s="40"/>
      <c r="K30" s="47"/>
      <c r="L30" s="47"/>
      <c r="M30" s="38"/>
      <c r="N30" s="40"/>
      <c r="O30" s="47"/>
      <c r="P30" s="47"/>
      <c r="Q30" s="38"/>
      <c r="R30" s="38"/>
      <c r="S30" s="38"/>
      <c r="T30" s="40"/>
      <c r="U30" s="32">
        <f t="shared" si="0"/>
        <v>8</v>
      </c>
      <c r="V30" s="12" t="str">
        <f t="shared" si="9"/>
        <v>CRH380A统</v>
      </c>
      <c r="W30" s="12">
        <f t="shared" si="7"/>
        <v>2672</v>
      </c>
      <c r="X30" s="12" t="str">
        <f t="shared" si="8"/>
        <v>郑州铁路局</v>
      </c>
      <c r="Y30" s="12">
        <f>VLOOKUP(W30,'fnd_gfm_470462-20180324'!A:L,12,0)</f>
        <v>2349915</v>
      </c>
      <c r="Z30" s="12">
        <f t="shared" ca="1" si="10"/>
        <v>1212751</v>
      </c>
      <c r="AA30" s="12">
        <f t="shared" ca="1" si="11"/>
        <v>1800676</v>
      </c>
      <c r="AB30" s="12">
        <f t="shared" ca="1" si="12"/>
        <v>2349915</v>
      </c>
      <c r="AC30" s="115">
        <f t="shared" ca="1" si="13"/>
        <v>587925</v>
      </c>
      <c r="AD30" s="115">
        <f t="shared" ca="1" si="14"/>
        <v>549239</v>
      </c>
    </row>
    <row r="31" spans="1:204" s="41" customFormat="1" ht="20.100000000000001" customHeight="1">
      <c r="A31" s="37" t="s">
        <v>33</v>
      </c>
      <c r="B31" s="38">
        <v>2673</v>
      </c>
      <c r="C31" s="27" t="s">
        <v>27</v>
      </c>
      <c r="D31" s="39">
        <v>602247</v>
      </c>
      <c r="E31" s="40">
        <v>42196</v>
      </c>
      <c r="F31" s="38">
        <v>1218460</v>
      </c>
      <c r="G31" s="40">
        <v>42613</v>
      </c>
      <c r="H31" s="38">
        <v>1828747</v>
      </c>
      <c r="I31" s="40">
        <v>42951</v>
      </c>
      <c r="J31" s="39">
        <v>2447733</v>
      </c>
      <c r="K31" s="47" t="s">
        <v>1588</v>
      </c>
      <c r="L31" s="47"/>
      <c r="M31" s="38"/>
      <c r="N31" s="40"/>
      <c r="O31" s="47"/>
      <c r="P31" s="47"/>
      <c r="Q31" s="38"/>
      <c r="R31" s="38"/>
      <c r="S31" s="38"/>
      <c r="T31" s="40"/>
      <c r="U31" s="32">
        <f t="shared" si="0"/>
        <v>8</v>
      </c>
      <c r="V31" s="12" t="str">
        <f t="shared" si="9"/>
        <v>CRH380A统</v>
      </c>
      <c r="W31" s="12">
        <f t="shared" si="7"/>
        <v>2673</v>
      </c>
      <c r="X31" s="12" t="str">
        <f t="shared" si="8"/>
        <v>郑州铁路局</v>
      </c>
      <c r="Y31" s="12">
        <f>VLOOKUP(W31,'fnd_gfm_470462-20180324'!A:L,12,0)</f>
        <v>2442295</v>
      </c>
      <c r="Z31" s="12">
        <f t="shared" ca="1" si="10"/>
        <v>1218460</v>
      </c>
      <c r="AA31" s="12">
        <f t="shared" ca="1" si="11"/>
        <v>1828747</v>
      </c>
      <c r="AB31" s="12">
        <f t="shared" ca="1" si="12"/>
        <v>2442295</v>
      </c>
      <c r="AC31" s="115">
        <f t="shared" ca="1" si="13"/>
        <v>610287</v>
      </c>
      <c r="AD31" s="115">
        <f t="shared" ca="1" si="14"/>
        <v>613548</v>
      </c>
    </row>
    <row r="32" spans="1:204">
      <c r="A32" s="37" t="s">
        <v>33</v>
      </c>
      <c r="B32" s="42">
        <v>2870</v>
      </c>
      <c r="C32" s="27" t="s">
        <v>38</v>
      </c>
      <c r="D32" s="37">
        <v>557085</v>
      </c>
      <c r="E32" s="43">
        <v>42865</v>
      </c>
      <c r="F32" s="37">
        <v>1168586</v>
      </c>
      <c r="G32" s="43">
        <v>43266</v>
      </c>
      <c r="H32" s="37"/>
      <c r="I32" s="37"/>
      <c r="J32" s="40"/>
      <c r="K32" s="12"/>
      <c r="L32" s="12"/>
      <c r="M32" s="37"/>
      <c r="N32" s="37"/>
      <c r="O32" s="12"/>
      <c r="P32" s="12"/>
      <c r="Q32" s="37"/>
      <c r="R32" s="37"/>
      <c r="S32" s="37"/>
      <c r="T32" s="1" t="s">
        <v>152</v>
      </c>
      <c r="U32" s="32">
        <f t="shared" si="0"/>
        <v>4</v>
      </c>
      <c r="V32" s="12" t="str">
        <f t="shared" si="9"/>
        <v>CRH380A统</v>
      </c>
      <c r="W32" s="12">
        <f t="shared" si="7"/>
        <v>2870</v>
      </c>
      <c r="X32" s="12" t="str">
        <f t="shared" si="8"/>
        <v>昆明铁路局</v>
      </c>
      <c r="Y32" s="12">
        <f>VLOOKUP(W32,'fnd_gfm_470462-20180324'!A:L,12,0)</f>
        <v>1311718</v>
      </c>
      <c r="Z32" s="12">
        <f t="shared" ca="1" si="10"/>
        <v>0</v>
      </c>
      <c r="AA32" s="12">
        <f t="shared" ca="1" si="11"/>
        <v>557085</v>
      </c>
      <c r="AB32" s="12">
        <f t="shared" ca="1" si="12"/>
        <v>1168586</v>
      </c>
      <c r="AC32" s="115">
        <f t="shared" ca="1" si="13"/>
        <v>557085</v>
      </c>
      <c r="AD32" s="115">
        <f t="shared" ca="1" si="14"/>
        <v>611501</v>
      </c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</row>
    <row r="33" spans="1:186">
      <c r="A33" s="37" t="s">
        <v>33</v>
      </c>
      <c r="B33" s="42">
        <v>2871</v>
      </c>
      <c r="C33" s="27" t="s">
        <v>38</v>
      </c>
      <c r="D33" s="37">
        <v>555410</v>
      </c>
      <c r="E33" s="43">
        <v>42892</v>
      </c>
      <c r="F33" s="49">
        <v>1154213</v>
      </c>
      <c r="G33" s="53">
        <v>43285</v>
      </c>
      <c r="H33" s="37"/>
      <c r="I33" s="37"/>
      <c r="J33" s="40"/>
      <c r="K33" s="12"/>
      <c r="L33" s="12"/>
      <c r="M33" s="37"/>
      <c r="N33" s="37"/>
      <c r="O33" s="12"/>
      <c r="P33" s="12"/>
      <c r="Q33" s="37"/>
      <c r="R33" s="37"/>
      <c r="S33" s="37"/>
      <c r="T33" s="1" t="s">
        <v>152</v>
      </c>
      <c r="U33" s="32">
        <f t="shared" si="0"/>
        <v>4</v>
      </c>
      <c r="V33" s="12" t="str">
        <f t="shared" si="9"/>
        <v>CRH380A统</v>
      </c>
      <c r="W33" s="12">
        <f t="shared" si="7"/>
        <v>2871</v>
      </c>
      <c r="X33" s="12" t="str">
        <f t="shared" si="8"/>
        <v>昆明铁路局</v>
      </c>
      <c r="Y33" s="12">
        <f>VLOOKUP(W33,'fnd_gfm_470462-20180324'!A:L,12,0)</f>
        <v>1258130</v>
      </c>
      <c r="Z33" s="12">
        <f t="shared" ca="1" si="10"/>
        <v>0</v>
      </c>
      <c r="AA33" s="12">
        <f t="shared" ca="1" si="11"/>
        <v>555410</v>
      </c>
      <c r="AB33" s="12">
        <f t="shared" ca="1" si="12"/>
        <v>1154213</v>
      </c>
      <c r="AC33" s="115">
        <f t="shared" ca="1" si="13"/>
        <v>555410</v>
      </c>
      <c r="AD33" s="115">
        <f t="shared" ca="1" si="14"/>
        <v>598803</v>
      </c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</row>
    <row r="34" spans="1:186" s="84" customFormat="1">
      <c r="A34" s="49" t="s">
        <v>33</v>
      </c>
      <c r="B34" s="49">
        <v>2872</v>
      </c>
      <c r="C34" s="51" t="s">
        <v>38</v>
      </c>
      <c r="D34" s="49">
        <v>556962</v>
      </c>
      <c r="E34" s="89">
        <v>42847</v>
      </c>
      <c r="F34" s="49">
        <v>1118028</v>
      </c>
      <c r="G34" s="89">
        <v>43241</v>
      </c>
      <c r="H34" s="49"/>
      <c r="I34" s="49"/>
      <c r="J34" s="53"/>
      <c r="K34" s="83"/>
      <c r="L34" s="83"/>
      <c r="M34" s="49"/>
      <c r="N34" s="49"/>
      <c r="O34" s="83"/>
      <c r="P34" s="83"/>
      <c r="Q34" s="49"/>
      <c r="R34" s="49"/>
      <c r="S34" s="49"/>
      <c r="T34" s="1" t="s">
        <v>152</v>
      </c>
      <c r="U34" s="32">
        <f t="shared" si="0"/>
        <v>4</v>
      </c>
      <c r="V34" s="12" t="str">
        <f t="shared" si="9"/>
        <v>CRH380A统</v>
      </c>
      <c r="W34" s="12">
        <f t="shared" si="7"/>
        <v>2872</v>
      </c>
      <c r="X34" s="12" t="str">
        <f t="shared" si="8"/>
        <v>昆明铁路局</v>
      </c>
      <c r="Y34" s="12">
        <f>VLOOKUP(W34,'fnd_gfm_470462-20180324'!A:L,12,0)</f>
        <v>1340486</v>
      </c>
      <c r="Z34" s="12">
        <f t="shared" ca="1" si="10"/>
        <v>0</v>
      </c>
      <c r="AA34" s="12">
        <f t="shared" ca="1" si="11"/>
        <v>556962</v>
      </c>
      <c r="AB34" s="12">
        <f t="shared" ca="1" si="12"/>
        <v>1118028</v>
      </c>
      <c r="AC34" s="115">
        <f t="shared" ca="1" si="13"/>
        <v>556962</v>
      </c>
      <c r="AD34" s="115">
        <f t="shared" ca="1" si="14"/>
        <v>561066</v>
      </c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</row>
    <row r="35" spans="1:186">
      <c r="A35" s="37" t="s">
        <v>33</v>
      </c>
      <c r="B35" s="38">
        <v>2660</v>
      </c>
      <c r="C35" s="27" t="s">
        <v>24</v>
      </c>
      <c r="D35" s="39">
        <v>556721</v>
      </c>
      <c r="E35" s="40">
        <v>42116</v>
      </c>
      <c r="F35" s="38">
        <v>1125763</v>
      </c>
      <c r="G35" s="40">
        <v>42529</v>
      </c>
      <c r="H35" s="38">
        <v>1715756</v>
      </c>
      <c r="I35" s="40">
        <v>42879</v>
      </c>
      <c r="J35" s="49">
        <v>2308843</v>
      </c>
      <c r="K35" s="189">
        <v>43302</v>
      </c>
      <c r="L35" s="12"/>
      <c r="M35" s="38"/>
      <c r="N35" s="40"/>
      <c r="O35" s="12"/>
      <c r="P35" s="12"/>
      <c r="Q35" s="38"/>
      <c r="R35" s="38"/>
      <c r="S35" s="38"/>
      <c r="T35" s="1" t="s">
        <v>152</v>
      </c>
      <c r="U35" s="32">
        <f t="shared" si="0"/>
        <v>8</v>
      </c>
      <c r="V35" s="12" t="str">
        <f t="shared" si="9"/>
        <v>CRH380A统</v>
      </c>
      <c r="W35" s="12">
        <f t="shared" si="7"/>
        <v>2660</v>
      </c>
      <c r="X35" s="12" t="str">
        <f t="shared" si="8"/>
        <v>成都铁路局</v>
      </c>
      <c r="Y35" s="12">
        <f>VLOOKUP(W35,'fnd_gfm_470462-20180324'!A:L,12,0)</f>
        <v>2371742</v>
      </c>
      <c r="Z35" s="12">
        <f t="shared" ca="1" si="10"/>
        <v>1125763</v>
      </c>
      <c r="AA35" s="12">
        <f t="shared" ca="1" si="11"/>
        <v>1715756</v>
      </c>
      <c r="AB35" s="12">
        <f t="shared" ca="1" si="12"/>
        <v>2308843</v>
      </c>
      <c r="AC35" s="115">
        <f t="shared" ca="1" si="13"/>
        <v>589993</v>
      </c>
      <c r="AD35" s="115">
        <f t="shared" ca="1" si="14"/>
        <v>593087</v>
      </c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</row>
    <row r="36" spans="1:186">
      <c r="A36" s="37" t="s">
        <v>33</v>
      </c>
      <c r="B36" s="38">
        <v>2665</v>
      </c>
      <c r="C36" s="27" t="s">
        <v>24</v>
      </c>
      <c r="D36" s="39">
        <v>578836</v>
      </c>
      <c r="E36" s="40">
        <v>42142</v>
      </c>
      <c r="F36" s="38">
        <v>1124876</v>
      </c>
      <c r="G36" s="40">
        <v>42529</v>
      </c>
      <c r="H36" s="38">
        <v>1739011</v>
      </c>
      <c r="I36" s="40">
        <v>42914</v>
      </c>
      <c r="J36" s="49">
        <v>2333241</v>
      </c>
      <c r="K36" s="190">
        <v>43322</v>
      </c>
      <c r="L36" s="12"/>
      <c r="M36" s="38"/>
      <c r="N36" s="40"/>
      <c r="O36" s="12"/>
      <c r="P36" s="12"/>
      <c r="Q36" s="38"/>
      <c r="R36" s="38"/>
      <c r="S36" s="38"/>
      <c r="T36" s="1" t="s">
        <v>152</v>
      </c>
      <c r="U36" s="32">
        <f t="shared" si="0"/>
        <v>8</v>
      </c>
      <c r="V36" s="12" t="str">
        <f t="shared" si="9"/>
        <v>CRH380A统</v>
      </c>
      <c r="W36" s="12">
        <f t="shared" si="7"/>
        <v>2665</v>
      </c>
      <c r="X36" s="12" t="str">
        <f t="shared" si="8"/>
        <v>成都铁路局</v>
      </c>
      <c r="Y36" s="12">
        <f>VLOOKUP(W36,'fnd_gfm_470462-20180324'!A:L,12,0)</f>
        <v>2355529</v>
      </c>
      <c r="Z36" s="12">
        <f t="shared" ca="1" si="10"/>
        <v>1124876</v>
      </c>
      <c r="AA36" s="12">
        <f t="shared" ca="1" si="11"/>
        <v>1739011</v>
      </c>
      <c r="AB36" s="12">
        <f t="shared" ca="1" si="12"/>
        <v>2333241</v>
      </c>
      <c r="AC36" s="115">
        <f t="shared" ca="1" si="13"/>
        <v>614135</v>
      </c>
      <c r="AD36" s="115">
        <f t="shared" ca="1" si="14"/>
        <v>594230</v>
      </c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</row>
    <row r="37" spans="1:186" s="35" customFormat="1" ht="20.100000000000001" customHeight="1">
      <c r="A37" s="37" t="s">
        <v>35</v>
      </c>
      <c r="B37" s="37">
        <v>2592</v>
      </c>
      <c r="C37" s="27" t="s">
        <v>29</v>
      </c>
      <c r="D37" s="38" t="s">
        <v>36</v>
      </c>
      <c r="E37" s="43">
        <v>41547</v>
      </c>
      <c r="F37" s="37">
        <v>1192157</v>
      </c>
      <c r="G37" s="43">
        <v>41955</v>
      </c>
      <c r="H37" s="38">
        <v>1772015</v>
      </c>
      <c r="I37" s="43">
        <v>42345</v>
      </c>
      <c r="J37" s="37">
        <v>2349611</v>
      </c>
      <c r="K37" s="43">
        <v>42727</v>
      </c>
      <c r="L37" s="37">
        <v>2916413</v>
      </c>
      <c r="M37" s="43">
        <v>43097</v>
      </c>
      <c r="N37" s="37"/>
      <c r="O37" s="43"/>
      <c r="P37" s="36"/>
      <c r="Q37" s="36"/>
      <c r="R37" s="36"/>
      <c r="S37" s="36"/>
      <c r="T37" s="37"/>
      <c r="U37" s="32">
        <f t="shared" si="0"/>
        <v>12</v>
      </c>
      <c r="V37" s="12" t="str">
        <f t="shared" si="9"/>
        <v>CRH380AL</v>
      </c>
      <c r="W37" s="12">
        <f t="shared" si="7"/>
        <v>2592</v>
      </c>
      <c r="X37" s="12" t="str">
        <f t="shared" si="8"/>
        <v>西安铁路局</v>
      </c>
      <c r="Y37" s="12">
        <f>VLOOKUP(W37,'fnd_gfm_470462-20180324'!A:L,12,0)</f>
        <v>3366461</v>
      </c>
      <c r="Z37" s="12">
        <f t="shared" ca="1" si="10"/>
        <v>2349611</v>
      </c>
      <c r="AA37" s="12">
        <f t="shared" ca="1" si="11"/>
        <v>2916413</v>
      </c>
      <c r="AB37" s="12">
        <f t="shared" ca="1" si="12"/>
        <v>3366461</v>
      </c>
      <c r="AC37" s="115">
        <f t="shared" ca="1" si="13"/>
        <v>566802</v>
      </c>
      <c r="AD37" s="115">
        <f t="shared" ca="1" si="14"/>
        <v>450048</v>
      </c>
    </row>
    <row r="38" spans="1:186" s="35" customFormat="1" ht="20.100000000000001" customHeight="1">
      <c r="A38" s="37" t="s">
        <v>35</v>
      </c>
      <c r="B38" s="37">
        <v>2593</v>
      </c>
      <c r="C38" s="27" t="s">
        <v>29</v>
      </c>
      <c r="D38" s="38">
        <v>583168</v>
      </c>
      <c r="E38" s="43">
        <v>41496</v>
      </c>
      <c r="F38" s="37">
        <v>1197848</v>
      </c>
      <c r="G38" s="43">
        <v>41908</v>
      </c>
      <c r="H38" s="38">
        <v>1783322</v>
      </c>
      <c r="I38" s="43">
        <v>42268</v>
      </c>
      <c r="J38" s="37">
        <v>2386048</v>
      </c>
      <c r="K38" s="43">
        <v>42674</v>
      </c>
      <c r="L38" s="37">
        <v>2974924</v>
      </c>
      <c r="M38" s="43">
        <v>43074</v>
      </c>
      <c r="N38" s="37"/>
      <c r="O38" s="43"/>
      <c r="P38" s="36"/>
      <c r="Q38" s="36"/>
      <c r="R38" s="36"/>
      <c r="S38" s="36"/>
      <c r="T38" s="37"/>
      <c r="U38" s="32">
        <f t="shared" si="0"/>
        <v>12</v>
      </c>
      <c r="V38" s="12" t="str">
        <f t="shared" si="9"/>
        <v>CRH380AL</v>
      </c>
      <c r="W38" s="12">
        <f t="shared" si="7"/>
        <v>2593</v>
      </c>
      <c r="X38" s="12" t="str">
        <f t="shared" si="8"/>
        <v>西安铁路局</v>
      </c>
      <c r="Y38" s="12">
        <f>VLOOKUP(W38,'fnd_gfm_470462-20180324'!A:L,12,0)</f>
        <v>3460180</v>
      </c>
      <c r="Z38" s="12">
        <f t="shared" ca="1" si="10"/>
        <v>2386048</v>
      </c>
      <c r="AA38" s="12">
        <f t="shared" ca="1" si="11"/>
        <v>2974924</v>
      </c>
      <c r="AB38" s="12">
        <f t="shared" ca="1" si="12"/>
        <v>3460180</v>
      </c>
      <c r="AC38" s="115">
        <f t="shared" ca="1" si="13"/>
        <v>588876</v>
      </c>
      <c r="AD38" s="115">
        <f t="shared" ca="1" si="14"/>
        <v>485256</v>
      </c>
    </row>
    <row r="39" spans="1:186" s="35" customFormat="1" ht="20.100000000000001" customHeight="1">
      <c r="A39" s="37" t="s">
        <v>35</v>
      </c>
      <c r="B39" s="37">
        <v>2598</v>
      </c>
      <c r="C39" s="27" t="s">
        <v>29</v>
      </c>
      <c r="D39" s="38">
        <v>603736</v>
      </c>
      <c r="E39" s="43">
        <v>41532</v>
      </c>
      <c r="F39" s="38">
        <v>1222242</v>
      </c>
      <c r="G39" s="43">
        <v>41930</v>
      </c>
      <c r="H39" s="38">
        <v>1801048</v>
      </c>
      <c r="I39" s="43">
        <v>42303</v>
      </c>
      <c r="J39" s="37">
        <v>2396852</v>
      </c>
      <c r="K39" s="43">
        <v>42685</v>
      </c>
      <c r="L39" s="37">
        <v>3013800</v>
      </c>
      <c r="M39" s="43">
        <v>43049</v>
      </c>
      <c r="N39" s="37"/>
      <c r="O39" s="43"/>
      <c r="P39" s="36"/>
      <c r="Q39" s="36"/>
      <c r="R39" s="36"/>
      <c r="S39" s="36"/>
      <c r="T39" s="37"/>
      <c r="U39" s="32">
        <f t="shared" si="0"/>
        <v>12</v>
      </c>
      <c r="V39" s="12" t="str">
        <f t="shared" si="9"/>
        <v>CRH380AL</v>
      </c>
      <c r="W39" s="12">
        <f t="shared" si="7"/>
        <v>2598</v>
      </c>
      <c r="X39" s="12" t="str">
        <f t="shared" si="8"/>
        <v>西安铁路局</v>
      </c>
      <c r="Y39" s="12">
        <f>VLOOKUP(W39,'fnd_gfm_470462-20180324'!A:L,12,0)</f>
        <v>3527444</v>
      </c>
      <c r="Z39" s="12">
        <f t="shared" ca="1" si="10"/>
        <v>2396852</v>
      </c>
      <c r="AA39" s="12">
        <f t="shared" ca="1" si="11"/>
        <v>3013800</v>
      </c>
      <c r="AB39" s="12">
        <f t="shared" ca="1" si="12"/>
        <v>3527444</v>
      </c>
      <c r="AC39" s="115">
        <f t="shared" ca="1" si="13"/>
        <v>616948</v>
      </c>
      <c r="AD39" s="115">
        <f t="shared" ca="1" si="14"/>
        <v>513644</v>
      </c>
    </row>
    <row r="40" spans="1:186" s="91" customFormat="1" ht="20.100000000000001" customHeight="1">
      <c r="A40" s="49" t="s">
        <v>35</v>
      </c>
      <c r="B40" s="49">
        <v>2599</v>
      </c>
      <c r="C40" s="51" t="s">
        <v>29</v>
      </c>
      <c r="D40" s="50">
        <v>603496</v>
      </c>
      <c r="E40" s="89">
        <v>41621</v>
      </c>
      <c r="F40" s="50" t="s">
        <v>37</v>
      </c>
      <c r="G40" s="89">
        <v>42017</v>
      </c>
      <c r="H40" s="50">
        <v>1736085</v>
      </c>
      <c r="I40" s="89">
        <v>42488</v>
      </c>
      <c r="J40" s="49">
        <v>2301348</v>
      </c>
      <c r="K40" s="89">
        <v>42854</v>
      </c>
      <c r="L40" s="49">
        <v>2866132</v>
      </c>
      <c r="M40" s="89">
        <v>43236</v>
      </c>
      <c r="N40" s="49"/>
      <c r="O40" s="89"/>
      <c r="P40" s="90"/>
      <c r="Q40" s="90"/>
      <c r="R40" s="90"/>
      <c r="S40" s="90"/>
      <c r="T40" s="49"/>
      <c r="U40" s="32">
        <f t="shared" si="0"/>
        <v>12</v>
      </c>
      <c r="V40" s="12" t="str">
        <f t="shared" si="9"/>
        <v>CRH380AL</v>
      </c>
      <c r="W40" s="12">
        <f t="shared" si="7"/>
        <v>2599</v>
      </c>
      <c r="X40" s="12" t="str">
        <f t="shared" si="8"/>
        <v>西安铁路局</v>
      </c>
      <c r="Y40" s="12">
        <f>VLOOKUP(W40,'fnd_gfm_470462-20180324'!A:L,12,0)</f>
        <v>3057000</v>
      </c>
      <c r="Z40" s="12">
        <f t="shared" ca="1" si="10"/>
        <v>2301348</v>
      </c>
      <c r="AA40" s="12">
        <f t="shared" ca="1" si="11"/>
        <v>2866132</v>
      </c>
      <c r="AB40" s="12">
        <f t="shared" ca="1" si="12"/>
        <v>3057000</v>
      </c>
      <c r="AC40" s="115">
        <f t="shared" ca="1" si="13"/>
        <v>564784</v>
      </c>
      <c r="AD40" s="115">
        <f t="shared" ca="1" si="14"/>
        <v>190868</v>
      </c>
    </row>
    <row r="41" spans="1:186" s="91" customFormat="1" ht="20.100000000000001" customHeight="1">
      <c r="A41" s="49" t="s">
        <v>35</v>
      </c>
      <c r="B41" s="49">
        <v>2615</v>
      </c>
      <c r="C41" s="51" t="s">
        <v>28</v>
      </c>
      <c r="D41" s="50">
        <v>596168</v>
      </c>
      <c r="E41" s="89">
        <v>41560</v>
      </c>
      <c r="F41" s="49">
        <v>1185672</v>
      </c>
      <c r="G41" s="89">
        <v>41971</v>
      </c>
      <c r="H41" s="49">
        <v>1694218</v>
      </c>
      <c r="I41" s="89">
        <v>42348</v>
      </c>
      <c r="J41" s="49">
        <v>2224651</v>
      </c>
      <c r="K41" s="89">
        <v>42852</v>
      </c>
      <c r="L41" s="49">
        <v>2817348</v>
      </c>
      <c r="M41" s="89">
        <v>43275</v>
      </c>
      <c r="N41" s="49"/>
      <c r="O41" s="89"/>
      <c r="P41" s="90"/>
      <c r="Q41" s="90"/>
      <c r="R41" s="90"/>
      <c r="S41" s="90"/>
      <c r="T41" s="49"/>
      <c r="U41" s="32">
        <f t="shared" si="0"/>
        <v>12</v>
      </c>
      <c r="V41" s="12" t="str">
        <f t="shared" si="9"/>
        <v>CRH380AL</v>
      </c>
      <c r="W41" s="12">
        <f t="shared" si="7"/>
        <v>2615</v>
      </c>
      <c r="X41" s="12" t="str">
        <f t="shared" si="8"/>
        <v>广铁集团</v>
      </c>
      <c r="Y41" s="12">
        <f>VLOOKUP(W41,'fnd_gfm_470462-20180324'!A:L,12,0)</f>
        <v>2950931</v>
      </c>
      <c r="Z41" s="12">
        <f t="shared" ca="1" si="10"/>
        <v>2224651</v>
      </c>
      <c r="AA41" s="12">
        <f t="shared" ca="1" si="11"/>
        <v>2817348</v>
      </c>
      <c r="AB41" s="12">
        <f t="shared" ca="1" si="12"/>
        <v>2950931</v>
      </c>
      <c r="AC41" s="115">
        <f t="shared" ca="1" si="13"/>
        <v>592697</v>
      </c>
      <c r="AD41" s="115">
        <f t="shared" ca="1" si="14"/>
        <v>133583</v>
      </c>
    </row>
    <row r="42" spans="1:186" s="35" customFormat="1" ht="20.100000000000001" customHeight="1">
      <c r="A42" s="37" t="s">
        <v>35</v>
      </c>
      <c r="B42" s="37">
        <v>2639</v>
      </c>
      <c r="C42" s="27" t="s">
        <v>28</v>
      </c>
      <c r="D42" s="38" t="s">
        <v>39</v>
      </c>
      <c r="E42" s="43">
        <v>41750</v>
      </c>
      <c r="F42" s="37">
        <v>1128274</v>
      </c>
      <c r="G42" s="43">
        <v>42155</v>
      </c>
      <c r="H42" s="37">
        <v>1703982</v>
      </c>
      <c r="I42" s="43">
        <v>42716</v>
      </c>
      <c r="J42" s="37">
        <v>2272094</v>
      </c>
      <c r="K42" s="43">
        <v>43064</v>
      </c>
      <c r="L42" s="37"/>
      <c r="M42" s="37"/>
      <c r="N42" s="37"/>
      <c r="O42" s="43"/>
      <c r="P42" s="36"/>
      <c r="Q42" s="36"/>
      <c r="R42" s="36"/>
      <c r="S42" s="36"/>
      <c r="T42" s="1" t="s">
        <v>152</v>
      </c>
      <c r="U42" s="32">
        <f t="shared" si="0"/>
        <v>8</v>
      </c>
      <c r="V42" s="12" t="str">
        <f t="shared" si="9"/>
        <v>CRH380AL</v>
      </c>
      <c r="W42" s="12">
        <f t="shared" si="7"/>
        <v>2639</v>
      </c>
      <c r="X42" s="12" t="str">
        <f t="shared" si="8"/>
        <v>广铁集团</v>
      </c>
      <c r="Y42" s="12">
        <f>VLOOKUP(W42,'fnd_gfm_470462-20180324'!A:L,12,0)</f>
        <v>2850961</v>
      </c>
      <c r="Z42" s="12">
        <f t="shared" ca="1" si="10"/>
        <v>1128274</v>
      </c>
      <c r="AA42" s="12">
        <f t="shared" ca="1" si="11"/>
        <v>1703982</v>
      </c>
      <c r="AB42" s="12">
        <f t="shared" ca="1" si="12"/>
        <v>2272094</v>
      </c>
      <c r="AC42" s="115">
        <f t="shared" ca="1" si="13"/>
        <v>575708</v>
      </c>
      <c r="AD42" s="115">
        <f t="shared" ca="1" si="14"/>
        <v>568112</v>
      </c>
    </row>
    <row r="43" spans="1:186" s="46" customFormat="1" ht="20.100000000000001" customHeight="1">
      <c r="A43" s="26" t="s">
        <v>40</v>
      </c>
      <c r="B43" s="44">
        <v>2102</v>
      </c>
      <c r="C43" s="27" t="s">
        <v>41</v>
      </c>
      <c r="D43" s="26">
        <v>509061</v>
      </c>
      <c r="E43" s="29">
        <v>40662</v>
      </c>
      <c r="F43" s="26">
        <v>1097099</v>
      </c>
      <c r="G43" s="29">
        <v>41060</v>
      </c>
      <c r="H43" s="31">
        <v>1639817</v>
      </c>
      <c r="I43" s="29">
        <v>41409</v>
      </c>
      <c r="J43" s="45">
        <v>2219272</v>
      </c>
      <c r="K43" s="29">
        <v>41822</v>
      </c>
      <c r="L43" s="31">
        <v>2796306</v>
      </c>
      <c r="M43" s="29">
        <v>42228</v>
      </c>
      <c r="N43" s="31">
        <v>3396821</v>
      </c>
      <c r="O43" s="29">
        <v>42643</v>
      </c>
      <c r="P43" s="31">
        <v>3980205</v>
      </c>
      <c r="Q43" s="29">
        <v>43017</v>
      </c>
      <c r="R43" s="29"/>
      <c r="S43" s="29"/>
      <c r="T43" s="29"/>
      <c r="U43" s="32">
        <f t="shared" si="0"/>
        <v>16</v>
      </c>
      <c r="V43" s="12" t="str">
        <f t="shared" si="9"/>
        <v>CRH2C2</v>
      </c>
      <c r="W43" s="12">
        <f t="shared" si="7"/>
        <v>2102</v>
      </c>
      <c r="X43" s="12" t="str">
        <f t="shared" si="8"/>
        <v>上海铁路局</v>
      </c>
      <c r="Y43" s="12">
        <f>VLOOKUP(W43,'fnd_gfm_470462-20180324'!A:L,12,0)</f>
        <v>4475157</v>
      </c>
      <c r="Z43" s="12">
        <f t="shared" ca="1" si="10"/>
        <v>3396821</v>
      </c>
      <c r="AA43" s="12">
        <f t="shared" ca="1" si="11"/>
        <v>3980205</v>
      </c>
      <c r="AB43" s="12">
        <f t="shared" ca="1" si="12"/>
        <v>4475157</v>
      </c>
      <c r="AC43" s="115">
        <f t="shared" ca="1" si="13"/>
        <v>583384</v>
      </c>
      <c r="AD43" s="115">
        <f t="shared" ca="1" si="14"/>
        <v>494952</v>
      </c>
    </row>
    <row r="44" spans="1:186" s="46" customFormat="1" ht="20.100000000000001" customHeight="1">
      <c r="A44" s="26" t="s">
        <v>40</v>
      </c>
      <c r="B44" s="44">
        <v>2103</v>
      </c>
      <c r="C44" s="27" t="s">
        <v>41</v>
      </c>
      <c r="D44" s="26">
        <v>539201</v>
      </c>
      <c r="E44" s="29">
        <v>40661</v>
      </c>
      <c r="F44" s="26">
        <v>1105901</v>
      </c>
      <c r="G44" s="29">
        <v>41081</v>
      </c>
      <c r="H44" s="31">
        <v>1738430</v>
      </c>
      <c r="I44" s="29">
        <v>41448</v>
      </c>
      <c r="J44" s="31">
        <v>2286129</v>
      </c>
      <c r="K44" s="29">
        <v>41838</v>
      </c>
      <c r="L44" s="31">
        <v>2866791</v>
      </c>
      <c r="M44" s="29">
        <v>42275</v>
      </c>
      <c r="N44" s="31">
        <v>3476797</v>
      </c>
      <c r="O44" s="29">
        <v>42719</v>
      </c>
      <c r="P44" s="31">
        <v>4026606</v>
      </c>
      <c r="Q44" s="29">
        <v>43072</v>
      </c>
      <c r="R44" s="29"/>
      <c r="S44" s="29"/>
      <c r="T44" s="29"/>
      <c r="U44" s="32">
        <f t="shared" si="0"/>
        <v>16</v>
      </c>
      <c r="V44" s="12" t="str">
        <f t="shared" si="9"/>
        <v>CRH2C2</v>
      </c>
      <c r="W44" s="12">
        <f t="shared" si="7"/>
        <v>2103</v>
      </c>
      <c r="X44" s="12" t="str">
        <f t="shared" si="8"/>
        <v>上海铁路局</v>
      </c>
      <c r="Y44" s="12">
        <f>VLOOKUP(W44,'fnd_gfm_470462-20180324'!A:L,12,0)</f>
        <v>4364472</v>
      </c>
      <c r="Z44" s="12">
        <f t="shared" ca="1" si="10"/>
        <v>3476797</v>
      </c>
      <c r="AA44" s="12">
        <f t="shared" ca="1" si="11"/>
        <v>4026606</v>
      </c>
      <c r="AB44" s="12">
        <f t="shared" ca="1" si="12"/>
        <v>4364472</v>
      </c>
      <c r="AC44" s="115">
        <f t="shared" ca="1" si="13"/>
        <v>549809</v>
      </c>
      <c r="AD44" s="115">
        <f t="shared" ca="1" si="14"/>
        <v>337866</v>
      </c>
    </row>
    <row r="45" spans="1:186" s="46" customFormat="1" ht="20.100000000000001" customHeight="1">
      <c r="A45" s="26" t="s">
        <v>40</v>
      </c>
      <c r="B45" s="44">
        <v>2104</v>
      </c>
      <c r="C45" s="27" t="s">
        <v>41</v>
      </c>
      <c r="D45" s="26">
        <v>450226</v>
      </c>
      <c r="E45" s="29">
        <v>40558</v>
      </c>
      <c r="F45" s="26">
        <v>1042192</v>
      </c>
      <c r="G45" s="29">
        <v>40984</v>
      </c>
      <c r="H45" s="31">
        <v>1647991</v>
      </c>
      <c r="I45" s="29">
        <v>41367</v>
      </c>
      <c r="J45" s="45">
        <v>2227682</v>
      </c>
      <c r="K45" s="29">
        <v>41767</v>
      </c>
      <c r="L45" s="31">
        <v>2805695</v>
      </c>
      <c r="M45" s="29">
        <v>42158</v>
      </c>
      <c r="N45" s="31">
        <v>3392917</v>
      </c>
      <c r="O45" s="29">
        <v>42581</v>
      </c>
      <c r="P45" s="26">
        <v>4011297</v>
      </c>
      <c r="Q45" s="29">
        <v>43003</v>
      </c>
      <c r="R45" s="29"/>
      <c r="S45" s="29"/>
      <c r="T45" s="29"/>
      <c r="U45" s="32">
        <f t="shared" si="0"/>
        <v>16</v>
      </c>
      <c r="V45" s="12" t="str">
        <f t="shared" si="9"/>
        <v>CRH2C2</v>
      </c>
      <c r="W45" s="12">
        <f t="shared" si="7"/>
        <v>2104</v>
      </c>
      <c r="X45" s="12" t="str">
        <f t="shared" si="8"/>
        <v>上海铁路局</v>
      </c>
      <c r="Y45" s="12">
        <f>VLOOKUP(W45,'fnd_gfm_470462-20180324'!A:L,12,0)</f>
        <v>4496298</v>
      </c>
      <c r="Z45" s="12">
        <f t="shared" ca="1" si="10"/>
        <v>3392917</v>
      </c>
      <c r="AA45" s="12">
        <f t="shared" ca="1" si="11"/>
        <v>4011297</v>
      </c>
      <c r="AB45" s="12">
        <f t="shared" ca="1" si="12"/>
        <v>4496298</v>
      </c>
      <c r="AC45" s="115">
        <f t="shared" ca="1" si="13"/>
        <v>618380</v>
      </c>
      <c r="AD45" s="115">
        <f t="shared" ca="1" si="14"/>
        <v>485001</v>
      </c>
    </row>
    <row r="46" spans="1:186">
      <c r="AB46" s="117" t="s">
        <v>1330</v>
      </c>
      <c r="AC46" s="115">
        <f ca="1">SUM(AC2:AC45)</f>
        <v>26176227</v>
      </c>
      <c r="AD46" s="115">
        <f ca="1">SUM(AD2:AD45)</f>
        <v>20958018</v>
      </c>
    </row>
  </sheetData>
  <phoneticPr fontId="5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50"/>
  <sheetViews>
    <sheetView zoomScale="85" zoomScaleNormal="85" workbookViewId="0">
      <pane ySplit="1" topLeftCell="A2" activePane="bottomLeft" state="frozen"/>
      <selection pane="bottomLeft" activeCell="F49" sqref="F49"/>
    </sheetView>
  </sheetViews>
  <sheetFormatPr defaultColWidth="9" defaultRowHeight="13.5"/>
  <cols>
    <col min="1" max="1" width="5.875" style="59" bestFit="1" customWidth="1"/>
    <col min="2" max="2" width="9" style="57"/>
    <col min="3" max="3" width="9.375" style="59" customWidth="1"/>
    <col min="4" max="4" width="9" style="59"/>
    <col min="5" max="5" width="10.75" style="92" customWidth="1"/>
    <col min="6" max="6" width="10.25" style="92" bestFit="1" customWidth="1"/>
    <col min="7" max="7" width="23.625" style="57" customWidth="1"/>
    <col min="8" max="8" width="8.875" style="57" customWidth="1"/>
    <col min="9" max="9" width="11.5" style="57" customWidth="1"/>
    <col min="10" max="10" width="13.625" style="57" customWidth="1"/>
    <col min="11" max="11" width="9" style="57"/>
    <col min="12" max="20" width="3.375" style="57" hidden="1" customWidth="1"/>
    <col min="21" max="21" width="3.375" style="57" customWidth="1"/>
    <col min="22" max="25" width="9" style="57"/>
    <col min="26" max="26" width="9.5" style="119" bestFit="1" customWidth="1"/>
    <col min="27" max="28" width="9" style="57"/>
    <col min="29" max="29" width="9.5" style="57" bestFit="1" customWidth="1"/>
    <col min="30" max="16384" width="9" style="57"/>
  </cols>
  <sheetData>
    <row r="1" spans="1:30" ht="40.5">
      <c r="A1" s="63" t="s">
        <v>44</v>
      </c>
      <c r="B1" s="62" t="s">
        <v>2</v>
      </c>
      <c r="C1" s="63" t="s">
        <v>3</v>
      </c>
      <c r="D1" s="63" t="s">
        <v>4</v>
      </c>
      <c r="E1" s="19" t="s">
        <v>150</v>
      </c>
      <c r="F1" s="19" t="s">
        <v>151</v>
      </c>
      <c r="G1" s="63" t="s">
        <v>105</v>
      </c>
      <c r="H1" s="62" t="s">
        <v>45</v>
      </c>
      <c r="I1" s="62" t="s">
        <v>1335</v>
      </c>
      <c r="J1" s="62" t="s">
        <v>1336</v>
      </c>
      <c r="K1" s="62" t="s">
        <v>46</v>
      </c>
      <c r="V1" s="100" t="s">
        <v>2</v>
      </c>
      <c r="W1" s="15" t="s">
        <v>3</v>
      </c>
      <c r="X1" s="15" t="s">
        <v>4</v>
      </c>
      <c r="Y1" s="15" t="s">
        <v>1331</v>
      </c>
      <c r="Z1" s="118" t="s">
        <v>1332</v>
      </c>
      <c r="AA1" s="101" t="s">
        <v>1333</v>
      </c>
      <c r="AB1" s="101" t="s">
        <v>1334</v>
      </c>
      <c r="AC1" s="114" t="s">
        <v>1326</v>
      </c>
      <c r="AD1" s="114" t="s">
        <v>1328</v>
      </c>
    </row>
    <row r="2" spans="1:30" s="107" customFormat="1" ht="14.25">
      <c r="A2" s="123">
        <v>1</v>
      </c>
      <c r="B2" s="127" t="s">
        <v>47</v>
      </c>
      <c r="C2" s="123">
        <v>2221</v>
      </c>
      <c r="D2" s="123" t="s">
        <v>48</v>
      </c>
      <c r="E2" s="106">
        <v>1118899</v>
      </c>
      <c r="F2" s="130">
        <v>42367</v>
      </c>
      <c r="G2" s="127" t="s">
        <v>49</v>
      </c>
      <c r="H2" s="127">
        <v>1713772</v>
      </c>
      <c r="I2" s="127">
        <v>2286166</v>
      </c>
      <c r="J2" s="146">
        <v>43130</v>
      </c>
      <c r="K2" s="127" t="s">
        <v>50</v>
      </c>
      <c r="V2" s="128" t="str">
        <f>B:B</f>
        <v>CRH2A</v>
      </c>
      <c r="W2" s="128">
        <f>C:C</f>
        <v>2221</v>
      </c>
      <c r="X2" s="128" t="str">
        <f>D:D</f>
        <v>南昌局</v>
      </c>
      <c r="Y2" s="128">
        <f>VLOOKUP(W2,'fnd_gfm_470462-20180324'!A:L,12,0)</f>
        <v>2625638</v>
      </c>
      <c r="Z2" s="129">
        <f>E:E</f>
        <v>1118899</v>
      </c>
      <c r="AA2" s="128">
        <f>MIN(H2,Y2)</f>
        <v>1713772</v>
      </c>
      <c r="AB2" s="128">
        <f>IF(Y:Y&gt;H:H,Y:Y,0)</f>
        <v>2625638</v>
      </c>
      <c r="AC2" s="129">
        <f>AA:AA-Z:Z</f>
        <v>594873</v>
      </c>
      <c r="AD2" s="129">
        <f>MAX(0,AB:AB-AA:AA)</f>
        <v>911866</v>
      </c>
    </row>
    <row r="3" spans="1:30" ht="14.25">
      <c r="A3" s="63">
        <v>2</v>
      </c>
      <c r="B3" s="62" t="s">
        <v>47</v>
      </c>
      <c r="C3" s="63">
        <v>2220</v>
      </c>
      <c r="D3" s="63" t="s">
        <v>48</v>
      </c>
      <c r="E3" s="28">
        <v>1116167</v>
      </c>
      <c r="F3" s="29">
        <v>42367</v>
      </c>
      <c r="G3" s="62" t="s">
        <v>51</v>
      </c>
      <c r="H3" s="62">
        <v>1721936</v>
      </c>
      <c r="I3" s="62">
        <v>2339749</v>
      </c>
      <c r="J3" s="122">
        <v>43235</v>
      </c>
      <c r="K3" s="62" t="s">
        <v>50</v>
      </c>
      <c r="V3" s="12" t="str">
        <f t="shared" ref="V3:V49" si="0">B:B</f>
        <v>CRH2A</v>
      </c>
      <c r="W3" s="12">
        <f t="shared" ref="W3:W49" si="1">C:C</f>
        <v>2220</v>
      </c>
      <c r="X3" s="12" t="str">
        <f t="shared" ref="X3:X49" si="2">D:D</f>
        <v>南昌局</v>
      </c>
      <c r="Y3" s="12">
        <f>VLOOKUP(W3,'fnd_gfm_470462-20180324'!A:L,12,0)</f>
        <v>2508164</v>
      </c>
      <c r="Z3" s="115">
        <f t="shared" ref="Z3:Z49" si="3">E:E</f>
        <v>1116167</v>
      </c>
      <c r="AA3" s="12">
        <f t="shared" ref="AA3:AA49" si="4">MIN(H3,Y3)</f>
        <v>1721936</v>
      </c>
      <c r="AB3" s="12">
        <f t="shared" ref="AB3:AB49" si="5">IF(Y:Y&gt;H:H,Y:Y,0)</f>
        <v>2508164</v>
      </c>
      <c r="AC3" s="115">
        <f t="shared" ref="AC3:AC49" si="6">AA:AA-Z:Z</f>
        <v>605769</v>
      </c>
      <c r="AD3" s="115">
        <f t="shared" ref="AD3:AD49" si="7">MAX(0,AB:AB-AA:AA)</f>
        <v>786228</v>
      </c>
    </row>
    <row r="4" spans="1:30" ht="14.25">
      <c r="A4" s="63">
        <v>3</v>
      </c>
      <c r="B4" s="62" t="s">
        <v>47</v>
      </c>
      <c r="C4" s="63">
        <v>2213</v>
      </c>
      <c r="D4" s="63" t="s">
        <v>48</v>
      </c>
      <c r="E4" s="28">
        <v>1168476</v>
      </c>
      <c r="F4" s="29">
        <v>42387</v>
      </c>
      <c r="G4" s="62" t="s">
        <v>52</v>
      </c>
      <c r="H4" s="62">
        <v>1759335</v>
      </c>
      <c r="I4" s="62">
        <v>2373231</v>
      </c>
      <c r="J4" s="122">
        <v>43241</v>
      </c>
      <c r="K4" s="62" t="s">
        <v>50</v>
      </c>
      <c r="V4" s="12" t="str">
        <f t="shared" si="0"/>
        <v>CRH2A</v>
      </c>
      <c r="W4" s="12">
        <f t="shared" si="1"/>
        <v>2213</v>
      </c>
      <c r="X4" s="12" t="str">
        <f t="shared" si="2"/>
        <v>南昌局</v>
      </c>
      <c r="Y4" s="12">
        <f>VLOOKUP(W4,'fnd_gfm_470462-20180324'!A:L,12,0)</f>
        <v>2486368</v>
      </c>
      <c r="Z4" s="115">
        <f t="shared" si="3"/>
        <v>1168476</v>
      </c>
      <c r="AA4" s="12">
        <f t="shared" si="4"/>
        <v>1759335</v>
      </c>
      <c r="AB4" s="12">
        <f t="shared" si="5"/>
        <v>2486368</v>
      </c>
      <c r="AC4" s="115">
        <f t="shared" si="6"/>
        <v>590859</v>
      </c>
      <c r="AD4" s="115">
        <f t="shared" si="7"/>
        <v>727033</v>
      </c>
    </row>
    <row r="5" spans="1:30" s="107" customFormat="1" ht="14.25">
      <c r="A5" s="123">
        <v>4</v>
      </c>
      <c r="B5" s="127" t="s">
        <v>47</v>
      </c>
      <c r="C5" s="123">
        <v>2222</v>
      </c>
      <c r="D5" s="123" t="s">
        <v>48</v>
      </c>
      <c r="E5" s="106">
        <v>1168476</v>
      </c>
      <c r="F5" s="130">
        <v>42392</v>
      </c>
      <c r="G5" s="127" t="s">
        <v>53</v>
      </c>
      <c r="H5" s="127">
        <v>1763287</v>
      </c>
      <c r="I5" s="124">
        <v>2354398</v>
      </c>
      <c r="J5" s="146">
        <v>43251</v>
      </c>
      <c r="K5" s="127" t="s">
        <v>50</v>
      </c>
      <c r="V5" s="128" t="str">
        <f t="shared" si="0"/>
        <v>CRH2A</v>
      </c>
      <c r="W5" s="128">
        <f t="shared" si="1"/>
        <v>2222</v>
      </c>
      <c r="X5" s="128" t="str">
        <f t="shared" si="2"/>
        <v>南昌局</v>
      </c>
      <c r="Y5" s="128">
        <f>VLOOKUP(W5,'fnd_gfm_470462-20180324'!A:L,12,0)</f>
        <v>2493917</v>
      </c>
      <c r="Z5" s="129">
        <f t="shared" si="3"/>
        <v>1168476</v>
      </c>
      <c r="AA5" s="128">
        <f t="shared" si="4"/>
        <v>1763287</v>
      </c>
      <c r="AB5" s="128">
        <f t="shared" si="5"/>
        <v>2493917</v>
      </c>
      <c r="AC5" s="129">
        <f t="shared" si="6"/>
        <v>594811</v>
      </c>
      <c r="AD5" s="129">
        <f t="shared" si="7"/>
        <v>730630</v>
      </c>
    </row>
    <row r="6" spans="1:30" s="107" customFormat="1" ht="14.25">
      <c r="A6" s="123">
        <v>6</v>
      </c>
      <c r="B6" s="124" t="s">
        <v>47</v>
      </c>
      <c r="C6" s="123">
        <v>2223</v>
      </c>
      <c r="D6" s="123" t="s">
        <v>48</v>
      </c>
      <c r="E6" s="106">
        <v>1158311</v>
      </c>
      <c r="F6" s="130">
        <v>42392</v>
      </c>
      <c r="G6" s="127" t="s">
        <v>54</v>
      </c>
      <c r="H6" s="124">
        <v>1776115</v>
      </c>
      <c r="I6" s="124">
        <v>2378519</v>
      </c>
      <c r="J6" s="146">
        <v>43251</v>
      </c>
      <c r="K6" s="127" t="s">
        <v>50</v>
      </c>
      <c r="V6" s="128" t="str">
        <f t="shared" si="0"/>
        <v>CRH2A</v>
      </c>
      <c r="W6" s="128">
        <f t="shared" si="1"/>
        <v>2223</v>
      </c>
      <c r="X6" s="128" t="str">
        <f t="shared" si="2"/>
        <v>南昌局</v>
      </c>
      <c r="Y6" s="128">
        <f>VLOOKUP(W6,'fnd_gfm_470462-20180324'!A:L,12,0)</f>
        <v>2519345</v>
      </c>
      <c r="Z6" s="129">
        <f t="shared" si="3"/>
        <v>1158311</v>
      </c>
      <c r="AA6" s="128">
        <f t="shared" si="4"/>
        <v>1776115</v>
      </c>
      <c r="AB6" s="128">
        <f t="shared" si="5"/>
        <v>2519345</v>
      </c>
      <c r="AC6" s="129">
        <f t="shared" si="6"/>
        <v>617804</v>
      </c>
      <c r="AD6" s="129">
        <f t="shared" si="7"/>
        <v>743230</v>
      </c>
    </row>
    <row r="7" spans="1:30" ht="14.25">
      <c r="A7" s="63">
        <v>5</v>
      </c>
      <c r="B7" s="64" t="s">
        <v>55</v>
      </c>
      <c r="C7" s="63">
        <v>2461</v>
      </c>
      <c r="D7" s="63" t="s">
        <v>56</v>
      </c>
      <c r="E7" s="38"/>
      <c r="F7" s="40"/>
      <c r="G7" s="62" t="s">
        <v>57</v>
      </c>
      <c r="H7" s="64">
        <v>408266</v>
      </c>
      <c r="I7" s="64"/>
      <c r="J7" s="64"/>
      <c r="K7" s="62" t="s">
        <v>50</v>
      </c>
      <c r="V7" s="12" t="str">
        <f t="shared" si="0"/>
        <v>CRH2E</v>
      </c>
      <c r="W7" s="12">
        <f t="shared" si="1"/>
        <v>2461</v>
      </c>
      <c r="X7" s="12" t="str">
        <f t="shared" si="2"/>
        <v>北京局</v>
      </c>
      <c r="Y7" s="12">
        <f>VLOOKUP(W7,'fnd_gfm_470462-20180324'!A:L,12,0)</f>
        <v>1037689</v>
      </c>
      <c r="Z7" s="115">
        <f t="shared" si="3"/>
        <v>0</v>
      </c>
      <c r="AA7" s="12">
        <f t="shared" si="4"/>
        <v>408266</v>
      </c>
      <c r="AB7" s="12">
        <f t="shared" si="5"/>
        <v>1037689</v>
      </c>
      <c r="AC7" s="115">
        <f t="shared" si="6"/>
        <v>408266</v>
      </c>
      <c r="AD7" s="115">
        <f t="shared" si="7"/>
        <v>629423</v>
      </c>
    </row>
    <row r="8" spans="1:30" s="107" customFormat="1" ht="14.25">
      <c r="A8" s="123">
        <v>7</v>
      </c>
      <c r="B8" s="124" t="s">
        <v>47</v>
      </c>
      <c r="C8" s="123">
        <v>2473</v>
      </c>
      <c r="D8" s="123" t="s">
        <v>58</v>
      </c>
      <c r="E8" s="125"/>
      <c r="F8" s="126"/>
      <c r="G8" s="124" t="s">
        <v>59</v>
      </c>
      <c r="H8" s="124">
        <v>597203</v>
      </c>
      <c r="I8" s="124">
        <v>1203249</v>
      </c>
      <c r="J8" s="146">
        <v>43279</v>
      </c>
      <c r="K8" s="127" t="s">
        <v>50</v>
      </c>
      <c r="V8" s="128" t="str">
        <f t="shared" si="0"/>
        <v>CRH2A</v>
      </c>
      <c r="W8" s="128">
        <f t="shared" si="1"/>
        <v>2473</v>
      </c>
      <c r="X8" s="128" t="str">
        <f t="shared" si="2"/>
        <v>广铁</v>
      </c>
      <c r="Y8" s="128">
        <f>VLOOKUP(W8,'fnd_gfm_470462-20180324'!A:L,12,0)</f>
        <v>1306611</v>
      </c>
      <c r="Z8" s="129">
        <f t="shared" si="3"/>
        <v>0</v>
      </c>
      <c r="AA8" s="128">
        <f t="shared" si="4"/>
        <v>597203</v>
      </c>
      <c r="AB8" s="128">
        <f t="shared" si="5"/>
        <v>1306611</v>
      </c>
      <c r="AC8" s="129">
        <f t="shared" si="6"/>
        <v>597203</v>
      </c>
      <c r="AD8" s="129">
        <f t="shared" si="7"/>
        <v>709408</v>
      </c>
    </row>
    <row r="9" spans="1:30" s="107" customFormat="1" ht="14.25">
      <c r="A9" s="123">
        <v>8</v>
      </c>
      <c r="B9" s="124" t="s">
        <v>47</v>
      </c>
      <c r="C9" s="123">
        <v>2494</v>
      </c>
      <c r="D9" s="123" t="s">
        <v>48</v>
      </c>
      <c r="E9" s="125"/>
      <c r="F9" s="126"/>
      <c r="G9" s="124" t="s">
        <v>60</v>
      </c>
      <c r="H9" s="124">
        <v>594939</v>
      </c>
      <c r="I9" s="124">
        <v>1218668</v>
      </c>
      <c r="J9" s="146">
        <v>43281</v>
      </c>
      <c r="K9" s="124" t="s">
        <v>50</v>
      </c>
      <c r="V9" s="128" t="str">
        <f t="shared" si="0"/>
        <v>CRH2A</v>
      </c>
      <c r="W9" s="128">
        <f t="shared" si="1"/>
        <v>2494</v>
      </c>
      <c r="X9" s="128" t="str">
        <f t="shared" si="2"/>
        <v>南昌局</v>
      </c>
      <c r="Y9" s="128">
        <f>VLOOKUP(W9,'fnd_gfm_470462-20180324'!A:L,12,0)</f>
        <v>1297175</v>
      </c>
      <c r="Z9" s="129">
        <f t="shared" si="3"/>
        <v>0</v>
      </c>
      <c r="AA9" s="128">
        <f t="shared" si="4"/>
        <v>594939</v>
      </c>
      <c r="AB9" s="128">
        <f t="shared" si="5"/>
        <v>1297175</v>
      </c>
      <c r="AC9" s="129">
        <f t="shared" si="6"/>
        <v>594939</v>
      </c>
      <c r="AD9" s="129">
        <f t="shared" si="7"/>
        <v>702236</v>
      </c>
    </row>
    <row r="10" spans="1:30" s="107" customFormat="1" ht="14.25">
      <c r="A10" s="123">
        <v>9</v>
      </c>
      <c r="B10" s="124" t="s">
        <v>47</v>
      </c>
      <c r="C10" s="123">
        <v>2475</v>
      </c>
      <c r="D10" s="123" t="s">
        <v>58</v>
      </c>
      <c r="E10" s="125"/>
      <c r="F10" s="126"/>
      <c r="G10" s="124" t="s">
        <v>61</v>
      </c>
      <c r="H10" s="124">
        <v>597331</v>
      </c>
      <c r="I10" s="124">
        <v>1171146</v>
      </c>
      <c r="J10" s="146">
        <v>43282</v>
      </c>
      <c r="K10" s="127" t="s">
        <v>50</v>
      </c>
      <c r="V10" s="128" t="str">
        <f t="shared" si="0"/>
        <v>CRH2A</v>
      </c>
      <c r="W10" s="128">
        <f t="shared" si="1"/>
        <v>2475</v>
      </c>
      <c r="X10" s="128" t="str">
        <f t="shared" si="2"/>
        <v>广铁</v>
      </c>
      <c r="Y10" s="128">
        <f>VLOOKUP(W10,'fnd_gfm_470462-20180324'!A:L,12,0)</f>
        <v>1266945</v>
      </c>
      <c r="Z10" s="129">
        <f t="shared" si="3"/>
        <v>0</v>
      </c>
      <c r="AA10" s="128">
        <f t="shared" si="4"/>
        <v>597331</v>
      </c>
      <c r="AB10" s="128">
        <f t="shared" si="5"/>
        <v>1266945</v>
      </c>
      <c r="AC10" s="129">
        <f t="shared" si="6"/>
        <v>597331</v>
      </c>
      <c r="AD10" s="129">
        <f t="shared" si="7"/>
        <v>669614</v>
      </c>
    </row>
    <row r="11" spans="1:30" ht="14.25">
      <c r="A11" s="63">
        <v>10</v>
      </c>
      <c r="B11" s="64" t="s">
        <v>47</v>
      </c>
      <c r="C11" s="63">
        <v>2234</v>
      </c>
      <c r="D11" s="63" t="s">
        <v>48</v>
      </c>
      <c r="E11" s="26">
        <v>1216512</v>
      </c>
      <c r="F11" s="29">
        <v>42516</v>
      </c>
      <c r="G11" s="64" t="s">
        <v>62</v>
      </c>
      <c r="H11" s="64">
        <v>1783016</v>
      </c>
      <c r="I11" s="64">
        <v>2398916</v>
      </c>
      <c r="J11" s="186">
        <v>43343</v>
      </c>
      <c r="K11" s="64" t="s">
        <v>50</v>
      </c>
      <c r="V11" s="12" t="str">
        <f t="shared" si="0"/>
        <v>CRH2A</v>
      </c>
      <c r="W11" s="12">
        <f t="shared" si="1"/>
        <v>2234</v>
      </c>
      <c r="X11" s="12" t="str">
        <f t="shared" si="2"/>
        <v>南昌局</v>
      </c>
      <c r="Y11" s="12">
        <f>VLOOKUP(W11,'fnd_gfm_470462-20180324'!A:L,12,0)</f>
        <v>2398916</v>
      </c>
      <c r="Z11" s="115">
        <f t="shared" si="3"/>
        <v>1216512</v>
      </c>
      <c r="AA11" s="12">
        <f t="shared" si="4"/>
        <v>1783016</v>
      </c>
      <c r="AB11" s="12">
        <f t="shared" si="5"/>
        <v>2398916</v>
      </c>
      <c r="AC11" s="115">
        <f t="shared" si="6"/>
        <v>566504</v>
      </c>
      <c r="AD11" s="115">
        <f t="shared" si="7"/>
        <v>615900</v>
      </c>
    </row>
    <row r="12" spans="1:30" s="107" customFormat="1" ht="14.25">
      <c r="A12" s="123">
        <v>11</v>
      </c>
      <c r="B12" s="124" t="s">
        <v>47</v>
      </c>
      <c r="C12" s="123">
        <v>2487</v>
      </c>
      <c r="D12" s="123" t="s">
        <v>58</v>
      </c>
      <c r="E12" s="125"/>
      <c r="F12" s="126"/>
      <c r="G12" s="127" t="s">
        <v>63</v>
      </c>
      <c r="H12" s="127">
        <v>609805</v>
      </c>
      <c r="I12" s="127">
        <v>1188516</v>
      </c>
      <c r="J12" s="186">
        <v>43322</v>
      </c>
      <c r="K12" s="127" t="s">
        <v>50</v>
      </c>
      <c r="V12" s="128" t="str">
        <f t="shared" si="0"/>
        <v>CRH2A</v>
      </c>
      <c r="W12" s="128">
        <f t="shared" si="1"/>
        <v>2487</v>
      </c>
      <c r="X12" s="128" t="str">
        <f t="shared" si="2"/>
        <v>广铁</v>
      </c>
      <c r="Y12" s="128">
        <f>VLOOKUP(W12,'fnd_gfm_470462-20180324'!A:L,12,0)</f>
        <v>1211033</v>
      </c>
      <c r="Z12" s="129">
        <f t="shared" si="3"/>
        <v>0</v>
      </c>
      <c r="AA12" s="128">
        <f t="shared" si="4"/>
        <v>609805</v>
      </c>
      <c r="AB12" s="128">
        <f t="shared" si="5"/>
        <v>1211033</v>
      </c>
      <c r="AC12" s="129">
        <f t="shared" si="6"/>
        <v>609805</v>
      </c>
      <c r="AD12" s="129">
        <f t="shared" si="7"/>
        <v>601228</v>
      </c>
    </row>
    <row r="13" spans="1:30" ht="14.25">
      <c r="A13" s="63">
        <v>12</v>
      </c>
      <c r="B13" s="64" t="s">
        <v>47</v>
      </c>
      <c r="C13" s="63">
        <v>2483</v>
      </c>
      <c r="D13" s="63" t="s">
        <v>64</v>
      </c>
      <c r="E13" s="38"/>
      <c r="F13" s="40"/>
      <c r="G13" s="64" t="s">
        <v>65</v>
      </c>
      <c r="H13" s="64">
        <v>460122</v>
      </c>
      <c r="I13" s="64"/>
      <c r="J13" s="64"/>
      <c r="K13" s="62" t="s">
        <v>50</v>
      </c>
      <c r="V13" s="12" t="str">
        <f t="shared" si="0"/>
        <v>CRH2A</v>
      </c>
      <c r="W13" s="12">
        <f t="shared" si="1"/>
        <v>2483</v>
      </c>
      <c r="X13" s="12" t="str">
        <f t="shared" si="2"/>
        <v>济南局</v>
      </c>
      <c r="Y13" s="12">
        <f>VLOOKUP(W13,'fnd_gfm_470462-20180324'!A:L,12,0)</f>
        <v>966484</v>
      </c>
      <c r="Z13" s="115">
        <f t="shared" si="3"/>
        <v>0</v>
      </c>
      <c r="AA13" s="12">
        <f t="shared" si="4"/>
        <v>460122</v>
      </c>
      <c r="AB13" s="12">
        <f t="shared" si="5"/>
        <v>966484</v>
      </c>
      <c r="AC13" s="115">
        <f t="shared" si="6"/>
        <v>460122</v>
      </c>
      <c r="AD13" s="115">
        <f t="shared" si="7"/>
        <v>506362</v>
      </c>
    </row>
    <row r="14" spans="1:30" ht="14.25">
      <c r="A14" s="63">
        <v>13</v>
      </c>
      <c r="B14" s="64" t="s">
        <v>47</v>
      </c>
      <c r="C14" s="63">
        <v>2485</v>
      </c>
      <c r="D14" s="63" t="s">
        <v>64</v>
      </c>
      <c r="E14" s="37"/>
      <c r="F14" s="43"/>
      <c r="G14" s="64" t="s">
        <v>66</v>
      </c>
      <c r="H14" s="64">
        <v>480297</v>
      </c>
      <c r="I14" s="64"/>
      <c r="J14" s="64"/>
      <c r="K14" s="62" t="s">
        <v>50</v>
      </c>
      <c r="V14" s="12" t="str">
        <f t="shared" si="0"/>
        <v>CRH2A</v>
      </c>
      <c r="W14" s="12">
        <f t="shared" si="1"/>
        <v>2485</v>
      </c>
      <c r="X14" s="12" t="str">
        <f t="shared" si="2"/>
        <v>济南局</v>
      </c>
      <c r="Y14" s="12">
        <f>VLOOKUP(W14,'fnd_gfm_470462-20180324'!A:L,12,0)</f>
        <v>943277</v>
      </c>
      <c r="Z14" s="115">
        <f t="shared" si="3"/>
        <v>0</v>
      </c>
      <c r="AA14" s="12">
        <f t="shared" si="4"/>
        <v>480297</v>
      </c>
      <c r="AB14" s="12">
        <f t="shared" si="5"/>
        <v>943277</v>
      </c>
      <c r="AC14" s="115">
        <f t="shared" si="6"/>
        <v>480297</v>
      </c>
      <c r="AD14" s="115">
        <f t="shared" si="7"/>
        <v>462980</v>
      </c>
    </row>
    <row r="15" spans="1:30" s="107" customFormat="1" ht="14.25">
      <c r="A15" s="123">
        <v>14</v>
      </c>
      <c r="B15" s="124" t="s">
        <v>47</v>
      </c>
      <c r="C15" s="123">
        <v>2317</v>
      </c>
      <c r="D15" s="123" t="s">
        <v>67</v>
      </c>
      <c r="E15" s="112">
        <v>1147511</v>
      </c>
      <c r="F15" s="130">
        <v>42562</v>
      </c>
      <c r="G15" s="127" t="s">
        <v>68</v>
      </c>
      <c r="H15" s="127">
        <v>1752255</v>
      </c>
      <c r="I15" s="127">
        <v>2327477</v>
      </c>
      <c r="J15" s="146">
        <v>43350</v>
      </c>
      <c r="K15" s="127" t="s">
        <v>50</v>
      </c>
      <c r="V15" s="128" t="str">
        <f t="shared" si="0"/>
        <v>CRH2A</v>
      </c>
      <c r="W15" s="128">
        <f t="shared" si="1"/>
        <v>2317</v>
      </c>
      <c r="X15" s="128" t="str">
        <f t="shared" si="2"/>
        <v>太原局</v>
      </c>
      <c r="Y15" s="128">
        <f>VLOOKUP(W15,'fnd_gfm_470462-20180324'!A:L,12,0)</f>
        <v>2327477</v>
      </c>
      <c r="Z15" s="129">
        <f t="shared" si="3"/>
        <v>1147511</v>
      </c>
      <c r="AA15" s="128">
        <f t="shared" si="4"/>
        <v>1752255</v>
      </c>
      <c r="AB15" s="128">
        <f t="shared" si="5"/>
        <v>2327477</v>
      </c>
      <c r="AC15" s="129">
        <f t="shared" si="6"/>
        <v>604744</v>
      </c>
      <c r="AD15" s="129">
        <f t="shared" si="7"/>
        <v>575222</v>
      </c>
    </row>
    <row r="16" spans="1:30" ht="14.25">
      <c r="A16" s="63">
        <v>15</v>
      </c>
      <c r="B16" s="64" t="s">
        <v>47</v>
      </c>
      <c r="C16" s="63">
        <v>4010</v>
      </c>
      <c r="D16" s="63" t="s">
        <v>69</v>
      </c>
      <c r="E16" s="38"/>
      <c r="F16" s="40"/>
      <c r="G16" s="64" t="s">
        <v>70</v>
      </c>
      <c r="H16" s="62">
        <v>571404</v>
      </c>
      <c r="I16" s="62"/>
      <c r="J16" s="62"/>
      <c r="K16" s="62" t="s">
        <v>50</v>
      </c>
      <c r="V16" s="12" t="str">
        <f t="shared" si="0"/>
        <v>CRH2A</v>
      </c>
      <c r="W16" s="12">
        <f t="shared" si="1"/>
        <v>4010</v>
      </c>
      <c r="X16" s="12" t="str">
        <f t="shared" si="2"/>
        <v>西安局</v>
      </c>
      <c r="Y16" s="12">
        <f>VLOOKUP(W16,'fnd_gfm_470462-20180324'!A:L,12,0)</f>
        <v>1109582</v>
      </c>
      <c r="Z16" s="115">
        <f t="shared" si="3"/>
        <v>0</v>
      </c>
      <c r="AA16" s="12">
        <f t="shared" si="4"/>
        <v>571404</v>
      </c>
      <c r="AB16" s="12">
        <f t="shared" si="5"/>
        <v>1109582</v>
      </c>
      <c r="AC16" s="115">
        <f t="shared" si="6"/>
        <v>571404</v>
      </c>
      <c r="AD16" s="115">
        <f t="shared" si="7"/>
        <v>538178</v>
      </c>
    </row>
    <row r="17" spans="1:30" ht="14.25">
      <c r="A17" s="63">
        <v>16</v>
      </c>
      <c r="B17" s="64" t="s">
        <v>47</v>
      </c>
      <c r="C17" s="63">
        <v>4011</v>
      </c>
      <c r="D17" s="63" t="s">
        <v>69</v>
      </c>
      <c r="E17" s="37"/>
      <c r="F17" s="43"/>
      <c r="G17" s="64" t="s">
        <v>71</v>
      </c>
      <c r="H17" s="62">
        <v>582631</v>
      </c>
      <c r="I17" s="62"/>
      <c r="J17" s="62"/>
      <c r="K17" s="62" t="s">
        <v>50</v>
      </c>
      <c r="V17" s="12" t="str">
        <f t="shared" si="0"/>
        <v>CRH2A</v>
      </c>
      <c r="W17" s="12">
        <f t="shared" si="1"/>
        <v>4011</v>
      </c>
      <c r="X17" s="12" t="str">
        <f t="shared" si="2"/>
        <v>西安局</v>
      </c>
      <c r="Y17" s="12">
        <f>VLOOKUP(W17,'fnd_gfm_470462-20180324'!A:L,12,0)</f>
        <v>1094554</v>
      </c>
      <c r="Z17" s="115">
        <f t="shared" si="3"/>
        <v>0</v>
      </c>
      <c r="AA17" s="12">
        <f t="shared" si="4"/>
        <v>582631</v>
      </c>
      <c r="AB17" s="12">
        <f t="shared" si="5"/>
        <v>1094554</v>
      </c>
      <c r="AC17" s="115">
        <f t="shared" si="6"/>
        <v>582631</v>
      </c>
      <c r="AD17" s="115">
        <f t="shared" si="7"/>
        <v>511923</v>
      </c>
    </row>
    <row r="18" spans="1:30" ht="14.25">
      <c r="A18" s="63">
        <v>17</v>
      </c>
      <c r="B18" s="64" t="s">
        <v>47</v>
      </c>
      <c r="C18" s="63">
        <v>2228</v>
      </c>
      <c r="D18" s="63" t="s">
        <v>72</v>
      </c>
      <c r="E18" s="28">
        <v>1132078</v>
      </c>
      <c r="F18" s="29">
        <v>42535</v>
      </c>
      <c r="G18" s="64" t="s">
        <v>73</v>
      </c>
      <c r="H18" s="64">
        <v>1716930</v>
      </c>
      <c r="I18" s="64">
        <v>2327133</v>
      </c>
      <c r="J18" s="124" t="s">
        <v>1337</v>
      </c>
      <c r="K18" s="62" t="s">
        <v>50</v>
      </c>
      <c r="V18" s="12" t="str">
        <f t="shared" si="0"/>
        <v>CRH2A</v>
      </c>
      <c r="W18" s="12">
        <f t="shared" si="1"/>
        <v>2228</v>
      </c>
      <c r="X18" s="12" t="str">
        <f t="shared" si="2"/>
        <v>成都局</v>
      </c>
      <c r="Y18" s="12">
        <f>VLOOKUP(W18,'fnd_gfm_470462-20180324'!A:L,12,0)</f>
        <v>2321337</v>
      </c>
      <c r="Z18" s="115">
        <f t="shared" si="3"/>
        <v>1132078</v>
      </c>
      <c r="AA18" s="12">
        <f t="shared" si="4"/>
        <v>1716930</v>
      </c>
      <c r="AB18" s="12">
        <f t="shared" si="5"/>
        <v>2321337</v>
      </c>
      <c r="AC18" s="115">
        <f t="shared" si="6"/>
        <v>584852</v>
      </c>
      <c r="AD18" s="115">
        <f t="shared" si="7"/>
        <v>604407</v>
      </c>
    </row>
    <row r="19" spans="1:30" s="107" customFormat="1" ht="14.25">
      <c r="A19" s="123">
        <v>18</v>
      </c>
      <c r="B19" s="124" t="s">
        <v>47</v>
      </c>
      <c r="C19" s="123">
        <v>2235</v>
      </c>
      <c r="D19" s="123" t="s">
        <v>48</v>
      </c>
      <c r="E19" s="112">
        <v>1226881</v>
      </c>
      <c r="F19" s="130">
        <v>42516</v>
      </c>
      <c r="G19" s="124" t="s">
        <v>74</v>
      </c>
      <c r="H19" s="124">
        <v>1832159</v>
      </c>
      <c r="I19" s="124">
        <v>2415021</v>
      </c>
      <c r="J19" s="187">
        <v>43334</v>
      </c>
      <c r="K19" s="127" t="s">
        <v>50</v>
      </c>
      <c r="V19" s="128" t="str">
        <f t="shared" si="0"/>
        <v>CRH2A</v>
      </c>
      <c r="W19" s="128">
        <f t="shared" si="1"/>
        <v>2235</v>
      </c>
      <c r="X19" s="128" t="str">
        <f t="shared" si="2"/>
        <v>南昌局</v>
      </c>
      <c r="Y19" s="128">
        <f>VLOOKUP(W19,'fnd_gfm_470462-20180324'!A:L,12,0)</f>
        <v>2417221</v>
      </c>
      <c r="Z19" s="129">
        <f t="shared" si="3"/>
        <v>1226881</v>
      </c>
      <c r="AA19" s="128">
        <f t="shared" si="4"/>
        <v>1832159</v>
      </c>
      <c r="AB19" s="128">
        <f t="shared" si="5"/>
        <v>2417221</v>
      </c>
      <c r="AC19" s="129">
        <f t="shared" si="6"/>
        <v>605278</v>
      </c>
      <c r="AD19" s="129">
        <f t="shared" si="7"/>
        <v>585062</v>
      </c>
    </row>
    <row r="20" spans="1:30" ht="14.25">
      <c r="A20" s="63">
        <v>19</v>
      </c>
      <c r="B20" s="64" t="s">
        <v>55</v>
      </c>
      <c r="C20" s="63">
        <v>2462</v>
      </c>
      <c r="D20" s="63" t="s">
        <v>58</v>
      </c>
      <c r="E20" s="38"/>
      <c r="F20" s="40"/>
      <c r="G20" s="64" t="s">
        <v>75</v>
      </c>
      <c r="H20" s="64">
        <v>57114</v>
      </c>
      <c r="I20" s="64"/>
      <c r="J20" s="124"/>
      <c r="K20" s="62" t="s">
        <v>50</v>
      </c>
      <c r="V20" s="12" t="str">
        <f t="shared" si="0"/>
        <v>CRH2E</v>
      </c>
      <c r="W20" s="12">
        <f t="shared" si="1"/>
        <v>2462</v>
      </c>
      <c r="X20" s="12" t="str">
        <f t="shared" si="2"/>
        <v>广铁</v>
      </c>
      <c r="Y20" s="12">
        <f>VLOOKUP(W20,'fnd_gfm_470462-20180324'!A:L,12,0)</f>
        <v>77987</v>
      </c>
      <c r="Z20" s="115">
        <f t="shared" si="3"/>
        <v>0</v>
      </c>
      <c r="AA20" s="12">
        <f t="shared" si="4"/>
        <v>57114</v>
      </c>
      <c r="AB20" s="12">
        <f t="shared" si="5"/>
        <v>77987</v>
      </c>
      <c r="AC20" s="115">
        <f t="shared" si="6"/>
        <v>57114</v>
      </c>
      <c r="AD20" s="115">
        <f t="shared" si="7"/>
        <v>20873</v>
      </c>
    </row>
    <row r="21" spans="1:30" ht="14.25">
      <c r="A21" s="63">
        <v>20</v>
      </c>
      <c r="B21" s="64" t="s">
        <v>47</v>
      </c>
      <c r="C21" s="63">
        <v>2495</v>
      </c>
      <c r="D21" s="63" t="s">
        <v>58</v>
      </c>
      <c r="E21" s="38"/>
      <c r="F21" s="40"/>
      <c r="G21" s="64" t="s">
        <v>76</v>
      </c>
      <c r="H21" s="64">
        <v>609041</v>
      </c>
      <c r="I21" s="64">
        <v>1232431</v>
      </c>
      <c r="J21" s="124" t="s">
        <v>1337</v>
      </c>
      <c r="K21" s="62" t="s">
        <v>50</v>
      </c>
      <c r="V21" s="12" t="str">
        <f t="shared" si="0"/>
        <v>CRH2A</v>
      </c>
      <c r="W21" s="12">
        <f t="shared" si="1"/>
        <v>2495</v>
      </c>
      <c r="X21" s="12" t="str">
        <f t="shared" si="2"/>
        <v>广铁</v>
      </c>
      <c r="Y21" s="12">
        <f>VLOOKUP(W21,'fnd_gfm_470462-20180324'!A:L,12,0)</f>
        <v>1203700</v>
      </c>
      <c r="Z21" s="115">
        <f t="shared" si="3"/>
        <v>0</v>
      </c>
      <c r="AA21" s="12">
        <f t="shared" si="4"/>
        <v>609041</v>
      </c>
      <c r="AB21" s="12">
        <f t="shared" si="5"/>
        <v>1203700</v>
      </c>
      <c r="AC21" s="115">
        <f t="shared" si="6"/>
        <v>609041</v>
      </c>
      <c r="AD21" s="115">
        <f t="shared" si="7"/>
        <v>594659</v>
      </c>
    </row>
    <row r="22" spans="1:30" ht="14.25">
      <c r="A22" s="63">
        <v>21</v>
      </c>
      <c r="B22" s="64" t="s">
        <v>47</v>
      </c>
      <c r="C22" s="63">
        <v>2496</v>
      </c>
      <c r="D22" s="63" t="s">
        <v>58</v>
      </c>
      <c r="E22" s="38"/>
      <c r="F22" s="40"/>
      <c r="G22" s="64" t="s">
        <v>77</v>
      </c>
      <c r="H22" s="64">
        <v>617849</v>
      </c>
      <c r="I22" s="64">
        <v>1179115</v>
      </c>
      <c r="J22" s="124" t="s">
        <v>1337</v>
      </c>
      <c r="K22" s="62" t="s">
        <v>50</v>
      </c>
      <c r="V22" s="12" t="str">
        <f t="shared" si="0"/>
        <v>CRH2A</v>
      </c>
      <c r="W22" s="12">
        <f t="shared" si="1"/>
        <v>2496</v>
      </c>
      <c r="X22" s="12" t="str">
        <f t="shared" si="2"/>
        <v>广铁</v>
      </c>
      <c r="Y22" s="12">
        <f>VLOOKUP(W22,'fnd_gfm_470462-20180324'!A:L,12,0)</f>
        <v>1143156</v>
      </c>
      <c r="Z22" s="115">
        <f t="shared" si="3"/>
        <v>0</v>
      </c>
      <c r="AA22" s="12">
        <f t="shared" si="4"/>
        <v>617849</v>
      </c>
      <c r="AB22" s="12">
        <f t="shared" si="5"/>
        <v>1143156</v>
      </c>
      <c r="AC22" s="115">
        <f t="shared" si="6"/>
        <v>617849</v>
      </c>
      <c r="AD22" s="115">
        <f t="shared" si="7"/>
        <v>525307</v>
      </c>
    </row>
    <row r="23" spans="1:30" ht="14.25">
      <c r="A23" s="63">
        <v>22</v>
      </c>
      <c r="B23" s="64" t="s">
        <v>47</v>
      </c>
      <c r="C23" s="63">
        <v>4022</v>
      </c>
      <c r="D23" s="63" t="s">
        <v>72</v>
      </c>
      <c r="E23" s="38"/>
      <c r="F23" s="40"/>
      <c r="G23" s="64" t="s">
        <v>78</v>
      </c>
      <c r="H23" s="64">
        <v>591814</v>
      </c>
      <c r="I23" s="64"/>
      <c r="J23" s="64"/>
      <c r="K23" s="62" t="s">
        <v>50</v>
      </c>
      <c r="V23" s="12" t="str">
        <f t="shared" si="0"/>
        <v>CRH2A</v>
      </c>
      <c r="W23" s="12">
        <f t="shared" si="1"/>
        <v>4022</v>
      </c>
      <c r="X23" s="12" t="str">
        <f t="shared" si="2"/>
        <v>成都局</v>
      </c>
      <c r="Y23" s="12">
        <f>VLOOKUP(W23,'fnd_gfm_470462-20180324'!A:L,12,0)</f>
        <v>1118850</v>
      </c>
      <c r="Z23" s="115">
        <f t="shared" si="3"/>
        <v>0</v>
      </c>
      <c r="AA23" s="12">
        <f t="shared" si="4"/>
        <v>591814</v>
      </c>
      <c r="AB23" s="12">
        <f t="shared" si="5"/>
        <v>1118850</v>
      </c>
      <c r="AC23" s="115">
        <f t="shared" si="6"/>
        <v>591814</v>
      </c>
      <c r="AD23" s="115">
        <f t="shared" si="7"/>
        <v>527036</v>
      </c>
    </row>
    <row r="24" spans="1:30" ht="14.25">
      <c r="A24" s="63">
        <v>23</v>
      </c>
      <c r="B24" s="64" t="s">
        <v>47</v>
      </c>
      <c r="C24" s="63">
        <v>2489</v>
      </c>
      <c r="D24" s="63" t="s">
        <v>79</v>
      </c>
      <c r="E24" s="38"/>
      <c r="F24" s="40"/>
      <c r="G24" s="64" t="s">
        <v>80</v>
      </c>
      <c r="H24" s="64">
        <v>474049</v>
      </c>
      <c r="I24" s="64"/>
      <c r="J24" s="64"/>
      <c r="K24" s="62" t="s">
        <v>50</v>
      </c>
      <c r="V24" s="12" t="str">
        <f t="shared" si="0"/>
        <v>CRH2A</v>
      </c>
      <c r="W24" s="12">
        <f t="shared" si="1"/>
        <v>2489</v>
      </c>
      <c r="X24" s="12" t="str">
        <f t="shared" si="2"/>
        <v>郑州局</v>
      </c>
      <c r="Y24" s="12">
        <f>VLOOKUP(W24,'fnd_gfm_470462-20180324'!A:L,12,0)</f>
        <v>854606</v>
      </c>
      <c r="Z24" s="115">
        <f t="shared" si="3"/>
        <v>0</v>
      </c>
      <c r="AA24" s="12">
        <f t="shared" si="4"/>
        <v>474049</v>
      </c>
      <c r="AB24" s="12">
        <f t="shared" si="5"/>
        <v>854606</v>
      </c>
      <c r="AC24" s="115">
        <f t="shared" si="6"/>
        <v>474049</v>
      </c>
      <c r="AD24" s="115">
        <f t="shared" si="7"/>
        <v>380557</v>
      </c>
    </row>
    <row r="25" spans="1:30" s="107" customFormat="1" ht="14.25">
      <c r="A25" s="123">
        <v>24</v>
      </c>
      <c r="B25" s="124" t="s">
        <v>47</v>
      </c>
      <c r="C25" s="123">
        <v>2219</v>
      </c>
      <c r="D25" s="123" t="s">
        <v>48</v>
      </c>
      <c r="E25" s="106">
        <v>1227233</v>
      </c>
      <c r="F25" s="168">
        <v>42540</v>
      </c>
      <c r="G25" s="124" t="s">
        <v>81</v>
      </c>
      <c r="H25" s="124">
        <v>1847898</v>
      </c>
      <c r="I25" s="124">
        <v>2426045</v>
      </c>
      <c r="J25" s="187">
        <v>43357</v>
      </c>
      <c r="K25" s="127" t="s">
        <v>50</v>
      </c>
      <c r="V25" s="128" t="str">
        <f t="shared" si="0"/>
        <v>CRH2A</v>
      </c>
      <c r="W25" s="128">
        <f t="shared" si="1"/>
        <v>2219</v>
      </c>
      <c r="X25" s="128" t="str">
        <f t="shared" si="2"/>
        <v>南昌局</v>
      </c>
      <c r="Y25" s="128">
        <f>VLOOKUP(W25,'fnd_gfm_470462-20180324'!A:L,12,0)</f>
        <v>2428475</v>
      </c>
      <c r="Z25" s="129">
        <f t="shared" si="3"/>
        <v>1227233</v>
      </c>
      <c r="AA25" s="128">
        <f t="shared" si="4"/>
        <v>1847898</v>
      </c>
      <c r="AB25" s="128">
        <f t="shared" si="5"/>
        <v>2428475</v>
      </c>
      <c r="AC25" s="129">
        <f t="shared" si="6"/>
        <v>620665</v>
      </c>
      <c r="AD25" s="129">
        <f t="shared" si="7"/>
        <v>580577</v>
      </c>
    </row>
    <row r="26" spans="1:30" ht="14.25">
      <c r="A26" s="63">
        <v>25</v>
      </c>
      <c r="B26" s="64" t="s">
        <v>47</v>
      </c>
      <c r="C26" s="63">
        <v>2311</v>
      </c>
      <c r="D26" s="63" t="s">
        <v>67</v>
      </c>
      <c r="E26" s="26">
        <v>1137427</v>
      </c>
      <c r="F26" s="29">
        <v>42597</v>
      </c>
      <c r="G26" s="64" t="s">
        <v>82</v>
      </c>
      <c r="H26" s="64">
        <v>1734611</v>
      </c>
      <c r="I26" s="64">
        <v>2350787</v>
      </c>
      <c r="J26" s="124" t="s">
        <v>1337</v>
      </c>
      <c r="K26" s="62" t="s">
        <v>50</v>
      </c>
      <c r="V26" s="12" t="str">
        <f t="shared" si="0"/>
        <v>CRH2A</v>
      </c>
      <c r="W26" s="12">
        <f t="shared" si="1"/>
        <v>2311</v>
      </c>
      <c r="X26" s="12" t="str">
        <f t="shared" si="2"/>
        <v>太原局</v>
      </c>
      <c r="Y26" s="12">
        <f>VLOOKUP(W26,'fnd_gfm_470462-20180324'!A:L,12,0)</f>
        <v>2332366</v>
      </c>
      <c r="Z26" s="115">
        <f t="shared" si="3"/>
        <v>1137427</v>
      </c>
      <c r="AA26" s="12">
        <f t="shared" si="4"/>
        <v>1734611</v>
      </c>
      <c r="AB26" s="12">
        <f t="shared" si="5"/>
        <v>2332366</v>
      </c>
      <c r="AC26" s="115">
        <f t="shared" si="6"/>
        <v>597184</v>
      </c>
      <c r="AD26" s="115">
        <f t="shared" si="7"/>
        <v>597755</v>
      </c>
    </row>
    <row r="27" spans="1:30" ht="14.25">
      <c r="A27" s="63">
        <v>26</v>
      </c>
      <c r="B27" s="64" t="s">
        <v>47</v>
      </c>
      <c r="C27" s="63">
        <v>2490</v>
      </c>
      <c r="D27" s="63" t="s">
        <v>79</v>
      </c>
      <c r="E27" s="38"/>
      <c r="F27" s="40"/>
      <c r="G27" s="64" t="s">
        <v>83</v>
      </c>
      <c r="H27" s="64">
        <v>469505</v>
      </c>
      <c r="I27" s="64"/>
      <c r="J27" s="64"/>
      <c r="K27" s="62" t="s">
        <v>50</v>
      </c>
      <c r="V27" s="12" t="str">
        <f t="shared" si="0"/>
        <v>CRH2A</v>
      </c>
      <c r="W27" s="12">
        <f t="shared" si="1"/>
        <v>2490</v>
      </c>
      <c r="X27" s="12" t="str">
        <f t="shared" si="2"/>
        <v>郑州局</v>
      </c>
      <c r="Y27" s="12">
        <f>VLOOKUP(W27,'fnd_gfm_470462-20180324'!A:L,12,0)</f>
        <v>905537</v>
      </c>
      <c r="Z27" s="115">
        <f t="shared" si="3"/>
        <v>0</v>
      </c>
      <c r="AA27" s="12">
        <f t="shared" si="4"/>
        <v>469505</v>
      </c>
      <c r="AB27" s="12">
        <f t="shared" si="5"/>
        <v>905537</v>
      </c>
      <c r="AC27" s="115">
        <f t="shared" si="6"/>
        <v>469505</v>
      </c>
      <c r="AD27" s="115">
        <f t="shared" si="7"/>
        <v>436032</v>
      </c>
    </row>
    <row r="28" spans="1:30" ht="14.25">
      <c r="A28" s="63">
        <v>27</v>
      </c>
      <c r="B28" s="64" t="s">
        <v>47</v>
      </c>
      <c r="C28" s="63">
        <v>2283</v>
      </c>
      <c r="D28" s="63" t="s">
        <v>48</v>
      </c>
      <c r="E28" s="26">
        <v>1203853</v>
      </c>
      <c r="F28" s="29">
        <v>42560</v>
      </c>
      <c r="G28" s="64" t="s">
        <v>84</v>
      </c>
      <c r="H28" s="64">
        <v>1806309</v>
      </c>
      <c r="I28" s="64">
        <v>2413103</v>
      </c>
      <c r="J28" s="124" t="s">
        <v>1337</v>
      </c>
      <c r="K28" s="62" t="s">
        <v>50</v>
      </c>
      <c r="V28" s="12" t="str">
        <f t="shared" si="0"/>
        <v>CRH2A</v>
      </c>
      <c r="W28" s="12">
        <f t="shared" si="1"/>
        <v>2283</v>
      </c>
      <c r="X28" s="12" t="str">
        <f t="shared" si="2"/>
        <v>南昌局</v>
      </c>
      <c r="Y28" s="12">
        <f>VLOOKUP(W28,'fnd_gfm_470462-20180324'!A:L,12,0)</f>
        <v>2413103</v>
      </c>
      <c r="Z28" s="115">
        <f t="shared" si="3"/>
        <v>1203853</v>
      </c>
      <c r="AA28" s="12">
        <f t="shared" si="4"/>
        <v>1806309</v>
      </c>
      <c r="AB28" s="12">
        <f t="shared" si="5"/>
        <v>2413103</v>
      </c>
      <c r="AC28" s="115">
        <f t="shared" si="6"/>
        <v>602456</v>
      </c>
      <c r="AD28" s="115">
        <f t="shared" si="7"/>
        <v>606794</v>
      </c>
    </row>
    <row r="29" spans="1:30" ht="14.25">
      <c r="A29" s="63">
        <v>28</v>
      </c>
      <c r="B29" s="64" t="s">
        <v>47</v>
      </c>
      <c r="C29" s="63">
        <v>2484</v>
      </c>
      <c r="D29" s="63" t="s">
        <v>64</v>
      </c>
      <c r="E29" s="37"/>
      <c r="F29" s="43"/>
      <c r="G29" s="64" t="s">
        <v>85</v>
      </c>
      <c r="H29" s="64">
        <v>506031</v>
      </c>
      <c r="I29" s="64"/>
      <c r="J29" s="64"/>
      <c r="K29" s="62" t="s">
        <v>50</v>
      </c>
      <c r="V29" s="12" t="str">
        <f t="shared" si="0"/>
        <v>CRH2A</v>
      </c>
      <c r="W29" s="12">
        <f t="shared" si="1"/>
        <v>2484</v>
      </c>
      <c r="X29" s="12" t="str">
        <f t="shared" si="2"/>
        <v>济南局</v>
      </c>
      <c r="Y29" s="12">
        <f>VLOOKUP(W29,'fnd_gfm_470462-20180324'!A:L,12,0)</f>
        <v>860912</v>
      </c>
      <c r="Z29" s="115">
        <f t="shared" si="3"/>
        <v>0</v>
      </c>
      <c r="AA29" s="12">
        <f t="shared" si="4"/>
        <v>506031</v>
      </c>
      <c r="AB29" s="12">
        <f t="shared" si="5"/>
        <v>860912</v>
      </c>
      <c r="AC29" s="115">
        <f t="shared" si="6"/>
        <v>506031</v>
      </c>
      <c r="AD29" s="115">
        <f t="shared" si="7"/>
        <v>354881</v>
      </c>
    </row>
    <row r="30" spans="1:30" ht="14.25">
      <c r="A30" s="63">
        <v>29</v>
      </c>
      <c r="B30" s="64" t="s">
        <v>47</v>
      </c>
      <c r="C30" s="63">
        <v>2486</v>
      </c>
      <c r="D30" s="63" t="s">
        <v>64</v>
      </c>
      <c r="E30" s="38"/>
      <c r="F30" s="40"/>
      <c r="G30" s="64" t="s">
        <v>84</v>
      </c>
      <c r="H30" s="64">
        <v>568826</v>
      </c>
      <c r="I30" s="64"/>
      <c r="J30" s="64"/>
      <c r="K30" s="62" t="s">
        <v>50</v>
      </c>
      <c r="V30" s="12" t="str">
        <f t="shared" si="0"/>
        <v>CRH2A</v>
      </c>
      <c r="W30" s="12">
        <f t="shared" si="1"/>
        <v>2486</v>
      </c>
      <c r="X30" s="12" t="str">
        <f t="shared" si="2"/>
        <v>济南局</v>
      </c>
      <c r="Y30" s="12">
        <f>VLOOKUP(W30,'fnd_gfm_470462-20180324'!A:L,12,0)</f>
        <v>965084</v>
      </c>
      <c r="Z30" s="115">
        <f t="shared" si="3"/>
        <v>0</v>
      </c>
      <c r="AA30" s="12">
        <f t="shared" si="4"/>
        <v>568826</v>
      </c>
      <c r="AB30" s="12">
        <f t="shared" si="5"/>
        <v>965084</v>
      </c>
      <c r="AC30" s="115">
        <f t="shared" si="6"/>
        <v>568826</v>
      </c>
      <c r="AD30" s="115">
        <f t="shared" si="7"/>
        <v>396258</v>
      </c>
    </row>
    <row r="31" spans="1:30" ht="14.25">
      <c r="A31" s="63">
        <v>30</v>
      </c>
      <c r="B31" s="64" t="s">
        <v>47</v>
      </c>
      <c r="C31" s="63">
        <v>4023</v>
      </c>
      <c r="D31" s="63" t="s">
        <v>72</v>
      </c>
      <c r="E31" s="38"/>
      <c r="F31" s="43"/>
      <c r="G31" s="64" t="s">
        <v>86</v>
      </c>
      <c r="H31" s="64">
        <v>610677</v>
      </c>
      <c r="I31" s="64"/>
      <c r="J31" s="64"/>
      <c r="K31" s="64" t="s">
        <v>50</v>
      </c>
      <c r="V31" s="12" t="str">
        <f t="shared" si="0"/>
        <v>CRH2A</v>
      </c>
      <c r="W31" s="12">
        <f t="shared" si="1"/>
        <v>4023</v>
      </c>
      <c r="X31" s="12" t="str">
        <f t="shared" si="2"/>
        <v>成都局</v>
      </c>
      <c r="Y31" s="12">
        <f>VLOOKUP(W31,'fnd_gfm_470462-20180324'!A:L,12,0)</f>
        <v>1119776</v>
      </c>
      <c r="Z31" s="115">
        <f t="shared" si="3"/>
        <v>0</v>
      </c>
      <c r="AA31" s="12">
        <f t="shared" si="4"/>
        <v>610677</v>
      </c>
      <c r="AB31" s="12">
        <f t="shared" si="5"/>
        <v>1119776</v>
      </c>
      <c r="AC31" s="115">
        <f t="shared" si="6"/>
        <v>610677</v>
      </c>
      <c r="AD31" s="115">
        <f t="shared" si="7"/>
        <v>509099</v>
      </c>
    </row>
    <row r="32" spans="1:30" ht="14.25">
      <c r="A32" s="63">
        <v>31</v>
      </c>
      <c r="B32" s="64" t="s">
        <v>47</v>
      </c>
      <c r="C32" s="63">
        <v>2310</v>
      </c>
      <c r="D32" s="63" t="s">
        <v>67</v>
      </c>
      <c r="E32" s="26">
        <v>1192254</v>
      </c>
      <c r="F32" s="29">
        <v>42609</v>
      </c>
      <c r="G32" s="64" t="s">
        <v>87</v>
      </c>
      <c r="H32" s="64">
        <v>1799497</v>
      </c>
      <c r="I32" s="64"/>
      <c r="J32" s="64"/>
      <c r="K32" s="64" t="s">
        <v>50</v>
      </c>
      <c r="V32" s="12" t="str">
        <f t="shared" si="0"/>
        <v>CRH2A</v>
      </c>
      <c r="W32" s="12">
        <f t="shared" si="1"/>
        <v>2310</v>
      </c>
      <c r="X32" s="12" t="str">
        <f t="shared" si="2"/>
        <v>太原局</v>
      </c>
      <c r="Y32" s="12">
        <f>VLOOKUP(W32,'fnd_gfm_470462-20180324'!A:L,12,0)</f>
        <v>2345861</v>
      </c>
      <c r="Z32" s="115">
        <f t="shared" si="3"/>
        <v>1192254</v>
      </c>
      <c r="AA32" s="12">
        <f t="shared" si="4"/>
        <v>1799497</v>
      </c>
      <c r="AB32" s="12">
        <f t="shared" si="5"/>
        <v>2345861</v>
      </c>
      <c r="AC32" s="115">
        <f t="shared" si="6"/>
        <v>607243</v>
      </c>
      <c r="AD32" s="115">
        <f t="shared" si="7"/>
        <v>546364</v>
      </c>
    </row>
    <row r="33" spans="1:30" ht="14.25">
      <c r="A33" s="63">
        <v>32</v>
      </c>
      <c r="B33" s="64" t="s">
        <v>47</v>
      </c>
      <c r="C33" s="63">
        <v>2282</v>
      </c>
      <c r="D33" s="63" t="s">
        <v>48</v>
      </c>
      <c r="E33" s="26">
        <v>1211528</v>
      </c>
      <c r="F33" s="29">
        <v>42607</v>
      </c>
      <c r="G33" s="62" t="s">
        <v>88</v>
      </c>
      <c r="H33" s="62">
        <v>1815910</v>
      </c>
      <c r="I33" s="62">
        <v>2406341</v>
      </c>
      <c r="J33" s="124" t="s">
        <v>1337</v>
      </c>
      <c r="K33" s="64" t="s">
        <v>50</v>
      </c>
      <c r="V33" s="12" t="str">
        <f t="shared" si="0"/>
        <v>CRH2A</v>
      </c>
      <c r="W33" s="12">
        <f t="shared" si="1"/>
        <v>2282</v>
      </c>
      <c r="X33" s="12" t="str">
        <f t="shared" si="2"/>
        <v>南昌局</v>
      </c>
      <c r="Y33" s="12">
        <f>VLOOKUP(W33,'fnd_gfm_470462-20180324'!A:L,12,0)</f>
        <v>2370549</v>
      </c>
      <c r="Z33" s="115">
        <f t="shared" si="3"/>
        <v>1211528</v>
      </c>
      <c r="AA33" s="12">
        <f t="shared" si="4"/>
        <v>1815910</v>
      </c>
      <c r="AB33" s="12">
        <f t="shared" si="5"/>
        <v>2370549</v>
      </c>
      <c r="AC33" s="115">
        <f t="shared" si="6"/>
        <v>604382</v>
      </c>
      <c r="AD33" s="115">
        <f t="shared" si="7"/>
        <v>554639</v>
      </c>
    </row>
    <row r="34" spans="1:30" ht="14.25">
      <c r="A34" s="63">
        <v>33</v>
      </c>
      <c r="B34" s="64" t="s">
        <v>47</v>
      </c>
      <c r="C34" s="63">
        <v>2498</v>
      </c>
      <c r="D34" s="63" t="s">
        <v>58</v>
      </c>
      <c r="E34" s="38"/>
      <c r="F34" s="40"/>
      <c r="G34" s="64" t="s">
        <v>89</v>
      </c>
      <c r="H34" s="64">
        <v>619248</v>
      </c>
      <c r="I34" s="64"/>
      <c r="J34" s="64"/>
      <c r="K34" s="64" t="s">
        <v>50</v>
      </c>
      <c r="V34" s="12" t="str">
        <f t="shared" si="0"/>
        <v>CRH2A</v>
      </c>
      <c r="W34" s="12">
        <f t="shared" si="1"/>
        <v>2498</v>
      </c>
      <c r="X34" s="12" t="str">
        <f t="shared" si="2"/>
        <v>广铁</v>
      </c>
      <c r="Y34" s="12">
        <f>VLOOKUP(W34,'fnd_gfm_470462-20180324'!A:L,12,0)</f>
        <v>1133951</v>
      </c>
      <c r="Z34" s="115">
        <f t="shared" si="3"/>
        <v>0</v>
      </c>
      <c r="AA34" s="12">
        <f t="shared" si="4"/>
        <v>619248</v>
      </c>
      <c r="AB34" s="12">
        <f t="shared" si="5"/>
        <v>1133951</v>
      </c>
      <c r="AC34" s="115">
        <f t="shared" si="6"/>
        <v>619248</v>
      </c>
      <c r="AD34" s="115">
        <f t="shared" si="7"/>
        <v>514703</v>
      </c>
    </row>
    <row r="35" spans="1:30" ht="14.25">
      <c r="A35" s="63">
        <v>34</v>
      </c>
      <c r="B35" s="64" t="s">
        <v>47</v>
      </c>
      <c r="C35" s="63">
        <v>2243</v>
      </c>
      <c r="D35" s="63" t="s">
        <v>90</v>
      </c>
      <c r="E35" s="26">
        <v>1042632</v>
      </c>
      <c r="F35" s="29">
        <v>42518</v>
      </c>
      <c r="G35" s="64" t="s">
        <v>91</v>
      </c>
      <c r="H35" s="62">
        <v>1662998</v>
      </c>
      <c r="I35" s="62"/>
      <c r="J35" s="62"/>
      <c r="K35" s="64" t="s">
        <v>50</v>
      </c>
      <c r="V35" s="12" t="str">
        <f t="shared" si="0"/>
        <v>CRH2A</v>
      </c>
      <c r="W35" s="12">
        <f t="shared" si="1"/>
        <v>2243</v>
      </c>
      <c r="X35" s="12" t="str">
        <f t="shared" si="2"/>
        <v>南宁局</v>
      </c>
      <c r="Y35" s="12">
        <f>VLOOKUP(W35,'fnd_gfm_470462-20180324'!A:L,12,0)</f>
        <v>2185448</v>
      </c>
      <c r="Z35" s="115">
        <f t="shared" si="3"/>
        <v>1042632</v>
      </c>
      <c r="AA35" s="12">
        <f t="shared" si="4"/>
        <v>1662998</v>
      </c>
      <c r="AB35" s="12">
        <f t="shared" si="5"/>
        <v>2185448</v>
      </c>
      <c r="AC35" s="115">
        <f t="shared" si="6"/>
        <v>620366</v>
      </c>
      <c r="AD35" s="115">
        <f t="shared" si="7"/>
        <v>522450</v>
      </c>
    </row>
    <row r="36" spans="1:30" ht="14.25">
      <c r="A36" s="63">
        <v>35</v>
      </c>
      <c r="B36" s="64" t="s">
        <v>47</v>
      </c>
      <c r="C36" s="63">
        <v>4051</v>
      </c>
      <c r="D36" s="63" t="s">
        <v>69</v>
      </c>
      <c r="E36" s="38"/>
      <c r="F36" s="40"/>
      <c r="G36" s="64" t="s">
        <v>92</v>
      </c>
      <c r="H36" s="62">
        <v>588472</v>
      </c>
      <c r="I36" s="62"/>
      <c r="J36" s="62"/>
      <c r="K36" s="64" t="s">
        <v>50</v>
      </c>
      <c r="V36" s="12" t="str">
        <f t="shared" si="0"/>
        <v>CRH2A</v>
      </c>
      <c r="W36" s="12">
        <f t="shared" si="1"/>
        <v>4051</v>
      </c>
      <c r="X36" s="12" t="str">
        <f t="shared" si="2"/>
        <v>西安局</v>
      </c>
      <c r="Y36" s="12">
        <f>VLOOKUP(W36,'fnd_gfm_470462-20180324'!A:L,12,0)</f>
        <v>945157</v>
      </c>
      <c r="Z36" s="115">
        <f t="shared" si="3"/>
        <v>0</v>
      </c>
      <c r="AA36" s="12">
        <f t="shared" si="4"/>
        <v>588472</v>
      </c>
      <c r="AB36" s="12">
        <f t="shared" si="5"/>
        <v>945157</v>
      </c>
      <c r="AC36" s="115">
        <f t="shared" si="6"/>
        <v>588472</v>
      </c>
      <c r="AD36" s="115">
        <f t="shared" si="7"/>
        <v>356685</v>
      </c>
    </row>
    <row r="37" spans="1:30" ht="14.25">
      <c r="A37" s="63">
        <v>36</v>
      </c>
      <c r="B37" s="64" t="s">
        <v>47</v>
      </c>
      <c r="C37" s="63">
        <v>2273</v>
      </c>
      <c r="D37" s="63" t="s">
        <v>72</v>
      </c>
      <c r="E37" s="26">
        <v>1125652</v>
      </c>
      <c r="F37" s="29">
        <v>42617</v>
      </c>
      <c r="G37" s="64" t="s">
        <v>93</v>
      </c>
      <c r="H37" s="62">
        <v>1715789</v>
      </c>
      <c r="I37" s="62"/>
      <c r="J37" s="62"/>
      <c r="K37" s="64" t="s">
        <v>50</v>
      </c>
      <c r="V37" s="12" t="str">
        <f t="shared" si="0"/>
        <v>CRH2A</v>
      </c>
      <c r="W37" s="12">
        <f t="shared" si="1"/>
        <v>2273</v>
      </c>
      <c r="X37" s="12" t="str">
        <f t="shared" si="2"/>
        <v>成都局</v>
      </c>
      <c r="Y37" s="12">
        <f>VLOOKUP(W37,'fnd_gfm_470462-20180324'!A:L,12,0)</f>
        <v>2146895</v>
      </c>
      <c r="Z37" s="115">
        <f t="shared" si="3"/>
        <v>1125652</v>
      </c>
      <c r="AA37" s="12">
        <f t="shared" si="4"/>
        <v>1715789</v>
      </c>
      <c r="AB37" s="12">
        <f t="shared" si="5"/>
        <v>2146895</v>
      </c>
      <c r="AC37" s="115">
        <f t="shared" si="6"/>
        <v>590137</v>
      </c>
      <c r="AD37" s="115">
        <f t="shared" si="7"/>
        <v>431106</v>
      </c>
    </row>
    <row r="38" spans="1:30" ht="14.25">
      <c r="A38" s="63">
        <v>37</v>
      </c>
      <c r="B38" s="64" t="s">
        <v>47</v>
      </c>
      <c r="C38" s="63">
        <v>2267</v>
      </c>
      <c r="D38" s="63" t="s">
        <v>72</v>
      </c>
      <c r="E38" s="26">
        <v>1153885</v>
      </c>
      <c r="F38" s="29">
        <v>42617</v>
      </c>
      <c r="G38" s="64" t="s">
        <v>94</v>
      </c>
      <c r="H38" s="62">
        <v>1758417</v>
      </c>
      <c r="I38" s="62"/>
      <c r="J38" s="62"/>
      <c r="K38" s="64" t="s">
        <v>50</v>
      </c>
      <c r="V38" s="12" t="str">
        <f t="shared" si="0"/>
        <v>CRH2A</v>
      </c>
      <c r="W38" s="12">
        <f t="shared" si="1"/>
        <v>2267</v>
      </c>
      <c r="X38" s="12" t="str">
        <f t="shared" si="2"/>
        <v>成都局</v>
      </c>
      <c r="Y38" s="12">
        <f>VLOOKUP(W38,'fnd_gfm_470462-20180324'!A:L,12,0)</f>
        <v>2072226</v>
      </c>
      <c r="Z38" s="115">
        <f t="shared" si="3"/>
        <v>1153885</v>
      </c>
      <c r="AA38" s="12">
        <f t="shared" si="4"/>
        <v>1758417</v>
      </c>
      <c r="AB38" s="12">
        <f t="shared" si="5"/>
        <v>2072226</v>
      </c>
      <c r="AC38" s="115">
        <f t="shared" si="6"/>
        <v>604532</v>
      </c>
      <c r="AD38" s="115">
        <f t="shared" si="7"/>
        <v>313809</v>
      </c>
    </row>
    <row r="39" spans="1:30" ht="14.25">
      <c r="A39" s="63">
        <v>38</v>
      </c>
      <c r="B39" s="64" t="s">
        <v>47</v>
      </c>
      <c r="C39" s="63">
        <v>2270</v>
      </c>
      <c r="D39" s="63" t="s">
        <v>90</v>
      </c>
      <c r="E39" s="26">
        <v>1123097</v>
      </c>
      <c r="F39" s="29">
        <v>42589</v>
      </c>
      <c r="G39" s="64" t="s">
        <v>95</v>
      </c>
      <c r="H39" s="62">
        <v>1740519</v>
      </c>
      <c r="I39" s="62"/>
      <c r="J39" s="62"/>
      <c r="K39" s="64" t="s">
        <v>50</v>
      </c>
      <c r="V39" s="12" t="str">
        <f t="shared" si="0"/>
        <v>CRH2A</v>
      </c>
      <c r="W39" s="12">
        <f t="shared" si="1"/>
        <v>2270</v>
      </c>
      <c r="X39" s="12" t="str">
        <f t="shared" si="2"/>
        <v>南宁局</v>
      </c>
      <c r="Y39" s="12">
        <f>VLOOKUP(W39,'fnd_gfm_470462-20180324'!A:L,12,0)</f>
        <v>2208335</v>
      </c>
      <c r="Z39" s="115">
        <f t="shared" si="3"/>
        <v>1123097</v>
      </c>
      <c r="AA39" s="12">
        <f t="shared" si="4"/>
        <v>1740519</v>
      </c>
      <c r="AB39" s="12">
        <f t="shared" si="5"/>
        <v>2208335</v>
      </c>
      <c r="AC39" s="115">
        <f t="shared" si="6"/>
        <v>617422</v>
      </c>
      <c r="AD39" s="115">
        <f t="shared" si="7"/>
        <v>467816</v>
      </c>
    </row>
    <row r="40" spans="1:30" ht="14.25">
      <c r="A40" s="63">
        <v>39</v>
      </c>
      <c r="B40" s="64" t="s">
        <v>47</v>
      </c>
      <c r="C40" s="63">
        <v>2269</v>
      </c>
      <c r="D40" s="63" t="s">
        <v>90</v>
      </c>
      <c r="E40" s="26">
        <v>1160991</v>
      </c>
      <c r="F40" s="29">
        <v>42589</v>
      </c>
      <c r="G40" s="64" t="s">
        <v>96</v>
      </c>
      <c r="H40" s="64">
        <v>1776412</v>
      </c>
      <c r="I40" s="64"/>
      <c r="J40" s="64"/>
      <c r="K40" s="62" t="s">
        <v>50</v>
      </c>
      <c r="V40" s="12" t="str">
        <f t="shared" si="0"/>
        <v>CRH2A</v>
      </c>
      <c r="W40" s="12">
        <f t="shared" si="1"/>
        <v>2269</v>
      </c>
      <c r="X40" s="12" t="str">
        <f t="shared" si="2"/>
        <v>南宁局</v>
      </c>
      <c r="Y40" s="12">
        <f>VLOOKUP(W40,'fnd_gfm_470462-20180324'!A:L,12,0)</f>
        <v>2183664</v>
      </c>
      <c r="Z40" s="115">
        <f t="shared" si="3"/>
        <v>1160991</v>
      </c>
      <c r="AA40" s="12">
        <f t="shared" si="4"/>
        <v>1776412</v>
      </c>
      <c r="AB40" s="12">
        <f t="shared" si="5"/>
        <v>2183664</v>
      </c>
      <c r="AC40" s="115">
        <f t="shared" si="6"/>
        <v>615421</v>
      </c>
      <c r="AD40" s="115">
        <f t="shared" si="7"/>
        <v>407252</v>
      </c>
    </row>
    <row r="41" spans="1:30" ht="14.25">
      <c r="A41" s="63">
        <v>40</v>
      </c>
      <c r="B41" s="64" t="s">
        <v>47</v>
      </c>
      <c r="C41" s="63">
        <v>2262</v>
      </c>
      <c r="D41" s="63" t="s">
        <v>90</v>
      </c>
      <c r="E41" s="26">
        <v>1195948</v>
      </c>
      <c r="F41" s="29">
        <v>42636</v>
      </c>
      <c r="G41" s="64" t="s">
        <v>97</v>
      </c>
      <c r="H41" s="64">
        <v>1810282</v>
      </c>
      <c r="I41" s="64"/>
      <c r="J41" s="64"/>
      <c r="K41" s="62" t="s">
        <v>50</v>
      </c>
      <c r="V41" s="12" t="str">
        <f t="shared" si="0"/>
        <v>CRH2A</v>
      </c>
      <c r="W41" s="12">
        <f t="shared" si="1"/>
        <v>2262</v>
      </c>
      <c r="X41" s="12" t="str">
        <f t="shared" si="2"/>
        <v>南宁局</v>
      </c>
      <c r="Y41" s="12">
        <f>VLOOKUP(W41,'fnd_gfm_470462-20180324'!A:L,12,0)</f>
        <v>2215708</v>
      </c>
      <c r="Z41" s="115">
        <f t="shared" si="3"/>
        <v>1195948</v>
      </c>
      <c r="AA41" s="12">
        <f t="shared" si="4"/>
        <v>1810282</v>
      </c>
      <c r="AB41" s="12">
        <f t="shared" si="5"/>
        <v>2215708</v>
      </c>
      <c r="AC41" s="115">
        <f t="shared" si="6"/>
        <v>614334</v>
      </c>
      <c r="AD41" s="115">
        <f t="shared" si="7"/>
        <v>405426</v>
      </c>
    </row>
    <row r="42" spans="1:30" ht="14.25">
      <c r="A42" s="63">
        <v>41</v>
      </c>
      <c r="B42" s="64" t="s">
        <v>47</v>
      </c>
      <c r="C42" s="63">
        <v>2266</v>
      </c>
      <c r="D42" s="63" t="s">
        <v>72</v>
      </c>
      <c r="E42" s="26">
        <v>1186337</v>
      </c>
      <c r="F42" s="29">
        <v>42673</v>
      </c>
      <c r="G42" s="64" t="s">
        <v>98</v>
      </c>
      <c r="H42" s="64">
        <v>1750262</v>
      </c>
      <c r="I42" s="64"/>
      <c r="J42" s="64"/>
      <c r="K42" s="62" t="s">
        <v>50</v>
      </c>
      <c r="V42" s="12" t="str">
        <f t="shared" si="0"/>
        <v>CRH2A</v>
      </c>
      <c r="W42" s="12">
        <f t="shared" si="1"/>
        <v>2266</v>
      </c>
      <c r="X42" s="12" t="str">
        <f t="shared" si="2"/>
        <v>成都局</v>
      </c>
      <c r="Y42" s="12">
        <f>VLOOKUP(W42,'fnd_gfm_470462-20180324'!A:L,12,0)</f>
        <v>2141600</v>
      </c>
      <c r="Z42" s="115">
        <f t="shared" si="3"/>
        <v>1186337</v>
      </c>
      <c r="AA42" s="12">
        <f t="shared" si="4"/>
        <v>1750262</v>
      </c>
      <c r="AB42" s="12">
        <f t="shared" si="5"/>
        <v>2141600</v>
      </c>
      <c r="AC42" s="115">
        <f t="shared" si="6"/>
        <v>563925</v>
      </c>
      <c r="AD42" s="115">
        <f t="shared" si="7"/>
        <v>391338</v>
      </c>
    </row>
    <row r="43" spans="1:30" ht="14.25">
      <c r="A43" s="63">
        <v>42</v>
      </c>
      <c r="B43" s="64" t="s">
        <v>47</v>
      </c>
      <c r="C43" s="63">
        <v>2276</v>
      </c>
      <c r="D43" s="63" t="s">
        <v>90</v>
      </c>
      <c r="E43" s="31">
        <v>1207116</v>
      </c>
      <c r="F43" s="29">
        <v>42639</v>
      </c>
      <c r="G43" s="64" t="s">
        <v>99</v>
      </c>
      <c r="H43" s="65">
        <v>1824621</v>
      </c>
      <c r="I43" s="65"/>
      <c r="J43" s="65"/>
      <c r="K43" s="62" t="s">
        <v>50</v>
      </c>
      <c r="V43" s="12" t="str">
        <f t="shared" si="0"/>
        <v>CRH2A</v>
      </c>
      <c r="W43" s="12">
        <f t="shared" si="1"/>
        <v>2276</v>
      </c>
      <c r="X43" s="12" t="str">
        <f t="shared" si="2"/>
        <v>南宁局</v>
      </c>
      <c r="Y43" s="12">
        <f>VLOOKUP(W43,'fnd_gfm_470462-20180324'!A:L,12,0)</f>
        <v>2205455</v>
      </c>
      <c r="Z43" s="115">
        <f t="shared" si="3"/>
        <v>1207116</v>
      </c>
      <c r="AA43" s="12">
        <f t="shared" si="4"/>
        <v>1824621</v>
      </c>
      <c r="AB43" s="12">
        <f t="shared" si="5"/>
        <v>2205455</v>
      </c>
      <c r="AC43" s="115">
        <f t="shared" si="6"/>
        <v>617505</v>
      </c>
      <c r="AD43" s="115">
        <f t="shared" si="7"/>
        <v>380834</v>
      </c>
    </row>
    <row r="44" spans="1:30" ht="14.25">
      <c r="A44" s="63">
        <v>43</v>
      </c>
      <c r="B44" s="64" t="s">
        <v>47</v>
      </c>
      <c r="C44" s="63">
        <v>2275</v>
      </c>
      <c r="D44" s="63" t="s">
        <v>72</v>
      </c>
      <c r="E44" s="26">
        <v>1180323</v>
      </c>
      <c r="F44" s="29">
        <v>42642</v>
      </c>
      <c r="G44" s="64" t="s">
        <v>100</v>
      </c>
      <c r="H44" s="65">
        <v>1773845</v>
      </c>
      <c r="I44" s="65"/>
      <c r="J44" s="65"/>
      <c r="K44" s="62" t="s">
        <v>50</v>
      </c>
      <c r="V44" s="12" t="str">
        <f t="shared" si="0"/>
        <v>CRH2A</v>
      </c>
      <c r="W44" s="12">
        <f t="shared" si="1"/>
        <v>2275</v>
      </c>
      <c r="X44" s="12" t="str">
        <f t="shared" si="2"/>
        <v>成都局</v>
      </c>
      <c r="Y44" s="12">
        <f>VLOOKUP(W44,'fnd_gfm_470462-20180324'!A:L,12,0)</f>
        <v>2099307</v>
      </c>
      <c r="Z44" s="115">
        <f t="shared" si="3"/>
        <v>1180323</v>
      </c>
      <c r="AA44" s="12">
        <f t="shared" si="4"/>
        <v>1773845</v>
      </c>
      <c r="AB44" s="12">
        <f t="shared" si="5"/>
        <v>2099307</v>
      </c>
      <c r="AC44" s="115">
        <f t="shared" si="6"/>
        <v>593522</v>
      </c>
      <c r="AD44" s="115">
        <f t="shared" si="7"/>
        <v>325462</v>
      </c>
    </row>
    <row r="45" spans="1:30" ht="14.25">
      <c r="A45" s="63">
        <v>44</v>
      </c>
      <c r="B45" s="64" t="s">
        <v>47</v>
      </c>
      <c r="C45" s="63">
        <v>2271</v>
      </c>
      <c r="D45" s="63" t="s">
        <v>72</v>
      </c>
      <c r="E45" s="26">
        <v>1174799</v>
      </c>
      <c r="F45" s="29">
        <v>42664</v>
      </c>
      <c r="G45" s="64" t="s">
        <v>101</v>
      </c>
      <c r="H45" s="65">
        <v>1781433</v>
      </c>
      <c r="I45" s="65"/>
      <c r="J45" s="65"/>
      <c r="K45" s="62" t="s">
        <v>50</v>
      </c>
      <c r="V45" s="12" t="str">
        <f t="shared" si="0"/>
        <v>CRH2A</v>
      </c>
      <c r="W45" s="12">
        <f t="shared" si="1"/>
        <v>2271</v>
      </c>
      <c r="X45" s="12" t="str">
        <f t="shared" si="2"/>
        <v>成都局</v>
      </c>
      <c r="Y45" s="12">
        <f>VLOOKUP(W45,'fnd_gfm_470462-20180324'!A:L,12,0)</f>
        <v>2067201</v>
      </c>
      <c r="Z45" s="115">
        <f t="shared" si="3"/>
        <v>1174799</v>
      </c>
      <c r="AA45" s="12">
        <f t="shared" si="4"/>
        <v>1781433</v>
      </c>
      <c r="AB45" s="12">
        <f t="shared" si="5"/>
        <v>2067201</v>
      </c>
      <c r="AC45" s="115">
        <f t="shared" si="6"/>
        <v>606634</v>
      </c>
      <c r="AD45" s="115">
        <f t="shared" si="7"/>
        <v>285768</v>
      </c>
    </row>
    <row r="46" spans="1:30" ht="14.25">
      <c r="A46" s="63">
        <v>45</v>
      </c>
      <c r="B46" s="64" t="s">
        <v>47</v>
      </c>
      <c r="C46" s="63">
        <v>2296</v>
      </c>
      <c r="D46" s="63" t="s">
        <v>69</v>
      </c>
      <c r="E46" s="26">
        <v>1174367</v>
      </c>
      <c r="F46" s="29">
        <v>42711</v>
      </c>
      <c r="G46" s="64" t="s">
        <v>102</v>
      </c>
      <c r="H46" s="65">
        <v>1721489</v>
      </c>
      <c r="I46" s="65"/>
      <c r="J46" s="65"/>
      <c r="K46" s="62" t="s">
        <v>50</v>
      </c>
      <c r="V46" s="12" t="str">
        <f t="shared" si="0"/>
        <v>CRH2A</v>
      </c>
      <c r="W46" s="12">
        <f t="shared" si="1"/>
        <v>2296</v>
      </c>
      <c r="X46" s="12" t="str">
        <f t="shared" si="2"/>
        <v>西安局</v>
      </c>
      <c r="Y46" s="12">
        <f>VLOOKUP(W46,'fnd_gfm_470462-20180324'!A:L,12,0)</f>
        <v>2056841</v>
      </c>
      <c r="Z46" s="115">
        <f t="shared" si="3"/>
        <v>1174367</v>
      </c>
      <c r="AA46" s="12">
        <f t="shared" si="4"/>
        <v>1721489</v>
      </c>
      <c r="AB46" s="12">
        <f t="shared" si="5"/>
        <v>2056841</v>
      </c>
      <c r="AC46" s="115">
        <f t="shared" si="6"/>
        <v>547122</v>
      </c>
      <c r="AD46" s="115">
        <f t="shared" si="7"/>
        <v>335352</v>
      </c>
    </row>
    <row r="47" spans="1:30" ht="14.25">
      <c r="A47" s="63">
        <v>46</v>
      </c>
      <c r="B47" s="64" t="s">
        <v>47</v>
      </c>
      <c r="C47" s="63">
        <v>2278</v>
      </c>
      <c r="D47" s="63" t="s">
        <v>90</v>
      </c>
      <c r="E47" s="26">
        <v>1211369</v>
      </c>
      <c r="F47" s="29">
        <v>42664</v>
      </c>
      <c r="G47" s="62" t="s">
        <v>103</v>
      </c>
      <c r="H47" s="65">
        <v>1810579</v>
      </c>
      <c r="I47" s="65"/>
      <c r="J47" s="65"/>
      <c r="K47" s="62" t="s">
        <v>50</v>
      </c>
      <c r="V47" s="12" t="str">
        <f t="shared" si="0"/>
        <v>CRH2A</v>
      </c>
      <c r="W47" s="12">
        <f t="shared" si="1"/>
        <v>2278</v>
      </c>
      <c r="X47" s="12" t="str">
        <f t="shared" si="2"/>
        <v>南宁局</v>
      </c>
      <c r="Y47" s="12">
        <f>VLOOKUP(W47,'fnd_gfm_470462-20180324'!A:L,12,0)</f>
        <v>2146230</v>
      </c>
      <c r="Z47" s="115">
        <f t="shared" si="3"/>
        <v>1211369</v>
      </c>
      <c r="AA47" s="12">
        <f t="shared" si="4"/>
        <v>1810579</v>
      </c>
      <c r="AB47" s="12">
        <f t="shared" si="5"/>
        <v>2146230</v>
      </c>
      <c r="AC47" s="115">
        <f t="shared" si="6"/>
        <v>599210</v>
      </c>
      <c r="AD47" s="115">
        <f t="shared" si="7"/>
        <v>335651</v>
      </c>
    </row>
    <row r="48" spans="1:30" ht="14.25">
      <c r="A48" s="63">
        <v>47</v>
      </c>
      <c r="B48" s="64" t="s">
        <v>47</v>
      </c>
      <c r="C48" s="63">
        <v>2299</v>
      </c>
      <c r="D48" s="63" t="s">
        <v>69</v>
      </c>
      <c r="E48" s="26">
        <v>1166602</v>
      </c>
      <c r="F48" s="29">
        <v>42692</v>
      </c>
      <c r="G48" s="64" t="s">
        <v>104</v>
      </c>
      <c r="H48" s="65">
        <v>1734465</v>
      </c>
      <c r="I48" s="65"/>
      <c r="J48" s="65"/>
      <c r="K48" s="62" t="s">
        <v>50</v>
      </c>
      <c r="V48" s="12" t="str">
        <f t="shared" si="0"/>
        <v>CRH2A</v>
      </c>
      <c r="W48" s="12">
        <f t="shared" si="1"/>
        <v>2299</v>
      </c>
      <c r="X48" s="12" t="str">
        <f t="shared" si="2"/>
        <v>西安局</v>
      </c>
      <c r="Y48" s="12">
        <f>VLOOKUP(W48,'fnd_gfm_470462-20180324'!A:L,12,0)</f>
        <v>2077966</v>
      </c>
      <c r="Z48" s="115">
        <f t="shared" si="3"/>
        <v>1166602</v>
      </c>
      <c r="AA48" s="12">
        <f t="shared" si="4"/>
        <v>1734465</v>
      </c>
      <c r="AB48" s="12">
        <f t="shared" si="5"/>
        <v>2077966</v>
      </c>
      <c r="AC48" s="115">
        <f t="shared" si="6"/>
        <v>567863</v>
      </c>
      <c r="AD48" s="115">
        <f t="shared" si="7"/>
        <v>343501</v>
      </c>
    </row>
    <row r="49" spans="1:30" s="98" customFormat="1" ht="14.25">
      <c r="A49" s="93">
        <v>48</v>
      </c>
      <c r="B49" s="94" t="s">
        <v>47</v>
      </c>
      <c r="C49" s="93">
        <v>2297</v>
      </c>
      <c r="D49" s="93" t="s">
        <v>90</v>
      </c>
      <c r="E49" s="26">
        <v>1166744</v>
      </c>
      <c r="F49" s="29">
        <v>42711</v>
      </c>
      <c r="G49" s="95" t="s">
        <v>148</v>
      </c>
      <c r="H49" s="96">
        <v>1784836</v>
      </c>
      <c r="I49" s="96"/>
      <c r="J49" s="96"/>
      <c r="K49" s="97" t="s">
        <v>50</v>
      </c>
      <c r="V49" s="12" t="str">
        <f t="shared" si="0"/>
        <v>CRH2A</v>
      </c>
      <c r="W49" s="12">
        <f t="shared" si="1"/>
        <v>2297</v>
      </c>
      <c r="X49" s="12" t="str">
        <f t="shared" si="2"/>
        <v>南宁局</v>
      </c>
      <c r="Y49" s="12">
        <f>VLOOKUP(W49,'fnd_gfm_470462-20180324'!A:L,12,0)</f>
        <v>2009489</v>
      </c>
      <c r="Z49" s="115">
        <f t="shared" si="3"/>
        <v>1166744</v>
      </c>
      <c r="AA49" s="12">
        <f t="shared" si="4"/>
        <v>1784836</v>
      </c>
      <c r="AB49" s="12">
        <f t="shared" si="5"/>
        <v>2009489</v>
      </c>
      <c r="AC49" s="115">
        <f t="shared" si="6"/>
        <v>618092</v>
      </c>
      <c r="AD49" s="115">
        <f t="shared" si="7"/>
        <v>224653</v>
      </c>
    </row>
    <row r="50" spans="1:30">
      <c r="AB50" s="117" t="s">
        <v>1330</v>
      </c>
      <c r="AC50" s="115">
        <f>SUM(AC2:AC49)</f>
        <v>27388133</v>
      </c>
      <c r="AD50" s="115">
        <f>SUM(AD2:AD49)</f>
        <v>24283567</v>
      </c>
    </row>
  </sheetData>
  <phoneticPr fontId="5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42"/>
  <sheetViews>
    <sheetView tabSelected="1" zoomScale="85" zoomScaleNormal="85" workbookViewId="0">
      <selection activeCell="E31" sqref="E31"/>
    </sheetView>
  </sheetViews>
  <sheetFormatPr defaultRowHeight="13.5"/>
  <cols>
    <col min="1" max="1" width="5.5" bestFit="1" customWidth="1"/>
    <col min="3" max="3" width="7.5" customWidth="1"/>
    <col min="4" max="4" width="9.75" style="61" customWidth="1"/>
    <col min="5" max="6" width="10.25" style="99" bestFit="1" customWidth="1"/>
    <col min="7" max="7" width="23.875" bestFit="1" customWidth="1"/>
    <col min="10" max="10" width="16.125" bestFit="1" customWidth="1"/>
    <col min="11" max="11" width="6.5" style="61" bestFit="1" customWidth="1"/>
    <col min="12" max="20" width="3.375" hidden="1" customWidth="1"/>
    <col min="21" max="21" width="3.375" customWidth="1"/>
    <col min="22" max="22" width="9.5" bestFit="1" customWidth="1"/>
    <col min="23" max="23" width="5.5" bestFit="1" customWidth="1"/>
    <col min="24" max="24" width="7.125" bestFit="1" customWidth="1"/>
    <col min="25" max="25" width="8.75" bestFit="1" customWidth="1"/>
    <col min="26" max="28" width="8.5" bestFit="1" customWidth="1"/>
    <col min="29" max="30" width="10.625" bestFit="1" customWidth="1"/>
  </cols>
  <sheetData>
    <row r="1" spans="1:30" s="59" customFormat="1" ht="40.5">
      <c r="A1" s="58" t="s">
        <v>44</v>
      </c>
      <c r="B1" s="58" t="s">
        <v>2</v>
      </c>
      <c r="C1" s="58" t="s">
        <v>3</v>
      </c>
      <c r="D1" s="58" t="s">
        <v>4</v>
      </c>
      <c r="E1" s="19" t="s">
        <v>150</v>
      </c>
      <c r="F1" s="19" t="s">
        <v>151</v>
      </c>
      <c r="G1" s="58" t="s">
        <v>105</v>
      </c>
      <c r="H1" s="58" t="s">
        <v>45</v>
      </c>
      <c r="I1" s="62" t="s">
        <v>1335</v>
      </c>
      <c r="J1" s="62" t="s">
        <v>1336</v>
      </c>
      <c r="K1" s="58" t="s">
        <v>46</v>
      </c>
      <c r="V1" s="100" t="s">
        <v>2</v>
      </c>
      <c r="W1" s="15" t="s">
        <v>3</v>
      </c>
      <c r="X1" s="15" t="s">
        <v>4</v>
      </c>
      <c r="Y1" s="15" t="s">
        <v>1331</v>
      </c>
      <c r="Z1" s="118" t="s">
        <v>1332</v>
      </c>
      <c r="AA1" s="101" t="s">
        <v>1333</v>
      </c>
      <c r="AB1" s="101" t="s">
        <v>1334</v>
      </c>
      <c r="AC1" s="114" t="s">
        <v>1326</v>
      </c>
      <c r="AD1" s="114" t="s">
        <v>1328</v>
      </c>
    </row>
    <row r="2" spans="1:30">
      <c r="A2" s="56">
        <v>1</v>
      </c>
      <c r="B2" s="56" t="s">
        <v>106</v>
      </c>
      <c r="C2" s="56">
        <v>2902</v>
      </c>
      <c r="D2" s="60" t="s">
        <v>107</v>
      </c>
      <c r="E2" s="47"/>
      <c r="F2" s="47"/>
      <c r="G2" s="56" t="s">
        <v>108</v>
      </c>
      <c r="H2" s="56">
        <v>589103</v>
      </c>
      <c r="I2" s="56"/>
      <c r="J2" s="56"/>
      <c r="K2" s="60" t="s">
        <v>147</v>
      </c>
      <c r="V2" s="12" t="str">
        <f t="shared" ref="V2:X6" si="0">B:B</f>
        <v>CRH380A</v>
      </c>
      <c r="W2" s="12">
        <f t="shared" si="0"/>
        <v>2902</v>
      </c>
      <c r="X2" s="12" t="str">
        <f t="shared" si="0"/>
        <v>昆明局</v>
      </c>
      <c r="Y2" s="12">
        <f>VLOOKUP(W2,'fnd_gfm_470462-20180324'!A:L,12,0)</f>
        <v>1186429</v>
      </c>
      <c r="Z2" s="115">
        <f>E:E</f>
        <v>0</v>
      </c>
      <c r="AA2" s="12">
        <f>MIN(H2,Y2)</f>
        <v>589103</v>
      </c>
      <c r="AB2" s="12">
        <f t="shared" ref="AB2:AB41" si="1">IF(Y:Y&gt;H:H,Y:Y,0)</f>
        <v>1186429</v>
      </c>
      <c r="AC2" s="115">
        <f t="shared" ref="AC2:AC41" si="2">AA:AA-Z:Z</f>
        <v>589103</v>
      </c>
      <c r="AD2" s="115">
        <f t="shared" ref="AD2:AD41" si="3">MAX(0,AB:AB-AA:AA)</f>
        <v>597326</v>
      </c>
    </row>
    <row r="3" spans="1:30" s="145" customFormat="1">
      <c r="A3" s="128">
        <v>2</v>
      </c>
      <c r="B3" s="128" t="s">
        <v>106</v>
      </c>
      <c r="C3" s="128">
        <v>2648</v>
      </c>
      <c r="D3" s="142" t="s">
        <v>67</v>
      </c>
      <c r="E3" s="125">
        <v>1143820</v>
      </c>
      <c r="F3" s="126">
        <v>42557</v>
      </c>
      <c r="G3" s="128" t="s">
        <v>109</v>
      </c>
      <c r="H3" s="128">
        <v>1762453</v>
      </c>
      <c r="I3" s="128">
        <v>2321090</v>
      </c>
      <c r="J3" s="185">
        <v>43362</v>
      </c>
      <c r="K3" s="142" t="s">
        <v>147</v>
      </c>
      <c r="V3" s="128" t="str">
        <f t="shared" si="0"/>
        <v>CRH380A</v>
      </c>
      <c r="W3" s="128">
        <f t="shared" si="0"/>
        <v>2648</v>
      </c>
      <c r="X3" s="128" t="str">
        <f t="shared" si="0"/>
        <v>太原局</v>
      </c>
      <c r="Y3" s="128">
        <f>VLOOKUP(W3,'fnd_gfm_470462-20180324'!A:L,12,0)</f>
        <v>2321090</v>
      </c>
      <c r="Z3" s="129">
        <f t="shared" ref="Z3:Z6" si="4">E:E</f>
        <v>1143820</v>
      </c>
      <c r="AA3" s="128">
        <f t="shared" ref="AA3:AA6" si="5">MIN(H3,Y3)</f>
        <v>1762453</v>
      </c>
      <c r="AB3" s="128">
        <f t="shared" si="1"/>
        <v>2321090</v>
      </c>
      <c r="AC3" s="129">
        <f t="shared" si="2"/>
        <v>618633</v>
      </c>
      <c r="AD3" s="129">
        <f t="shared" si="3"/>
        <v>558637</v>
      </c>
    </row>
    <row r="4" spans="1:30" s="145" customFormat="1">
      <c r="A4" s="128">
        <v>3</v>
      </c>
      <c r="B4" s="128" t="s">
        <v>16</v>
      </c>
      <c r="C4" s="128">
        <v>2589</v>
      </c>
      <c r="D4" s="142" t="s">
        <v>69</v>
      </c>
      <c r="E4" s="143">
        <v>2276065</v>
      </c>
      <c r="F4" s="144">
        <v>42620</v>
      </c>
      <c r="G4" s="128" t="s">
        <v>1357</v>
      </c>
      <c r="H4" s="128">
        <v>2901330</v>
      </c>
      <c r="I4" s="128">
        <v>3471766</v>
      </c>
      <c r="J4" s="185">
        <v>43354</v>
      </c>
      <c r="K4" s="142" t="s">
        <v>147</v>
      </c>
      <c r="V4" s="128" t="str">
        <f>B:B</f>
        <v>CRH380AL</v>
      </c>
      <c r="W4" s="128">
        <f t="shared" si="0"/>
        <v>2589</v>
      </c>
      <c r="X4" s="128" t="str">
        <f t="shared" si="0"/>
        <v>西安局</v>
      </c>
      <c r="Y4" s="128">
        <f>VLOOKUP(W4,'fnd_gfm_470462-20180324'!A:L,12,0)</f>
        <v>3471766</v>
      </c>
      <c r="Z4" s="129">
        <f t="shared" si="4"/>
        <v>2276065</v>
      </c>
      <c r="AA4" s="128">
        <f t="shared" si="5"/>
        <v>2901330</v>
      </c>
      <c r="AB4" s="128">
        <f t="shared" si="1"/>
        <v>3471766</v>
      </c>
      <c r="AC4" s="129">
        <f t="shared" si="2"/>
        <v>625265</v>
      </c>
      <c r="AD4" s="129">
        <f t="shared" si="3"/>
        <v>570436</v>
      </c>
    </row>
    <row r="5" spans="1:30">
      <c r="A5" s="56">
        <v>4</v>
      </c>
      <c r="B5" s="56" t="s">
        <v>106</v>
      </c>
      <c r="C5" s="56">
        <v>2910</v>
      </c>
      <c r="D5" s="60" t="s">
        <v>107</v>
      </c>
      <c r="E5" s="47"/>
      <c r="F5" s="47"/>
      <c r="G5" s="56" t="s">
        <v>110</v>
      </c>
      <c r="H5" s="56">
        <v>581853</v>
      </c>
      <c r="I5" s="56">
        <v>1239640</v>
      </c>
      <c r="J5" s="128" t="s">
        <v>1337</v>
      </c>
      <c r="K5" s="60" t="s">
        <v>147</v>
      </c>
      <c r="V5" s="12" t="str">
        <f t="shared" si="0"/>
        <v>CRH380A</v>
      </c>
      <c r="W5" s="12">
        <f t="shared" si="0"/>
        <v>2910</v>
      </c>
      <c r="X5" s="12" t="str">
        <f t="shared" si="0"/>
        <v>昆明局</v>
      </c>
      <c r="Y5" s="12">
        <f>VLOOKUP(W5,'fnd_gfm_470462-20180324'!A:L,12,0)</f>
        <v>1195326</v>
      </c>
      <c r="Z5" s="115">
        <f t="shared" si="4"/>
        <v>0</v>
      </c>
      <c r="AA5" s="12">
        <f t="shared" si="5"/>
        <v>581853</v>
      </c>
      <c r="AB5" s="12">
        <f t="shared" si="1"/>
        <v>1195326</v>
      </c>
      <c r="AC5" s="115">
        <f t="shared" si="2"/>
        <v>581853</v>
      </c>
      <c r="AD5" s="115">
        <f t="shared" si="3"/>
        <v>613473</v>
      </c>
    </row>
    <row r="6" spans="1:30" s="145" customFormat="1">
      <c r="A6" s="128">
        <v>5</v>
      </c>
      <c r="B6" s="128" t="s">
        <v>106</v>
      </c>
      <c r="C6" s="128">
        <v>2680</v>
      </c>
      <c r="D6" s="142" t="s">
        <v>79</v>
      </c>
      <c r="E6" s="125">
        <v>1206066</v>
      </c>
      <c r="F6" s="126">
        <v>42662</v>
      </c>
      <c r="G6" s="128" t="s">
        <v>111</v>
      </c>
      <c r="H6" s="128">
        <v>1769886</v>
      </c>
      <c r="I6" s="128">
        <v>2358001</v>
      </c>
      <c r="J6" s="185">
        <v>43339</v>
      </c>
      <c r="K6" s="142" t="s">
        <v>147</v>
      </c>
      <c r="V6" s="128" t="str">
        <f t="shared" si="0"/>
        <v>CRH380A</v>
      </c>
      <c r="W6" s="128">
        <f t="shared" si="0"/>
        <v>2680</v>
      </c>
      <c r="X6" s="128" t="str">
        <f t="shared" si="0"/>
        <v>郑州局</v>
      </c>
      <c r="Y6" s="128">
        <f>VLOOKUP(W6,'fnd_gfm_470462-20180324'!A:L,12,0)</f>
        <v>2358001</v>
      </c>
      <c r="Z6" s="129">
        <f t="shared" si="4"/>
        <v>1206066</v>
      </c>
      <c r="AA6" s="128">
        <f t="shared" si="5"/>
        <v>1769886</v>
      </c>
      <c r="AB6" s="128">
        <f t="shared" si="1"/>
        <v>2358001</v>
      </c>
      <c r="AC6" s="129">
        <f t="shared" si="2"/>
        <v>563820</v>
      </c>
      <c r="AD6" s="129">
        <f t="shared" si="3"/>
        <v>588115</v>
      </c>
    </row>
    <row r="7" spans="1:30">
      <c r="A7" s="56">
        <v>6</v>
      </c>
      <c r="B7" s="56" t="s">
        <v>106</v>
      </c>
      <c r="C7" s="56">
        <v>2909</v>
      </c>
      <c r="D7" s="60" t="s">
        <v>107</v>
      </c>
      <c r="E7" s="47"/>
      <c r="F7" s="47"/>
      <c r="G7" s="56" t="s">
        <v>112</v>
      </c>
      <c r="H7" s="56">
        <v>590405</v>
      </c>
      <c r="I7" s="56">
        <v>1226975</v>
      </c>
      <c r="J7" s="128" t="s">
        <v>1337</v>
      </c>
      <c r="K7" s="60" t="s">
        <v>147</v>
      </c>
      <c r="V7" s="12" t="str">
        <f t="shared" ref="V7:V41" si="6">B:B</f>
        <v>CRH380A</v>
      </c>
      <c r="W7" s="12">
        <f t="shared" ref="W7:W41" si="7">C:C</f>
        <v>2909</v>
      </c>
      <c r="X7" s="12" t="str">
        <f t="shared" ref="X7:X41" si="8">D:D</f>
        <v>昆明局</v>
      </c>
      <c r="Y7" s="12">
        <f>VLOOKUP(W7,'fnd_gfm_470462-20180324'!A:L,12,0)</f>
        <v>1199481</v>
      </c>
      <c r="Z7" s="115">
        <f t="shared" ref="Z7:Z41" si="9">E:E</f>
        <v>0</v>
      </c>
      <c r="AA7" s="12">
        <f t="shared" ref="AA7:AA41" si="10">MIN(H7,Y7)</f>
        <v>590405</v>
      </c>
      <c r="AB7" s="12">
        <f t="shared" si="1"/>
        <v>1199481</v>
      </c>
      <c r="AC7" s="115">
        <f t="shared" si="2"/>
        <v>590405</v>
      </c>
      <c r="AD7" s="115">
        <f t="shared" si="3"/>
        <v>609076</v>
      </c>
    </row>
    <row r="8" spans="1:30" s="145" customFormat="1">
      <c r="A8" s="128">
        <v>7</v>
      </c>
      <c r="B8" s="128" t="s">
        <v>106</v>
      </c>
      <c r="C8" s="128">
        <v>2876</v>
      </c>
      <c r="D8" s="142" t="s">
        <v>79</v>
      </c>
      <c r="E8" s="142"/>
      <c r="F8" s="142"/>
      <c r="G8" s="128" t="s">
        <v>113</v>
      </c>
      <c r="H8" s="128">
        <v>483932</v>
      </c>
      <c r="I8" s="128">
        <v>1094140</v>
      </c>
      <c r="J8" s="128" t="s">
        <v>1337</v>
      </c>
      <c r="K8" s="142" t="s">
        <v>147</v>
      </c>
      <c r="V8" s="128" t="str">
        <f t="shared" si="6"/>
        <v>CRH380A</v>
      </c>
      <c r="W8" s="128">
        <f t="shared" si="7"/>
        <v>2876</v>
      </c>
      <c r="X8" s="128" t="str">
        <f t="shared" si="8"/>
        <v>郑州局</v>
      </c>
      <c r="Y8" s="128">
        <f>VLOOKUP(W8,'fnd_gfm_470462-20180324'!A:L,12,0)</f>
        <v>1094140</v>
      </c>
      <c r="Z8" s="129">
        <f t="shared" si="9"/>
        <v>0</v>
      </c>
      <c r="AA8" s="128">
        <f t="shared" si="10"/>
        <v>483932</v>
      </c>
      <c r="AB8" s="128">
        <f t="shared" si="1"/>
        <v>1094140</v>
      </c>
      <c r="AC8" s="129">
        <f t="shared" si="2"/>
        <v>483932</v>
      </c>
      <c r="AD8" s="129">
        <f t="shared" si="3"/>
        <v>610208</v>
      </c>
    </row>
    <row r="9" spans="1:30" s="145" customFormat="1">
      <c r="A9" s="128">
        <v>8</v>
      </c>
      <c r="B9" s="128" t="s">
        <v>16</v>
      </c>
      <c r="C9" s="128">
        <v>2611</v>
      </c>
      <c r="D9" s="142" t="s">
        <v>69</v>
      </c>
      <c r="E9" s="143">
        <v>2349190</v>
      </c>
      <c r="F9" s="144">
        <v>42618</v>
      </c>
      <c r="G9" s="128" t="s">
        <v>114</v>
      </c>
      <c r="H9" s="128">
        <v>2969424</v>
      </c>
      <c r="I9" s="128">
        <v>3493061</v>
      </c>
      <c r="J9" s="128" t="s">
        <v>1348</v>
      </c>
      <c r="K9" s="142" t="s">
        <v>147</v>
      </c>
      <c r="V9" s="128" t="str">
        <f t="shared" si="6"/>
        <v>CRH380AL</v>
      </c>
      <c r="W9" s="128">
        <f t="shared" si="7"/>
        <v>2611</v>
      </c>
      <c r="X9" s="128" t="str">
        <f t="shared" si="8"/>
        <v>西安局</v>
      </c>
      <c r="Y9" s="128">
        <f>VLOOKUP(W9,'fnd_gfm_470462-20180324'!A:L,12,0)</f>
        <v>3493061</v>
      </c>
      <c r="Z9" s="129">
        <f t="shared" si="9"/>
        <v>2349190</v>
      </c>
      <c r="AA9" s="128">
        <f t="shared" si="10"/>
        <v>2969424</v>
      </c>
      <c r="AB9" s="128">
        <f t="shared" si="1"/>
        <v>3493061</v>
      </c>
      <c r="AC9" s="129">
        <f t="shared" si="2"/>
        <v>620234</v>
      </c>
      <c r="AD9" s="129">
        <f t="shared" si="3"/>
        <v>523637</v>
      </c>
    </row>
    <row r="10" spans="1:30">
      <c r="A10" s="56">
        <v>9</v>
      </c>
      <c r="B10" s="56" t="s">
        <v>16</v>
      </c>
      <c r="C10" s="56">
        <v>2597</v>
      </c>
      <c r="D10" s="60" t="s">
        <v>69</v>
      </c>
      <c r="E10" s="37">
        <v>2401659</v>
      </c>
      <c r="F10" s="43">
        <v>42668</v>
      </c>
      <c r="G10" s="56" t="s">
        <v>115</v>
      </c>
      <c r="H10" s="56">
        <v>2982271</v>
      </c>
      <c r="I10" s="56">
        <v>3584836</v>
      </c>
      <c r="J10" s="128" t="s">
        <v>1337</v>
      </c>
      <c r="K10" s="60" t="s">
        <v>147</v>
      </c>
      <c r="V10" s="12" t="str">
        <f t="shared" si="6"/>
        <v>CRH380AL</v>
      </c>
      <c r="W10" s="12">
        <f t="shared" si="7"/>
        <v>2597</v>
      </c>
      <c r="X10" s="12" t="str">
        <f t="shared" si="8"/>
        <v>西安局</v>
      </c>
      <c r="Y10" s="12">
        <f>VLOOKUP(W10,'fnd_gfm_470462-20180324'!A:L,12,0)</f>
        <v>3569898</v>
      </c>
      <c r="Z10" s="115">
        <f t="shared" si="9"/>
        <v>2401659</v>
      </c>
      <c r="AA10" s="12">
        <f t="shared" si="10"/>
        <v>2982271</v>
      </c>
      <c r="AB10" s="12">
        <f t="shared" si="1"/>
        <v>3569898</v>
      </c>
      <c r="AC10" s="115">
        <f t="shared" si="2"/>
        <v>580612</v>
      </c>
      <c r="AD10" s="115">
        <f t="shared" si="3"/>
        <v>587627</v>
      </c>
    </row>
    <row r="11" spans="1:30" s="145" customFormat="1">
      <c r="A11" s="128">
        <v>10</v>
      </c>
      <c r="B11" s="128" t="s">
        <v>16</v>
      </c>
      <c r="C11" s="128">
        <v>2605</v>
      </c>
      <c r="D11" s="142" t="s">
        <v>116</v>
      </c>
      <c r="E11" s="143">
        <v>2327446</v>
      </c>
      <c r="F11" s="144">
        <v>42657</v>
      </c>
      <c r="G11" s="128" t="s">
        <v>117</v>
      </c>
      <c r="H11" s="128">
        <v>2969229</v>
      </c>
      <c r="I11" s="128">
        <v>3470783</v>
      </c>
      <c r="J11" s="185">
        <v>43343</v>
      </c>
      <c r="K11" s="142" t="s">
        <v>147</v>
      </c>
      <c r="V11" s="128" t="str">
        <f t="shared" si="6"/>
        <v>CRH380AL</v>
      </c>
      <c r="W11" s="128">
        <f t="shared" si="7"/>
        <v>2605</v>
      </c>
      <c r="X11" s="128" t="str">
        <f t="shared" si="8"/>
        <v>武汉局</v>
      </c>
      <c r="Y11" s="128">
        <f>VLOOKUP(W11,'fnd_gfm_470462-20180324'!A:L,12,0)</f>
        <v>3470783</v>
      </c>
      <c r="Z11" s="129">
        <f t="shared" si="9"/>
        <v>2327446</v>
      </c>
      <c r="AA11" s="128">
        <f t="shared" si="10"/>
        <v>2969229</v>
      </c>
      <c r="AB11" s="128">
        <f t="shared" si="1"/>
        <v>3470783</v>
      </c>
      <c r="AC11" s="129">
        <f t="shared" si="2"/>
        <v>641783</v>
      </c>
      <c r="AD11" s="129">
        <f t="shared" si="3"/>
        <v>501554</v>
      </c>
    </row>
    <row r="12" spans="1:30" s="145" customFormat="1">
      <c r="A12" s="128">
        <v>11</v>
      </c>
      <c r="B12" s="128" t="s">
        <v>16</v>
      </c>
      <c r="C12" s="128">
        <v>2614</v>
      </c>
      <c r="D12" s="142" t="s">
        <v>116</v>
      </c>
      <c r="E12" s="143">
        <v>2350722</v>
      </c>
      <c r="F12" s="144">
        <v>42695</v>
      </c>
      <c r="G12" s="128" t="s">
        <v>118</v>
      </c>
      <c r="H12" s="128">
        <v>2920648</v>
      </c>
      <c r="I12" s="128">
        <v>3434123</v>
      </c>
      <c r="J12" s="185">
        <v>43360</v>
      </c>
      <c r="K12" s="142" t="s">
        <v>147</v>
      </c>
      <c r="V12" s="128" t="str">
        <f t="shared" si="6"/>
        <v>CRH380AL</v>
      </c>
      <c r="W12" s="128">
        <f t="shared" si="7"/>
        <v>2614</v>
      </c>
      <c r="X12" s="128" t="str">
        <f t="shared" si="8"/>
        <v>武汉局</v>
      </c>
      <c r="Y12" s="128">
        <f>VLOOKUP(W12,'fnd_gfm_470462-20180324'!A:L,12,0)</f>
        <v>3434123</v>
      </c>
      <c r="Z12" s="129">
        <f t="shared" si="9"/>
        <v>2350722</v>
      </c>
      <c r="AA12" s="128">
        <f t="shared" si="10"/>
        <v>2920648</v>
      </c>
      <c r="AB12" s="128">
        <f t="shared" si="1"/>
        <v>3434123</v>
      </c>
      <c r="AC12" s="129">
        <f t="shared" si="2"/>
        <v>569926</v>
      </c>
      <c r="AD12" s="129">
        <f t="shared" si="3"/>
        <v>513475</v>
      </c>
    </row>
    <row r="13" spans="1:30">
      <c r="A13" s="56">
        <v>12</v>
      </c>
      <c r="B13" s="56" t="s">
        <v>106</v>
      </c>
      <c r="C13" s="56">
        <v>2677</v>
      </c>
      <c r="D13" s="60" t="s">
        <v>67</v>
      </c>
      <c r="E13" s="38">
        <v>1109734</v>
      </c>
      <c r="F13" s="40">
        <v>42635</v>
      </c>
      <c r="G13" s="56" t="s">
        <v>119</v>
      </c>
      <c r="H13" s="56">
        <v>1713051</v>
      </c>
      <c r="I13" s="56">
        <v>2273416</v>
      </c>
      <c r="J13" s="128" t="s">
        <v>1337</v>
      </c>
      <c r="K13" s="60" t="s">
        <v>147</v>
      </c>
      <c r="V13" s="12" t="str">
        <f t="shared" si="6"/>
        <v>CRH380A</v>
      </c>
      <c r="W13" s="12">
        <f t="shared" si="7"/>
        <v>2677</v>
      </c>
      <c r="X13" s="12" t="str">
        <f t="shared" si="8"/>
        <v>太原局</v>
      </c>
      <c r="Y13" s="12">
        <f>VLOOKUP(W13,'fnd_gfm_470462-20180324'!A:L,12,0)</f>
        <v>2238171</v>
      </c>
      <c r="Z13" s="115">
        <f t="shared" si="9"/>
        <v>1109734</v>
      </c>
      <c r="AA13" s="12">
        <f t="shared" si="10"/>
        <v>1713051</v>
      </c>
      <c r="AB13" s="12">
        <f t="shared" si="1"/>
        <v>2238171</v>
      </c>
      <c r="AC13" s="115">
        <f t="shared" si="2"/>
        <v>603317</v>
      </c>
      <c r="AD13" s="115">
        <f t="shared" si="3"/>
        <v>525120</v>
      </c>
    </row>
    <row r="14" spans="1:30">
      <c r="A14" s="56">
        <v>13</v>
      </c>
      <c r="B14" s="56" t="s">
        <v>106</v>
      </c>
      <c r="C14" s="56">
        <v>2641</v>
      </c>
      <c r="D14" s="60" t="s">
        <v>67</v>
      </c>
      <c r="E14" s="38">
        <v>1179406</v>
      </c>
      <c r="F14" s="40">
        <v>42578</v>
      </c>
      <c r="G14" s="56" t="s">
        <v>120</v>
      </c>
      <c r="H14" s="56">
        <v>1766703</v>
      </c>
      <c r="I14" s="56"/>
      <c r="J14" s="56"/>
      <c r="K14" s="60" t="s">
        <v>147</v>
      </c>
      <c r="V14" s="12" t="str">
        <f t="shared" si="6"/>
        <v>CRH380A</v>
      </c>
      <c r="W14" s="12">
        <f t="shared" si="7"/>
        <v>2641</v>
      </c>
      <c r="X14" s="12" t="str">
        <f t="shared" si="8"/>
        <v>太原局</v>
      </c>
      <c r="Y14" s="12">
        <f>VLOOKUP(W14,'fnd_gfm_470462-20180324'!A:L,12,0)</f>
        <v>2185632</v>
      </c>
      <c r="Z14" s="115">
        <f t="shared" si="9"/>
        <v>1179406</v>
      </c>
      <c r="AA14" s="12">
        <f t="shared" si="10"/>
        <v>1766703</v>
      </c>
      <c r="AB14" s="12">
        <f t="shared" si="1"/>
        <v>2185632</v>
      </c>
      <c r="AC14" s="115">
        <f t="shared" si="2"/>
        <v>587297</v>
      </c>
      <c r="AD14" s="115">
        <f t="shared" si="3"/>
        <v>418929</v>
      </c>
    </row>
    <row r="15" spans="1:30">
      <c r="A15" s="56">
        <v>14</v>
      </c>
      <c r="B15" s="56" t="s">
        <v>121</v>
      </c>
      <c r="C15" s="56">
        <v>2101</v>
      </c>
      <c r="D15" s="60" t="s">
        <v>122</v>
      </c>
      <c r="E15" s="31">
        <v>3433035</v>
      </c>
      <c r="F15" s="29">
        <v>42643</v>
      </c>
      <c r="G15" s="56" t="s">
        <v>123</v>
      </c>
      <c r="H15" s="56">
        <v>3984145</v>
      </c>
      <c r="I15" s="56"/>
      <c r="J15" s="128"/>
      <c r="K15" s="60" t="s">
        <v>147</v>
      </c>
      <c r="V15" s="12" t="str">
        <f t="shared" si="6"/>
        <v>CRH2C2</v>
      </c>
      <c r="W15" s="12">
        <f t="shared" si="7"/>
        <v>2101</v>
      </c>
      <c r="X15" s="12" t="str">
        <f t="shared" si="8"/>
        <v>上海局</v>
      </c>
      <c r="Y15" s="12">
        <f>VLOOKUP(W15,'fnd_gfm_470462-20180324'!A:L,12,0)</f>
        <v>4477187</v>
      </c>
      <c r="Z15" s="115">
        <f t="shared" si="9"/>
        <v>3433035</v>
      </c>
      <c r="AA15" s="12">
        <f t="shared" si="10"/>
        <v>3984145</v>
      </c>
      <c r="AB15" s="12">
        <f t="shared" si="1"/>
        <v>4477187</v>
      </c>
      <c r="AC15" s="115">
        <f t="shared" si="2"/>
        <v>551110</v>
      </c>
      <c r="AD15" s="115">
        <f t="shared" si="3"/>
        <v>493042</v>
      </c>
    </row>
    <row r="16" spans="1:30">
      <c r="A16" s="56">
        <v>15</v>
      </c>
      <c r="B16" s="56" t="s">
        <v>106</v>
      </c>
      <c r="C16" s="56">
        <v>2530</v>
      </c>
      <c r="D16" s="60" t="s">
        <v>56</v>
      </c>
      <c r="E16" s="25">
        <v>3609240</v>
      </c>
      <c r="F16" s="29">
        <v>42657</v>
      </c>
      <c r="G16" s="56" t="s">
        <v>124</v>
      </c>
      <c r="H16" s="56">
        <v>4231996</v>
      </c>
      <c r="I16" s="56"/>
      <c r="J16" s="56"/>
      <c r="K16" s="60" t="s">
        <v>147</v>
      </c>
      <c r="V16" s="12" t="str">
        <f t="shared" si="6"/>
        <v>CRH380A</v>
      </c>
      <c r="W16" s="12">
        <f t="shared" si="7"/>
        <v>2530</v>
      </c>
      <c r="X16" s="12" t="str">
        <f t="shared" si="8"/>
        <v>北京局</v>
      </c>
      <c r="Y16" s="12">
        <f>VLOOKUP(W16,'fnd_gfm_470462-20180324'!A:L,12,0)</f>
        <v>4714303</v>
      </c>
      <c r="Z16" s="115">
        <f t="shared" si="9"/>
        <v>3609240</v>
      </c>
      <c r="AA16" s="12">
        <f t="shared" si="10"/>
        <v>4231996</v>
      </c>
      <c r="AB16" s="12">
        <f t="shared" si="1"/>
        <v>4714303</v>
      </c>
      <c r="AC16" s="115">
        <f t="shared" si="2"/>
        <v>622756</v>
      </c>
      <c r="AD16" s="115">
        <f t="shared" si="3"/>
        <v>482307</v>
      </c>
    </row>
    <row r="17" spans="1:30" s="145" customFormat="1">
      <c r="A17" s="128">
        <v>16</v>
      </c>
      <c r="B17" s="128" t="s">
        <v>106</v>
      </c>
      <c r="C17" s="128">
        <v>2667</v>
      </c>
      <c r="D17" s="142" t="s">
        <v>72</v>
      </c>
      <c r="E17" s="182">
        <v>1215517</v>
      </c>
      <c r="F17" s="126">
        <v>42657</v>
      </c>
      <c r="G17" s="128" t="s">
        <v>125</v>
      </c>
      <c r="H17" s="128">
        <v>1835611</v>
      </c>
      <c r="I17" s="128">
        <v>2406912</v>
      </c>
      <c r="J17" s="128" t="s">
        <v>1348</v>
      </c>
      <c r="K17" s="142" t="s">
        <v>147</v>
      </c>
      <c r="V17" s="128" t="str">
        <f t="shared" si="6"/>
        <v>CRH380A</v>
      </c>
      <c r="W17" s="128">
        <f t="shared" si="7"/>
        <v>2667</v>
      </c>
      <c r="X17" s="128" t="str">
        <f t="shared" si="8"/>
        <v>成都局</v>
      </c>
      <c r="Y17" s="128">
        <f>VLOOKUP(W17,'fnd_gfm_470462-20180324'!A:L,12,0)</f>
        <v>2406912</v>
      </c>
      <c r="Z17" s="129">
        <f t="shared" si="9"/>
        <v>1215517</v>
      </c>
      <c r="AA17" s="128">
        <f t="shared" si="10"/>
        <v>1835611</v>
      </c>
      <c r="AB17" s="128">
        <f t="shared" si="1"/>
        <v>2406912</v>
      </c>
      <c r="AC17" s="129">
        <f t="shared" si="2"/>
        <v>620094</v>
      </c>
      <c r="AD17" s="129">
        <f t="shared" si="3"/>
        <v>571301</v>
      </c>
    </row>
    <row r="18" spans="1:30">
      <c r="A18" s="56">
        <v>17</v>
      </c>
      <c r="B18" s="56" t="s">
        <v>106</v>
      </c>
      <c r="C18" s="56">
        <v>2508</v>
      </c>
      <c r="D18" s="60" t="s">
        <v>56</v>
      </c>
      <c r="E18" s="25">
        <v>3291524</v>
      </c>
      <c r="F18" s="29">
        <v>42707</v>
      </c>
      <c r="G18" s="56" t="s">
        <v>126</v>
      </c>
      <c r="H18" s="56">
        <v>3958593</v>
      </c>
      <c r="I18" s="56">
        <v>4549262</v>
      </c>
      <c r="J18" s="128" t="s">
        <v>1337</v>
      </c>
      <c r="K18" s="60" t="s">
        <v>147</v>
      </c>
      <c r="V18" s="12" t="str">
        <f t="shared" si="6"/>
        <v>CRH380A</v>
      </c>
      <c r="W18" s="12">
        <f t="shared" si="7"/>
        <v>2508</v>
      </c>
      <c r="X18" s="12" t="str">
        <f t="shared" si="8"/>
        <v>北京局</v>
      </c>
      <c r="Y18" s="12">
        <f>VLOOKUP(W18,'fnd_gfm_470462-20180324'!A:L,12,0)</f>
        <v>4541882</v>
      </c>
      <c r="Z18" s="115">
        <f t="shared" si="9"/>
        <v>3291524</v>
      </c>
      <c r="AA18" s="12">
        <f t="shared" si="10"/>
        <v>3958593</v>
      </c>
      <c r="AB18" s="12">
        <f t="shared" si="1"/>
        <v>4541882</v>
      </c>
      <c r="AC18" s="115">
        <f t="shared" si="2"/>
        <v>667069</v>
      </c>
      <c r="AD18" s="115">
        <f t="shared" si="3"/>
        <v>583289</v>
      </c>
    </row>
    <row r="19" spans="1:30">
      <c r="A19" s="56">
        <v>18</v>
      </c>
      <c r="B19" s="56" t="s">
        <v>16</v>
      </c>
      <c r="C19" s="56">
        <v>2591</v>
      </c>
      <c r="D19" s="60" t="s">
        <v>69</v>
      </c>
      <c r="E19" s="37">
        <v>2291099</v>
      </c>
      <c r="F19" s="43">
        <v>42747</v>
      </c>
      <c r="G19" s="56" t="s">
        <v>127</v>
      </c>
      <c r="H19" s="56">
        <v>2866532</v>
      </c>
      <c r="I19" s="56">
        <v>3419233</v>
      </c>
      <c r="J19" s="128" t="s">
        <v>1337</v>
      </c>
      <c r="K19" s="60" t="s">
        <v>147</v>
      </c>
      <c r="V19" s="12" t="str">
        <f t="shared" si="6"/>
        <v>CRH380AL</v>
      </c>
      <c r="W19" s="12">
        <f t="shared" si="7"/>
        <v>2591</v>
      </c>
      <c r="X19" s="12" t="str">
        <f t="shared" si="8"/>
        <v>西安局</v>
      </c>
      <c r="Y19" s="12">
        <f>VLOOKUP(W19,'fnd_gfm_470462-20180324'!A:L,12,0)</f>
        <v>3392521</v>
      </c>
      <c r="Z19" s="115">
        <f t="shared" si="9"/>
        <v>2291099</v>
      </c>
      <c r="AA19" s="12">
        <f t="shared" si="10"/>
        <v>2866532</v>
      </c>
      <c r="AB19" s="12">
        <f t="shared" si="1"/>
        <v>3392521</v>
      </c>
      <c r="AC19" s="115">
        <f t="shared" si="2"/>
        <v>575433</v>
      </c>
      <c r="AD19" s="115">
        <f t="shared" si="3"/>
        <v>525989</v>
      </c>
    </row>
    <row r="20" spans="1:30" s="145" customFormat="1">
      <c r="A20" s="128">
        <v>19</v>
      </c>
      <c r="B20" s="128" t="s">
        <v>16</v>
      </c>
      <c r="C20" s="128">
        <v>2629</v>
      </c>
      <c r="D20" s="142" t="s">
        <v>116</v>
      </c>
      <c r="E20" s="143">
        <v>2372924</v>
      </c>
      <c r="F20" s="144">
        <v>42713</v>
      </c>
      <c r="G20" s="128" t="s">
        <v>128</v>
      </c>
      <c r="H20" s="128">
        <v>2993628</v>
      </c>
      <c r="I20" s="128">
        <v>3545669</v>
      </c>
      <c r="J20" s="128" t="s">
        <v>1349</v>
      </c>
      <c r="K20" s="142" t="s">
        <v>147</v>
      </c>
      <c r="V20" s="128" t="str">
        <f t="shared" si="6"/>
        <v>CRH380AL</v>
      </c>
      <c r="W20" s="128">
        <f t="shared" si="7"/>
        <v>2629</v>
      </c>
      <c r="X20" s="128" t="str">
        <f t="shared" si="8"/>
        <v>武汉局</v>
      </c>
      <c r="Y20" s="128">
        <f>VLOOKUP(W20,'fnd_gfm_470462-20180324'!A:L,12,0)</f>
        <v>3545669</v>
      </c>
      <c r="Z20" s="129">
        <f t="shared" si="9"/>
        <v>2372924</v>
      </c>
      <c r="AA20" s="128">
        <f t="shared" si="10"/>
        <v>2993628</v>
      </c>
      <c r="AB20" s="128">
        <f t="shared" si="1"/>
        <v>3545669</v>
      </c>
      <c r="AC20" s="129">
        <f t="shared" si="2"/>
        <v>620704</v>
      </c>
      <c r="AD20" s="129">
        <f t="shared" si="3"/>
        <v>552041</v>
      </c>
    </row>
    <row r="21" spans="1:30">
      <c r="A21" s="56">
        <v>20</v>
      </c>
      <c r="B21" s="56" t="s">
        <v>106</v>
      </c>
      <c r="C21" s="56">
        <v>2507</v>
      </c>
      <c r="D21" s="60" t="s">
        <v>56</v>
      </c>
      <c r="E21" s="25">
        <v>3256293</v>
      </c>
      <c r="F21" s="29">
        <v>42673</v>
      </c>
      <c r="G21" s="56" t="s">
        <v>129</v>
      </c>
      <c r="H21" s="56">
        <v>3871622</v>
      </c>
      <c r="I21" s="56"/>
      <c r="J21" s="56"/>
      <c r="K21" s="60" t="s">
        <v>147</v>
      </c>
      <c r="V21" s="12" t="str">
        <f t="shared" si="6"/>
        <v>CRH380A</v>
      </c>
      <c r="W21" s="12">
        <f t="shared" si="7"/>
        <v>2507</v>
      </c>
      <c r="X21" s="12" t="str">
        <f t="shared" si="8"/>
        <v>北京局</v>
      </c>
      <c r="Y21" s="12">
        <f>VLOOKUP(W21,'fnd_gfm_470462-20180324'!A:L,12,0)</f>
        <v>4238621</v>
      </c>
      <c r="Z21" s="115">
        <f t="shared" si="9"/>
        <v>3256293</v>
      </c>
      <c r="AA21" s="12">
        <f t="shared" si="10"/>
        <v>3871622</v>
      </c>
      <c r="AB21" s="12">
        <f t="shared" si="1"/>
        <v>4238621</v>
      </c>
      <c r="AC21" s="115">
        <f t="shared" si="2"/>
        <v>615329</v>
      </c>
      <c r="AD21" s="115">
        <f t="shared" si="3"/>
        <v>366999</v>
      </c>
    </row>
    <row r="22" spans="1:30">
      <c r="A22" s="56">
        <v>21</v>
      </c>
      <c r="B22" s="56" t="s">
        <v>106</v>
      </c>
      <c r="C22" s="56">
        <v>2528</v>
      </c>
      <c r="D22" s="60" t="s">
        <v>56</v>
      </c>
      <c r="E22" s="25">
        <v>3395533</v>
      </c>
      <c r="F22" s="29">
        <v>42691</v>
      </c>
      <c r="G22" s="56" t="s">
        <v>130</v>
      </c>
      <c r="H22" s="56">
        <v>4016349</v>
      </c>
      <c r="I22" s="56"/>
      <c r="J22" s="56"/>
      <c r="K22" s="60" t="s">
        <v>147</v>
      </c>
      <c r="V22" s="12" t="str">
        <f t="shared" si="6"/>
        <v>CRH380A</v>
      </c>
      <c r="W22" s="12">
        <f t="shared" si="7"/>
        <v>2528</v>
      </c>
      <c r="X22" s="12" t="str">
        <f t="shared" si="8"/>
        <v>北京局</v>
      </c>
      <c r="Y22" s="12">
        <f>VLOOKUP(W22,'fnd_gfm_470462-20180324'!A:L,12,0)</f>
        <v>4416540</v>
      </c>
      <c r="Z22" s="115">
        <f t="shared" si="9"/>
        <v>3395533</v>
      </c>
      <c r="AA22" s="12">
        <f t="shared" si="10"/>
        <v>4016349</v>
      </c>
      <c r="AB22" s="12">
        <f t="shared" si="1"/>
        <v>4416540</v>
      </c>
      <c r="AC22" s="115">
        <f t="shared" si="2"/>
        <v>620816</v>
      </c>
      <c r="AD22" s="115">
        <f t="shared" si="3"/>
        <v>400191</v>
      </c>
    </row>
    <row r="23" spans="1:30">
      <c r="A23" s="56">
        <v>22</v>
      </c>
      <c r="B23" s="56" t="s">
        <v>106</v>
      </c>
      <c r="C23" s="56">
        <v>2720</v>
      </c>
      <c r="D23" s="60" t="s">
        <v>79</v>
      </c>
      <c r="E23" s="38">
        <v>1145380</v>
      </c>
      <c r="F23" s="40">
        <v>42700</v>
      </c>
      <c r="G23" s="56" t="s">
        <v>131</v>
      </c>
      <c r="H23" s="56">
        <v>1732410</v>
      </c>
      <c r="I23" s="56"/>
      <c r="J23" s="56"/>
      <c r="K23" s="60" t="s">
        <v>147</v>
      </c>
      <c r="V23" s="12" t="str">
        <f t="shared" si="6"/>
        <v>CRH380A</v>
      </c>
      <c r="W23" s="12">
        <f t="shared" si="7"/>
        <v>2720</v>
      </c>
      <c r="X23" s="12" t="str">
        <f t="shared" si="8"/>
        <v>郑州局</v>
      </c>
      <c r="Y23" s="12">
        <f>VLOOKUP(W23,'fnd_gfm_470462-20180324'!A:L,12,0)</f>
        <v>2255609</v>
      </c>
      <c r="Z23" s="115">
        <f t="shared" si="9"/>
        <v>1145380</v>
      </c>
      <c r="AA23" s="12">
        <f t="shared" si="10"/>
        <v>1732410</v>
      </c>
      <c r="AB23" s="12">
        <f t="shared" si="1"/>
        <v>2255609</v>
      </c>
      <c r="AC23" s="115">
        <f t="shared" si="2"/>
        <v>587030</v>
      </c>
      <c r="AD23" s="115">
        <f t="shared" si="3"/>
        <v>523199</v>
      </c>
    </row>
    <row r="24" spans="1:30">
      <c r="A24" s="56">
        <v>23</v>
      </c>
      <c r="B24" s="56" t="s">
        <v>106</v>
      </c>
      <c r="C24" s="56">
        <v>2535</v>
      </c>
      <c r="D24" s="60" t="s">
        <v>56</v>
      </c>
      <c r="E24" s="25">
        <v>3389053</v>
      </c>
      <c r="F24" s="29">
        <v>42732</v>
      </c>
      <c r="G24" s="56" t="s">
        <v>131</v>
      </c>
      <c r="H24" s="56">
        <v>4025671</v>
      </c>
      <c r="I24" s="56"/>
      <c r="J24" s="56"/>
      <c r="K24" s="60" t="s">
        <v>147</v>
      </c>
      <c r="V24" s="12" t="str">
        <f t="shared" si="6"/>
        <v>CRH380A</v>
      </c>
      <c r="W24" s="12">
        <f t="shared" si="7"/>
        <v>2535</v>
      </c>
      <c r="X24" s="12" t="str">
        <f t="shared" si="8"/>
        <v>北京局</v>
      </c>
      <c r="Y24" s="12">
        <f>VLOOKUP(W24,'fnd_gfm_470462-20180324'!A:L,12,0)</f>
        <v>4547497</v>
      </c>
      <c r="Z24" s="115">
        <f t="shared" si="9"/>
        <v>3389053</v>
      </c>
      <c r="AA24" s="12">
        <f t="shared" si="10"/>
        <v>4025671</v>
      </c>
      <c r="AB24" s="12">
        <f t="shared" si="1"/>
        <v>4547497</v>
      </c>
      <c r="AC24" s="115">
        <f t="shared" si="2"/>
        <v>636618</v>
      </c>
      <c r="AD24" s="115">
        <f t="shared" si="3"/>
        <v>521826</v>
      </c>
    </row>
    <row r="25" spans="1:30">
      <c r="A25" s="56">
        <v>24</v>
      </c>
      <c r="B25" s="56" t="s">
        <v>106</v>
      </c>
      <c r="C25" s="56">
        <v>2716</v>
      </c>
      <c r="D25" s="60" t="s">
        <v>48</v>
      </c>
      <c r="E25" s="38">
        <v>1131174</v>
      </c>
      <c r="F25" s="40">
        <v>42607</v>
      </c>
      <c r="G25" s="56" t="s">
        <v>132</v>
      </c>
      <c r="H25" s="56">
        <v>1817320</v>
      </c>
      <c r="I25" s="56">
        <v>2388114</v>
      </c>
      <c r="J25" s="128" t="s">
        <v>1349</v>
      </c>
      <c r="K25" s="60" t="s">
        <v>147</v>
      </c>
      <c r="V25" s="12" t="str">
        <f t="shared" si="6"/>
        <v>CRH380A</v>
      </c>
      <c r="W25" s="12">
        <f t="shared" si="7"/>
        <v>2716</v>
      </c>
      <c r="X25" s="12" t="str">
        <f t="shared" si="8"/>
        <v>南昌局</v>
      </c>
      <c r="Y25" s="12">
        <f>VLOOKUP(W25,'fnd_gfm_470462-20180324'!A:L,12,0)</f>
        <v>2343987</v>
      </c>
      <c r="Z25" s="115">
        <f t="shared" si="9"/>
        <v>1131174</v>
      </c>
      <c r="AA25" s="12">
        <f t="shared" si="10"/>
        <v>1817320</v>
      </c>
      <c r="AB25" s="12">
        <f t="shared" si="1"/>
        <v>2343987</v>
      </c>
      <c r="AC25" s="115">
        <f t="shared" si="2"/>
        <v>686146</v>
      </c>
      <c r="AD25" s="115">
        <f t="shared" si="3"/>
        <v>526667</v>
      </c>
    </row>
    <row r="26" spans="1:30">
      <c r="A26" s="56">
        <v>25</v>
      </c>
      <c r="B26" s="56" t="s">
        <v>106</v>
      </c>
      <c r="C26" s="56">
        <v>2659</v>
      </c>
      <c r="D26" s="60" t="s">
        <v>48</v>
      </c>
      <c r="E26" s="38">
        <v>1217010</v>
      </c>
      <c r="F26" s="40">
        <v>42643</v>
      </c>
      <c r="G26" s="56" t="s">
        <v>133</v>
      </c>
      <c r="H26" s="56">
        <v>1791226</v>
      </c>
      <c r="I26" s="56"/>
      <c r="J26" s="56"/>
      <c r="K26" s="60" t="s">
        <v>147</v>
      </c>
      <c r="V26" s="12" t="str">
        <f t="shared" si="6"/>
        <v>CRH380A</v>
      </c>
      <c r="W26" s="12">
        <f t="shared" si="7"/>
        <v>2659</v>
      </c>
      <c r="X26" s="12" t="str">
        <f t="shared" si="8"/>
        <v>南昌局</v>
      </c>
      <c r="Y26" s="12">
        <f>VLOOKUP(W26,'fnd_gfm_470462-20180324'!A:L,12,0)</f>
        <v>2291318</v>
      </c>
      <c r="Z26" s="115">
        <f t="shared" si="9"/>
        <v>1217010</v>
      </c>
      <c r="AA26" s="12">
        <f t="shared" si="10"/>
        <v>1791226</v>
      </c>
      <c r="AB26" s="12">
        <f t="shared" si="1"/>
        <v>2291318</v>
      </c>
      <c r="AC26" s="115">
        <f t="shared" si="2"/>
        <v>574216</v>
      </c>
      <c r="AD26" s="115">
        <f t="shared" si="3"/>
        <v>500092</v>
      </c>
    </row>
    <row r="27" spans="1:30">
      <c r="A27" s="56">
        <v>26</v>
      </c>
      <c r="B27" s="56" t="s">
        <v>106</v>
      </c>
      <c r="C27" s="56">
        <v>2738</v>
      </c>
      <c r="D27" s="60" t="s">
        <v>116</v>
      </c>
      <c r="E27" s="38">
        <v>1187524</v>
      </c>
      <c r="F27" s="40">
        <v>42719</v>
      </c>
      <c r="G27" s="56" t="s">
        <v>133</v>
      </c>
      <c r="H27" s="56">
        <v>1808561</v>
      </c>
      <c r="I27" s="56"/>
      <c r="J27" s="56"/>
      <c r="K27" s="60" t="s">
        <v>147</v>
      </c>
      <c r="V27" s="12" t="str">
        <f t="shared" si="6"/>
        <v>CRH380A</v>
      </c>
      <c r="W27" s="12">
        <f t="shared" si="7"/>
        <v>2738</v>
      </c>
      <c r="X27" s="12" t="str">
        <f t="shared" si="8"/>
        <v>武汉局</v>
      </c>
      <c r="Y27" s="12">
        <f>VLOOKUP(W27,'fnd_gfm_470462-20180324'!A:L,12,0)</f>
        <v>2299749</v>
      </c>
      <c r="Z27" s="115">
        <f t="shared" si="9"/>
        <v>1187524</v>
      </c>
      <c r="AA27" s="12">
        <f t="shared" si="10"/>
        <v>1808561</v>
      </c>
      <c r="AB27" s="12">
        <f t="shared" si="1"/>
        <v>2299749</v>
      </c>
      <c r="AC27" s="115">
        <f t="shared" si="2"/>
        <v>621037</v>
      </c>
      <c r="AD27" s="115">
        <f t="shared" si="3"/>
        <v>491188</v>
      </c>
    </row>
    <row r="28" spans="1:30">
      <c r="A28" s="56">
        <v>27</v>
      </c>
      <c r="B28" s="56" t="s">
        <v>106</v>
      </c>
      <c r="C28" s="56">
        <v>2739</v>
      </c>
      <c r="D28" s="60" t="s">
        <v>116</v>
      </c>
      <c r="E28" s="38">
        <v>1208229</v>
      </c>
      <c r="F28" s="40">
        <v>42723</v>
      </c>
      <c r="G28" s="56" t="s">
        <v>134</v>
      </c>
      <c r="H28" s="56">
        <v>1827983</v>
      </c>
      <c r="I28" s="56"/>
      <c r="J28" s="56"/>
      <c r="K28" s="60" t="s">
        <v>147</v>
      </c>
      <c r="V28" s="12" t="str">
        <f t="shared" si="6"/>
        <v>CRH380A</v>
      </c>
      <c r="W28" s="12">
        <f t="shared" si="7"/>
        <v>2739</v>
      </c>
      <c r="X28" s="12" t="str">
        <f t="shared" si="8"/>
        <v>武汉局</v>
      </c>
      <c r="Y28" s="12">
        <f>VLOOKUP(W28,'fnd_gfm_470462-20180324'!A:L,12,0)</f>
        <v>2327967</v>
      </c>
      <c r="Z28" s="115">
        <f t="shared" si="9"/>
        <v>1208229</v>
      </c>
      <c r="AA28" s="12">
        <f t="shared" si="10"/>
        <v>1827983</v>
      </c>
      <c r="AB28" s="12">
        <f t="shared" si="1"/>
        <v>2327967</v>
      </c>
      <c r="AC28" s="115">
        <f t="shared" si="2"/>
        <v>619754</v>
      </c>
      <c r="AD28" s="115">
        <f t="shared" si="3"/>
        <v>499984</v>
      </c>
    </row>
    <row r="29" spans="1:30">
      <c r="A29" s="56">
        <v>28</v>
      </c>
      <c r="B29" s="56" t="s">
        <v>106</v>
      </c>
      <c r="C29" s="56">
        <v>2717</v>
      </c>
      <c r="D29" s="60" t="s">
        <v>48</v>
      </c>
      <c r="E29" s="38">
        <v>1138367</v>
      </c>
      <c r="F29" s="40">
        <v>42607</v>
      </c>
      <c r="G29" s="56" t="s">
        <v>135</v>
      </c>
      <c r="H29" s="56">
        <v>1801111</v>
      </c>
      <c r="I29" s="56"/>
      <c r="J29" s="56"/>
      <c r="K29" s="60" t="s">
        <v>147</v>
      </c>
      <c r="V29" s="12" t="str">
        <f t="shared" si="6"/>
        <v>CRH380A</v>
      </c>
      <c r="W29" s="12">
        <f t="shared" si="7"/>
        <v>2717</v>
      </c>
      <c r="X29" s="12" t="str">
        <f t="shared" si="8"/>
        <v>南昌局</v>
      </c>
      <c r="Y29" s="12">
        <f>VLOOKUP(W29,'fnd_gfm_470462-20180324'!A:L,12,0)</f>
        <v>2260918</v>
      </c>
      <c r="Z29" s="115">
        <f t="shared" si="9"/>
        <v>1138367</v>
      </c>
      <c r="AA29" s="12">
        <f t="shared" si="10"/>
        <v>1801111</v>
      </c>
      <c r="AB29" s="12">
        <f t="shared" si="1"/>
        <v>2260918</v>
      </c>
      <c r="AC29" s="115">
        <f t="shared" si="2"/>
        <v>662744</v>
      </c>
      <c r="AD29" s="115">
        <f t="shared" si="3"/>
        <v>459807</v>
      </c>
    </row>
    <row r="30" spans="1:30">
      <c r="A30" s="56">
        <v>29</v>
      </c>
      <c r="B30" s="56" t="s">
        <v>16</v>
      </c>
      <c r="C30" s="56">
        <v>2616</v>
      </c>
      <c r="D30" s="60" t="s">
        <v>58</v>
      </c>
      <c r="E30" s="37">
        <v>2330872</v>
      </c>
      <c r="F30" s="43">
        <v>42728</v>
      </c>
      <c r="G30" s="56" t="s">
        <v>136</v>
      </c>
      <c r="H30" s="56">
        <v>2917159</v>
      </c>
      <c r="I30" s="56"/>
      <c r="J30" s="56"/>
      <c r="K30" s="60" t="s">
        <v>147</v>
      </c>
      <c r="V30" s="12" t="str">
        <f t="shared" si="6"/>
        <v>CRH380AL</v>
      </c>
      <c r="W30" s="12">
        <f t="shared" si="7"/>
        <v>2616</v>
      </c>
      <c r="X30" s="12" t="str">
        <f t="shared" si="8"/>
        <v>广铁</v>
      </c>
      <c r="Y30" s="12">
        <f>VLOOKUP(W30,'fnd_gfm_470462-20180324'!A:L,12,0)</f>
        <v>3194031</v>
      </c>
      <c r="Z30" s="115">
        <f t="shared" si="9"/>
        <v>2330872</v>
      </c>
      <c r="AA30" s="12">
        <f t="shared" si="10"/>
        <v>2917159</v>
      </c>
      <c r="AB30" s="12">
        <f t="shared" si="1"/>
        <v>3194031</v>
      </c>
      <c r="AC30" s="115">
        <f t="shared" si="2"/>
        <v>586287</v>
      </c>
      <c r="AD30" s="115">
        <f t="shared" si="3"/>
        <v>276872</v>
      </c>
    </row>
    <row r="31" spans="1:30">
      <c r="A31" s="56">
        <v>30</v>
      </c>
      <c r="B31" s="56" t="s">
        <v>16</v>
      </c>
      <c r="C31" s="56">
        <v>2918</v>
      </c>
      <c r="D31" s="60" t="s">
        <v>58</v>
      </c>
      <c r="E31" s="47"/>
      <c r="F31" s="47"/>
      <c r="G31" s="56" t="s">
        <v>137</v>
      </c>
      <c r="H31" s="56">
        <v>618404</v>
      </c>
      <c r="I31" s="56"/>
      <c r="J31" s="56"/>
      <c r="K31" s="60" t="s">
        <v>147</v>
      </c>
      <c r="V31" s="12" t="str">
        <f t="shared" si="6"/>
        <v>CRH380AL</v>
      </c>
      <c r="W31" s="12">
        <f t="shared" si="7"/>
        <v>2918</v>
      </c>
      <c r="X31" s="12" t="str">
        <f t="shared" si="8"/>
        <v>广铁</v>
      </c>
      <c r="Y31" s="12">
        <f>VLOOKUP(W31,'fnd_gfm_470462-20180324'!A:L,12,0)</f>
        <v>1137244</v>
      </c>
      <c r="Z31" s="115">
        <f t="shared" si="9"/>
        <v>0</v>
      </c>
      <c r="AA31" s="12">
        <f t="shared" si="10"/>
        <v>618404</v>
      </c>
      <c r="AB31" s="12">
        <f t="shared" si="1"/>
        <v>1137244</v>
      </c>
      <c r="AC31" s="115">
        <f t="shared" si="2"/>
        <v>618404</v>
      </c>
      <c r="AD31" s="115">
        <f t="shared" si="3"/>
        <v>518840</v>
      </c>
    </row>
    <row r="32" spans="1:30">
      <c r="A32" s="56">
        <v>31</v>
      </c>
      <c r="B32" s="56" t="s">
        <v>106</v>
      </c>
      <c r="C32" s="56">
        <v>2687</v>
      </c>
      <c r="D32" s="60" t="s">
        <v>90</v>
      </c>
      <c r="E32" s="38">
        <v>1195534</v>
      </c>
      <c r="F32" s="40">
        <v>42713</v>
      </c>
      <c r="G32" s="56" t="s">
        <v>101</v>
      </c>
      <c r="H32" s="56">
        <v>1810442</v>
      </c>
      <c r="I32" s="56"/>
      <c r="J32" s="56"/>
      <c r="K32" s="60" t="s">
        <v>147</v>
      </c>
      <c r="V32" s="12" t="str">
        <f t="shared" si="6"/>
        <v>CRH380A</v>
      </c>
      <c r="W32" s="12">
        <f t="shared" si="7"/>
        <v>2687</v>
      </c>
      <c r="X32" s="12" t="str">
        <f t="shared" si="8"/>
        <v>南宁局</v>
      </c>
      <c r="Y32" s="12">
        <f>VLOOKUP(W32,'fnd_gfm_470462-20180324'!A:L,12,0)</f>
        <v>2204586</v>
      </c>
      <c r="Z32" s="115">
        <f t="shared" si="9"/>
        <v>1195534</v>
      </c>
      <c r="AA32" s="12">
        <f t="shared" si="10"/>
        <v>1810442</v>
      </c>
      <c r="AB32" s="12">
        <f t="shared" si="1"/>
        <v>2204586</v>
      </c>
      <c r="AC32" s="115">
        <f t="shared" si="2"/>
        <v>614908</v>
      </c>
      <c r="AD32" s="115">
        <f t="shared" si="3"/>
        <v>394144</v>
      </c>
    </row>
    <row r="33" spans="1:30">
      <c r="A33" s="56">
        <v>32</v>
      </c>
      <c r="B33" s="56" t="s">
        <v>106</v>
      </c>
      <c r="C33" s="56">
        <v>2504</v>
      </c>
      <c r="D33" s="60" t="s">
        <v>56</v>
      </c>
      <c r="E33" s="25">
        <v>3183508</v>
      </c>
      <c r="F33" s="29">
        <v>42674</v>
      </c>
      <c r="G33" s="56" t="s">
        <v>138</v>
      </c>
      <c r="H33" s="56">
        <v>3795668</v>
      </c>
      <c r="I33" s="56"/>
      <c r="J33" s="56"/>
      <c r="K33" s="60" t="s">
        <v>147</v>
      </c>
      <c r="V33" s="12" t="str">
        <f t="shared" si="6"/>
        <v>CRH380A</v>
      </c>
      <c r="W33" s="12">
        <f t="shared" si="7"/>
        <v>2504</v>
      </c>
      <c r="X33" s="12" t="str">
        <f t="shared" si="8"/>
        <v>北京局</v>
      </c>
      <c r="Y33" s="12">
        <f>VLOOKUP(W33,'fnd_gfm_470462-20180324'!A:L,12,0)</f>
        <v>4122703</v>
      </c>
      <c r="Z33" s="115">
        <f t="shared" si="9"/>
        <v>3183508</v>
      </c>
      <c r="AA33" s="12">
        <f t="shared" si="10"/>
        <v>3795668</v>
      </c>
      <c r="AB33" s="12">
        <f t="shared" si="1"/>
        <v>4122703</v>
      </c>
      <c r="AC33" s="115">
        <f t="shared" si="2"/>
        <v>612160</v>
      </c>
      <c r="AD33" s="115">
        <f t="shared" si="3"/>
        <v>327035</v>
      </c>
    </row>
    <row r="34" spans="1:30">
      <c r="A34" s="56">
        <v>33</v>
      </c>
      <c r="B34" s="56" t="s">
        <v>106</v>
      </c>
      <c r="C34" s="56">
        <v>2534</v>
      </c>
      <c r="D34" s="60" t="s">
        <v>56</v>
      </c>
      <c r="E34" s="25">
        <v>3269975</v>
      </c>
      <c r="F34" s="29">
        <v>42732</v>
      </c>
      <c r="G34" s="56" t="s">
        <v>139</v>
      </c>
      <c r="H34" s="56">
        <v>3984707</v>
      </c>
      <c r="I34" s="56"/>
      <c r="J34" s="56"/>
      <c r="K34" s="60" t="s">
        <v>147</v>
      </c>
      <c r="V34" s="12" t="str">
        <f t="shared" si="6"/>
        <v>CRH380A</v>
      </c>
      <c r="W34" s="12">
        <f t="shared" si="7"/>
        <v>2534</v>
      </c>
      <c r="X34" s="12" t="str">
        <f t="shared" si="8"/>
        <v>北京局</v>
      </c>
      <c r="Y34" s="12">
        <f>VLOOKUP(W34,'fnd_gfm_470462-20180324'!A:L,12,0)</f>
        <v>4490717</v>
      </c>
      <c r="Z34" s="115">
        <f t="shared" si="9"/>
        <v>3269975</v>
      </c>
      <c r="AA34" s="12">
        <f t="shared" si="10"/>
        <v>3984707</v>
      </c>
      <c r="AB34" s="12">
        <f t="shared" si="1"/>
        <v>4490717</v>
      </c>
      <c r="AC34" s="115">
        <f t="shared" si="2"/>
        <v>714732</v>
      </c>
      <c r="AD34" s="115">
        <f t="shared" si="3"/>
        <v>506010</v>
      </c>
    </row>
    <row r="35" spans="1:30">
      <c r="A35" s="56">
        <v>34</v>
      </c>
      <c r="B35" s="56" t="s">
        <v>106</v>
      </c>
      <c r="C35" s="56">
        <v>2509</v>
      </c>
      <c r="D35" s="60" t="s">
        <v>56</v>
      </c>
      <c r="E35" s="25">
        <v>3368073</v>
      </c>
      <c r="F35" s="29">
        <v>42735</v>
      </c>
      <c r="G35" s="56" t="s">
        <v>140</v>
      </c>
      <c r="H35" s="56">
        <v>3994844</v>
      </c>
      <c r="I35" s="56"/>
      <c r="J35" s="56"/>
      <c r="K35" s="60" t="s">
        <v>147</v>
      </c>
      <c r="V35" s="12" t="str">
        <f t="shared" si="6"/>
        <v>CRH380A</v>
      </c>
      <c r="W35" s="12">
        <f t="shared" si="7"/>
        <v>2509</v>
      </c>
      <c r="X35" s="12" t="str">
        <f t="shared" si="8"/>
        <v>北京局</v>
      </c>
      <c r="Y35" s="12">
        <f>VLOOKUP(W35,'fnd_gfm_470462-20180324'!A:L,12,0)</f>
        <v>4493498</v>
      </c>
      <c r="Z35" s="115">
        <f t="shared" si="9"/>
        <v>3368073</v>
      </c>
      <c r="AA35" s="12">
        <f t="shared" si="10"/>
        <v>3994844</v>
      </c>
      <c r="AB35" s="12">
        <f t="shared" si="1"/>
        <v>4493498</v>
      </c>
      <c r="AC35" s="115">
        <f t="shared" si="2"/>
        <v>626771</v>
      </c>
      <c r="AD35" s="115">
        <f t="shared" si="3"/>
        <v>498654</v>
      </c>
    </row>
    <row r="36" spans="1:30">
      <c r="A36" s="56">
        <v>35</v>
      </c>
      <c r="B36" s="56" t="s">
        <v>106</v>
      </c>
      <c r="C36" s="56">
        <v>2671</v>
      </c>
      <c r="D36" s="60" t="s">
        <v>90</v>
      </c>
      <c r="E36" s="38">
        <v>1173130</v>
      </c>
      <c r="F36" s="40">
        <v>42674</v>
      </c>
      <c r="G36" s="56" t="s">
        <v>141</v>
      </c>
      <c r="H36" s="56">
        <v>1776384</v>
      </c>
      <c r="I36" s="56"/>
      <c r="J36" s="56"/>
      <c r="K36" s="60" t="s">
        <v>147</v>
      </c>
      <c r="V36" s="12" t="str">
        <f t="shared" si="6"/>
        <v>CRH380A</v>
      </c>
      <c r="W36" s="12">
        <f t="shared" si="7"/>
        <v>2671</v>
      </c>
      <c r="X36" s="12" t="str">
        <f t="shared" si="8"/>
        <v>南宁局</v>
      </c>
      <c r="Y36" s="12">
        <f>VLOOKUP(W36,'fnd_gfm_470462-20180324'!A:L,12,0)</f>
        <v>2186584</v>
      </c>
      <c r="Z36" s="115">
        <f t="shared" si="9"/>
        <v>1173130</v>
      </c>
      <c r="AA36" s="12">
        <f t="shared" si="10"/>
        <v>1776384</v>
      </c>
      <c r="AB36" s="12">
        <f t="shared" si="1"/>
        <v>2186584</v>
      </c>
      <c r="AC36" s="115">
        <f t="shared" si="2"/>
        <v>603254</v>
      </c>
      <c r="AD36" s="115">
        <f t="shared" si="3"/>
        <v>410200</v>
      </c>
    </row>
    <row r="37" spans="1:30">
      <c r="A37" s="56">
        <v>36</v>
      </c>
      <c r="B37" s="56" t="s">
        <v>142</v>
      </c>
      <c r="C37" s="56">
        <v>2100</v>
      </c>
      <c r="D37" s="60" t="s">
        <v>122</v>
      </c>
      <c r="E37" s="31">
        <v>3500569</v>
      </c>
      <c r="F37" s="29">
        <v>42720</v>
      </c>
      <c r="G37" s="56" t="s">
        <v>143</v>
      </c>
      <c r="H37" s="56">
        <v>4050055</v>
      </c>
      <c r="I37" s="56"/>
      <c r="J37" s="56"/>
      <c r="K37" s="60" t="s">
        <v>147</v>
      </c>
      <c r="V37" s="12" t="str">
        <f t="shared" si="6"/>
        <v xml:space="preserve">CRH2C2 </v>
      </c>
      <c r="W37" s="12">
        <f t="shared" si="7"/>
        <v>2100</v>
      </c>
      <c r="X37" s="12" t="str">
        <f t="shared" si="8"/>
        <v>上海局</v>
      </c>
      <c r="Y37" s="12">
        <f>VLOOKUP(W37,'fnd_gfm_470462-20180324'!A:L,12,0)</f>
        <v>4377585</v>
      </c>
      <c r="Z37" s="115">
        <f t="shared" si="9"/>
        <v>3500569</v>
      </c>
      <c r="AA37" s="12">
        <f t="shared" si="10"/>
        <v>4050055</v>
      </c>
      <c r="AB37" s="12">
        <f t="shared" si="1"/>
        <v>4377585</v>
      </c>
      <c r="AC37" s="115">
        <f t="shared" si="2"/>
        <v>549486</v>
      </c>
      <c r="AD37" s="115">
        <f t="shared" si="3"/>
        <v>327530</v>
      </c>
    </row>
    <row r="38" spans="1:30">
      <c r="A38" s="56">
        <v>37</v>
      </c>
      <c r="B38" s="56" t="s">
        <v>106</v>
      </c>
      <c r="C38" s="56">
        <v>2657</v>
      </c>
      <c r="D38" s="60" t="s">
        <v>90</v>
      </c>
      <c r="E38" s="38">
        <v>1203586</v>
      </c>
      <c r="F38" s="40">
        <v>42668</v>
      </c>
      <c r="G38" s="56" t="s">
        <v>144</v>
      </c>
      <c r="H38" s="56">
        <v>1824485</v>
      </c>
      <c r="I38" s="56"/>
      <c r="J38" s="56"/>
      <c r="K38" s="60" t="s">
        <v>147</v>
      </c>
      <c r="V38" s="12" t="str">
        <f t="shared" si="6"/>
        <v>CRH380A</v>
      </c>
      <c r="W38" s="12">
        <f t="shared" si="7"/>
        <v>2657</v>
      </c>
      <c r="X38" s="12" t="str">
        <f t="shared" si="8"/>
        <v>南宁局</v>
      </c>
      <c r="Y38" s="12">
        <f>VLOOKUP(W38,'fnd_gfm_470462-20180324'!A:L,12,0)</f>
        <v>2191108</v>
      </c>
      <c r="Z38" s="115">
        <f t="shared" si="9"/>
        <v>1203586</v>
      </c>
      <c r="AA38" s="12">
        <f t="shared" si="10"/>
        <v>1824485</v>
      </c>
      <c r="AB38" s="12">
        <f t="shared" si="1"/>
        <v>2191108</v>
      </c>
      <c r="AC38" s="115">
        <f t="shared" si="2"/>
        <v>620899</v>
      </c>
      <c r="AD38" s="115">
        <f t="shared" si="3"/>
        <v>366623</v>
      </c>
    </row>
    <row r="39" spans="1:30">
      <c r="A39" s="56">
        <v>38</v>
      </c>
      <c r="B39" s="56" t="s">
        <v>16</v>
      </c>
      <c r="C39" s="56">
        <v>2919</v>
      </c>
      <c r="D39" s="60" t="s">
        <v>58</v>
      </c>
      <c r="E39" s="47"/>
      <c r="F39" s="47"/>
      <c r="G39" s="56" t="s">
        <v>145</v>
      </c>
      <c r="H39" s="56">
        <v>616929</v>
      </c>
      <c r="I39" s="56"/>
      <c r="J39" s="56"/>
      <c r="K39" s="60" t="s">
        <v>147</v>
      </c>
      <c r="V39" s="12" t="str">
        <f t="shared" si="6"/>
        <v>CRH380AL</v>
      </c>
      <c r="W39" s="12">
        <f t="shared" si="7"/>
        <v>2919</v>
      </c>
      <c r="X39" s="12" t="str">
        <f t="shared" si="8"/>
        <v>广铁</v>
      </c>
      <c r="Y39" s="12">
        <f>VLOOKUP(W39,'fnd_gfm_470462-20180324'!A:L,12,0)</f>
        <v>1124808</v>
      </c>
      <c r="Z39" s="115">
        <f t="shared" si="9"/>
        <v>0</v>
      </c>
      <c r="AA39" s="12">
        <f t="shared" si="10"/>
        <v>616929</v>
      </c>
      <c r="AB39" s="12">
        <f t="shared" si="1"/>
        <v>1124808</v>
      </c>
      <c r="AC39" s="115">
        <f t="shared" si="2"/>
        <v>616929</v>
      </c>
      <c r="AD39" s="115">
        <f t="shared" si="3"/>
        <v>507879</v>
      </c>
    </row>
    <row r="40" spans="1:30">
      <c r="A40" s="56">
        <v>39</v>
      </c>
      <c r="B40" s="56" t="s">
        <v>106</v>
      </c>
      <c r="C40" s="56">
        <v>2715</v>
      </c>
      <c r="D40" s="66" t="s">
        <v>58</v>
      </c>
      <c r="E40" s="38">
        <v>1222760</v>
      </c>
      <c r="F40" s="40">
        <v>42664</v>
      </c>
      <c r="G40" s="56" t="s">
        <v>146</v>
      </c>
      <c r="H40" s="56">
        <v>1825427</v>
      </c>
      <c r="I40" s="56"/>
      <c r="J40" s="56"/>
      <c r="K40" s="60" t="s">
        <v>147</v>
      </c>
      <c r="V40" s="12" t="str">
        <f t="shared" si="6"/>
        <v>CRH380A</v>
      </c>
      <c r="W40" s="12">
        <f t="shared" si="7"/>
        <v>2715</v>
      </c>
      <c r="X40" s="12" t="str">
        <f t="shared" si="8"/>
        <v>广铁</v>
      </c>
      <c r="Y40" s="12">
        <f>VLOOKUP(W40,'fnd_gfm_470462-20180324'!A:L,12,0)</f>
        <v>2245327</v>
      </c>
      <c r="Z40" s="115">
        <f t="shared" si="9"/>
        <v>1222760</v>
      </c>
      <c r="AA40" s="12">
        <f t="shared" si="10"/>
        <v>1825427</v>
      </c>
      <c r="AB40" s="12">
        <f t="shared" si="1"/>
        <v>2245327</v>
      </c>
      <c r="AC40" s="115">
        <f t="shared" si="2"/>
        <v>602667</v>
      </c>
      <c r="AD40" s="115">
        <f t="shared" si="3"/>
        <v>419900</v>
      </c>
    </row>
    <row r="41" spans="1:30" s="72" customFormat="1" ht="14.25">
      <c r="A41" s="67">
        <v>40</v>
      </c>
      <c r="B41" s="67" t="s">
        <v>121</v>
      </c>
      <c r="C41" s="67">
        <v>2144</v>
      </c>
      <c r="D41" s="68" t="s">
        <v>122</v>
      </c>
      <c r="E41" s="31">
        <v>3553065</v>
      </c>
      <c r="F41" s="29">
        <v>42790</v>
      </c>
      <c r="G41" s="69" t="s">
        <v>149</v>
      </c>
      <c r="H41" s="70">
        <v>4153615</v>
      </c>
      <c r="I41" s="70"/>
      <c r="J41" s="70"/>
      <c r="K41" s="71" t="s">
        <v>147</v>
      </c>
      <c r="V41" s="12" t="str">
        <f t="shared" si="6"/>
        <v>CRH2C2</v>
      </c>
      <c r="W41" s="12">
        <f t="shared" si="7"/>
        <v>2144</v>
      </c>
      <c r="X41" s="12" t="str">
        <f t="shared" si="8"/>
        <v>上海局</v>
      </c>
      <c r="Y41" s="12">
        <f>VLOOKUP(W41,'fnd_gfm_470462-20180324'!A:L,12,0)</f>
        <v>4328605</v>
      </c>
      <c r="Z41" s="115">
        <f t="shared" si="9"/>
        <v>3553065</v>
      </c>
      <c r="AA41" s="12">
        <f t="shared" si="10"/>
        <v>4153615</v>
      </c>
      <c r="AB41" s="12">
        <f t="shared" si="1"/>
        <v>4328605</v>
      </c>
      <c r="AC41" s="115">
        <f t="shared" si="2"/>
        <v>600550</v>
      </c>
      <c r="AD41" s="115">
        <f t="shared" si="3"/>
        <v>174990</v>
      </c>
    </row>
    <row r="42" spans="1:30">
      <c r="AB42" s="117" t="s">
        <v>1330</v>
      </c>
      <c r="AC42" s="115">
        <f>SUM(AC2:AC41)</f>
        <v>24304083</v>
      </c>
      <c r="AD42" s="115">
        <f>SUM(AD2:AD41)</f>
        <v>19444212</v>
      </c>
    </row>
  </sheetData>
  <phoneticPr fontId="5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02"/>
  <sheetViews>
    <sheetView workbookViewId="0">
      <selection sqref="A1:P1048576"/>
    </sheetView>
  </sheetViews>
  <sheetFormatPr defaultRowHeight="13.5"/>
  <sheetData>
    <row r="1" spans="1:16">
      <c r="A1" t="s">
        <v>153</v>
      </c>
      <c r="B1" t="s">
        <v>2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166</v>
      </c>
      <c r="P1" t="s">
        <v>167</v>
      </c>
    </row>
    <row r="2" spans="1:16">
      <c r="A2">
        <v>2070</v>
      </c>
      <c r="B2" t="s">
        <v>168</v>
      </c>
      <c r="D2" t="s">
        <v>169</v>
      </c>
      <c r="E2" t="s">
        <v>187</v>
      </c>
      <c r="F2" t="s">
        <v>41</v>
      </c>
      <c r="G2" t="s">
        <v>171</v>
      </c>
      <c r="H2" t="s">
        <v>172</v>
      </c>
      <c r="I2" t="s">
        <v>171</v>
      </c>
      <c r="J2" t="s">
        <v>172</v>
      </c>
      <c r="K2" t="s">
        <v>4</v>
      </c>
      <c r="L2">
        <v>4596995</v>
      </c>
      <c r="M2" t="s">
        <v>1359</v>
      </c>
      <c r="N2" t="s">
        <v>174</v>
      </c>
      <c r="O2" t="s">
        <v>441</v>
      </c>
      <c r="P2">
        <v>1</v>
      </c>
    </row>
    <row r="3" spans="1:16">
      <c r="A3">
        <v>2069</v>
      </c>
      <c r="B3" t="s">
        <v>168</v>
      </c>
      <c r="D3" t="s">
        <v>169</v>
      </c>
      <c r="E3" t="s">
        <v>170</v>
      </c>
      <c r="F3" t="s">
        <v>41</v>
      </c>
      <c r="G3" t="s">
        <v>171</v>
      </c>
      <c r="H3" t="s">
        <v>176</v>
      </c>
      <c r="I3" t="s">
        <v>171</v>
      </c>
      <c r="J3" t="s">
        <v>176</v>
      </c>
      <c r="K3" t="s">
        <v>4</v>
      </c>
      <c r="L3">
        <v>4535113</v>
      </c>
      <c r="M3" t="s">
        <v>1359</v>
      </c>
      <c r="N3" t="s">
        <v>174</v>
      </c>
      <c r="O3" t="s">
        <v>1113</v>
      </c>
      <c r="P3">
        <v>1</v>
      </c>
    </row>
    <row r="4" spans="1:16">
      <c r="A4">
        <v>2068</v>
      </c>
      <c r="B4" t="s">
        <v>168</v>
      </c>
      <c r="D4" t="s">
        <v>169</v>
      </c>
      <c r="E4" t="s">
        <v>187</v>
      </c>
      <c r="F4" t="s">
        <v>41</v>
      </c>
      <c r="G4" t="s">
        <v>171</v>
      </c>
      <c r="H4" t="s">
        <v>179</v>
      </c>
      <c r="I4" t="s">
        <v>171</v>
      </c>
      <c r="J4" t="s">
        <v>180</v>
      </c>
      <c r="K4" t="s">
        <v>4</v>
      </c>
      <c r="L4">
        <v>1426436</v>
      </c>
      <c r="M4" t="s">
        <v>1359</v>
      </c>
      <c r="N4" t="s">
        <v>181</v>
      </c>
      <c r="O4" t="s">
        <v>768</v>
      </c>
      <c r="P4">
        <v>1</v>
      </c>
    </row>
    <row r="5" spans="1:16">
      <c r="A5">
        <v>2067</v>
      </c>
      <c r="B5" t="s">
        <v>168</v>
      </c>
      <c r="D5" t="s">
        <v>169</v>
      </c>
      <c r="E5" t="s">
        <v>187</v>
      </c>
      <c r="F5" t="s">
        <v>41</v>
      </c>
      <c r="G5" t="s">
        <v>171</v>
      </c>
      <c r="H5" t="s">
        <v>183</v>
      </c>
      <c r="I5" t="s">
        <v>171</v>
      </c>
      <c r="J5" t="s">
        <v>183</v>
      </c>
      <c r="K5" t="s">
        <v>4</v>
      </c>
      <c r="L5">
        <v>4206734</v>
      </c>
      <c r="M5" t="s">
        <v>1359</v>
      </c>
      <c r="N5" t="s">
        <v>184</v>
      </c>
      <c r="O5" t="s">
        <v>1360</v>
      </c>
      <c r="P5">
        <v>1</v>
      </c>
    </row>
    <row r="6" spans="1:16">
      <c r="A6">
        <v>2066</v>
      </c>
      <c r="B6" t="s">
        <v>168</v>
      </c>
      <c r="D6" t="s">
        <v>169</v>
      </c>
      <c r="E6" t="s">
        <v>170</v>
      </c>
      <c r="F6" t="s">
        <v>41</v>
      </c>
      <c r="G6" t="s">
        <v>171</v>
      </c>
      <c r="H6" t="s">
        <v>172</v>
      </c>
      <c r="I6" t="s">
        <v>171</v>
      </c>
      <c r="J6" t="s">
        <v>172</v>
      </c>
      <c r="K6" t="s">
        <v>4</v>
      </c>
      <c r="L6">
        <v>4779850</v>
      </c>
      <c r="M6" t="s">
        <v>1359</v>
      </c>
      <c r="N6" t="s">
        <v>174</v>
      </c>
      <c r="O6" t="s">
        <v>1113</v>
      </c>
      <c r="P6">
        <v>1</v>
      </c>
    </row>
    <row r="7" spans="1:16">
      <c r="A7">
        <v>2065</v>
      </c>
      <c r="B7" t="s">
        <v>168</v>
      </c>
      <c r="D7" t="s">
        <v>169</v>
      </c>
      <c r="E7" t="s">
        <v>187</v>
      </c>
      <c r="F7" t="s">
        <v>41</v>
      </c>
      <c r="G7" t="s">
        <v>171</v>
      </c>
      <c r="H7" t="s">
        <v>172</v>
      </c>
      <c r="I7" t="s">
        <v>171</v>
      </c>
      <c r="J7" t="s">
        <v>172</v>
      </c>
      <c r="K7" t="s">
        <v>4</v>
      </c>
      <c r="L7">
        <v>4695452</v>
      </c>
      <c r="M7" t="s">
        <v>1359</v>
      </c>
      <c r="N7" t="s">
        <v>174</v>
      </c>
      <c r="O7" t="s">
        <v>1137</v>
      </c>
      <c r="P7">
        <v>1</v>
      </c>
    </row>
    <row r="8" spans="1:16">
      <c r="A8">
        <v>2064</v>
      </c>
      <c r="B8" t="s">
        <v>168</v>
      </c>
      <c r="D8" t="s">
        <v>169</v>
      </c>
      <c r="E8" t="s">
        <v>187</v>
      </c>
      <c r="F8" t="s">
        <v>41</v>
      </c>
      <c r="G8" t="s">
        <v>171</v>
      </c>
      <c r="H8" t="s">
        <v>172</v>
      </c>
      <c r="I8" t="s">
        <v>171</v>
      </c>
      <c r="J8" t="s">
        <v>172</v>
      </c>
      <c r="K8" t="s">
        <v>4</v>
      </c>
      <c r="L8">
        <v>4735358</v>
      </c>
      <c r="M8" t="s">
        <v>1361</v>
      </c>
      <c r="N8" t="s">
        <v>174</v>
      </c>
      <c r="O8" t="s">
        <v>1362</v>
      </c>
      <c r="P8">
        <v>1</v>
      </c>
    </row>
    <row r="9" spans="1:16">
      <c r="A9">
        <v>2063</v>
      </c>
      <c r="B9" t="s">
        <v>168</v>
      </c>
      <c r="D9" t="s">
        <v>169</v>
      </c>
      <c r="E9" t="s">
        <v>178</v>
      </c>
      <c r="F9" t="s">
        <v>41</v>
      </c>
      <c r="G9" t="s">
        <v>171</v>
      </c>
      <c r="H9" t="s">
        <v>190</v>
      </c>
      <c r="I9" t="s">
        <v>171</v>
      </c>
      <c r="J9" t="s">
        <v>190</v>
      </c>
      <c r="K9" t="s">
        <v>4</v>
      </c>
      <c r="L9">
        <v>4563989</v>
      </c>
      <c r="M9" t="s">
        <v>1363</v>
      </c>
      <c r="N9" t="s">
        <v>174</v>
      </c>
      <c r="O9" t="s">
        <v>1136</v>
      </c>
      <c r="P9">
        <v>1</v>
      </c>
    </row>
    <row r="10" spans="1:16">
      <c r="A10">
        <v>2062</v>
      </c>
      <c r="B10" t="s">
        <v>168</v>
      </c>
      <c r="D10" t="s">
        <v>169</v>
      </c>
      <c r="E10" t="s">
        <v>277</v>
      </c>
      <c r="F10" t="s">
        <v>41</v>
      </c>
      <c r="G10" t="s">
        <v>171</v>
      </c>
      <c r="H10" t="s">
        <v>192</v>
      </c>
      <c r="I10" t="s">
        <v>171</v>
      </c>
      <c r="J10" t="s">
        <v>192</v>
      </c>
      <c r="K10" t="s">
        <v>4</v>
      </c>
      <c r="L10">
        <v>4239917</v>
      </c>
      <c r="M10" t="s">
        <v>1364</v>
      </c>
      <c r="N10" t="s">
        <v>174</v>
      </c>
      <c r="O10" t="s">
        <v>1365</v>
      </c>
      <c r="P10">
        <v>1</v>
      </c>
    </row>
    <row r="11" spans="1:16">
      <c r="A11">
        <v>2061</v>
      </c>
      <c r="B11" t="s">
        <v>168</v>
      </c>
      <c r="D11" t="s">
        <v>169</v>
      </c>
      <c r="E11" t="s">
        <v>1366</v>
      </c>
      <c r="F11" t="s">
        <v>41</v>
      </c>
      <c r="G11" t="s">
        <v>171</v>
      </c>
      <c r="H11" t="s">
        <v>179</v>
      </c>
      <c r="I11" t="s">
        <v>171</v>
      </c>
      <c r="J11" t="s">
        <v>193</v>
      </c>
      <c r="K11" t="s">
        <v>4</v>
      </c>
      <c r="L11">
        <v>1676700</v>
      </c>
      <c r="M11" t="s">
        <v>1359</v>
      </c>
      <c r="N11" t="s">
        <v>181</v>
      </c>
      <c r="O11" t="s">
        <v>542</v>
      </c>
      <c r="P11">
        <v>1</v>
      </c>
    </row>
    <row r="12" spans="1:16">
      <c r="A12">
        <v>2133</v>
      </c>
      <c r="B12" t="s">
        <v>195</v>
      </c>
      <c r="D12" t="s">
        <v>196</v>
      </c>
      <c r="E12" t="s">
        <v>178</v>
      </c>
      <c r="F12" t="s">
        <v>30</v>
      </c>
      <c r="G12" t="s">
        <v>197</v>
      </c>
      <c r="H12" t="s">
        <v>204</v>
      </c>
      <c r="I12" t="s">
        <v>197</v>
      </c>
      <c r="J12" t="s">
        <v>204</v>
      </c>
      <c r="K12" t="s">
        <v>4</v>
      </c>
      <c r="L12">
        <v>4154824</v>
      </c>
      <c r="M12" t="s">
        <v>1367</v>
      </c>
      <c r="N12" t="s">
        <v>174</v>
      </c>
      <c r="O12" t="s">
        <v>1058</v>
      </c>
      <c r="P12">
        <v>2</v>
      </c>
    </row>
    <row r="13" spans="1:16">
      <c r="A13">
        <v>2140</v>
      </c>
      <c r="B13" t="s">
        <v>195</v>
      </c>
      <c r="D13" t="s">
        <v>196</v>
      </c>
      <c r="E13" t="s">
        <v>170</v>
      </c>
      <c r="F13" t="s">
        <v>30</v>
      </c>
      <c r="G13" t="s">
        <v>197</v>
      </c>
      <c r="H13" t="s">
        <v>198</v>
      </c>
      <c r="I13" t="s">
        <v>197</v>
      </c>
      <c r="J13" t="s">
        <v>198</v>
      </c>
      <c r="K13" t="s">
        <v>4</v>
      </c>
      <c r="L13">
        <v>3866880</v>
      </c>
      <c r="M13" t="s">
        <v>1359</v>
      </c>
      <c r="N13" t="s">
        <v>199</v>
      </c>
      <c r="O13" t="s">
        <v>336</v>
      </c>
      <c r="P13">
        <v>2</v>
      </c>
    </row>
    <row r="14" spans="1:16">
      <c r="A14">
        <v>2138</v>
      </c>
      <c r="B14" t="s">
        <v>195</v>
      </c>
      <c r="D14" t="s">
        <v>196</v>
      </c>
      <c r="E14" t="s">
        <v>211</v>
      </c>
      <c r="F14" t="s">
        <v>30</v>
      </c>
      <c r="G14" t="s">
        <v>197</v>
      </c>
      <c r="H14" t="s">
        <v>198</v>
      </c>
      <c r="I14" t="s">
        <v>197</v>
      </c>
      <c r="J14" t="s">
        <v>198</v>
      </c>
      <c r="K14" t="s">
        <v>4</v>
      </c>
      <c r="L14">
        <v>4227139</v>
      </c>
      <c r="M14" t="s">
        <v>1359</v>
      </c>
      <c r="N14" t="s">
        <v>174</v>
      </c>
      <c r="O14" t="s">
        <v>306</v>
      </c>
      <c r="P14">
        <v>2</v>
      </c>
    </row>
    <row r="15" spans="1:16">
      <c r="A15">
        <v>2137</v>
      </c>
      <c r="B15" t="s">
        <v>195</v>
      </c>
      <c r="D15" t="s">
        <v>196</v>
      </c>
      <c r="E15" t="s">
        <v>170</v>
      </c>
      <c r="F15" t="s">
        <v>30</v>
      </c>
      <c r="G15" t="s">
        <v>197</v>
      </c>
      <c r="H15" t="s">
        <v>198</v>
      </c>
      <c r="I15" t="s">
        <v>197</v>
      </c>
      <c r="J15" t="s">
        <v>198</v>
      </c>
      <c r="K15" t="s">
        <v>4</v>
      </c>
      <c r="L15">
        <v>4391456</v>
      </c>
      <c r="M15" t="s">
        <v>1359</v>
      </c>
      <c r="N15" t="s">
        <v>174</v>
      </c>
      <c r="O15" t="s">
        <v>1368</v>
      </c>
      <c r="P15">
        <v>2</v>
      </c>
    </row>
    <row r="16" spans="1:16">
      <c r="A16">
        <v>2136</v>
      </c>
      <c r="B16" t="s">
        <v>195</v>
      </c>
      <c r="D16" t="s">
        <v>196</v>
      </c>
      <c r="E16" t="s">
        <v>170</v>
      </c>
      <c r="F16" t="s">
        <v>30</v>
      </c>
      <c r="G16" t="s">
        <v>197</v>
      </c>
      <c r="H16" t="s">
        <v>204</v>
      </c>
      <c r="I16" t="s">
        <v>197</v>
      </c>
      <c r="J16" t="s">
        <v>204</v>
      </c>
      <c r="K16" t="s">
        <v>4</v>
      </c>
      <c r="L16">
        <v>4082115</v>
      </c>
      <c r="M16" t="s">
        <v>1359</v>
      </c>
      <c r="N16" t="s">
        <v>174</v>
      </c>
      <c r="O16" t="s">
        <v>1369</v>
      </c>
      <c r="P16">
        <v>2</v>
      </c>
    </row>
    <row r="17" spans="1:16">
      <c r="A17">
        <v>2135</v>
      </c>
      <c r="B17" t="s">
        <v>195</v>
      </c>
      <c r="D17" t="s">
        <v>196</v>
      </c>
      <c r="E17" t="s">
        <v>170</v>
      </c>
      <c r="F17" t="s">
        <v>30</v>
      </c>
      <c r="G17" t="s">
        <v>197</v>
      </c>
      <c r="H17" t="s">
        <v>206</v>
      </c>
      <c r="I17" t="s">
        <v>197</v>
      </c>
      <c r="J17" t="s">
        <v>206</v>
      </c>
      <c r="K17" t="s">
        <v>4</v>
      </c>
      <c r="L17">
        <v>4169227</v>
      </c>
      <c r="M17" t="s">
        <v>1370</v>
      </c>
      <c r="N17" t="s">
        <v>207</v>
      </c>
      <c r="O17" t="s">
        <v>264</v>
      </c>
      <c r="P17">
        <v>2</v>
      </c>
    </row>
    <row r="18" spans="1:16">
      <c r="A18">
        <v>2134</v>
      </c>
      <c r="B18" t="s">
        <v>195</v>
      </c>
      <c r="D18" t="s">
        <v>196</v>
      </c>
      <c r="E18" t="s">
        <v>170</v>
      </c>
      <c r="F18" t="s">
        <v>30</v>
      </c>
      <c r="G18" t="s">
        <v>197</v>
      </c>
      <c r="H18" t="s">
        <v>204</v>
      </c>
      <c r="I18" t="s">
        <v>197</v>
      </c>
      <c r="J18" t="s">
        <v>204</v>
      </c>
      <c r="K18" t="s">
        <v>4</v>
      </c>
      <c r="L18">
        <v>4160878</v>
      </c>
      <c r="M18" t="s">
        <v>1359</v>
      </c>
      <c r="N18" t="s">
        <v>174</v>
      </c>
      <c r="O18" t="s">
        <v>336</v>
      </c>
      <c r="P18">
        <v>2</v>
      </c>
    </row>
    <row r="19" spans="1:16">
      <c r="A19">
        <v>2132</v>
      </c>
      <c r="B19" t="s">
        <v>195</v>
      </c>
      <c r="D19" t="s">
        <v>196</v>
      </c>
      <c r="E19" t="s">
        <v>170</v>
      </c>
      <c r="F19" t="s">
        <v>30</v>
      </c>
      <c r="G19" t="s">
        <v>197</v>
      </c>
      <c r="H19" t="s">
        <v>206</v>
      </c>
      <c r="I19" t="s">
        <v>197</v>
      </c>
      <c r="J19" t="s">
        <v>206</v>
      </c>
      <c r="K19" t="s">
        <v>4</v>
      </c>
      <c r="L19">
        <v>4054934</v>
      </c>
      <c r="M19" t="s">
        <v>1359</v>
      </c>
      <c r="N19" t="s">
        <v>213</v>
      </c>
      <c r="O19" t="s">
        <v>258</v>
      </c>
      <c r="P19">
        <v>2</v>
      </c>
    </row>
    <row r="20" spans="1:16">
      <c r="A20">
        <v>2131</v>
      </c>
      <c r="B20" t="s">
        <v>195</v>
      </c>
      <c r="D20" t="s">
        <v>196</v>
      </c>
      <c r="E20" t="s">
        <v>170</v>
      </c>
      <c r="F20" t="s">
        <v>30</v>
      </c>
      <c r="G20" t="s">
        <v>197</v>
      </c>
      <c r="H20" t="s">
        <v>214</v>
      </c>
      <c r="I20" t="s">
        <v>197</v>
      </c>
      <c r="J20" t="s">
        <v>214</v>
      </c>
      <c r="K20" t="s">
        <v>4</v>
      </c>
      <c r="L20">
        <v>4326907</v>
      </c>
      <c r="M20" t="s">
        <v>1359</v>
      </c>
      <c r="N20" t="s">
        <v>215</v>
      </c>
      <c r="O20" t="s">
        <v>371</v>
      </c>
      <c r="P20">
        <v>2</v>
      </c>
    </row>
    <row r="21" spans="1:16">
      <c r="A21">
        <v>2130</v>
      </c>
      <c r="B21" t="s">
        <v>195</v>
      </c>
      <c r="D21" t="s">
        <v>196</v>
      </c>
      <c r="E21" t="s">
        <v>170</v>
      </c>
      <c r="F21" t="s">
        <v>30</v>
      </c>
      <c r="G21" t="s">
        <v>197</v>
      </c>
      <c r="H21" t="s">
        <v>206</v>
      </c>
      <c r="I21" t="s">
        <v>197</v>
      </c>
      <c r="J21" t="s">
        <v>206</v>
      </c>
      <c r="K21" t="s">
        <v>4</v>
      </c>
      <c r="L21">
        <v>4273755</v>
      </c>
      <c r="M21" t="s">
        <v>1359</v>
      </c>
      <c r="N21" t="s">
        <v>213</v>
      </c>
      <c r="O21" t="s">
        <v>264</v>
      </c>
      <c r="P21">
        <v>2</v>
      </c>
    </row>
    <row r="22" spans="1:16">
      <c r="A22">
        <v>2129</v>
      </c>
      <c r="B22" t="s">
        <v>195</v>
      </c>
      <c r="D22" t="s">
        <v>196</v>
      </c>
      <c r="E22" t="s">
        <v>170</v>
      </c>
      <c r="F22" t="s">
        <v>30</v>
      </c>
      <c r="G22" t="s">
        <v>197</v>
      </c>
      <c r="H22" t="s">
        <v>217</v>
      </c>
      <c r="I22" t="s">
        <v>197</v>
      </c>
      <c r="J22" t="s">
        <v>217</v>
      </c>
      <c r="K22" t="s">
        <v>4</v>
      </c>
      <c r="L22">
        <v>4196460</v>
      </c>
      <c r="M22" t="s">
        <v>1359</v>
      </c>
      <c r="N22" t="s">
        <v>218</v>
      </c>
      <c r="O22" t="s">
        <v>1129</v>
      </c>
      <c r="P22">
        <v>2</v>
      </c>
    </row>
    <row r="23" spans="1:16">
      <c r="A23">
        <v>2128</v>
      </c>
      <c r="B23" t="s">
        <v>195</v>
      </c>
      <c r="D23" t="s">
        <v>196</v>
      </c>
      <c r="E23" t="s">
        <v>170</v>
      </c>
      <c r="F23" t="s">
        <v>30</v>
      </c>
      <c r="G23" t="s">
        <v>197</v>
      </c>
      <c r="H23" t="s">
        <v>214</v>
      </c>
      <c r="I23" t="s">
        <v>197</v>
      </c>
      <c r="J23" t="s">
        <v>220</v>
      </c>
      <c r="K23" t="s">
        <v>221</v>
      </c>
      <c r="L23">
        <v>4368132</v>
      </c>
      <c r="M23" t="s">
        <v>1359</v>
      </c>
      <c r="O23" t="s">
        <v>225</v>
      </c>
      <c r="P23">
        <v>2</v>
      </c>
    </row>
    <row r="24" spans="1:16">
      <c r="A24">
        <v>2127</v>
      </c>
      <c r="B24" t="s">
        <v>195</v>
      </c>
      <c r="D24" t="s">
        <v>196</v>
      </c>
      <c r="E24" t="s">
        <v>170</v>
      </c>
      <c r="F24" t="s">
        <v>30</v>
      </c>
      <c r="G24" t="s">
        <v>197</v>
      </c>
      <c r="H24" t="s">
        <v>217</v>
      </c>
      <c r="I24" t="s">
        <v>197</v>
      </c>
      <c r="J24" t="s">
        <v>217</v>
      </c>
      <c r="K24" t="s">
        <v>4</v>
      </c>
      <c r="L24">
        <v>4384532</v>
      </c>
      <c r="M24" t="s">
        <v>1359</v>
      </c>
      <c r="N24" t="s">
        <v>215</v>
      </c>
      <c r="O24" t="s">
        <v>1371</v>
      </c>
      <c r="P24">
        <v>2</v>
      </c>
    </row>
    <row r="25" spans="1:16">
      <c r="A25">
        <v>2126</v>
      </c>
      <c r="B25" t="s">
        <v>195</v>
      </c>
      <c r="D25" t="s">
        <v>196</v>
      </c>
      <c r="E25" t="s">
        <v>170</v>
      </c>
      <c r="F25" t="s">
        <v>30</v>
      </c>
      <c r="G25" t="s">
        <v>197</v>
      </c>
      <c r="H25" t="s">
        <v>206</v>
      </c>
      <c r="I25" t="s">
        <v>197</v>
      </c>
      <c r="J25" t="s">
        <v>206</v>
      </c>
      <c r="K25" t="s">
        <v>4</v>
      </c>
      <c r="L25">
        <v>4520173</v>
      </c>
      <c r="M25" t="s">
        <v>1359</v>
      </c>
      <c r="N25" t="s">
        <v>218</v>
      </c>
      <c r="O25" t="s">
        <v>1365</v>
      </c>
      <c r="P25">
        <v>2</v>
      </c>
    </row>
    <row r="26" spans="1:16">
      <c r="A26">
        <v>2125</v>
      </c>
      <c r="B26" t="s">
        <v>195</v>
      </c>
      <c r="D26" t="s">
        <v>196</v>
      </c>
      <c r="E26" t="s">
        <v>170</v>
      </c>
      <c r="F26" t="s">
        <v>30</v>
      </c>
      <c r="G26" t="s">
        <v>197</v>
      </c>
      <c r="H26" t="s">
        <v>206</v>
      </c>
      <c r="I26" t="s">
        <v>197</v>
      </c>
      <c r="J26" t="s">
        <v>206</v>
      </c>
      <c r="K26" t="s">
        <v>4</v>
      </c>
      <c r="L26">
        <v>4503707</v>
      </c>
      <c r="M26" t="s">
        <v>1359</v>
      </c>
      <c r="N26" t="s">
        <v>213</v>
      </c>
      <c r="O26" t="s">
        <v>1372</v>
      </c>
      <c r="P26">
        <v>2</v>
      </c>
    </row>
    <row r="27" spans="1:16">
      <c r="A27">
        <v>2124</v>
      </c>
      <c r="B27" t="s">
        <v>195</v>
      </c>
      <c r="D27" t="s">
        <v>196</v>
      </c>
      <c r="E27" t="s">
        <v>170</v>
      </c>
      <c r="F27" t="s">
        <v>30</v>
      </c>
      <c r="G27" t="s">
        <v>197</v>
      </c>
      <c r="H27" t="s">
        <v>214</v>
      </c>
      <c r="I27" t="s">
        <v>197</v>
      </c>
      <c r="J27" t="s">
        <v>214</v>
      </c>
      <c r="K27" t="s">
        <v>4</v>
      </c>
      <c r="L27">
        <v>4485634</v>
      </c>
      <c r="M27" t="s">
        <v>1359</v>
      </c>
      <c r="N27" t="s">
        <v>213</v>
      </c>
      <c r="O27" t="s">
        <v>1373</v>
      </c>
      <c r="P27">
        <v>2</v>
      </c>
    </row>
    <row r="28" spans="1:16">
      <c r="A28">
        <v>2123</v>
      </c>
      <c r="B28" t="s">
        <v>195</v>
      </c>
      <c r="D28" t="s">
        <v>196</v>
      </c>
      <c r="E28" t="s">
        <v>170</v>
      </c>
      <c r="F28" t="s">
        <v>30</v>
      </c>
      <c r="G28" t="s">
        <v>197</v>
      </c>
      <c r="H28" t="s">
        <v>226</v>
      </c>
      <c r="I28" t="s">
        <v>197</v>
      </c>
      <c r="J28" t="s">
        <v>226</v>
      </c>
      <c r="K28" t="s">
        <v>4</v>
      </c>
      <c r="L28">
        <v>4606416</v>
      </c>
      <c r="M28" t="s">
        <v>1359</v>
      </c>
      <c r="N28" t="s">
        <v>174</v>
      </c>
      <c r="O28" t="s">
        <v>454</v>
      </c>
      <c r="P28">
        <v>2</v>
      </c>
    </row>
    <row r="29" spans="1:16">
      <c r="A29">
        <v>2122</v>
      </c>
      <c r="B29" t="s">
        <v>195</v>
      </c>
      <c r="D29" t="s">
        <v>196</v>
      </c>
      <c r="E29" t="s">
        <v>170</v>
      </c>
      <c r="F29" t="s">
        <v>30</v>
      </c>
      <c r="G29" t="s">
        <v>197</v>
      </c>
      <c r="H29" t="s">
        <v>206</v>
      </c>
      <c r="I29" t="s">
        <v>197</v>
      </c>
      <c r="J29" t="s">
        <v>206</v>
      </c>
      <c r="K29" t="s">
        <v>4</v>
      </c>
      <c r="L29">
        <v>4561865</v>
      </c>
      <c r="M29" t="s">
        <v>1359</v>
      </c>
      <c r="N29" t="s">
        <v>213</v>
      </c>
      <c r="O29" t="s">
        <v>222</v>
      </c>
      <c r="P29">
        <v>2</v>
      </c>
    </row>
    <row r="30" spans="1:16">
      <c r="A30">
        <v>2121</v>
      </c>
      <c r="B30" t="s">
        <v>195</v>
      </c>
      <c r="D30" t="s">
        <v>196</v>
      </c>
      <c r="E30" t="s">
        <v>277</v>
      </c>
      <c r="F30" t="s">
        <v>30</v>
      </c>
      <c r="G30" t="s">
        <v>197</v>
      </c>
      <c r="H30" t="s">
        <v>198</v>
      </c>
      <c r="I30" t="s">
        <v>197</v>
      </c>
      <c r="J30" t="s">
        <v>198</v>
      </c>
      <c r="K30" t="s">
        <v>4</v>
      </c>
      <c r="L30">
        <v>4622158</v>
      </c>
      <c r="M30" t="s">
        <v>1374</v>
      </c>
      <c r="N30" t="s">
        <v>229</v>
      </c>
      <c r="O30" t="s">
        <v>1152</v>
      </c>
      <c r="P30">
        <v>2</v>
      </c>
    </row>
    <row r="31" spans="1:16">
      <c r="A31">
        <v>2149</v>
      </c>
      <c r="B31" t="s">
        <v>232</v>
      </c>
      <c r="D31" t="s">
        <v>233</v>
      </c>
      <c r="E31" t="s">
        <v>170</v>
      </c>
      <c r="F31" t="s">
        <v>29</v>
      </c>
      <c r="G31" t="s">
        <v>235</v>
      </c>
      <c r="H31" t="s">
        <v>236</v>
      </c>
      <c r="I31" t="s">
        <v>235</v>
      </c>
      <c r="J31" t="s">
        <v>236</v>
      </c>
      <c r="K31" t="s">
        <v>4</v>
      </c>
      <c r="L31">
        <v>3656214</v>
      </c>
      <c r="M31" t="s">
        <v>1359</v>
      </c>
      <c r="N31" t="s">
        <v>174</v>
      </c>
      <c r="O31" t="s">
        <v>781</v>
      </c>
      <c r="P31">
        <v>1</v>
      </c>
    </row>
    <row r="32" spans="1:16">
      <c r="A32">
        <v>2148</v>
      </c>
      <c r="B32" t="s">
        <v>232</v>
      </c>
      <c r="D32" t="s">
        <v>233</v>
      </c>
      <c r="E32" t="s">
        <v>170</v>
      </c>
      <c r="F32" t="s">
        <v>29</v>
      </c>
      <c r="G32" t="s">
        <v>235</v>
      </c>
      <c r="H32" t="s">
        <v>239</v>
      </c>
      <c r="I32" t="s">
        <v>235</v>
      </c>
      <c r="J32" t="s">
        <v>239</v>
      </c>
      <c r="K32" t="s">
        <v>4</v>
      </c>
      <c r="L32">
        <v>3443434</v>
      </c>
      <c r="M32" t="s">
        <v>1361</v>
      </c>
      <c r="N32" t="s">
        <v>174</v>
      </c>
      <c r="O32" t="s">
        <v>194</v>
      </c>
      <c r="P32">
        <v>1</v>
      </c>
    </row>
    <row r="33" spans="1:16">
      <c r="A33">
        <v>2147</v>
      </c>
      <c r="B33" t="s">
        <v>232</v>
      </c>
      <c r="D33" t="s">
        <v>233</v>
      </c>
      <c r="E33" t="s">
        <v>211</v>
      </c>
      <c r="F33" t="s">
        <v>29</v>
      </c>
      <c r="G33" t="s">
        <v>235</v>
      </c>
      <c r="H33" t="s">
        <v>241</v>
      </c>
      <c r="I33" t="s">
        <v>235</v>
      </c>
      <c r="J33" t="s">
        <v>241</v>
      </c>
      <c r="K33" t="s">
        <v>4</v>
      </c>
      <c r="L33">
        <v>3686530</v>
      </c>
      <c r="M33" t="s">
        <v>1359</v>
      </c>
      <c r="N33" t="s">
        <v>174</v>
      </c>
      <c r="O33" t="s">
        <v>353</v>
      </c>
      <c r="P33">
        <v>1</v>
      </c>
    </row>
    <row r="34" spans="1:16">
      <c r="A34">
        <v>2146</v>
      </c>
      <c r="B34" t="s">
        <v>232</v>
      </c>
      <c r="D34" t="s">
        <v>233</v>
      </c>
      <c r="E34" t="s">
        <v>170</v>
      </c>
      <c r="F34" t="s">
        <v>29</v>
      </c>
      <c r="G34" t="s">
        <v>235</v>
      </c>
      <c r="H34" t="s">
        <v>241</v>
      </c>
      <c r="I34" t="s">
        <v>235</v>
      </c>
      <c r="J34" t="s">
        <v>241</v>
      </c>
      <c r="K34" t="s">
        <v>4</v>
      </c>
      <c r="L34">
        <v>3496981</v>
      </c>
      <c r="M34" t="s">
        <v>1359</v>
      </c>
      <c r="N34" t="s">
        <v>174</v>
      </c>
      <c r="O34" t="s">
        <v>200</v>
      </c>
      <c r="P34">
        <v>1</v>
      </c>
    </row>
    <row r="35" spans="1:16">
      <c r="A35">
        <v>2145</v>
      </c>
      <c r="B35" t="s">
        <v>232</v>
      </c>
      <c r="D35" t="s">
        <v>233</v>
      </c>
      <c r="E35" t="s">
        <v>170</v>
      </c>
      <c r="F35" t="s">
        <v>29</v>
      </c>
      <c r="G35" t="s">
        <v>235</v>
      </c>
      <c r="H35" t="s">
        <v>244</v>
      </c>
      <c r="I35" t="s">
        <v>235</v>
      </c>
      <c r="J35" t="s">
        <v>244</v>
      </c>
      <c r="K35" t="s">
        <v>4</v>
      </c>
      <c r="L35">
        <v>3437702</v>
      </c>
      <c r="M35" t="s">
        <v>1359</v>
      </c>
      <c r="N35" t="s">
        <v>174</v>
      </c>
      <c r="O35" t="s">
        <v>783</v>
      </c>
      <c r="P35">
        <v>1</v>
      </c>
    </row>
    <row r="36" spans="1:16">
      <c r="A36">
        <v>2144</v>
      </c>
      <c r="B36" t="s">
        <v>232</v>
      </c>
      <c r="D36" t="s">
        <v>233</v>
      </c>
      <c r="E36" t="s">
        <v>170</v>
      </c>
      <c r="F36" t="s">
        <v>41</v>
      </c>
      <c r="G36" t="s">
        <v>246</v>
      </c>
      <c r="H36" t="s">
        <v>179</v>
      </c>
      <c r="I36" t="s">
        <v>246</v>
      </c>
      <c r="J36" t="s">
        <v>179</v>
      </c>
      <c r="K36" t="s">
        <v>4</v>
      </c>
      <c r="L36">
        <v>4328605</v>
      </c>
      <c r="M36" t="s">
        <v>1359</v>
      </c>
      <c r="N36" t="s">
        <v>213</v>
      </c>
      <c r="O36" t="s">
        <v>1369</v>
      </c>
      <c r="P36">
        <v>1</v>
      </c>
    </row>
    <row r="37" spans="1:16">
      <c r="A37">
        <v>2143</v>
      </c>
      <c r="B37" t="s">
        <v>232</v>
      </c>
      <c r="D37" t="s">
        <v>233</v>
      </c>
      <c r="E37" t="s">
        <v>170</v>
      </c>
      <c r="F37" t="s">
        <v>41</v>
      </c>
      <c r="G37" t="s">
        <v>246</v>
      </c>
      <c r="H37" t="s">
        <v>179</v>
      </c>
      <c r="I37" t="s">
        <v>246</v>
      </c>
      <c r="J37" t="s">
        <v>179</v>
      </c>
      <c r="K37" t="s">
        <v>4</v>
      </c>
      <c r="L37">
        <v>4083236</v>
      </c>
      <c r="M37" t="s">
        <v>1359</v>
      </c>
      <c r="N37" t="s">
        <v>213</v>
      </c>
      <c r="O37" t="s">
        <v>722</v>
      </c>
      <c r="P37">
        <v>1</v>
      </c>
    </row>
    <row r="38" spans="1:16">
      <c r="A38">
        <v>2142</v>
      </c>
      <c r="B38" t="s">
        <v>232</v>
      </c>
      <c r="D38" t="s">
        <v>233</v>
      </c>
      <c r="E38" t="s">
        <v>211</v>
      </c>
      <c r="F38" t="s">
        <v>41</v>
      </c>
      <c r="G38" t="s">
        <v>246</v>
      </c>
      <c r="H38" t="s">
        <v>179</v>
      </c>
      <c r="I38" t="s">
        <v>246</v>
      </c>
      <c r="J38" t="s">
        <v>179</v>
      </c>
      <c r="K38" t="s">
        <v>4</v>
      </c>
      <c r="L38">
        <v>4381171</v>
      </c>
      <c r="M38" t="s">
        <v>1359</v>
      </c>
      <c r="N38" t="s">
        <v>213</v>
      </c>
      <c r="O38" t="s">
        <v>266</v>
      </c>
      <c r="P38">
        <v>1</v>
      </c>
    </row>
    <row r="39" spans="1:16">
      <c r="A39">
        <v>2141</v>
      </c>
      <c r="B39" t="s">
        <v>232</v>
      </c>
      <c r="D39" t="s">
        <v>233</v>
      </c>
      <c r="E39" t="s">
        <v>170</v>
      </c>
      <c r="F39" t="s">
        <v>41</v>
      </c>
      <c r="G39" t="s">
        <v>246</v>
      </c>
      <c r="H39" t="s">
        <v>179</v>
      </c>
      <c r="I39" t="s">
        <v>246</v>
      </c>
      <c r="J39" t="s">
        <v>179</v>
      </c>
      <c r="K39" t="s">
        <v>4</v>
      </c>
      <c r="L39">
        <v>4162557</v>
      </c>
      <c r="M39" t="s">
        <v>1359</v>
      </c>
      <c r="N39" t="s">
        <v>213</v>
      </c>
      <c r="O39" t="s">
        <v>340</v>
      </c>
      <c r="P39">
        <v>1</v>
      </c>
    </row>
    <row r="40" spans="1:16">
      <c r="A40">
        <v>2110</v>
      </c>
      <c r="B40" t="s">
        <v>232</v>
      </c>
      <c r="D40" t="s">
        <v>233</v>
      </c>
      <c r="E40" t="s">
        <v>178</v>
      </c>
      <c r="F40" t="s">
        <v>41</v>
      </c>
      <c r="G40" t="s">
        <v>246</v>
      </c>
      <c r="H40" t="s">
        <v>179</v>
      </c>
      <c r="I40" t="s">
        <v>246</v>
      </c>
      <c r="J40" t="s">
        <v>179</v>
      </c>
      <c r="K40" t="s">
        <v>4</v>
      </c>
      <c r="L40">
        <v>4073774</v>
      </c>
      <c r="M40" t="s">
        <v>1375</v>
      </c>
      <c r="N40" t="s">
        <v>213</v>
      </c>
      <c r="O40" t="s">
        <v>353</v>
      </c>
      <c r="P40">
        <v>1</v>
      </c>
    </row>
    <row r="41" spans="1:16">
      <c r="A41">
        <v>2109</v>
      </c>
      <c r="B41" t="s">
        <v>232</v>
      </c>
      <c r="D41" t="s">
        <v>233</v>
      </c>
      <c r="E41" t="s">
        <v>170</v>
      </c>
      <c r="F41" t="s">
        <v>41</v>
      </c>
      <c r="G41" t="s">
        <v>246</v>
      </c>
      <c r="H41" t="s">
        <v>179</v>
      </c>
      <c r="I41" t="s">
        <v>246</v>
      </c>
      <c r="J41" t="s">
        <v>179</v>
      </c>
      <c r="K41" t="s">
        <v>4</v>
      </c>
      <c r="L41">
        <v>4573232</v>
      </c>
      <c r="M41" t="s">
        <v>1359</v>
      </c>
      <c r="N41" t="s">
        <v>213</v>
      </c>
      <c r="O41" t="s">
        <v>308</v>
      </c>
      <c r="P41">
        <v>1</v>
      </c>
    </row>
    <row r="42" spans="1:16">
      <c r="A42">
        <v>2108</v>
      </c>
      <c r="B42" t="s">
        <v>232</v>
      </c>
      <c r="D42" t="s">
        <v>233</v>
      </c>
      <c r="E42" t="s">
        <v>178</v>
      </c>
      <c r="F42" t="s">
        <v>41</v>
      </c>
      <c r="G42" t="s">
        <v>246</v>
      </c>
      <c r="H42" t="s">
        <v>179</v>
      </c>
      <c r="I42" t="s">
        <v>246</v>
      </c>
      <c r="J42" t="s">
        <v>179</v>
      </c>
      <c r="K42" t="s">
        <v>4</v>
      </c>
      <c r="L42">
        <v>4107168</v>
      </c>
      <c r="M42" t="s">
        <v>1376</v>
      </c>
      <c r="N42" t="s">
        <v>213</v>
      </c>
      <c r="O42" t="s">
        <v>706</v>
      </c>
      <c r="P42">
        <v>1</v>
      </c>
    </row>
    <row r="43" spans="1:16">
      <c r="A43">
        <v>2107</v>
      </c>
      <c r="B43" t="s">
        <v>232</v>
      </c>
      <c r="D43" t="s">
        <v>233</v>
      </c>
      <c r="E43" t="s">
        <v>187</v>
      </c>
      <c r="F43" t="s">
        <v>41</v>
      </c>
      <c r="G43" t="s">
        <v>246</v>
      </c>
      <c r="H43" t="s">
        <v>179</v>
      </c>
      <c r="I43" t="s">
        <v>246</v>
      </c>
      <c r="J43" t="s">
        <v>179</v>
      </c>
      <c r="K43" t="s">
        <v>4</v>
      </c>
      <c r="L43">
        <v>4174590</v>
      </c>
      <c r="M43" t="s">
        <v>1359</v>
      </c>
      <c r="N43" t="s">
        <v>213</v>
      </c>
      <c r="O43" t="s">
        <v>266</v>
      </c>
      <c r="P43">
        <v>1</v>
      </c>
    </row>
    <row r="44" spans="1:16">
      <c r="A44">
        <v>2106</v>
      </c>
      <c r="B44" t="s">
        <v>232</v>
      </c>
      <c r="D44" t="s">
        <v>233</v>
      </c>
      <c r="E44" t="s">
        <v>211</v>
      </c>
      <c r="F44" t="s">
        <v>41</v>
      </c>
      <c r="G44" t="s">
        <v>246</v>
      </c>
      <c r="H44" t="s">
        <v>179</v>
      </c>
      <c r="I44" t="s">
        <v>246</v>
      </c>
      <c r="J44" t="s">
        <v>179</v>
      </c>
      <c r="K44" t="s">
        <v>4</v>
      </c>
      <c r="L44">
        <v>4139748</v>
      </c>
      <c r="M44" t="s">
        <v>1359</v>
      </c>
      <c r="N44" t="s">
        <v>213</v>
      </c>
      <c r="O44" t="s">
        <v>1076</v>
      </c>
      <c r="P44">
        <v>1</v>
      </c>
    </row>
    <row r="45" spans="1:16">
      <c r="A45">
        <v>2105</v>
      </c>
      <c r="B45" t="s">
        <v>232</v>
      </c>
      <c r="D45" t="s">
        <v>233</v>
      </c>
      <c r="E45" t="s">
        <v>178</v>
      </c>
      <c r="F45" t="s">
        <v>41</v>
      </c>
      <c r="G45" t="s">
        <v>246</v>
      </c>
      <c r="H45" t="s">
        <v>179</v>
      </c>
      <c r="I45" t="s">
        <v>246</v>
      </c>
      <c r="J45" t="s">
        <v>179</v>
      </c>
      <c r="K45" t="s">
        <v>4</v>
      </c>
      <c r="L45">
        <v>4191691</v>
      </c>
      <c r="M45" t="s">
        <v>1377</v>
      </c>
      <c r="N45" t="s">
        <v>213</v>
      </c>
      <c r="O45" t="s">
        <v>255</v>
      </c>
      <c r="P45">
        <v>1</v>
      </c>
    </row>
    <row r="46" spans="1:16">
      <c r="A46">
        <v>2104</v>
      </c>
      <c r="B46" t="s">
        <v>232</v>
      </c>
      <c r="D46" t="s">
        <v>233</v>
      </c>
      <c r="E46" t="s">
        <v>170</v>
      </c>
      <c r="F46" t="s">
        <v>41</v>
      </c>
      <c r="G46" t="s">
        <v>246</v>
      </c>
      <c r="H46" t="s">
        <v>179</v>
      </c>
      <c r="I46" t="s">
        <v>246</v>
      </c>
      <c r="J46" t="s">
        <v>179</v>
      </c>
      <c r="K46" t="s">
        <v>4</v>
      </c>
      <c r="L46">
        <v>4496298</v>
      </c>
      <c r="M46" t="s">
        <v>1361</v>
      </c>
      <c r="N46" t="s">
        <v>213</v>
      </c>
      <c r="O46" t="s">
        <v>441</v>
      </c>
      <c r="P46">
        <v>1</v>
      </c>
    </row>
    <row r="47" spans="1:16">
      <c r="A47">
        <v>2103</v>
      </c>
      <c r="B47" t="s">
        <v>232</v>
      </c>
      <c r="D47" t="s">
        <v>233</v>
      </c>
      <c r="E47" t="s">
        <v>170</v>
      </c>
      <c r="F47" t="s">
        <v>41</v>
      </c>
      <c r="G47" t="s">
        <v>246</v>
      </c>
      <c r="H47" t="s">
        <v>179</v>
      </c>
      <c r="I47" t="s">
        <v>246</v>
      </c>
      <c r="J47" t="s">
        <v>179</v>
      </c>
      <c r="K47" t="s">
        <v>4</v>
      </c>
      <c r="L47">
        <v>4364472</v>
      </c>
      <c r="M47" t="s">
        <v>1359</v>
      </c>
      <c r="N47" t="s">
        <v>213</v>
      </c>
      <c r="O47" t="s">
        <v>1378</v>
      </c>
      <c r="P47">
        <v>1</v>
      </c>
    </row>
    <row r="48" spans="1:16">
      <c r="A48">
        <v>2102</v>
      </c>
      <c r="B48" t="s">
        <v>232</v>
      </c>
      <c r="D48" t="s">
        <v>233</v>
      </c>
      <c r="E48" t="s">
        <v>170</v>
      </c>
      <c r="F48" t="s">
        <v>41</v>
      </c>
      <c r="G48" t="s">
        <v>246</v>
      </c>
      <c r="H48" t="s">
        <v>179</v>
      </c>
      <c r="I48" t="s">
        <v>246</v>
      </c>
      <c r="J48" t="s">
        <v>179</v>
      </c>
      <c r="K48" t="s">
        <v>4</v>
      </c>
      <c r="L48">
        <v>4475157</v>
      </c>
      <c r="M48" t="s">
        <v>1359</v>
      </c>
      <c r="N48" t="s">
        <v>213</v>
      </c>
      <c r="O48" t="s">
        <v>399</v>
      </c>
      <c r="P48">
        <v>1</v>
      </c>
    </row>
    <row r="49" spans="1:16">
      <c r="A49">
        <v>2101</v>
      </c>
      <c r="B49" t="s">
        <v>232</v>
      </c>
      <c r="D49" t="s">
        <v>233</v>
      </c>
      <c r="E49" t="s">
        <v>170</v>
      </c>
      <c r="F49" t="s">
        <v>41</v>
      </c>
      <c r="G49" t="s">
        <v>246</v>
      </c>
      <c r="H49" t="s">
        <v>179</v>
      </c>
      <c r="I49" t="s">
        <v>246</v>
      </c>
      <c r="J49" t="s">
        <v>179</v>
      </c>
      <c r="K49" t="s">
        <v>4</v>
      </c>
      <c r="L49">
        <v>4477187</v>
      </c>
      <c r="M49" t="s">
        <v>1361</v>
      </c>
      <c r="N49" t="s">
        <v>213</v>
      </c>
      <c r="O49" t="s">
        <v>477</v>
      </c>
      <c r="P49">
        <v>1</v>
      </c>
    </row>
    <row r="50" spans="1:16">
      <c r="A50">
        <v>2100</v>
      </c>
      <c r="B50" t="s">
        <v>232</v>
      </c>
      <c r="D50" t="s">
        <v>233</v>
      </c>
      <c r="E50" t="s">
        <v>170</v>
      </c>
      <c r="F50" t="s">
        <v>41</v>
      </c>
      <c r="G50" t="s">
        <v>246</v>
      </c>
      <c r="H50" t="s">
        <v>179</v>
      </c>
      <c r="I50" t="s">
        <v>246</v>
      </c>
      <c r="J50" t="s">
        <v>179</v>
      </c>
      <c r="K50" t="s">
        <v>4</v>
      </c>
      <c r="L50">
        <v>4377585</v>
      </c>
      <c r="M50" t="s">
        <v>1359</v>
      </c>
      <c r="N50" t="s">
        <v>213</v>
      </c>
      <c r="O50" t="s">
        <v>1378</v>
      </c>
      <c r="P50">
        <v>1</v>
      </c>
    </row>
    <row r="51" spans="1:16">
      <c r="A51">
        <v>2099</v>
      </c>
      <c r="B51" t="s">
        <v>232</v>
      </c>
      <c r="D51" t="s">
        <v>233</v>
      </c>
      <c r="E51" t="s">
        <v>170</v>
      </c>
      <c r="F51" t="s">
        <v>41</v>
      </c>
      <c r="G51" t="s">
        <v>246</v>
      </c>
      <c r="H51" t="s">
        <v>179</v>
      </c>
      <c r="I51" t="s">
        <v>246</v>
      </c>
      <c r="J51" t="s">
        <v>179</v>
      </c>
      <c r="K51" t="s">
        <v>4</v>
      </c>
      <c r="L51">
        <v>4398049</v>
      </c>
      <c r="M51" t="s">
        <v>1359</v>
      </c>
      <c r="N51" t="s">
        <v>213</v>
      </c>
      <c r="O51" t="s">
        <v>437</v>
      </c>
      <c r="P51">
        <v>1</v>
      </c>
    </row>
    <row r="52" spans="1:16">
      <c r="A52">
        <v>2098</v>
      </c>
      <c r="B52" t="s">
        <v>232</v>
      </c>
      <c r="D52" t="s">
        <v>233</v>
      </c>
      <c r="E52" t="s">
        <v>170</v>
      </c>
      <c r="F52" t="s">
        <v>41</v>
      </c>
      <c r="G52" t="s">
        <v>246</v>
      </c>
      <c r="H52" t="s">
        <v>179</v>
      </c>
      <c r="I52" t="s">
        <v>246</v>
      </c>
      <c r="J52" t="s">
        <v>179</v>
      </c>
      <c r="K52" t="s">
        <v>4</v>
      </c>
      <c r="L52">
        <v>4442086</v>
      </c>
      <c r="M52" t="s">
        <v>1359</v>
      </c>
      <c r="N52" t="s">
        <v>213</v>
      </c>
      <c r="O52" t="s">
        <v>461</v>
      </c>
      <c r="P52">
        <v>1</v>
      </c>
    </row>
    <row r="53" spans="1:16">
      <c r="A53">
        <v>2097</v>
      </c>
      <c r="B53" t="s">
        <v>232</v>
      </c>
      <c r="D53" t="s">
        <v>233</v>
      </c>
      <c r="E53" t="s">
        <v>170</v>
      </c>
      <c r="F53" t="s">
        <v>41</v>
      </c>
      <c r="G53" t="s">
        <v>246</v>
      </c>
      <c r="H53" t="s">
        <v>179</v>
      </c>
      <c r="I53" t="s">
        <v>246</v>
      </c>
      <c r="J53" t="s">
        <v>179</v>
      </c>
      <c r="K53" t="s">
        <v>4</v>
      </c>
      <c r="L53">
        <v>4532327</v>
      </c>
      <c r="M53" t="s">
        <v>1359</v>
      </c>
      <c r="N53" t="s">
        <v>213</v>
      </c>
      <c r="O53" t="s">
        <v>334</v>
      </c>
      <c r="P53">
        <v>1</v>
      </c>
    </row>
    <row r="54" spans="1:16">
      <c r="A54">
        <v>2096</v>
      </c>
      <c r="B54" t="s">
        <v>232</v>
      </c>
      <c r="D54" t="s">
        <v>233</v>
      </c>
      <c r="E54" t="s">
        <v>170</v>
      </c>
      <c r="F54" t="s">
        <v>29</v>
      </c>
      <c r="G54" t="s">
        <v>235</v>
      </c>
      <c r="H54" t="s">
        <v>261</v>
      </c>
      <c r="I54" t="s">
        <v>235</v>
      </c>
      <c r="J54" t="s">
        <v>261</v>
      </c>
      <c r="K54" t="s">
        <v>4</v>
      </c>
      <c r="L54">
        <v>3694235</v>
      </c>
      <c r="M54" t="s">
        <v>1359</v>
      </c>
      <c r="N54" t="s">
        <v>174</v>
      </c>
      <c r="O54" t="s">
        <v>393</v>
      </c>
      <c r="P54">
        <v>1</v>
      </c>
    </row>
    <row r="55" spans="1:16">
      <c r="A55">
        <v>2094</v>
      </c>
      <c r="B55" t="s">
        <v>232</v>
      </c>
      <c r="D55" t="s">
        <v>233</v>
      </c>
      <c r="E55" t="s">
        <v>170</v>
      </c>
      <c r="F55" t="s">
        <v>29</v>
      </c>
      <c r="G55" t="s">
        <v>235</v>
      </c>
      <c r="H55" t="s">
        <v>265</v>
      </c>
      <c r="I55" t="s">
        <v>235</v>
      </c>
      <c r="J55" t="s">
        <v>265</v>
      </c>
      <c r="K55" t="s">
        <v>4</v>
      </c>
      <c r="L55">
        <v>3756216</v>
      </c>
      <c r="M55" t="s">
        <v>1359</v>
      </c>
      <c r="N55" t="s">
        <v>174</v>
      </c>
      <c r="O55" t="s">
        <v>266</v>
      </c>
      <c r="P55">
        <v>1</v>
      </c>
    </row>
    <row r="56" spans="1:16">
      <c r="A56">
        <v>2093</v>
      </c>
      <c r="B56" t="s">
        <v>232</v>
      </c>
      <c r="D56" t="s">
        <v>233</v>
      </c>
      <c r="E56" t="s">
        <v>170</v>
      </c>
      <c r="F56" t="s">
        <v>29</v>
      </c>
      <c r="G56" t="s">
        <v>235</v>
      </c>
      <c r="H56" t="s">
        <v>265</v>
      </c>
      <c r="I56" t="s">
        <v>235</v>
      </c>
      <c r="J56" t="s">
        <v>265</v>
      </c>
      <c r="K56" t="s">
        <v>4</v>
      </c>
      <c r="L56">
        <v>3798911</v>
      </c>
      <c r="M56" t="s">
        <v>1359</v>
      </c>
      <c r="N56" t="s">
        <v>174</v>
      </c>
      <c r="O56" t="s">
        <v>396</v>
      </c>
      <c r="P56">
        <v>1</v>
      </c>
    </row>
    <row r="57" spans="1:16">
      <c r="A57">
        <v>2092</v>
      </c>
      <c r="B57" t="s">
        <v>232</v>
      </c>
      <c r="D57" t="s">
        <v>233</v>
      </c>
      <c r="E57" t="s">
        <v>170</v>
      </c>
      <c r="F57" t="s">
        <v>29</v>
      </c>
      <c r="G57" t="s">
        <v>235</v>
      </c>
      <c r="H57" t="s">
        <v>267</v>
      </c>
      <c r="I57" t="s">
        <v>235</v>
      </c>
      <c r="J57" t="s">
        <v>267</v>
      </c>
      <c r="K57" t="s">
        <v>4</v>
      </c>
      <c r="L57">
        <v>3930331</v>
      </c>
      <c r="M57" t="s">
        <v>1359</v>
      </c>
      <c r="N57" t="s">
        <v>174</v>
      </c>
      <c r="O57" t="s">
        <v>456</v>
      </c>
      <c r="P57">
        <v>1</v>
      </c>
    </row>
    <row r="58" spans="1:16">
      <c r="A58">
        <v>2095</v>
      </c>
      <c r="B58" t="s">
        <v>232</v>
      </c>
      <c r="D58" t="s">
        <v>233</v>
      </c>
      <c r="E58" t="s">
        <v>170</v>
      </c>
      <c r="F58" t="s">
        <v>29</v>
      </c>
      <c r="G58" t="s">
        <v>235</v>
      </c>
      <c r="H58" t="s">
        <v>263</v>
      </c>
      <c r="I58" t="s">
        <v>235</v>
      </c>
      <c r="J58" t="s">
        <v>263</v>
      </c>
      <c r="K58" t="s">
        <v>4</v>
      </c>
      <c r="L58">
        <v>3786831</v>
      </c>
      <c r="M58" t="s">
        <v>1359</v>
      </c>
      <c r="N58" t="s">
        <v>174</v>
      </c>
      <c r="O58" t="s">
        <v>259</v>
      </c>
      <c r="P58">
        <v>1</v>
      </c>
    </row>
    <row r="59" spans="1:16">
      <c r="A59">
        <v>2091</v>
      </c>
      <c r="B59" t="s">
        <v>232</v>
      </c>
      <c r="D59" t="s">
        <v>233</v>
      </c>
      <c r="E59" t="s">
        <v>178</v>
      </c>
      <c r="F59" t="s">
        <v>29</v>
      </c>
      <c r="G59" t="s">
        <v>235</v>
      </c>
      <c r="H59" t="s">
        <v>268</v>
      </c>
      <c r="I59" t="s">
        <v>235</v>
      </c>
      <c r="J59" t="s">
        <v>268</v>
      </c>
      <c r="K59" t="s">
        <v>4</v>
      </c>
      <c r="L59">
        <v>3977972</v>
      </c>
      <c r="M59" t="s">
        <v>1379</v>
      </c>
      <c r="N59" t="s">
        <v>174</v>
      </c>
      <c r="O59" t="s">
        <v>216</v>
      </c>
      <c r="P59">
        <v>1</v>
      </c>
    </row>
    <row r="60" spans="1:16">
      <c r="A60">
        <v>2120</v>
      </c>
      <c r="B60" t="s">
        <v>270</v>
      </c>
      <c r="D60" t="s">
        <v>271</v>
      </c>
      <c r="E60" t="s">
        <v>170</v>
      </c>
      <c r="F60" t="s">
        <v>41</v>
      </c>
      <c r="G60" t="s">
        <v>171</v>
      </c>
      <c r="H60" t="s">
        <v>272</v>
      </c>
      <c r="I60" t="s">
        <v>171</v>
      </c>
      <c r="J60" t="s">
        <v>272</v>
      </c>
      <c r="K60" t="s">
        <v>4</v>
      </c>
      <c r="L60">
        <v>4713731</v>
      </c>
      <c r="M60" t="s">
        <v>1359</v>
      </c>
      <c r="N60" t="s">
        <v>229</v>
      </c>
      <c r="O60" t="s">
        <v>276</v>
      </c>
      <c r="P60">
        <v>2</v>
      </c>
    </row>
    <row r="61" spans="1:16">
      <c r="A61">
        <v>2119</v>
      </c>
      <c r="B61" t="s">
        <v>270</v>
      </c>
      <c r="D61" t="s">
        <v>271</v>
      </c>
      <c r="E61" t="s">
        <v>277</v>
      </c>
      <c r="F61" t="s">
        <v>41</v>
      </c>
      <c r="G61" t="s">
        <v>171</v>
      </c>
      <c r="H61" t="s">
        <v>274</v>
      </c>
      <c r="I61" t="s">
        <v>171</v>
      </c>
      <c r="J61" t="s">
        <v>274</v>
      </c>
      <c r="K61" t="s">
        <v>4</v>
      </c>
      <c r="L61">
        <v>4612205</v>
      </c>
      <c r="M61" t="s">
        <v>1359</v>
      </c>
      <c r="N61" t="s">
        <v>229</v>
      </c>
      <c r="O61" t="s">
        <v>1114</v>
      </c>
      <c r="P61">
        <v>2</v>
      </c>
    </row>
    <row r="62" spans="1:16">
      <c r="A62">
        <v>2118</v>
      </c>
      <c r="B62" t="s">
        <v>270</v>
      </c>
      <c r="C62">
        <v>4386017</v>
      </c>
      <c r="D62" t="s">
        <v>271</v>
      </c>
      <c r="E62" t="s">
        <v>170</v>
      </c>
      <c r="F62" t="s">
        <v>41</v>
      </c>
      <c r="G62" t="s">
        <v>171</v>
      </c>
      <c r="H62" t="s">
        <v>275</v>
      </c>
      <c r="I62" t="s">
        <v>171</v>
      </c>
      <c r="J62" t="s">
        <v>275</v>
      </c>
      <c r="K62" t="s">
        <v>4</v>
      </c>
      <c r="L62">
        <v>4769489</v>
      </c>
      <c r="M62" t="s">
        <v>1359</v>
      </c>
      <c r="N62" t="s">
        <v>174</v>
      </c>
      <c r="O62" t="s">
        <v>177</v>
      </c>
      <c r="P62">
        <v>2</v>
      </c>
    </row>
    <row r="63" spans="1:16">
      <c r="A63">
        <v>2117</v>
      </c>
      <c r="B63" t="s">
        <v>270</v>
      </c>
      <c r="D63" t="s">
        <v>271</v>
      </c>
      <c r="E63" t="s">
        <v>170</v>
      </c>
      <c r="F63" t="s">
        <v>41</v>
      </c>
      <c r="G63" t="s">
        <v>171</v>
      </c>
      <c r="H63" t="s">
        <v>278</v>
      </c>
      <c r="I63" t="s">
        <v>171</v>
      </c>
      <c r="J63" t="s">
        <v>278</v>
      </c>
      <c r="K63" t="s">
        <v>4</v>
      </c>
      <c r="L63">
        <v>4813444</v>
      </c>
      <c r="M63" t="s">
        <v>1359</v>
      </c>
      <c r="N63" t="s">
        <v>174</v>
      </c>
      <c r="O63" t="s">
        <v>191</v>
      </c>
      <c r="P63">
        <v>2</v>
      </c>
    </row>
    <row r="64" spans="1:16">
      <c r="A64">
        <v>2116</v>
      </c>
      <c r="B64" t="s">
        <v>270</v>
      </c>
      <c r="D64" t="s">
        <v>271</v>
      </c>
      <c r="E64" t="s">
        <v>170</v>
      </c>
      <c r="F64" t="s">
        <v>41</v>
      </c>
      <c r="G64" t="s">
        <v>171</v>
      </c>
      <c r="H64" t="s">
        <v>280</v>
      </c>
      <c r="I64" t="s">
        <v>171</v>
      </c>
      <c r="J64" t="s">
        <v>280</v>
      </c>
      <c r="K64" t="s">
        <v>4</v>
      </c>
      <c r="L64">
        <v>4677713</v>
      </c>
      <c r="M64" t="s">
        <v>1361</v>
      </c>
      <c r="N64" t="s">
        <v>174</v>
      </c>
      <c r="O64" t="s">
        <v>1380</v>
      </c>
      <c r="P64">
        <v>2</v>
      </c>
    </row>
    <row r="65" spans="1:16">
      <c r="A65">
        <v>2115</v>
      </c>
      <c r="B65" t="s">
        <v>270</v>
      </c>
      <c r="D65" t="s">
        <v>271</v>
      </c>
      <c r="E65" t="s">
        <v>170</v>
      </c>
      <c r="F65" t="s">
        <v>41</v>
      </c>
      <c r="G65" t="s">
        <v>171</v>
      </c>
      <c r="H65" t="s">
        <v>282</v>
      </c>
      <c r="I65" t="s">
        <v>171</v>
      </c>
      <c r="J65" t="s">
        <v>282</v>
      </c>
      <c r="K65" t="s">
        <v>4</v>
      </c>
      <c r="L65">
        <v>4927310</v>
      </c>
      <c r="M65" t="s">
        <v>1359</v>
      </c>
      <c r="N65" t="s">
        <v>174</v>
      </c>
      <c r="O65" t="s">
        <v>1380</v>
      </c>
      <c r="P65">
        <v>2</v>
      </c>
    </row>
    <row r="66" spans="1:16">
      <c r="A66">
        <v>2114</v>
      </c>
      <c r="B66" t="s">
        <v>270</v>
      </c>
      <c r="D66" t="s">
        <v>271</v>
      </c>
      <c r="E66" t="s">
        <v>170</v>
      </c>
      <c r="F66" t="s">
        <v>41</v>
      </c>
      <c r="G66" t="s">
        <v>171</v>
      </c>
      <c r="H66" t="s">
        <v>283</v>
      </c>
      <c r="I66" t="s">
        <v>171</v>
      </c>
      <c r="J66" t="s">
        <v>283</v>
      </c>
      <c r="K66" t="s">
        <v>4</v>
      </c>
      <c r="L66">
        <v>4789637</v>
      </c>
      <c r="M66" t="s">
        <v>1359</v>
      </c>
      <c r="N66" t="s">
        <v>174</v>
      </c>
      <c r="O66" t="s">
        <v>423</v>
      </c>
      <c r="P66">
        <v>2</v>
      </c>
    </row>
    <row r="67" spans="1:16">
      <c r="A67">
        <v>2113</v>
      </c>
      <c r="B67" t="s">
        <v>270</v>
      </c>
      <c r="D67" t="s">
        <v>271</v>
      </c>
      <c r="E67" t="s">
        <v>187</v>
      </c>
      <c r="F67" t="s">
        <v>41</v>
      </c>
      <c r="G67" t="s">
        <v>171</v>
      </c>
      <c r="H67" t="s">
        <v>285</v>
      </c>
      <c r="I67" t="s">
        <v>171</v>
      </c>
      <c r="J67" t="s">
        <v>285</v>
      </c>
      <c r="K67" t="s">
        <v>4</v>
      </c>
      <c r="L67">
        <v>4964193</v>
      </c>
      <c r="M67" t="s">
        <v>1359</v>
      </c>
      <c r="N67" t="s">
        <v>174</v>
      </c>
      <c r="O67" t="s">
        <v>1139</v>
      </c>
      <c r="P67">
        <v>2</v>
      </c>
    </row>
    <row r="68" spans="1:16">
      <c r="A68">
        <v>2112</v>
      </c>
      <c r="B68" t="s">
        <v>270</v>
      </c>
      <c r="D68" t="s">
        <v>271</v>
      </c>
      <c r="E68" t="s">
        <v>170</v>
      </c>
      <c r="F68" t="s">
        <v>41</v>
      </c>
      <c r="G68" t="s">
        <v>171</v>
      </c>
      <c r="H68" t="s">
        <v>285</v>
      </c>
      <c r="I68" t="s">
        <v>171</v>
      </c>
      <c r="J68" t="s">
        <v>285</v>
      </c>
      <c r="K68" t="s">
        <v>4</v>
      </c>
      <c r="L68">
        <v>4922045</v>
      </c>
      <c r="M68" t="s">
        <v>1359</v>
      </c>
      <c r="N68" t="s">
        <v>287</v>
      </c>
      <c r="O68" t="s">
        <v>1381</v>
      </c>
      <c r="P68">
        <v>2</v>
      </c>
    </row>
    <row r="69" spans="1:16">
      <c r="A69">
        <v>2111</v>
      </c>
      <c r="B69" t="s">
        <v>270</v>
      </c>
      <c r="D69" t="s">
        <v>271</v>
      </c>
      <c r="E69" t="s">
        <v>170</v>
      </c>
      <c r="F69" t="s">
        <v>41</v>
      </c>
      <c r="G69" t="s">
        <v>171</v>
      </c>
      <c r="H69" t="s">
        <v>289</v>
      </c>
      <c r="I69" t="s">
        <v>171</v>
      </c>
      <c r="J69" t="s">
        <v>289</v>
      </c>
      <c r="K69" t="s">
        <v>4</v>
      </c>
      <c r="L69">
        <v>4914930</v>
      </c>
      <c r="M69" t="s">
        <v>1359</v>
      </c>
      <c r="N69" t="s">
        <v>174</v>
      </c>
      <c r="O69" t="s">
        <v>1139</v>
      </c>
      <c r="P69">
        <v>2</v>
      </c>
    </row>
    <row r="70" spans="1:16">
      <c r="A70">
        <v>2090</v>
      </c>
      <c r="B70" t="s">
        <v>168</v>
      </c>
      <c r="D70" t="s">
        <v>291</v>
      </c>
      <c r="E70" t="s">
        <v>170</v>
      </c>
      <c r="F70" t="s">
        <v>41</v>
      </c>
      <c r="G70" t="s">
        <v>171</v>
      </c>
      <c r="H70" t="s">
        <v>292</v>
      </c>
      <c r="I70" t="s">
        <v>171</v>
      </c>
      <c r="J70" t="s">
        <v>292</v>
      </c>
      <c r="K70" t="s">
        <v>4</v>
      </c>
      <c r="L70">
        <v>4238606</v>
      </c>
      <c r="M70" t="s">
        <v>1359</v>
      </c>
      <c r="N70" t="s">
        <v>174</v>
      </c>
      <c r="O70" t="s">
        <v>456</v>
      </c>
      <c r="P70">
        <v>1</v>
      </c>
    </row>
    <row r="71" spans="1:16">
      <c r="A71">
        <v>2089</v>
      </c>
      <c r="B71" t="s">
        <v>168</v>
      </c>
      <c r="D71" t="s">
        <v>291</v>
      </c>
      <c r="E71" t="s">
        <v>170</v>
      </c>
      <c r="F71" t="s">
        <v>41</v>
      </c>
      <c r="G71" t="s">
        <v>171</v>
      </c>
      <c r="H71" t="s">
        <v>292</v>
      </c>
      <c r="I71" t="s">
        <v>171</v>
      </c>
      <c r="J71" t="s">
        <v>292</v>
      </c>
      <c r="K71" t="s">
        <v>4</v>
      </c>
      <c r="L71">
        <v>4303278</v>
      </c>
      <c r="M71" t="s">
        <v>1359</v>
      </c>
      <c r="N71" t="s">
        <v>174</v>
      </c>
      <c r="O71" t="s">
        <v>1382</v>
      </c>
      <c r="P71">
        <v>1</v>
      </c>
    </row>
    <row r="72" spans="1:16">
      <c r="A72">
        <v>2088</v>
      </c>
      <c r="B72" t="s">
        <v>168</v>
      </c>
      <c r="C72">
        <v>3982026</v>
      </c>
      <c r="D72" t="s">
        <v>291</v>
      </c>
      <c r="E72" t="s">
        <v>170</v>
      </c>
      <c r="F72" t="s">
        <v>41</v>
      </c>
      <c r="G72" t="s">
        <v>171</v>
      </c>
      <c r="H72" t="s">
        <v>172</v>
      </c>
      <c r="I72" t="s">
        <v>171</v>
      </c>
      <c r="J72" t="s">
        <v>172</v>
      </c>
      <c r="K72" t="s">
        <v>4</v>
      </c>
      <c r="L72">
        <v>4360392</v>
      </c>
      <c r="M72" t="s">
        <v>1359</v>
      </c>
      <c r="N72" t="s">
        <v>287</v>
      </c>
      <c r="O72" t="s">
        <v>302</v>
      </c>
      <c r="P72">
        <v>1</v>
      </c>
    </row>
    <row r="73" spans="1:16">
      <c r="A73">
        <v>2087</v>
      </c>
      <c r="B73" t="s">
        <v>168</v>
      </c>
      <c r="D73" t="s">
        <v>291</v>
      </c>
      <c r="E73" t="s">
        <v>170</v>
      </c>
      <c r="F73" t="s">
        <v>41</v>
      </c>
      <c r="G73" t="s">
        <v>171</v>
      </c>
      <c r="H73" t="s">
        <v>296</v>
      </c>
      <c r="I73" t="s">
        <v>171</v>
      </c>
      <c r="J73" t="s">
        <v>296</v>
      </c>
      <c r="K73" t="s">
        <v>4</v>
      </c>
      <c r="L73">
        <v>4325854</v>
      </c>
      <c r="M73" t="s">
        <v>1359</v>
      </c>
      <c r="N73" t="s">
        <v>174</v>
      </c>
      <c r="O73" t="s">
        <v>1383</v>
      </c>
      <c r="P73">
        <v>1</v>
      </c>
    </row>
    <row r="74" spans="1:16">
      <c r="A74">
        <v>2086</v>
      </c>
      <c r="B74" t="s">
        <v>168</v>
      </c>
      <c r="D74" t="s">
        <v>291</v>
      </c>
      <c r="E74" t="s">
        <v>170</v>
      </c>
      <c r="F74" t="s">
        <v>41</v>
      </c>
      <c r="G74" t="s">
        <v>171</v>
      </c>
      <c r="H74" t="s">
        <v>296</v>
      </c>
      <c r="I74" t="s">
        <v>171</v>
      </c>
      <c r="J74" t="s">
        <v>296</v>
      </c>
      <c r="K74" t="s">
        <v>4</v>
      </c>
      <c r="L74">
        <v>4416265</v>
      </c>
      <c r="M74" t="s">
        <v>1359</v>
      </c>
      <c r="N74" t="s">
        <v>174</v>
      </c>
      <c r="O74" t="s">
        <v>312</v>
      </c>
      <c r="P74">
        <v>1</v>
      </c>
    </row>
    <row r="75" spans="1:16">
      <c r="A75">
        <v>2085</v>
      </c>
      <c r="B75" t="s">
        <v>168</v>
      </c>
      <c r="D75" t="s">
        <v>291</v>
      </c>
      <c r="E75" t="s">
        <v>170</v>
      </c>
      <c r="F75" t="s">
        <v>41</v>
      </c>
      <c r="G75" t="s">
        <v>171</v>
      </c>
      <c r="H75" t="s">
        <v>261</v>
      </c>
      <c r="I75" t="s">
        <v>171</v>
      </c>
      <c r="J75" t="s">
        <v>261</v>
      </c>
      <c r="K75" t="s">
        <v>4</v>
      </c>
      <c r="L75">
        <v>4275695</v>
      </c>
      <c r="M75" t="s">
        <v>1359</v>
      </c>
      <c r="N75" t="s">
        <v>174</v>
      </c>
      <c r="O75" t="s">
        <v>255</v>
      </c>
      <c r="P75">
        <v>1</v>
      </c>
    </row>
    <row r="76" spans="1:16">
      <c r="A76">
        <v>2084</v>
      </c>
      <c r="B76" t="s">
        <v>168</v>
      </c>
      <c r="D76" t="s">
        <v>291</v>
      </c>
      <c r="E76" t="s">
        <v>170</v>
      </c>
      <c r="F76" t="s">
        <v>41</v>
      </c>
      <c r="G76" t="s">
        <v>171</v>
      </c>
      <c r="H76" t="s">
        <v>299</v>
      </c>
      <c r="I76" t="s">
        <v>171</v>
      </c>
      <c r="J76" t="s">
        <v>299</v>
      </c>
      <c r="K76" t="s">
        <v>4</v>
      </c>
      <c r="L76">
        <v>4506782</v>
      </c>
      <c r="M76" t="s">
        <v>1359</v>
      </c>
      <c r="N76" t="s">
        <v>174</v>
      </c>
      <c r="O76" t="s">
        <v>209</v>
      </c>
      <c r="P76">
        <v>1</v>
      </c>
    </row>
    <row r="77" spans="1:16">
      <c r="A77">
        <v>2083</v>
      </c>
      <c r="B77" t="s">
        <v>168</v>
      </c>
      <c r="D77" t="s">
        <v>291</v>
      </c>
      <c r="E77" t="s">
        <v>170</v>
      </c>
      <c r="F77" t="s">
        <v>41</v>
      </c>
      <c r="G77" t="s">
        <v>171</v>
      </c>
      <c r="H77" t="s">
        <v>296</v>
      </c>
      <c r="I77" t="s">
        <v>171</v>
      </c>
      <c r="J77" t="s">
        <v>296</v>
      </c>
      <c r="K77" t="s">
        <v>4</v>
      </c>
      <c r="L77">
        <v>4354623</v>
      </c>
      <c r="M77" t="s">
        <v>1359</v>
      </c>
      <c r="N77" t="s">
        <v>229</v>
      </c>
      <c r="O77" t="s">
        <v>257</v>
      </c>
      <c r="P77">
        <v>1</v>
      </c>
    </row>
    <row r="78" spans="1:16">
      <c r="A78">
        <v>2082</v>
      </c>
      <c r="B78" t="s">
        <v>168</v>
      </c>
      <c r="D78" t="s">
        <v>291</v>
      </c>
      <c r="E78" t="s">
        <v>170</v>
      </c>
      <c r="F78" t="s">
        <v>41</v>
      </c>
      <c r="G78" t="s">
        <v>171</v>
      </c>
      <c r="H78" t="s">
        <v>176</v>
      </c>
      <c r="I78" t="s">
        <v>171</v>
      </c>
      <c r="J78" t="s">
        <v>176</v>
      </c>
      <c r="K78" t="s">
        <v>4</v>
      </c>
      <c r="L78">
        <v>4318067</v>
      </c>
      <c r="M78" t="s">
        <v>1359</v>
      </c>
      <c r="N78" t="s">
        <v>229</v>
      </c>
      <c r="O78" t="s">
        <v>297</v>
      </c>
      <c r="P78">
        <v>1</v>
      </c>
    </row>
    <row r="79" spans="1:16">
      <c r="A79">
        <v>2081</v>
      </c>
      <c r="B79" t="s">
        <v>168</v>
      </c>
      <c r="D79" t="s">
        <v>291</v>
      </c>
      <c r="E79" t="s">
        <v>277</v>
      </c>
      <c r="F79" t="s">
        <v>41</v>
      </c>
      <c r="G79" t="s">
        <v>171</v>
      </c>
      <c r="H79" t="s">
        <v>303</v>
      </c>
      <c r="I79" t="s">
        <v>171</v>
      </c>
      <c r="J79" t="s">
        <v>303</v>
      </c>
      <c r="K79" t="s">
        <v>4</v>
      </c>
      <c r="L79">
        <v>4227618</v>
      </c>
      <c r="M79" t="s">
        <v>1384</v>
      </c>
      <c r="N79" t="s">
        <v>174</v>
      </c>
      <c r="O79" t="s">
        <v>441</v>
      </c>
      <c r="P79">
        <v>1</v>
      </c>
    </row>
    <row r="80" spans="1:16">
      <c r="A80">
        <v>2080</v>
      </c>
      <c r="B80" t="s">
        <v>168</v>
      </c>
      <c r="D80" t="s">
        <v>291</v>
      </c>
      <c r="E80" t="s">
        <v>170</v>
      </c>
      <c r="F80" t="s">
        <v>41</v>
      </c>
      <c r="G80" t="s">
        <v>171</v>
      </c>
      <c r="H80" t="s">
        <v>176</v>
      </c>
      <c r="I80" t="s">
        <v>171</v>
      </c>
      <c r="J80" t="s">
        <v>176</v>
      </c>
      <c r="K80" t="s">
        <v>4</v>
      </c>
      <c r="L80">
        <v>4351499</v>
      </c>
      <c r="M80" t="s">
        <v>1359</v>
      </c>
      <c r="N80" t="s">
        <v>174</v>
      </c>
      <c r="O80" t="s">
        <v>999</v>
      </c>
      <c r="P80">
        <v>1</v>
      </c>
    </row>
    <row r="81" spans="1:16">
      <c r="A81">
        <v>2079</v>
      </c>
      <c r="B81" t="s">
        <v>168</v>
      </c>
      <c r="D81" t="s">
        <v>291</v>
      </c>
      <c r="E81" t="s">
        <v>170</v>
      </c>
      <c r="F81" t="s">
        <v>41</v>
      </c>
      <c r="G81" t="s">
        <v>171</v>
      </c>
      <c r="H81" t="s">
        <v>304</v>
      </c>
      <c r="I81" t="s">
        <v>171</v>
      </c>
      <c r="J81" t="s">
        <v>304</v>
      </c>
      <c r="K81" t="s">
        <v>4</v>
      </c>
      <c r="L81">
        <v>4572107</v>
      </c>
      <c r="M81" t="s">
        <v>1361</v>
      </c>
      <c r="N81" t="s">
        <v>174</v>
      </c>
      <c r="O81" t="s">
        <v>258</v>
      </c>
      <c r="P81">
        <v>1</v>
      </c>
    </row>
    <row r="82" spans="1:16">
      <c r="A82">
        <v>2078</v>
      </c>
      <c r="B82" t="s">
        <v>168</v>
      </c>
      <c r="D82" t="s">
        <v>291</v>
      </c>
      <c r="E82" t="s">
        <v>170</v>
      </c>
      <c r="F82" t="s">
        <v>41</v>
      </c>
      <c r="G82" t="s">
        <v>171</v>
      </c>
      <c r="H82" t="s">
        <v>305</v>
      </c>
      <c r="I82" t="s">
        <v>171</v>
      </c>
      <c r="J82" t="s">
        <v>305</v>
      </c>
      <c r="K82" t="s">
        <v>4</v>
      </c>
      <c r="L82">
        <v>4517689</v>
      </c>
      <c r="M82" t="s">
        <v>1359</v>
      </c>
      <c r="N82" t="s">
        <v>174</v>
      </c>
      <c r="O82" t="s">
        <v>293</v>
      </c>
      <c r="P82">
        <v>1</v>
      </c>
    </row>
    <row r="83" spans="1:16">
      <c r="A83">
        <v>2077</v>
      </c>
      <c r="B83" t="s">
        <v>168</v>
      </c>
      <c r="D83" t="s">
        <v>291</v>
      </c>
      <c r="E83" t="s">
        <v>170</v>
      </c>
      <c r="F83" t="s">
        <v>41</v>
      </c>
      <c r="G83" t="s">
        <v>171</v>
      </c>
      <c r="H83" t="s">
        <v>292</v>
      </c>
      <c r="I83" t="s">
        <v>171</v>
      </c>
      <c r="J83" t="s">
        <v>292</v>
      </c>
      <c r="K83" t="s">
        <v>4</v>
      </c>
      <c r="L83">
        <v>4204156</v>
      </c>
      <c r="M83" t="s">
        <v>1359</v>
      </c>
      <c r="N83" t="s">
        <v>184</v>
      </c>
      <c r="O83" t="s">
        <v>219</v>
      </c>
      <c r="P83">
        <v>1</v>
      </c>
    </row>
    <row r="84" spans="1:16">
      <c r="A84">
        <v>2076</v>
      </c>
      <c r="B84" t="s">
        <v>168</v>
      </c>
      <c r="D84" t="s">
        <v>291</v>
      </c>
      <c r="E84" t="s">
        <v>277</v>
      </c>
      <c r="F84" t="s">
        <v>41</v>
      </c>
      <c r="G84" t="s">
        <v>171</v>
      </c>
      <c r="H84" t="s">
        <v>307</v>
      </c>
      <c r="I84" t="s">
        <v>171</v>
      </c>
      <c r="J84" t="s">
        <v>307</v>
      </c>
      <c r="K84" t="s">
        <v>4</v>
      </c>
      <c r="L84">
        <v>4222408</v>
      </c>
      <c r="M84" t="s">
        <v>1384</v>
      </c>
      <c r="N84" t="s">
        <v>174</v>
      </c>
      <c r="O84" t="s">
        <v>397</v>
      </c>
      <c r="P84">
        <v>1</v>
      </c>
    </row>
    <row r="85" spans="1:16">
      <c r="A85">
        <v>2075</v>
      </c>
      <c r="B85" t="s">
        <v>168</v>
      </c>
      <c r="D85" t="s">
        <v>291</v>
      </c>
      <c r="E85" t="s">
        <v>170</v>
      </c>
      <c r="F85" t="s">
        <v>41</v>
      </c>
      <c r="G85" t="s">
        <v>171</v>
      </c>
      <c r="H85" t="s">
        <v>309</v>
      </c>
      <c r="I85" t="s">
        <v>171</v>
      </c>
      <c r="J85" t="s">
        <v>309</v>
      </c>
      <c r="K85" t="s">
        <v>4</v>
      </c>
      <c r="L85">
        <v>4252118</v>
      </c>
      <c r="M85" t="s">
        <v>1359</v>
      </c>
      <c r="N85" t="s">
        <v>229</v>
      </c>
      <c r="O85" t="s">
        <v>216</v>
      </c>
      <c r="P85">
        <v>1</v>
      </c>
    </row>
    <row r="86" spans="1:16">
      <c r="A86">
        <v>2073</v>
      </c>
      <c r="B86" t="s">
        <v>168</v>
      </c>
      <c r="D86" t="s">
        <v>291</v>
      </c>
      <c r="E86" t="s">
        <v>170</v>
      </c>
      <c r="F86" t="s">
        <v>41</v>
      </c>
      <c r="G86" t="s">
        <v>171</v>
      </c>
      <c r="H86" t="s">
        <v>310</v>
      </c>
      <c r="I86" t="s">
        <v>171</v>
      </c>
      <c r="J86" t="s">
        <v>310</v>
      </c>
      <c r="K86" t="s">
        <v>4</v>
      </c>
      <c r="L86">
        <v>4506178</v>
      </c>
      <c r="M86" t="s">
        <v>1359</v>
      </c>
      <c r="N86" t="s">
        <v>287</v>
      </c>
      <c r="O86" t="s">
        <v>254</v>
      </c>
      <c r="P86">
        <v>1</v>
      </c>
    </row>
    <row r="87" spans="1:16">
      <c r="A87">
        <v>2072</v>
      </c>
      <c r="B87" t="s">
        <v>168</v>
      </c>
      <c r="D87" t="s">
        <v>291</v>
      </c>
      <c r="E87" t="s">
        <v>170</v>
      </c>
      <c r="F87" t="s">
        <v>41</v>
      </c>
      <c r="G87" t="s">
        <v>171</v>
      </c>
      <c r="H87" t="s">
        <v>311</v>
      </c>
      <c r="I87" t="s">
        <v>171</v>
      </c>
      <c r="J87" t="s">
        <v>311</v>
      </c>
      <c r="K87" t="s">
        <v>4</v>
      </c>
      <c r="L87">
        <v>4251571</v>
      </c>
      <c r="M87" t="s">
        <v>1359</v>
      </c>
      <c r="N87" t="s">
        <v>174</v>
      </c>
      <c r="O87" t="s">
        <v>264</v>
      </c>
      <c r="P87">
        <v>1</v>
      </c>
    </row>
    <row r="88" spans="1:16">
      <c r="A88">
        <v>2071</v>
      </c>
      <c r="B88" t="s">
        <v>168</v>
      </c>
      <c r="D88" t="s">
        <v>291</v>
      </c>
      <c r="E88" t="s">
        <v>170</v>
      </c>
      <c r="F88" t="s">
        <v>41</v>
      </c>
      <c r="G88" t="s">
        <v>171</v>
      </c>
      <c r="H88" t="s">
        <v>313</v>
      </c>
      <c r="I88" t="s">
        <v>171</v>
      </c>
      <c r="J88" t="s">
        <v>313</v>
      </c>
      <c r="K88" t="s">
        <v>4</v>
      </c>
      <c r="L88">
        <v>4297003</v>
      </c>
      <c r="M88" t="s">
        <v>1359</v>
      </c>
      <c r="N88" t="s">
        <v>229</v>
      </c>
      <c r="O88" t="s">
        <v>390</v>
      </c>
      <c r="P88">
        <v>1</v>
      </c>
    </row>
    <row r="89" spans="1:16">
      <c r="A89">
        <v>2074</v>
      </c>
      <c r="B89" t="s">
        <v>168</v>
      </c>
      <c r="D89" t="s">
        <v>291</v>
      </c>
      <c r="E89" t="s">
        <v>187</v>
      </c>
      <c r="F89" t="s">
        <v>41</v>
      </c>
      <c r="G89" t="s">
        <v>171</v>
      </c>
      <c r="H89" t="s">
        <v>307</v>
      </c>
      <c r="I89" t="s">
        <v>171</v>
      </c>
      <c r="J89" t="s">
        <v>307</v>
      </c>
      <c r="K89" t="s">
        <v>4</v>
      </c>
      <c r="L89">
        <v>4378036</v>
      </c>
      <c r="M89" t="s">
        <v>1359</v>
      </c>
      <c r="N89" t="s">
        <v>229</v>
      </c>
      <c r="O89" t="s">
        <v>1382</v>
      </c>
      <c r="P89">
        <v>1</v>
      </c>
    </row>
    <row r="90" spans="1:16">
      <c r="A90">
        <v>2540</v>
      </c>
      <c r="B90" t="s">
        <v>314</v>
      </c>
      <c r="D90" t="s">
        <v>315</v>
      </c>
      <c r="E90" t="s">
        <v>170</v>
      </c>
      <c r="F90" t="s">
        <v>1</v>
      </c>
      <c r="G90" t="s">
        <v>316</v>
      </c>
      <c r="H90" t="s">
        <v>317</v>
      </c>
      <c r="I90" t="s">
        <v>316</v>
      </c>
      <c r="J90" t="s">
        <v>318</v>
      </c>
      <c r="K90" t="s">
        <v>4</v>
      </c>
      <c r="L90">
        <v>2340238</v>
      </c>
      <c r="M90" t="s">
        <v>1359</v>
      </c>
      <c r="O90" t="s">
        <v>293</v>
      </c>
      <c r="P90">
        <v>1</v>
      </c>
    </row>
    <row r="91" spans="1:16">
      <c r="A91">
        <v>2539</v>
      </c>
      <c r="B91" t="s">
        <v>314</v>
      </c>
      <c r="D91" t="s">
        <v>315</v>
      </c>
      <c r="E91" t="s">
        <v>170</v>
      </c>
      <c r="F91" t="s">
        <v>320</v>
      </c>
      <c r="G91" t="s">
        <v>321</v>
      </c>
      <c r="H91" t="s">
        <v>322</v>
      </c>
      <c r="I91" t="s">
        <v>321</v>
      </c>
      <c r="J91" t="s">
        <v>322</v>
      </c>
      <c r="K91" t="s">
        <v>4</v>
      </c>
      <c r="L91">
        <v>3834260</v>
      </c>
      <c r="M91" t="s">
        <v>1359</v>
      </c>
      <c r="N91" t="s">
        <v>174</v>
      </c>
      <c r="O91" t="s">
        <v>297</v>
      </c>
      <c r="P91">
        <v>1</v>
      </c>
    </row>
    <row r="92" spans="1:16">
      <c r="A92">
        <v>2538</v>
      </c>
      <c r="B92" t="s">
        <v>314</v>
      </c>
      <c r="D92" t="s">
        <v>315</v>
      </c>
      <c r="E92" t="s">
        <v>170</v>
      </c>
      <c r="F92" t="s">
        <v>320</v>
      </c>
      <c r="G92" t="s">
        <v>321</v>
      </c>
      <c r="H92" t="s">
        <v>323</v>
      </c>
      <c r="I92" t="s">
        <v>321</v>
      </c>
      <c r="J92" t="s">
        <v>324</v>
      </c>
      <c r="K92" t="s">
        <v>221</v>
      </c>
      <c r="L92">
        <v>704997</v>
      </c>
      <c r="M92" t="s">
        <v>1359</v>
      </c>
      <c r="O92" t="s">
        <v>625</v>
      </c>
      <c r="P92">
        <v>1</v>
      </c>
    </row>
    <row r="93" spans="1:16">
      <c r="A93">
        <v>2537</v>
      </c>
      <c r="B93" t="s">
        <v>314</v>
      </c>
      <c r="D93" t="s">
        <v>315</v>
      </c>
      <c r="E93" t="s">
        <v>170</v>
      </c>
      <c r="F93" t="s">
        <v>320</v>
      </c>
      <c r="G93" t="s">
        <v>321</v>
      </c>
      <c r="H93" t="s">
        <v>326</v>
      </c>
      <c r="I93" t="s">
        <v>321</v>
      </c>
      <c r="J93" t="s">
        <v>326</v>
      </c>
      <c r="K93" t="s">
        <v>4</v>
      </c>
      <c r="L93">
        <v>3504152</v>
      </c>
      <c r="M93" t="s">
        <v>1359</v>
      </c>
      <c r="N93" t="s">
        <v>327</v>
      </c>
      <c r="O93" t="s">
        <v>175</v>
      </c>
      <c r="P93">
        <v>1</v>
      </c>
    </row>
    <row r="94" spans="1:16">
      <c r="A94">
        <v>2536</v>
      </c>
      <c r="B94" t="s">
        <v>314</v>
      </c>
      <c r="D94" t="s">
        <v>315</v>
      </c>
      <c r="E94" t="s">
        <v>170</v>
      </c>
      <c r="F94" t="s">
        <v>320</v>
      </c>
      <c r="G94" t="s">
        <v>321</v>
      </c>
      <c r="H94" t="s">
        <v>328</v>
      </c>
      <c r="I94" t="s">
        <v>321</v>
      </c>
      <c r="J94" t="s">
        <v>328</v>
      </c>
      <c r="K94" t="s">
        <v>4</v>
      </c>
      <c r="L94">
        <v>3760656</v>
      </c>
      <c r="M94" t="s">
        <v>1359</v>
      </c>
      <c r="N94" t="s">
        <v>329</v>
      </c>
      <c r="O94" t="s">
        <v>870</v>
      </c>
      <c r="P94">
        <v>1</v>
      </c>
    </row>
    <row r="95" spans="1:16">
      <c r="A95">
        <v>2535</v>
      </c>
      <c r="B95" t="s">
        <v>314</v>
      </c>
      <c r="D95" t="s">
        <v>315</v>
      </c>
      <c r="E95" t="s">
        <v>701</v>
      </c>
      <c r="F95" t="s">
        <v>30</v>
      </c>
      <c r="G95" t="s">
        <v>331</v>
      </c>
      <c r="H95" t="s">
        <v>179</v>
      </c>
      <c r="I95" t="s">
        <v>387</v>
      </c>
      <c r="J95" t="s">
        <v>1385</v>
      </c>
      <c r="K95" t="s">
        <v>221</v>
      </c>
      <c r="L95">
        <v>4547497</v>
      </c>
      <c r="M95" t="s">
        <v>1359</v>
      </c>
      <c r="O95" t="s">
        <v>496</v>
      </c>
      <c r="P95">
        <v>1</v>
      </c>
    </row>
    <row r="96" spans="1:16">
      <c r="A96">
        <v>2534</v>
      </c>
      <c r="B96" t="s">
        <v>314</v>
      </c>
      <c r="D96" t="s">
        <v>315</v>
      </c>
      <c r="E96" t="s">
        <v>170</v>
      </c>
      <c r="F96" t="s">
        <v>38</v>
      </c>
      <c r="G96" t="s">
        <v>331</v>
      </c>
      <c r="H96" t="s">
        <v>1359</v>
      </c>
      <c r="I96" t="s">
        <v>331</v>
      </c>
      <c r="J96" t="s">
        <v>335</v>
      </c>
      <c r="K96" t="s">
        <v>4</v>
      </c>
      <c r="L96">
        <v>4490717</v>
      </c>
      <c r="M96" t="s">
        <v>1359</v>
      </c>
      <c r="O96" t="s">
        <v>252</v>
      </c>
      <c r="P96">
        <v>1</v>
      </c>
    </row>
    <row r="97" spans="1:16">
      <c r="A97">
        <v>2533</v>
      </c>
      <c r="B97" t="s">
        <v>314</v>
      </c>
      <c r="D97" t="s">
        <v>315</v>
      </c>
      <c r="E97" t="s">
        <v>170</v>
      </c>
      <c r="F97" t="s">
        <v>38</v>
      </c>
      <c r="G97" t="s">
        <v>337</v>
      </c>
      <c r="H97" t="s">
        <v>338</v>
      </c>
      <c r="I97" t="s">
        <v>337</v>
      </c>
      <c r="J97" t="s">
        <v>339</v>
      </c>
      <c r="K97" t="s">
        <v>4</v>
      </c>
      <c r="L97">
        <v>4071779</v>
      </c>
      <c r="M97" t="s">
        <v>1361</v>
      </c>
      <c r="O97" t="s">
        <v>249</v>
      </c>
      <c r="P97">
        <v>1</v>
      </c>
    </row>
    <row r="98" spans="1:16">
      <c r="A98">
        <v>2532</v>
      </c>
      <c r="B98" t="s">
        <v>314</v>
      </c>
      <c r="D98" t="s">
        <v>315</v>
      </c>
      <c r="E98" t="s">
        <v>170</v>
      </c>
      <c r="F98" t="s">
        <v>320</v>
      </c>
      <c r="G98" t="s">
        <v>321</v>
      </c>
      <c r="H98" t="s">
        <v>341</v>
      </c>
      <c r="I98" t="s">
        <v>321</v>
      </c>
      <c r="J98" t="s">
        <v>341</v>
      </c>
      <c r="K98" t="s">
        <v>4</v>
      </c>
      <c r="L98">
        <v>3602126</v>
      </c>
      <c r="M98" t="s">
        <v>1359</v>
      </c>
      <c r="N98" t="s">
        <v>229</v>
      </c>
      <c r="O98" t="s">
        <v>248</v>
      </c>
      <c r="P98">
        <v>1</v>
      </c>
    </row>
    <row r="99" spans="1:16">
      <c r="A99">
        <v>2531</v>
      </c>
      <c r="B99" t="s">
        <v>314</v>
      </c>
      <c r="D99" t="s">
        <v>315</v>
      </c>
      <c r="E99" t="s">
        <v>701</v>
      </c>
      <c r="F99" t="s">
        <v>320</v>
      </c>
      <c r="G99" t="s">
        <v>321</v>
      </c>
      <c r="H99" t="s">
        <v>343</v>
      </c>
      <c r="I99" t="s">
        <v>321</v>
      </c>
      <c r="J99" t="s">
        <v>343</v>
      </c>
      <c r="K99" t="s">
        <v>4</v>
      </c>
      <c r="L99">
        <v>3716953</v>
      </c>
      <c r="M99" t="s">
        <v>1386</v>
      </c>
      <c r="N99" t="s">
        <v>345</v>
      </c>
      <c r="O99" t="s">
        <v>238</v>
      </c>
      <c r="P99">
        <v>1</v>
      </c>
    </row>
    <row r="100" spans="1:16">
      <c r="A100">
        <v>2530</v>
      </c>
      <c r="B100" t="s">
        <v>314</v>
      </c>
      <c r="D100" t="s">
        <v>315</v>
      </c>
      <c r="E100" t="s">
        <v>211</v>
      </c>
      <c r="F100" t="s">
        <v>38</v>
      </c>
      <c r="G100" t="s">
        <v>337</v>
      </c>
      <c r="H100" t="s">
        <v>1387</v>
      </c>
      <c r="I100" t="s">
        <v>337</v>
      </c>
      <c r="J100" t="s">
        <v>1388</v>
      </c>
      <c r="K100" t="s">
        <v>221</v>
      </c>
      <c r="L100">
        <v>4714303</v>
      </c>
      <c r="M100" t="s">
        <v>1359</v>
      </c>
      <c r="O100" t="s">
        <v>306</v>
      </c>
      <c r="P100">
        <v>1</v>
      </c>
    </row>
    <row r="101" spans="1:16">
      <c r="A101">
        <v>2529</v>
      </c>
      <c r="B101" t="s">
        <v>314</v>
      </c>
      <c r="D101" t="s">
        <v>315</v>
      </c>
      <c r="E101" t="s">
        <v>170</v>
      </c>
      <c r="F101" t="s">
        <v>1</v>
      </c>
      <c r="G101" t="s">
        <v>316</v>
      </c>
      <c r="H101" t="s">
        <v>349</v>
      </c>
      <c r="I101" t="s">
        <v>316</v>
      </c>
      <c r="J101" t="s">
        <v>350</v>
      </c>
      <c r="K101" t="s">
        <v>4</v>
      </c>
      <c r="L101">
        <v>4472222</v>
      </c>
      <c r="M101" t="s">
        <v>1359</v>
      </c>
      <c r="O101" t="s">
        <v>242</v>
      </c>
      <c r="P101">
        <v>1</v>
      </c>
    </row>
    <row r="102" spans="1:16">
      <c r="A102">
        <v>2528</v>
      </c>
      <c r="B102" t="s">
        <v>314</v>
      </c>
      <c r="D102" t="s">
        <v>315</v>
      </c>
      <c r="E102" t="s">
        <v>170</v>
      </c>
      <c r="F102" t="s">
        <v>38</v>
      </c>
      <c r="G102" t="s">
        <v>346</v>
      </c>
      <c r="H102" t="s">
        <v>1359</v>
      </c>
      <c r="I102" t="s">
        <v>331</v>
      </c>
      <c r="J102" t="s">
        <v>1364</v>
      </c>
      <c r="K102" t="s">
        <v>221</v>
      </c>
      <c r="L102">
        <v>4416540</v>
      </c>
      <c r="M102" t="s">
        <v>1359</v>
      </c>
      <c r="O102" t="s">
        <v>260</v>
      </c>
      <c r="P102">
        <v>1</v>
      </c>
    </row>
    <row r="103" spans="1:16">
      <c r="A103">
        <v>2527</v>
      </c>
      <c r="B103" t="s">
        <v>314</v>
      </c>
      <c r="D103" t="s">
        <v>315</v>
      </c>
      <c r="E103" t="s">
        <v>170</v>
      </c>
      <c r="F103" t="s">
        <v>1</v>
      </c>
      <c r="G103" t="s">
        <v>316</v>
      </c>
      <c r="H103" t="s">
        <v>352</v>
      </c>
      <c r="I103" t="s">
        <v>316</v>
      </c>
      <c r="J103" t="s">
        <v>350</v>
      </c>
      <c r="K103" t="s">
        <v>4</v>
      </c>
      <c r="L103">
        <v>4649003</v>
      </c>
      <c r="M103" t="s">
        <v>1359</v>
      </c>
      <c r="O103" t="s">
        <v>250</v>
      </c>
      <c r="P103">
        <v>1</v>
      </c>
    </row>
    <row r="104" spans="1:16">
      <c r="A104">
        <v>2526</v>
      </c>
      <c r="B104" t="s">
        <v>314</v>
      </c>
      <c r="D104" t="s">
        <v>315</v>
      </c>
      <c r="E104" t="s">
        <v>277</v>
      </c>
      <c r="F104" t="s">
        <v>1</v>
      </c>
      <c r="G104" t="s">
        <v>316</v>
      </c>
      <c r="H104" t="s">
        <v>352</v>
      </c>
      <c r="I104" t="s">
        <v>316</v>
      </c>
      <c r="J104" t="s">
        <v>354</v>
      </c>
      <c r="K104" t="s">
        <v>4</v>
      </c>
      <c r="L104">
        <v>4540530</v>
      </c>
      <c r="M104" t="s">
        <v>1389</v>
      </c>
      <c r="O104" t="s">
        <v>393</v>
      </c>
      <c r="P104">
        <v>1</v>
      </c>
    </row>
    <row r="105" spans="1:16">
      <c r="A105">
        <v>2525</v>
      </c>
      <c r="B105" t="s">
        <v>314</v>
      </c>
      <c r="D105" t="s">
        <v>315</v>
      </c>
      <c r="E105" t="s">
        <v>170</v>
      </c>
      <c r="F105" t="s">
        <v>1</v>
      </c>
      <c r="G105" t="s">
        <v>316</v>
      </c>
      <c r="H105" t="s">
        <v>355</v>
      </c>
      <c r="I105" t="s">
        <v>316</v>
      </c>
      <c r="J105" t="s">
        <v>354</v>
      </c>
      <c r="K105" t="s">
        <v>4</v>
      </c>
      <c r="L105">
        <v>4446978</v>
      </c>
      <c r="M105" t="s">
        <v>1359</v>
      </c>
      <c r="O105" t="s">
        <v>1013</v>
      </c>
      <c r="P105">
        <v>1</v>
      </c>
    </row>
    <row r="106" spans="1:16">
      <c r="A106">
        <v>2524</v>
      </c>
      <c r="B106" t="s">
        <v>314</v>
      </c>
      <c r="D106" t="s">
        <v>315</v>
      </c>
      <c r="E106" t="s">
        <v>170</v>
      </c>
      <c r="F106" t="s">
        <v>30</v>
      </c>
      <c r="G106" t="s">
        <v>346</v>
      </c>
      <c r="H106" t="s">
        <v>1390</v>
      </c>
      <c r="I106" t="s">
        <v>387</v>
      </c>
      <c r="J106" t="s">
        <v>1391</v>
      </c>
      <c r="K106" t="s">
        <v>221</v>
      </c>
      <c r="L106">
        <v>4215890</v>
      </c>
      <c r="M106" t="s">
        <v>1359</v>
      </c>
      <c r="O106" t="s">
        <v>833</v>
      </c>
      <c r="P106">
        <v>1</v>
      </c>
    </row>
    <row r="107" spans="1:16">
      <c r="A107">
        <v>2523</v>
      </c>
      <c r="B107" t="s">
        <v>314</v>
      </c>
      <c r="D107" t="s">
        <v>315</v>
      </c>
      <c r="E107" t="s">
        <v>277</v>
      </c>
      <c r="F107" t="s">
        <v>1</v>
      </c>
      <c r="G107" t="s">
        <v>316</v>
      </c>
      <c r="H107" t="s">
        <v>355</v>
      </c>
      <c r="I107" t="s">
        <v>316</v>
      </c>
      <c r="J107" t="s">
        <v>354</v>
      </c>
      <c r="K107" t="s">
        <v>4</v>
      </c>
      <c r="L107">
        <v>4655212</v>
      </c>
      <c r="M107" t="s">
        <v>1392</v>
      </c>
      <c r="O107" t="s">
        <v>266</v>
      </c>
      <c r="P107">
        <v>1</v>
      </c>
    </row>
    <row r="108" spans="1:16">
      <c r="A108">
        <v>2522</v>
      </c>
      <c r="B108" t="s">
        <v>314</v>
      </c>
      <c r="D108" t="s">
        <v>315</v>
      </c>
      <c r="E108" t="s">
        <v>211</v>
      </c>
      <c r="F108" t="s">
        <v>38</v>
      </c>
      <c r="G108" t="s">
        <v>337</v>
      </c>
      <c r="H108" t="s">
        <v>1387</v>
      </c>
      <c r="I108" t="s">
        <v>337</v>
      </c>
      <c r="J108" t="s">
        <v>1388</v>
      </c>
      <c r="K108" t="s">
        <v>221</v>
      </c>
      <c r="L108">
        <v>4077923</v>
      </c>
      <c r="M108" t="s">
        <v>1359</v>
      </c>
      <c r="O108" t="s">
        <v>257</v>
      </c>
      <c r="P108">
        <v>1</v>
      </c>
    </row>
    <row r="109" spans="1:16">
      <c r="A109">
        <v>2521</v>
      </c>
      <c r="B109" t="s">
        <v>314</v>
      </c>
      <c r="D109" t="s">
        <v>315</v>
      </c>
      <c r="E109" t="s">
        <v>277</v>
      </c>
      <c r="F109" t="s">
        <v>1</v>
      </c>
      <c r="G109" t="s">
        <v>316</v>
      </c>
      <c r="H109" t="s">
        <v>355</v>
      </c>
      <c r="I109" t="s">
        <v>316</v>
      </c>
      <c r="J109" t="s">
        <v>354</v>
      </c>
      <c r="K109" t="s">
        <v>4</v>
      </c>
      <c r="L109">
        <v>4603017</v>
      </c>
      <c r="M109" t="s">
        <v>1386</v>
      </c>
      <c r="O109" t="s">
        <v>496</v>
      </c>
      <c r="P109">
        <v>1</v>
      </c>
    </row>
    <row r="110" spans="1:16">
      <c r="A110">
        <v>2520</v>
      </c>
      <c r="B110" t="s">
        <v>314</v>
      </c>
      <c r="D110" t="s">
        <v>315</v>
      </c>
      <c r="E110" t="s">
        <v>170</v>
      </c>
      <c r="F110" t="s">
        <v>1</v>
      </c>
      <c r="G110" t="s">
        <v>316</v>
      </c>
      <c r="H110" t="s">
        <v>355</v>
      </c>
      <c r="I110" t="s">
        <v>316</v>
      </c>
      <c r="J110" t="s">
        <v>354</v>
      </c>
      <c r="K110" t="s">
        <v>4</v>
      </c>
      <c r="L110">
        <v>4166747</v>
      </c>
      <c r="M110" t="s">
        <v>1359</v>
      </c>
      <c r="O110" t="s">
        <v>342</v>
      </c>
      <c r="P110">
        <v>1</v>
      </c>
    </row>
    <row r="111" spans="1:16">
      <c r="A111">
        <v>2519</v>
      </c>
      <c r="B111" t="s">
        <v>314</v>
      </c>
      <c r="D111" t="s">
        <v>315</v>
      </c>
      <c r="E111" t="s">
        <v>170</v>
      </c>
      <c r="F111" t="s">
        <v>38</v>
      </c>
      <c r="G111" t="s">
        <v>337</v>
      </c>
      <c r="H111" t="s">
        <v>338</v>
      </c>
      <c r="I111" t="s">
        <v>337</v>
      </c>
      <c r="J111" t="s">
        <v>339</v>
      </c>
      <c r="K111" t="s">
        <v>4</v>
      </c>
      <c r="L111">
        <v>3953792</v>
      </c>
      <c r="M111" t="s">
        <v>1359</v>
      </c>
      <c r="O111" t="s">
        <v>294</v>
      </c>
      <c r="P111">
        <v>1</v>
      </c>
    </row>
    <row r="112" spans="1:16">
      <c r="A112">
        <v>2518</v>
      </c>
      <c r="B112" t="s">
        <v>314</v>
      </c>
      <c r="D112" t="s">
        <v>315</v>
      </c>
      <c r="E112" t="s">
        <v>234</v>
      </c>
      <c r="F112" t="s">
        <v>320</v>
      </c>
      <c r="G112" t="s">
        <v>321</v>
      </c>
      <c r="H112" t="s">
        <v>239</v>
      </c>
      <c r="I112" t="s">
        <v>321</v>
      </c>
      <c r="J112" t="s">
        <v>239</v>
      </c>
      <c r="K112" t="s">
        <v>4</v>
      </c>
      <c r="L112">
        <v>3502666</v>
      </c>
      <c r="M112" t="s">
        <v>1393</v>
      </c>
      <c r="N112" t="s">
        <v>174</v>
      </c>
      <c r="O112" t="s">
        <v>227</v>
      </c>
      <c r="P112">
        <v>1</v>
      </c>
    </row>
    <row r="113" spans="1:16">
      <c r="A113">
        <v>2517</v>
      </c>
      <c r="B113" t="s">
        <v>314</v>
      </c>
      <c r="D113" t="s">
        <v>315</v>
      </c>
      <c r="E113" t="s">
        <v>170</v>
      </c>
      <c r="F113" t="s">
        <v>38</v>
      </c>
      <c r="G113" t="s">
        <v>337</v>
      </c>
      <c r="H113" t="s">
        <v>355</v>
      </c>
      <c r="I113" t="s">
        <v>337</v>
      </c>
      <c r="J113" t="s">
        <v>344</v>
      </c>
      <c r="K113" t="s">
        <v>4</v>
      </c>
      <c r="L113">
        <v>4347901</v>
      </c>
      <c r="M113" t="s">
        <v>1359</v>
      </c>
      <c r="O113" t="s">
        <v>255</v>
      </c>
      <c r="P113">
        <v>1</v>
      </c>
    </row>
    <row r="114" spans="1:16">
      <c r="A114">
        <v>2516</v>
      </c>
      <c r="B114" t="s">
        <v>314</v>
      </c>
      <c r="D114" t="s">
        <v>315</v>
      </c>
      <c r="E114" t="s">
        <v>170</v>
      </c>
      <c r="F114" t="s">
        <v>38</v>
      </c>
      <c r="G114" t="s">
        <v>337</v>
      </c>
      <c r="H114" t="s">
        <v>338</v>
      </c>
      <c r="I114" t="s">
        <v>337</v>
      </c>
      <c r="J114" t="s">
        <v>339</v>
      </c>
      <c r="K114" t="s">
        <v>4</v>
      </c>
      <c r="L114">
        <v>3674632</v>
      </c>
      <c r="M114" t="s">
        <v>1359</v>
      </c>
      <c r="O114" t="s">
        <v>1394</v>
      </c>
      <c r="P114">
        <v>1</v>
      </c>
    </row>
    <row r="115" spans="1:16">
      <c r="A115">
        <v>2515</v>
      </c>
      <c r="B115" t="s">
        <v>314</v>
      </c>
      <c r="D115" t="s">
        <v>315</v>
      </c>
      <c r="E115" t="s">
        <v>170</v>
      </c>
      <c r="F115" t="s">
        <v>320</v>
      </c>
      <c r="G115" t="s">
        <v>321</v>
      </c>
      <c r="H115" t="s">
        <v>239</v>
      </c>
      <c r="I115" t="s">
        <v>321</v>
      </c>
      <c r="J115" t="s">
        <v>239</v>
      </c>
      <c r="K115" t="s">
        <v>4</v>
      </c>
      <c r="L115">
        <v>3757077</v>
      </c>
      <c r="M115" t="s">
        <v>1359</v>
      </c>
      <c r="N115" t="s">
        <v>174</v>
      </c>
      <c r="O115" t="s">
        <v>396</v>
      </c>
      <c r="P115">
        <v>1</v>
      </c>
    </row>
    <row r="116" spans="1:16">
      <c r="A116">
        <v>2514</v>
      </c>
      <c r="B116" t="s">
        <v>314</v>
      </c>
      <c r="D116" t="s">
        <v>315</v>
      </c>
      <c r="E116" t="s">
        <v>170</v>
      </c>
      <c r="F116" t="s">
        <v>320</v>
      </c>
      <c r="G116" t="s">
        <v>321</v>
      </c>
      <c r="H116" t="s">
        <v>363</v>
      </c>
      <c r="I116" t="s">
        <v>321</v>
      </c>
      <c r="J116" t="s">
        <v>363</v>
      </c>
      <c r="K116" t="s">
        <v>4</v>
      </c>
      <c r="L116">
        <v>3638691</v>
      </c>
      <c r="M116" t="s">
        <v>1359</v>
      </c>
      <c r="N116" t="s">
        <v>329</v>
      </c>
      <c r="O116" t="s">
        <v>175</v>
      </c>
      <c r="P116">
        <v>1</v>
      </c>
    </row>
    <row r="117" spans="1:16">
      <c r="A117">
        <v>2513</v>
      </c>
      <c r="B117" t="s">
        <v>314</v>
      </c>
      <c r="D117" t="s">
        <v>315</v>
      </c>
      <c r="E117" t="s">
        <v>234</v>
      </c>
      <c r="F117" t="s">
        <v>320</v>
      </c>
      <c r="G117" t="s">
        <v>321</v>
      </c>
      <c r="H117" t="s">
        <v>328</v>
      </c>
      <c r="I117" t="s">
        <v>321</v>
      </c>
      <c r="J117" t="s">
        <v>328</v>
      </c>
      <c r="K117" t="s">
        <v>4</v>
      </c>
      <c r="L117">
        <v>3512561</v>
      </c>
      <c r="M117" t="s">
        <v>1393</v>
      </c>
      <c r="N117" t="s">
        <v>174</v>
      </c>
      <c r="O117" t="s">
        <v>175</v>
      </c>
      <c r="P117">
        <v>1</v>
      </c>
    </row>
    <row r="118" spans="1:16">
      <c r="A118">
        <v>2512</v>
      </c>
      <c r="B118" t="s">
        <v>314</v>
      </c>
      <c r="D118" t="s">
        <v>315</v>
      </c>
      <c r="E118" t="s">
        <v>178</v>
      </c>
      <c r="F118" t="s">
        <v>38</v>
      </c>
      <c r="G118" t="s">
        <v>337</v>
      </c>
      <c r="H118" t="s">
        <v>338</v>
      </c>
      <c r="I118" t="s">
        <v>337</v>
      </c>
      <c r="J118" t="s">
        <v>339</v>
      </c>
      <c r="K118" t="s">
        <v>4</v>
      </c>
      <c r="L118">
        <v>3992803</v>
      </c>
      <c r="M118" t="s">
        <v>1395</v>
      </c>
      <c r="O118" t="s">
        <v>264</v>
      </c>
      <c r="P118">
        <v>1</v>
      </c>
    </row>
    <row r="119" spans="1:16">
      <c r="A119">
        <v>2511</v>
      </c>
      <c r="B119" t="s">
        <v>314</v>
      </c>
      <c r="D119" t="s">
        <v>315</v>
      </c>
      <c r="E119" t="s">
        <v>211</v>
      </c>
      <c r="F119" t="s">
        <v>320</v>
      </c>
      <c r="G119" t="s">
        <v>321</v>
      </c>
      <c r="H119" t="s">
        <v>367</v>
      </c>
      <c r="I119" t="s">
        <v>321</v>
      </c>
      <c r="J119" t="s">
        <v>367</v>
      </c>
      <c r="K119" t="s">
        <v>4</v>
      </c>
      <c r="L119">
        <v>3553743</v>
      </c>
      <c r="M119" t="s">
        <v>1359</v>
      </c>
      <c r="N119" t="s">
        <v>174</v>
      </c>
      <c r="O119" t="s">
        <v>294</v>
      </c>
      <c r="P119">
        <v>1</v>
      </c>
    </row>
    <row r="120" spans="1:16">
      <c r="A120">
        <v>2510</v>
      </c>
      <c r="B120" t="s">
        <v>314</v>
      </c>
      <c r="D120" t="s">
        <v>315</v>
      </c>
      <c r="E120" t="s">
        <v>170</v>
      </c>
      <c r="F120" t="s">
        <v>38</v>
      </c>
      <c r="G120" t="s">
        <v>337</v>
      </c>
      <c r="H120" t="s">
        <v>338</v>
      </c>
      <c r="I120" t="s">
        <v>337</v>
      </c>
      <c r="J120" t="s">
        <v>339</v>
      </c>
      <c r="K120" t="s">
        <v>4</v>
      </c>
      <c r="L120">
        <v>2882701</v>
      </c>
      <c r="M120" t="s">
        <v>1361</v>
      </c>
      <c r="O120" t="s">
        <v>365</v>
      </c>
      <c r="P120">
        <v>1</v>
      </c>
    </row>
    <row r="121" spans="1:16">
      <c r="A121">
        <v>2509</v>
      </c>
      <c r="B121" t="s">
        <v>314</v>
      </c>
      <c r="D121" t="s">
        <v>315</v>
      </c>
      <c r="E121" t="s">
        <v>170</v>
      </c>
      <c r="F121" t="s">
        <v>30</v>
      </c>
      <c r="G121" t="s">
        <v>331</v>
      </c>
      <c r="H121" t="s">
        <v>1393</v>
      </c>
      <c r="I121" t="s">
        <v>387</v>
      </c>
      <c r="J121" t="s">
        <v>1393</v>
      </c>
      <c r="K121" t="s">
        <v>4</v>
      </c>
      <c r="L121">
        <v>4493498</v>
      </c>
      <c r="M121" t="s">
        <v>1359</v>
      </c>
      <c r="O121" t="s">
        <v>222</v>
      </c>
      <c r="P121">
        <v>1</v>
      </c>
    </row>
    <row r="122" spans="1:16">
      <c r="A122">
        <v>2508</v>
      </c>
      <c r="B122" t="s">
        <v>314</v>
      </c>
      <c r="D122" t="s">
        <v>315</v>
      </c>
      <c r="E122" t="s">
        <v>170</v>
      </c>
      <c r="F122" t="s">
        <v>38</v>
      </c>
      <c r="G122" t="s">
        <v>331</v>
      </c>
      <c r="H122" t="s">
        <v>1359</v>
      </c>
      <c r="I122" t="s">
        <v>197</v>
      </c>
      <c r="J122" t="s">
        <v>1363</v>
      </c>
      <c r="K122" t="s">
        <v>221</v>
      </c>
      <c r="L122">
        <v>4541882</v>
      </c>
      <c r="M122" t="s">
        <v>1359</v>
      </c>
      <c r="O122" t="s">
        <v>186</v>
      </c>
      <c r="P122">
        <v>1</v>
      </c>
    </row>
    <row r="123" spans="1:16">
      <c r="A123">
        <v>2507</v>
      </c>
      <c r="B123" t="s">
        <v>314</v>
      </c>
      <c r="D123" t="s">
        <v>315</v>
      </c>
      <c r="E123" t="s">
        <v>170</v>
      </c>
      <c r="F123" t="s">
        <v>38</v>
      </c>
      <c r="G123" t="s">
        <v>337</v>
      </c>
      <c r="H123" t="s">
        <v>1364</v>
      </c>
      <c r="I123" t="s">
        <v>337</v>
      </c>
      <c r="J123" t="s">
        <v>1364</v>
      </c>
      <c r="K123" t="s">
        <v>221</v>
      </c>
      <c r="L123">
        <v>4238621</v>
      </c>
      <c r="M123" t="s">
        <v>1359</v>
      </c>
      <c r="O123" t="s">
        <v>185</v>
      </c>
      <c r="P123">
        <v>1</v>
      </c>
    </row>
    <row r="124" spans="1:16">
      <c r="A124">
        <v>2506</v>
      </c>
      <c r="B124" t="s">
        <v>314</v>
      </c>
      <c r="D124" t="s">
        <v>315</v>
      </c>
      <c r="E124" t="s">
        <v>277</v>
      </c>
      <c r="F124" t="s">
        <v>38</v>
      </c>
      <c r="G124" t="s">
        <v>337</v>
      </c>
      <c r="H124" t="s">
        <v>355</v>
      </c>
      <c r="I124" t="s">
        <v>337</v>
      </c>
      <c r="J124" t="s">
        <v>344</v>
      </c>
      <c r="K124" t="s">
        <v>4</v>
      </c>
      <c r="L124">
        <v>4307774</v>
      </c>
      <c r="M124" t="s">
        <v>1377</v>
      </c>
      <c r="O124" t="s">
        <v>256</v>
      </c>
      <c r="P124">
        <v>1</v>
      </c>
    </row>
    <row r="125" spans="1:16">
      <c r="A125">
        <v>2505</v>
      </c>
      <c r="B125" t="s">
        <v>314</v>
      </c>
      <c r="D125" t="s">
        <v>315</v>
      </c>
      <c r="E125" t="s">
        <v>170</v>
      </c>
      <c r="F125" t="s">
        <v>38</v>
      </c>
      <c r="G125" t="s">
        <v>337</v>
      </c>
      <c r="H125" t="s">
        <v>338</v>
      </c>
      <c r="I125" t="s">
        <v>337</v>
      </c>
      <c r="J125" t="s">
        <v>339</v>
      </c>
      <c r="K125" t="s">
        <v>4</v>
      </c>
      <c r="L125">
        <v>4039768</v>
      </c>
      <c r="M125" t="s">
        <v>1359</v>
      </c>
      <c r="O125" t="s">
        <v>390</v>
      </c>
      <c r="P125">
        <v>1</v>
      </c>
    </row>
    <row r="126" spans="1:16">
      <c r="A126">
        <v>2504</v>
      </c>
      <c r="B126" t="s">
        <v>314</v>
      </c>
      <c r="D126" t="s">
        <v>315</v>
      </c>
      <c r="E126" t="s">
        <v>170</v>
      </c>
      <c r="F126" t="s">
        <v>30</v>
      </c>
      <c r="G126" t="s">
        <v>346</v>
      </c>
      <c r="H126" t="s">
        <v>1396</v>
      </c>
      <c r="I126" t="s">
        <v>387</v>
      </c>
      <c r="J126" t="s">
        <v>1390</v>
      </c>
      <c r="K126" t="s">
        <v>221</v>
      </c>
      <c r="L126">
        <v>4122703</v>
      </c>
      <c r="M126" t="s">
        <v>1359</v>
      </c>
      <c r="O126" t="s">
        <v>1373</v>
      </c>
      <c r="P126">
        <v>1</v>
      </c>
    </row>
    <row r="127" spans="1:16">
      <c r="A127">
        <v>2503</v>
      </c>
      <c r="B127" t="s">
        <v>314</v>
      </c>
      <c r="D127" t="s">
        <v>315</v>
      </c>
      <c r="E127" t="s">
        <v>170</v>
      </c>
      <c r="F127" t="s">
        <v>38</v>
      </c>
      <c r="G127" t="s">
        <v>337</v>
      </c>
      <c r="H127" t="s">
        <v>1387</v>
      </c>
      <c r="I127" t="s">
        <v>337</v>
      </c>
      <c r="J127" t="s">
        <v>1388</v>
      </c>
      <c r="K127" t="s">
        <v>221</v>
      </c>
      <c r="L127">
        <v>4134350</v>
      </c>
      <c r="M127" t="s">
        <v>1359</v>
      </c>
      <c r="O127" t="s">
        <v>177</v>
      </c>
      <c r="P127">
        <v>1</v>
      </c>
    </row>
    <row r="128" spans="1:16">
      <c r="A128">
        <v>2502</v>
      </c>
      <c r="B128" t="s">
        <v>314</v>
      </c>
      <c r="D128" t="s">
        <v>315</v>
      </c>
      <c r="E128" t="s">
        <v>170</v>
      </c>
      <c r="F128" t="s">
        <v>1</v>
      </c>
      <c r="G128" t="s">
        <v>316</v>
      </c>
      <c r="H128" t="s">
        <v>349</v>
      </c>
      <c r="I128" t="s">
        <v>316</v>
      </c>
      <c r="J128" t="s">
        <v>318</v>
      </c>
      <c r="K128" t="s">
        <v>4</v>
      </c>
      <c r="L128">
        <v>3753690</v>
      </c>
      <c r="M128" t="s">
        <v>1359</v>
      </c>
      <c r="O128" t="s">
        <v>456</v>
      </c>
      <c r="P128">
        <v>1</v>
      </c>
    </row>
    <row r="129" spans="1:16">
      <c r="A129">
        <v>2501</v>
      </c>
      <c r="B129" t="s">
        <v>314</v>
      </c>
      <c r="D129" t="s">
        <v>315</v>
      </c>
      <c r="E129" t="s">
        <v>170</v>
      </c>
      <c r="F129" t="s">
        <v>1</v>
      </c>
      <c r="G129" t="s">
        <v>316</v>
      </c>
      <c r="H129" t="s">
        <v>370</v>
      </c>
      <c r="I129" t="s">
        <v>316</v>
      </c>
      <c r="J129" t="s">
        <v>354</v>
      </c>
      <c r="K129" t="s">
        <v>4</v>
      </c>
      <c r="L129">
        <v>3890830</v>
      </c>
      <c r="M129" t="s">
        <v>1359</v>
      </c>
      <c r="O129" t="s">
        <v>186</v>
      </c>
      <c r="P129">
        <v>1</v>
      </c>
    </row>
    <row r="130" spans="1:16">
      <c r="A130">
        <v>2607</v>
      </c>
      <c r="B130" t="s">
        <v>374</v>
      </c>
      <c r="D130" t="s">
        <v>375</v>
      </c>
      <c r="E130" t="s">
        <v>170</v>
      </c>
      <c r="F130" t="s">
        <v>27</v>
      </c>
      <c r="G130" t="s">
        <v>376</v>
      </c>
      <c r="H130" t="s">
        <v>377</v>
      </c>
      <c r="I130" t="s">
        <v>376</v>
      </c>
      <c r="J130" t="s">
        <v>377</v>
      </c>
      <c r="K130" t="s">
        <v>4</v>
      </c>
      <c r="L130">
        <v>3462808</v>
      </c>
      <c r="M130" t="s">
        <v>1359</v>
      </c>
      <c r="N130" t="s">
        <v>174</v>
      </c>
      <c r="O130" t="s">
        <v>1397</v>
      </c>
      <c r="P130">
        <v>2</v>
      </c>
    </row>
    <row r="131" spans="1:16">
      <c r="A131">
        <v>2603</v>
      </c>
      <c r="B131" t="s">
        <v>374</v>
      </c>
      <c r="D131" t="s">
        <v>375</v>
      </c>
      <c r="E131" t="s">
        <v>170</v>
      </c>
      <c r="F131" t="s">
        <v>29</v>
      </c>
      <c r="G131" t="s">
        <v>235</v>
      </c>
      <c r="H131" t="s">
        <v>282</v>
      </c>
      <c r="I131" t="s">
        <v>235</v>
      </c>
      <c r="J131" t="s">
        <v>282</v>
      </c>
      <c r="K131" t="s">
        <v>4</v>
      </c>
      <c r="L131">
        <v>3401855</v>
      </c>
      <c r="M131" t="s">
        <v>1359</v>
      </c>
      <c r="N131" t="s">
        <v>174</v>
      </c>
      <c r="O131" t="s">
        <v>457</v>
      </c>
      <c r="P131">
        <v>2</v>
      </c>
    </row>
    <row r="132" spans="1:16">
      <c r="A132">
        <v>2640</v>
      </c>
      <c r="B132" t="s">
        <v>374</v>
      </c>
      <c r="D132" t="s">
        <v>375</v>
      </c>
      <c r="E132" t="s">
        <v>277</v>
      </c>
      <c r="F132" t="s">
        <v>379</v>
      </c>
      <c r="G132" t="s">
        <v>380</v>
      </c>
      <c r="H132" t="s">
        <v>381</v>
      </c>
      <c r="I132" t="s">
        <v>380</v>
      </c>
      <c r="J132" t="s">
        <v>382</v>
      </c>
      <c r="K132" t="s">
        <v>4</v>
      </c>
      <c r="L132">
        <v>2204302</v>
      </c>
      <c r="M132" t="s">
        <v>1398</v>
      </c>
      <c r="O132" t="s">
        <v>456</v>
      </c>
      <c r="P132">
        <v>2</v>
      </c>
    </row>
    <row r="133" spans="1:16">
      <c r="A133">
        <v>2639</v>
      </c>
      <c r="B133" t="s">
        <v>374</v>
      </c>
      <c r="D133" t="s">
        <v>375</v>
      </c>
      <c r="E133" t="s">
        <v>170</v>
      </c>
      <c r="F133" t="s">
        <v>379</v>
      </c>
      <c r="G133" t="s">
        <v>380</v>
      </c>
      <c r="H133" t="s">
        <v>359</v>
      </c>
      <c r="I133" t="s">
        <v>380</v>
      </c>
      <c r="J133" t="s">
        <v>383</v>
      </c>
      <c r="K133" t="s">
        <v>4</v>
      </c>
      <c r="L133">
        <v>2850961</v>
      </c>
      <c r="M133" t="s">
        <v>1359</v>
      </c>
      <c r="O133" t="s">
        <v>439</v>
      </c>
      <c r="P133">
        <v>2</v>
      </c>
    </row>
    <row r="134" spans="1:16">
      <c r="A134">
        <v>2638</v>
      </c>
      <c r="B134" t="s">
        <v>374</v>
      </c>
      <c r="D134" t="s">
        <v>375</v>
      </c>
      <c r="E134" t="s">
        <v>178</v>
      </c>
      <c r="F134" t="s">
        <v>29</v>
      </c>
      <c r="G134" t="s">
        <v>235</v>
      </c>
      <c r="H134" t="s">
        <v>385</v>
      </c>
      <c r="I134" t="s">
        <v>235</v>
      </c>
      <c r="J134" t="s">
        <v>385</v>
      </c>
      <c r="K134" t="s">
        <v>4</v>
      </c>
      <c r="L134">
        <v>2883612</v>
      </c>
      <c r="M134" t="s">
        <v>1399</v>
      </c>
      <c r="N134" t="s">
        <v>174</v>
      </c>
      <c r="O134" t="s">
        <v>254</v>
      </c>
      <c r="P134">
        <v>2</v>
      </c>
    </row>
    <row r="135" spans="1:16">
      <c r="A135">
        <v>2637</v>
      </c>
      <c r="B135" t="s">
        <v>374</v>
      </c>
      <c r="D135" t="s">
        <v>375</v>
      </c>
      <c r="E135" t="s">
        <v>178</v>
      </c>
      <c r="F135" t="s">
        <v>29</v>
      </c>
      <c r="G135" t="s">
        <v>235</v>
      </c>
      <c r="H135" t="s">
        <v>386</v>
      </c>
      <c r="I135" t="s">
        <v>235</v>
      </c>
      <c r="J135" t="s">
        <v>386</v>
      </c>
      <c r="K135" t="s">
        <v>4</v>
      </c>
      <c r="L135">
        <v>2981484</v>
      </c>
      <c r="M135" t="s">
        <v>1393</v>
      </c>
      <c r="N135" t="s">
        <v>174</v>
      </c>
      <c r="O135" t="s">
        <v>437</v>
      </c>
      <c r="P135">
        <v>2</v>
      </c>
    </row>
    <row r="136" spans="1:16">
      <c r="A136">
        <v>2636</v>
      </c>
      <c r="B136" t="s">
        <v>374</v>
      </c>
      <c r="D136" t="s">
        <v>375</v>
      </c>
      <c r="E136" t="s">
        <v>473</v>
      </c>
      <c r="F136" t="s">
        <v>15</v>
      </c>
      <c r="G136" t="s">
        <v>387</v>
      </c>
      <c r="H136" t="s">
        <v>388</v>
      </c>
      <c r="I136" t="s">
        <v>387</v>
      </c>
      <c r="J136" t="s">
        <v>388</v>
      </c>
      <c r="K136" t="s">
        <v>4</v>
      </c>
      <c r="L136">
        <v>2912824</v>
      </c>
      <c r="M136" t="s">
        <v>1359</v>
      </c>
      <c r="N136" t="s">
        <v>389</v>
      </c>
      <c r="O136" t="s">
        <v>461</v>
      </c>
      <c r="P136">
        <v>2</v>
      </c>
    </row>
    <row r="137" spans="1:16">
      <c r="A137">
        <v>2635</v>
      </c>
      <c r="B137" t="s">
        <v>374</v>
      </c>
      <c r="C137">
        <v>2455510</v>
      </c>
      <c r="D137" t="s">
        <v>375</v>
      </c>
      <c r="E137" t="s">
        <v>170</v>
      </c>
      <c r="F137" t="s">
        <v>15</v>
      </c>
      <c r="G137" t="s">
        <v>387</v>
      </c>
      <c r="H137" t="s">
        <v>391</v>
      </c>
      <c r="I137" t="s">
        <v>387</v>
      </c>
      <c r="J137" t="s">
        <v>392</v>
      </c>
      <c r="K137" t="s">
        <v>221</v>
      </c>
      <c r="L137">
        <v>3082245</v>
      </c>
      <c r="M137" t="s">
        <v>1359</v>
      </c>
      <c r="O137" t="s">
        <v>334</v>
      </c>
      <c r="P137">
        <v>2</v>
      </c>
    </row>
    <row r="138" spans="1:16">
      <c r="A138">
        <v>2634</v>
      </c>
      <c r="B138" t="s">
        <v>374</v>
      </c>
      <c r="D138" t="s">
        <v>375</v>
      </c>
      <c r="E138" t="s">
        <v>170</v>
      </c>
      <c r="F138" t="s">
        <v>29</v>
      </c>
      <c r="G138" t="s">
        <v>235</v>
      </c>
      <c r="H138" t="s">
        <v>394</v>
      </c>
      <c r="I138" t="s">
        <v>235</v>
      </c>
      <c r="J138" t="s">
        <v>394</v>
      </c>
      <c r="K138" t="s">
        <v>4</v>
      </c>
      <c r="L138">
        <v>2963414</v>
      </c>
      <c r="M138" t="s">
        <v>1359</v>
      </c>
      <c r="N138" t="s">
        <v>174</v>
      </c>
      <c r="O138" t="s">
        <v>273</v>
      </c>
      <c r="P138">
        <v>2</v>
      </c>
    </row>
    <row r="139" spans="1:16">
      <c r="A139">
        <v>2633</v>
      </c>
      <c r="B139" t="s">
        <v>374</v>
      </c>
      <c r="D139" t="s">
        <v>375</v>
      </c>
      <c r="E139" t="s">
        <v>178</v>
      </c>
      <c r="F139" t="s">
        <v>29</v>
      </c>
      <c r="G139" t="s">
        <v>235</v>
      </c>
      <c r="H139" t="s">
        <v>395</v>
      </c>
      <c r="I139" t="s">
        <v>235</v>
      </c>
      <c r="J139" t="s">
        <v>395</v>
      </c>
      <c r="K139" t="s">
        <v>4</v>
      </c>
      <c r="L139">
        <v>2906880</v>
      </c>
      <c r="M139" t="s">
        <v>1400</v>
      </c>
      <c r="N139" t="s">
        <v>174</v>
      </c>
      <c r="O139" t="s">
        <v>501</v>
      </c>
      <c r="P139">
        <v>2</v>
      </c>
    </row>
    <row r="140" spans="1:16">
      <c r="A140">
        <v>2632</v>
      </c>
      <c r="B140" t="s">
        <v>374</v>
      </c>
      <c r="D140" t="s">
        <v>375</v>
      </c>
      <c r="E140" t="s">
        <v>170</v>
      </c>
      <c r="F140" t="s">
        <v>15</v>
      </c>
      <c r="G140" t="s">
        <v>387</v>
      </c>
      <c r="H140" t="s">
        <v>388</v>
      </c>
      <c r="I140" t="s">
        <v>387</v>
      </c>
      <c r="J140" t="s">
        <v>388</v>
      </c>
      <c r="K140" t="s">
        <v>4</v>
      </c>
      <c r="L140">
        <v>3035574</v>
      </c>
      <c r="M140" t="s">
        <v>1359</v>
      </c>
      <c r="N140" t="s">
        <v>213</v>
      </c>
      <c r="O140" t="s">
        <v>472</v>
      </c>
      <c r="P140">
        <v>2</v>
      </c>
    </row>
    <row r="141" spans="1:16">
      <c r="A141">
        <v>2631</v>
      </c>
      <c r="B141" t="s">
        <v>374</v>
      </c>
      <c r="D141" t="s">
        <v>375</v>
      </c>
      <c r="E141" t="s">
        <v>234</v>
      </c>
      <c r="F141" t="s">
        <v>15</v>
      </c>
      <c r="G141" t="s">
        <v>387</v>
      </c>
      <c r="H141" t="s">
        <v>398</v>
      </c>
      <c r="I141" t="s">
        <v>387</v>
      </c>
      <c r="J141" t="s">
        <v>398</v>
      </c>
      <c r="K141" t="s">
        <v>4</v>
      </c>
      <c r="L141">
        <v>3498795</v>
      </c>
      <c r="M141" t="s">
        <v>1401</v>
      </c>
      <c r="N141" t="s">
        <v>174</v>
      </c>
      <c r="O141" t="s">
        <v>188</v>
      </c>
      <c r="P141">
        <v>2</v>
      </c>
    </row>
    <row r="142" spans="1:16">
      <c r="A142">
        <v>2630</v>
      </c>
      <c r="B142" t="s">
        <v>374</v>
      </c>
      <c r="D142" t="s">
        <v>375</v>
      </c>
      <c r="E142" t="s">
        <v>234</v>
      </c>
      <c r="F142" t="s">
        <v>15</v>
      </c>
      <c r="G142" t="s">
        <v>387</v>
      </c>
      <c r="H142" t="s">
        <v>400</v>
      </c>
      <c r="I142" t="s">
        <v>387</v>
      </c>
      <c r="J142" t="s">
        <v>400</v>
      </c>
      <c r="K142" t="s">
        <v>4</v>
      </c>
      <c r="L142">
        <v>3508291</v>
      </c>
      <c r="M142" t="s">
        <v>1402</v>
      </c>
      <c r="N142" t="s">
        <v>174</v>
      </c>
      <c r="O142" t="s">
        <v>257</v>
      </c>
      <c r="P142">
        <v>2</v>
      </c>
    </row>
    <row r="143" spans="1:16">
      <c r="A143">
        <v>2629</v>
      </c>
      <c r="B143" t="s">
        <v>374</v>
      </c>
      <c r="D143" t="s">
        <v>375</v>
      </c>
      <c r="E143" t="s">
        <v>234</v>
      </c>
      <c r="F143" t="s">
        <v>15</v>
      </c>
      <c r="G143" t="s">
        <v>387</v>
      </c>
      <c r="H143" t="s">
        <v>401</v>
      </c>
      <c r="I143" t="s">
        <v>387</v>
      </c>
      <c r="J143" t="s">
        <v>401</v>
      </c>
      <c r="K143" t="s">
        <v>4</v>
      </c>
      <c r="L143">
        <v>3545669</v>
      </c>
      <c r="M143" t="s">
        <v>1403</v>
      </c>
      <c r="N143" t="s">
        <v>174</v>
      </c>
      <c r="O143" t="s">
        <v>1404</v>
      </c>
      <c r="P143">
        <v>2</v>
      </c>
    </row>
    <row r="144" spans="1:16">
      <c r="A144">
        <v>2628</v>
      </c>
      <c r="B144" t="s">
        <v>374</v>
      </c>
      <c r="D144" t="s">
        <v>375</v>
      </c>
      <c r="E144" t="s">
        <v>170</v>
      </c>
      <c r="F144" t="s">
        <v>15</v>
      </c>
      <c r="G144" t="s">
        <v>387</v>
      </c>
      <c r="H144" t="s">
        <v>401</v>
      </c>
      <c r="I144" t="s">
        <v>387</v>
      </c>
      <c r="J144" t="s">
        <v>401</v>
      </c>
      <c r="K144" t="s">
        <v>4</v>
      </c>
      <c r="L144">
        <v>3418609</v>
      </c>
      <c r="M144" t="s">
        <v>1359</v>
      </c>
      <c r="N144" t="s">
        <v>174</v>
      </c>
      <c r="O144" t="s">
        <v>418</v>
      </c>
      <c r="P144">
        <v>2</v>
      </c>
    </row>
    <row r="145" spans="1:16">
      <c r="A145">
        <v>2627</v>
      </c>
      <c r="B145" t="s">
        <v>374</v>
      </c>
      <c r="D145" t="s">
        <v>375</v>
      </c>
      <c r="E145" t="s">
        <v>234</v>
      </c>
      <c r="F145" t="s">
        <v>15</v>
      </c>
      <c r="G145" t="s">
        <v>387</v>
      </c>
      <c r="H145" t="s">
        <v>401</v>
      </c>
      <c r="I145" t="s">
        <v>387</v>
      </c>
      <c r="J145" t="s">
        <v>401</v>
      </c>
      <c r="K145" t="s">
        <v>4</v>
      </c>
      <c r="L145">
        <v>3522815</v>
      </c>
      <c r="M145" t="s">
        <v>1405</v>
      </c>
      <c r="N145" t="s">
        <v>174</v>
      </c>
      <c r="O145" t="s">
        <v>1406</v>
      </c>
      <c r="P145">
        <v>2</v>
      </c>
    </row>
    <row r="146" spans="1:16">
      <c r="A146">
        <v>2626</v>
      </c>
      <c r="B146" t="s">
        <v>374</v>
      </c>
      <c r="D146" t="s">
        <v>375</v>
      </c>
      <c r="E146" t="s">
        <v>170</v>
      </c>
      <c r="F146" t="s">
        <v>27</v>
      </c>
      <c r="G146" t="s">
        <v>376</v>
      </c>
      <c r="H146" t="s">
        <v>403</v>
      </c>
      <c r="I146" t="s">
        <v>376</v>
      </c>
      <c r="J146" t="s">
        <v>403</v>
      </c>
      <c r="K146" t="s">
        <v>4</v>
      </c>
      <c r="L146">
        <v>3004365</v>
      </c>
      <c r="M146" t="s">
        <v>1359</v>
      </c>
      <c r="N146" t="s">
        <v>174</v>
      </c>
      <c r="O146" t="s">
        <v>1407</v>
      </c>
      <c r="P146">
        <v>2</v>
      </c>
    </row>
    <row r="147" spans="1:16">
      <c r="A147">
        <v>2625</v>
      </c>
      <c r="B147" t="s">
        <v>374</v>
      </c>
      <c r="D147" t="s">
        <v>375</v>
      </c>
      <c r="E147" t="s">
        <v>170</v>
      </c>
      <c r="F147" t="s">
        <v>15</v>
      </c>
      <c r="G147" t="s">
        <v>387</v>
      </c>
      <c r="H147" t="s">
        <v>404</v>
      </c>
      <c r="I147" t="s">
        <v>387</v>
      </c>
      <c r="J147" t="s">
        <v>404</v>
      </c>
      <c r="K147" t="s">
        <v>4</v>
      </c>
      <c r="L147">
        <v>3571761</v>
      </c>
      <c r="M147" t="s">
        <v>1359</v>
      </c>
      <c r="N147" t="s">
        <v>174</v>
      </c>
      <c r="O147" t="s">
        <v>1373</v>
      </c>
      <c r="P147">
        <v>2</v>
      </c>
    </row>
    <row r="148" spans="1:16">
      <c r="A148">
        <v>2624</v>
      </c>
      <c r="B148" t="s">
        <v>374</v>
      </c>
      <c r="D148" t="s">
        <v>375</v>
      </c>
      <c r="E148" t="s">
        <v>170</v>
      </c>
      <c r="F148" t="s">
        <v>15</v>
      </c>
      <c r="G148" t="s">
        <v>387</v>
      </c>
      <c r="H148" t="s">
        <v>405</v>
      </c>
      <c r="I148" t="s">
        <v>387</v>
      </c>
      <c r="J148" t="s">
        <v>405</v>
      </c>
      <c r="K148" t="s">
        <v>4</v>
      </c>
      <c r="L148">
        <v>3570057</v>
      </c>
      <c r="M148" t="s">
        <v>1359</v>
      </c>
      <c r="N148" t="s">
        <v>174</v>
      </c>
      <c r="O148" t="s">
        <v>999</v>
      </c>
      <c r="P148">
        <v>2</v>
      </c>
    </row>
    <row r="149" spans="1:16">
      <c r="A149">
        <v>2623</v>
      </c>
      <c r="B149" t="s">
        <v>374</v>
      </c>
      <c r="D149" t="s">
        <v>375</v>
      </c>
      <c r="E149" t="s">
        <v>170</v>
      </c>
      <c r="F149" t="s">
        <v>15</v>
      </c>
      <c r="G149" t="s">
        <v>387</v>
      </c>
      <c r="H149" t="s">
        <v>405</v>
      </c>
      <c r="I149" t="s">
        <v>387</v>
      </c>
      <c r="J149" t="s">
        <v>405</v>
      </c>
      <c r="K149" t="s">
        <v>4</v>
      </c>
      <c r="L149">
        <v>2799770</v>
      </c>
      <c r="M149" t="s">
        <v>1359</v>
      </c>
      <c r="N149" t="s">
        <v>174</v>
      </c>
      <c r="O149" t="s">
        <v>1048</v>
      </c>
      <c r="P149">
        <v>2</v>
      </c>
    </row>
    <row r="150" spans="1:16">
      <c r="A150">
        <v>2622</v>
      </c>
      <c r="B150" t="s">
        <v>374</v>
      </c>
      <c r="D150" t="s">
        <v>375</v>
      </c>
      <c r="E150" t="s">
        <v>234</v>
      </c>
      <c r="F150" t="s">
        <v>15</v>
      </c>
      <c r="G150" t="s">
        <v>387</v>
      </c>
      <c r="H150" t="s">
        <v>406</v>
      </c>
      <c r="I150" t="s">
        <v>387</v>
      </c>
      <c r="J150" t="s">
        <v>406</v>
      </c>
      <c r="K150" t="s">
        <v>4</v>
      </c>
      <c r="L150">
        <v>3511232</v>
      </c>
      <c r="M150" t="s">
        <v>1408</v>
      </c>
      <c r="N150" t="s">
        <v>174</v>
      </c>
      <c r="O150" t="s">
        <v>999</v>
      </c>
      <c r="P150">
        <v>2</v>
      </c>
    </row>
    <row r="151" spans="1:16">
      <c r="A151">
        <v>2621</v>
      </c>
      <c r="B151" t="s">
        <v>374</v>
      </c>
      <c r="D151" t="s">
        <v>375</v>
      </c>
      <c r="E151" t="s">
        <v>170</v>
      </c>
      <c r="F151" t="s">
        <v>15</v>
      </c>
      <c r="G151" t="s">
        <v>387</v>
      </c>
      <c r="H151" t="s">
        <v>407</v>
      </c>
      <c r="I151" t="s">
        <v>387</v>
      </c>
      <c r="J151" t="s">
        <v>407</v>
      </c>
      <c r="K151" t="s">
        <v>4</v>
      </c>
      <c r="L151">
        <v>3261713</v>
      </c>
      <c r="M151" t="s">
        <v>1359</v>
      </c>
      <c r="N151" t="s">
        <v>213</v>
      </c>
      <c r="O151" t="s">
        <v>418</v>
      </c>
      <c r="P151">
        <v>2</v>
      </c>
    </row>
    <row r="152" spans="1:16">
      <c r="A152">
        <v>2620</v>
      </c>
      <c r="B152" t="s">
        <v>374</v>
      </c>
      <c r="D152" t="s">
        <v>375</v>
      </c>
      <c r="E152" t="s">
        <v>170</v>
      </c>
      <c r="F152" t="s">
        <v>27</v>
      </c>
      <c r="G152" t="s">
        <v>376</v>
      </c>
      <c r="H152" t="s">
        <v>408</v>
      </c>
      <c r="I152" t="s">
        <v>376</v>
      </c>
      <c r="J152" t="s">
        <v>408</v>
      </c>
      <c r="K152" t="s">
        <v>4</v>
      </c>
      <c r="L152">
        <v>3330634</v>
      </c>
      <c r="M152" t="s">
        <v>1359</v>
      </c>
      <c r="N152" t="s">
        <v>409</v>
      </c>
      <c r="O152" t="s">
        <v>1409</v>
      </c>
      <c r="P152">
        <v>2</v>
      </c>
    </row>
    <row r="153" spans="1:16">
      <c r="A153">
        <v>2619</v>
      </c>
      <c r="B153" t="s">
        <v>374</v>
      </c>
      <c r="D153" t="s">
        <v>375</v>
      </c>
      <c r="E153" t="s">
        <v>170</v>
      </c>
      <c r="F153" t="s">
        <v>27</v>
      </c>
      <c r="G153" t="s">
        <v>376</v>
      </c>
      <c r="H153" t="s">
        <v>410</v>
      </c>
      <c r="I153" t="s">
        <v>376</v>
      </c>
      <c r="J153" t="s">
        <v>410</v>
      </c>
      <c r="K153" t="s">
        <v>4</v>
      </c>
      <c r="L153">
        <v>2983389</v>
      </c>
      <c r="M153" t="s">
        <v>1359</v>
      </c>
      <c r="N153" t="s">
        <v>411</v>
      </c>
      <c r="O153" t="s">
        <v>1410</v>
      </c>
      <c r="P153">
        <v>2</v>
      </c>
    </row>
    <row r="154" spans="1:16">
      <c r="A154">
        <v>2618</v>
      </c>
      <c r="B154" t="s">
        <v>374</v>
      </c>
      <c r="D154" t="s">
        <v>375</v>
      </c>
      <c r="E154" t="s">
        <v>170</v>
      </c>
      <c r="F154" t="s">
        <v>379</v>
      </c>
      <c r="G154" t="s">
        <v>380</v>
      </c>
      <c r="H154" t="s">
        <v>412</v>
      </c>
      <c r="I154" t="s">
        <v>380</v>
      </c>
      <c r="J154" t="s">
        <v>413</v>
      </c>
      <c r="K154" t="s">
        <v>4</v>
      </c>
      <c r="L154">
        <v>2903673</v>
      </c>
      <c r="M154" t="s">
        <v>1359</v>
      </c>
      <c r="O154" t="s">
        <v>1411</v>
      </c>
      <c r="P154">
        <v>2</v>
      </c>
    </row>
    <row r="155" spans="1:16">
      <c r="A155">
        <v>2617</v>
      </c>
      <c r="B155" t="s">
        <v>374</v>
      </c>
      <c r="D155" t="s">
        <v>375</v>
      </c>
      <c r="E155" t="s">
        <v>170</v>
      </c>
      <c r="F155" t="s">
        <v>27</v>
      </c>
      <c r="G155" t="s">
        <v>376</v>
      </c>
      <c r="H155" t="s">
        <v>415</v>
      </c>
      <c r="I155" t="s">
        <v>376</v>
      </c>
      <c r="J155" t="s">
        <v>415</v>
      </c>
      <c r="K155" t="s">
        <v>4</v>
      </c>
      <c r="L155">
        <v>3505439</v>
      </c>
      <c r="M155" t="s">
        <v>1359</v>
      </c>
      <c r="N155" t="s">
        <v>416</v>
      </c>
      <c r="O155" t="s">
        <v>426</v>
      </c>
      <c r="P155">
        <v>2</v>
      </c>
    </row>
    <row r="156" spans="1:16">
      <c r="A156">
        <v>2616</v>
      </c>
      <c r="B156" t="s">
        <v>374</v>
      </c>
      <c r="D156" t="s">
        <v>375</v>
      </c>
      <c r="E156" t="s">
        <v>170</v>
      </c>
      <c r="F156" t="s">
        <v>379</v>
      </c>
      <c r="G156" t="s">
        <v>380</v>
      </c>
      <c r="H156" t="s">
        <v>417</v>
      </c>
      <c r="I156" t="s">
        <v>380</v>
      </c>
      <c r="J156" t="s">
        <v>318</v>
      </c>
      <c r="K156" t="s">
        <v>4</v>
      </c>
      <c r="L156">
        <v>3194031</v>
      </c>
      <c r="M156" t="s">
        <v>1359</v>
      </c>
      <c r="O156" t="s">
        <v>1114</v>
      </c>
      <c r="P156">
        <v>2</v>
      </c>
    </row>
    <row r="157" spans="1:16">
      <c r="A157">
        <v>2615</v>
      </c>
      <c r="B157" t="s">
        <v>374</v>
      </c>
      <c r="D157" t="s">
        <v>375</v>
      </c>
      <c r="E157" t="s">
        <v>170</v>
      </c>
      <c r="F157" t="s">
        <v>379</v>
      </c>
      <c r="G157" t="s">
        <v>380</v>
      </c>
      <c r="H157" t="s">
        <v>388</v>
      </c>
      <c r="I157" t="s">
        <v>380</v>
      </c>
      <c r="J157" t="s">
        <v>1412</v>
      </c>
      <c r="K157" t="s">
        <v>221</v>
      </c>
      <c r="L157">
        <v>2950931</v>
      </c>
      <c r="M157" t="s">
        <v>1359</v>
      </c>
      <c r="O157" t="s">
        <v>437</v>
      </c>
      <c r="P157">
        <v>2</v>
      </c>
    </row>
    <row r="158" spans="1:16">
      <c r="A158">
        <v>2614</v>
      </c>
      <c r="B158" t="s">
        <v>374</v>
      </c>
      <c r="D158" t="s">
        <v>375</v>
      </c>
      <c r="E158" t="s">
        <v>234</v>
      </c>
      <c r="F158" t="s">
        <v>15</v>
      </c>
      <c r="G158" t="s">
        <v>387</v>
      </c>
      <c r="H158" t="s">
        <v>419</v>
      </c>
      <c r="I158" t="s">
        <v>387</v>
      </c>
      <c r="J158" t="s">
        <v>419</v>
      </c>
      <c r="K158" t="s">
        <v>4</v>
      </c>
      <c r="L158">
        <v>3434123</v>
      </c>
      <c r="M158" t="s">
        <v>1413</v>
      </c>
      <c r="N158" t="s">
        <v>174</v>
      </c>
      <c r="O158" t="s">
        <v>223</v>
      </c>
      <c r="P158">
        <v>2</v>
      </c>
    </row>
    <row r="159" spans="1:16">
      <c r="A159">
        <v>2613</v>
      </c>
      <c r="B159" t="s">
        <v>374</v>
      </c>
      <c r="D159" t="s">
        <v>375</v>
      </c>
      <c r="E159" t="s">
        <v>234</v>
      </c>
      <c r="F159" t="s">
        <v>15</v>
      </c>
      <c r="G159" t="s">
        <v>387</v>
      </c>
      <c r="H159" t="s">
        <v>419</v>
      </c>
      <c r="I159" t="s">
        <v>387</v>
      </c>
      <c r="J159" t="s">
        <v>419</v>
      </c>
      <c r="K159" t="s">
        <v>4</v>
      </c>
      <c r="L159">
        <v>3607945</v>
      </c>
      <c r="M159" t="s">
        <v>1385</v>
      </c>
      <c r="N159" t="s">
        <v>174</v>
      </c>
      <c r="O159" t="s">
        <v>437</v>
      </c>
      <c r="P159">
        <v>2</v>
      </c>
    </row>
    <row r="160" spans="1:16">
      <c r="A160">
        <v>2612</v>
      </c>
      <c r="B160" t="s">
        <v>374</v>
      </c>
      <c r="D160" t="s">
        <v>375</v>
      </c>
      <c r="E160" t="s">
        <v>234</v>
      </c>
      <c r="F160" t="s">
        <v>27</v>
      </c>
      <c r="G160" t="s">
        <v>376</v>
      </c>
      <c r="H160" t="s">
        <v>421</v>
      </c>
      <c r="I160" t="s">
        <v>376</v>
      </c>
      <c r="J160" t="s">
        <v>422</v>
      </c>
      <c r="K160" t="s">
        <v>4</v>
      </c>
      <c r="L160">
        <v>3518562</v>
      </c>
      <c r="M160" t="s">
        <v>1414</v>
      </c>
      <c r="O160" t="s">
        <v>1415</v>
      </c>
      <c r="P160">
        <v>2</v>
      </c>
    </row>
    <row r="161" spans="1:16">
      <c r="A161">
        <v>2611</v>
      </c>
      <c r="B161" t="s">
        <v>374</v>
      </c>
      <c r="D161" t="s">
        <v>375</v>
      </c>
      <c r="E161" t="s">
        <v>234</v>
      </c>
      <c r="F161" t="s">
        <v>29</v>
      </c>
      <c r="G161" t="s">
        <v>235</v>
      </c>
      <c r="H161" t="s">
        <v>424</v>
      </c>
      <c r="I161" t="s">
        <v>235</v>
      </c>
      <c r="J161" t="s">
        <v>425</v>
      </c>
      <c r="K161" t="s">
        <v>4</v>
      </c>
      <c r="L161">
        <v>3493061</v>
      </c>
      <c r="M161" t="s">
        <v>1416</v>
      </c>
      <c r="O161" t="s">
        <v>279</v>
      </c>
      <c r="P161">
        <v>2</v>
      </c>
    </row>
    <row r="162" spans="1:16">
      <c r="A162">
        <v>2610</v>
      </c>
      <c r="B162" t="s">
        <v>374</v>
      </c>
      <c r="D162" t="s">
        <v>375</v>
      </c>
      <c r="E162" t="s">
        <v>170</v>
      </c>
      <c r="F162" t="s">
        <v>27</v>
      </c>
      <c r="G162" t="s">
        <v>376</v>
      </c>
      <c r="H162" t="s">
        <v>424</v>
      </c>
      <c r="I162" t="s">
        <v>376</v>
      </c>
      <c r="J162" t="s">
        <v>424</v>
      </c>
      <c r="K162" t="s">
        <v>4</v>
      </c>
      <c r="L162">
        <v>3123276</v>
      </c>
      <c r="M162" t="s">
        <v>1359</v>
      </c>
      <c r="N162" t="s">
        <v>174</v>
      </c>
      <c r="O162" t="s">
        <v>1417</v>
      </c>
      <c r="P162">
        <v>2</v>
      </c>
    </row>
    <row r="163" spans="1:16">
      <c r="A163">
        <v>2609</v>
      </c>
      <c r="B163" t="s">
        <v>374</v>
      </c>
      <c r="D163" t="s">
        <v>375</v>
      </c>
      <c r="E163" t="s">
        <v>170</v>
      </c>
      <c r="F163" t="s">
        <v>27</v>
      </c>
      <c r="G163" t="s">
        <v>376</v>
      </c>
      <c r="H163" t="s">
        <v>427</v>
      </c>
      <c r="I163" t="s">
        <v>376</v>
      </c>
      <c r="J163" t="s">
        <v>427</v>
      </c>
      <c r="K163" t="s">
        <v>4</v>
      </c>
      <c r="L163">
        <v>3454741</v>
      </c>
      <c r="M163" t="s">
        <v>1359</v>
      </c>
      <c r="N163" t="s">
        <v>416</v>
      </c>
      <c r="O163" t="s">
        <v>433</v>
      </c>
      <c r="P163">
        <v>2</v>
      </c>
    </row>
    <row r="164" spans="1:16">
      <c r="A164">
        <v>2608</v>
      </c>
      <c r="B164" t="s">
        <v>374</v>
      </c>
      <c r="D164" t="s">
        <v>375</v>
      </c>
      <c r="E164" t="s">
        <v>473</v>
      </c>
      <c r="F164" t="s">
        <v>27</v>
      </c>
      <c r="G164" t="s">
        <v>376</v>
      </c>
      <c r="H164" t="s">
        <v>428</v>
      </c>
      <c r="I164" t="s">
        <v>376</v>
      </c>
      <c r="J164" t="s">
        <v>428</v>
      </c>
      <c r="K164" t="s">
        <v>4</v>
      </c>
      <c r="L164">
        <v>3592163</v>
      </c>
      <c r="M164" t="s">
        <v>1359</v>
      </c>
      <c r="N164" t="s">
        <v>174</v>
      </c>
      <c r="O164" t="s">
        <v>1151</v>
      </c>
      <c r="P164">
        <v>2</v>
      </c>
    </row>
    <row r="165" spans="1:16">
      <c r="A165">
        <v>2606</v>
      </c>
      <c r="B165" t="s">
        <v>374</v>
      </c>
      <c r="D165" t="s">
        <v>375</v>
      </c>
      <c r="E165" t="s">
        <v>170</v>
      </c>
      <c r="F165" t="s">
        <v>27</v>
      </c>
      <c r="G165" t="s">
        <v>376</v>
      </c>
      <c r="H165" t="s">
        <v>430</v>
      </c>
      <c r="I165" t="s">
        <v>376</v>
      </c>
      <c r="J165" t="s">
        <v>430</v>
      </c>
      <c r="K165" t="s">
        <v>4</v>
      </c>
      <c r="L165">
        <v>3626526</v>
      </c>
      <c r="M165" t="s">
        <v>1359</v>
      </c>
      <c r="N165" t="s">
        <v>174</v>
      </c>
      <c r="O165" t="s">
        <v>1418</v>
      </c>
      <c r="P165">
        <v>2</v>
      </c>
    </row>
    <row r="166" spans="1:16">
      <c r="A166">
        <v>2605</v>
      </c>
      <c r="B166" t="s">
        <v>374</v>
      </c>
      <c r="D166" t="s">
        <v>375</v>
      </c>
      <c r="E166" t="s">
        <v>234</v>
      </c>
      <c r="F166" t="s">
        <v>15</v>
      </c>
      <c r="G166" t="s">
        <v>387</v>
      </c>
      <c r="H166" t="s">
        <v>431</v>
      </c>
      <c r="I166" t="s">
        <v>387</v>
      </c>
      <c r="J166" t="s">
        <v>431</v>
      </c>
      <c r="K166" t="s">
        <v>4</v>
      </c>
      <c r="L166">
        <v>3470783</v>
      </c>
      <c r="M166" t="s">
        <v>1419</v>
      </c>
      <c r="N166" t="s">
        <v>213</v>
      </c>
      <c r="O166" t="s">
        <v>228</v>
      </c>
      <c r="P166">
        <v>2</v>
      </c>
    </row>
    <row r="167" spans="1:16">
      <c r="A167">
        <v>2604</v>
      </c>
      <c r="B167" t="s">
        <v>374</v>
      </c>
      <c r="D167" t="s">
        <v>375</v>
      </c>
      <c r="E167" t="s">
        <v>234</v>
      </c>
      <c r="F167" t="s">
        <v>27</v>
      </c>
      <c r="G167" t="s">
        <v>376</v>
      </c>
      <c r="H167" t="s">
        <v>432</v>
      </c>
      <c r="I167" t="s">
        <v>376</v>
      </c>
      <c r="J167" t="s">
        <v>432</v>
      </c>
      <c r="K167" t="s">
        <v>4</v>
      </c>
      <c r="L167">
        <v>3587150</v>
      </c>
      <c r="M167" t="s">
        <v>1361</v>
      </c>
      <c r="N167" t="s">
        <v>174</v>
      </c>
      <c r="O167" t="s">
        <v>1420</v>
      </c>
      <c r="P167">
        <v>2</v>
      </c>
    </row>
    <row r="168" spans="1:16">
      <c r="A168">
        <v>2602</v>
      </c>
      <c r="B168" t="s">
        <v>374</v>
      </c>
      <c r="D168" t="s">
        <v>375</v>
      </c>
      <c r="E168" t="s">
        <v>170</v>
      </c>
      <c r="F168" t="s">
        <v>27</v>
      </c>
      <c r="G168" t="s">
        <v>376</v>
      </c>
      <c r="H168" t="s">
        <v>434</v>
      </c>
      <c r="I168" t="s">
        <v>376</v>
      </c>
      <c r="J168" t="s">
        <v>434</v>
      </c>
      <c r="K168" t="s">
        <v>4</v>
      </c>
      <c r="L168">
        <v>3325702</v>
      </c>
      <c r="M168" t="s">
        <v>1359</v>
      </c>
      <c r="N168" t="s">
        <v>174</v>
      </c>
      <c r="O168" t="s">
        <v>1421</v>
      </c>
      <c r="P168">
        <v>2</v>
      </c>
    </row>
    <row r="169" spans="1:16">
      <c r="A169">
        <v>2601</v>
      </c>
      <c r="B169" t="s">
        <v>374</v>
      </c>
      <c r="D169" t="s">
        <v>375</v>
      </c>
      <c r="E169" t="s">
        <v>170</v>
      </c>
      <c r="F169" t="s">
        <v>27</v>
      </c>
      <c r="G169" t="s">
        <v>376</v>
      </c>
      <c r="H169" t="s">
        <v>369</v>
      </c>
      <c r="I169" t="s">
        <v>376</v>
      </c>
      <c r="J169" t="s">
        <v>369</v>
      </c>
      <c r="K169" t="s">
        <v>4</v>
      </c>
      <c r="L169">
        <v>2965836</v>
      </c>
      <c r="M169" t="s">
        <v>1359</v>
      </c>
      <c r="N169" t="s">
        <v>174</v>
      </c>
      <c r="O169" t="s">
        <v>1422</v>
      </c>
      <c r="P169">
        <v>2</v>
      </c>
    </row>
    <row r="170" spans="1:16">
      <c r="A170">
        <v>2600</v>
      </c>
      <c r="B170" t="s">
        <v>374</v>
      </c>
      <c r="D170" t="s">
        <v>375</v>
      </c>
      <c r="E170" t="s">
        <v>170</v>
      </c>
      <c r="F170" t="s">
        <v>27</v>
      </c>
      <c r="G170" t="s">
        <v>376</v>
      </c>
      <c r="H170" t="s">
        <v>435</v>
      </c>
      <c r="I170" t="s">
        <v>376</v>
      </c>
      <c r="J170" t="s">
        <v>435</v>
      </c>
      <c r="K170" t="s">
        <v>4</v>
      </c>
      <c r="L170">
        <v>3418068</v>
      </c>
      <c r="M170" t="s">
        <v>1359</v>
      </c>
      <c r="N170" t="s">
        <v>416</v>
      </c>
      <c r="O170" t="s">
        <v>1423</v>
      </c>
      <c r="P170">
        <v>2</v>
      </c>
    </row>
    <row r="171" spans="1:16">
      <c r="A171">
        <v>2599</v>
      </c>
      <c r="B171" t="s">
        <v>374</v>
      </c>
      <c r="D171" t="s">
        <v>375</v>
      </c>
      <c r="E171" t="s">
        <v>170</v>
      </c>
      <c r="F171" t="s">
        <v>29</v>
      </c>
      <c r="G171" t="s">
        <v>235</v>
      </c>
      <c r="H171" t="s">
        <v>436</v>
      </c>
      <c r="I171" t="s">
        <v>235</v>
      </c>
      <c r="J171" t="s">
        <v>436</v>
      </c>
      <c r="K171" t="s">
        <v>4</v>
      </c>
      <c r="L171">
        <v>3057000</v>
      </c>
      <c r="M171" t="s">
        <v>1359</v>
      </c>
      <c r="N171" t="s">
        <v>213</v>
      </c>
      <c r="O171" t="s">
        <v>1048</v>
      </c>
      <c r="P171">
        <v>2</v>
      </c>
    </row>
    <row r="172" spans="1:16">
      <c r="A172">
        <v>2598</v>
      </c>
      <c r="B172" t="s">
        <v>374</v>
      </c>
      <c r="D172" t="s">
        <v>375</v>
      </c>
      <c r="E172" t="s">
        <v>170</v>
      </c>
      <c r="F172" t="s">
        <v>29</v>
      </c>
      <c r="G172" t="s">
        <v>235</v>
      </c>
      <c r="H172" t="s">
        <v>438</v>
      </c>
      <c r="I172" t="s">
        <v>235</v>
      </c>
      <c r="J172" t="s">
        <v>438</v>
      </c>
      <c r="K172" t="s">
        <v>4</v>
      </c>
      <c r="L172">
        <v>3527444</v>
      </c>
      <c r="M172" t="s">
        <v>1361</v>
      </c>
      <c r="N172" t="s">
        <v>174</v>
      </c>
      <c r="O172" t="s">
        <v>1113</v>
      </c>
      <c r="P172">
        <v>2</v>
      </c>
    </row>
    <row r="173" spans="1:16">
      <c r="A173">
        <v>2597</v>
      </c>
      <c r="B173" t="s">
        <v>374</v>
      </c>
      <c r="D173" t="s">
        <v>375</v>
      </c>
      <c r="E173" t="s">
        <v>170</v>
      </c>
      <c r="F173" t="s">
        <v>29</v>
      </c>
      <c r="G173" t="s">
        <v>235</v>
      </c>
      <c r="H173" t="s">
        <v>438</v>
      </c>
      <c r="I173" t="s">
        <v>235</v>
      </c>
      <c r="J173" t="s">
        <v>438</v>
      </c>
      <c r="K173" t="s">
        <v>4</v>
      </c>
      <c r="L173">
        <v>3569898</v>
      </c>
      <c r="M173" t="s">
        <v>1359</v>
      </c>
      <c r="N173" t="s">
        <v>174</v>
      </c>
      <c r="O173" t="s">
        <v>1136</v>
      </c>
      <c r="P173">
        <v>2</v>
      </c>
    </row>
    <row r="174" spans="1:16">
      <c r="A174">
        <v>2596</v>
      </c>
      <c r="B174" t="s">
        <v>374</v>
      </c>
      <c r="D174" t="s">
        <v>375</v>
      </c>
      <c r="E174" t="s">
        <v>170</v>
      </c>
      <c r="F174" t="s">
        <v>29</v>
      </c>
      <c r="G174" t="s">
        <v>235</v>
      </c>
      <c r="H174" t="s">
        <v>440</v>
      </c>
      <c r="I174" t="s">
        <v>235</v>
      </c>
      <c r="J174" t="s">
        <v>440</v>
      </c>
      <c r="K174" t="s">
        <v>4</v>
      </c>
      <c r="L174">
        <v>3324572</v>
      </c>
      <c r="M174" t="s">
        <v>1359</v>
      </c>
      <c r="N174" t="s">
        <v>174</v>
      </c>
      <c r="O174" t="s">
        <v>1424</v>
      </c>
      <c r="P174">
        <v>2</v>
      </c>
    </row>
    <row r="175" spans="1:16">
      <c r="A175">
        <v>2595</v>
      </c>
      <c r="B175" t="s">
        <v>374</v>
      </c>
      <c r="D175" t="s">
        <v>375</v>
      </c>
      <c r="E175" t="s">
        <v>170</v>
      </c>
      <c r="F175" t="s">
        <v>27</v>
      </c>
      <c r="G175" t="s">
        <v>376</v>
      </c>
      <c r="H175" t="s">
        <v>442</v>
      </c>
      <c r="I175" t="s">
        <v>376</v>
      </c>
      <c r="J175" t="s">
        <v>442</v>
      </c>
      <c r="K175" t="s">
        <v>4</v>
      </c>
      <c r="L175">
        <v>3698973</v>
      </c>
      <c r="M175" t="s">
        <v>1359</v>
      </c>
      <c r="N175" t="s">
        <v>174</v>
      </c>
      <c r="O175" t="s">
        <v>1425</v>
      </c>
      <c r="P175">
        <v>2</v>
      </c>
    </row>
    <row r="176" spans="1:16">
      <c r="A176">
        <v>2594</v>
      </c>
      <c r="B176" t="s">
        <v>374</v>
      </c>
      <c r="D176" t="s">
        <v>375</v>
      </c>
      <c r="E176" t="s">
        <v>234</v>
      </c>
      <c r="F176" t="s">
        <v>27</v>
      </c>
      <c r="G176" t="s">
        <v>376</v>
      </c>
      <c r="H176" t="s">
        <v>444</v>
      </c>
      <c r="I176" t="s">
        <v>376</v>
      </c>
      <c r="J176" t="s">
        <v>444</v>
      </c>
      <c r="K176" t="s">
        <v>4</v>
      </c>
      <c r="L176">
        <v>3539248</v>
      </c>
      <c r="M176" t="s">
        <v>1386</v>
      </c>
      <c r="N176" t="s">
        <v>416</v>
      </c>
      <c r="O176" t="s">
        <v>1426</v>
      </c>
      <c r="P176">
        <v>2</v>
      </c>
    </row>
    <row r="177" spans="1:16">
      <c r="A177">
        <v>2593</v>
      </c>
      <c r="B177" t="s">
        <v>374</v>
      </c>
      <c r="D177" t="s">
        <v>375</v>
      </c>
      <c r="E177" t="s">
        <v>170</v>
      </c>
      <c r="F177" t="s">
        <v>29</v>
      </c>
      <c r="G177" t="s">
        <v>235</v>
      </c>
      <c r="H177" t="s">
        <v>445</v>
      </c>
      <c r="I177" t="s">
        <v>235</v>
      </c>
      <c r="J177" t="s">
        <v>445</v>
      </c>
      <c r="K177" t="s">
        <v>4</v>
      </c>
      <c r="L177">
        <v>3460180</v>
      </c>
      <c r="M177" t="s">
        <v>1359</v>
      </c>
      <c r="N177" t="s">
        <v>174</v>
      </c>
      <c r="O177" t="s">
        <v>1383</v>
      </c>
      <c r="P177">
        <v>2</v>
      </c>
    </row>
    <row r="178" spans="1:16">
      <c r="A178">
        <v>2592</v>
      </c>
      <c r="B178" t="s">
        <v>374</v>
      </c>
      <c r="D178" t="s">
        <v>375</v>
      </c>
      <c r="E178" t="s">
        <v>170</v>
      </c>
      <c r="F178" t="s">
        <v>29</v>
      </c>
      <c r="G178" t="s">
        <v>235</v>
      </c>
      <c r="H178" t="s">
        <v>417</v>
      </c>
      <c r="I178" t="s">
        <v>235</v>
      </c>
      <c r="J178" t="s">
        <v>417</v>
      </c>
      <c r="K178" t="s">
        <v>4</v>
      </c>
      <c r="L178">
        <v>3366461</v>
      </c>
      <c r="M178" t="s">
        <v>1359</v>
      </c>
      <c r="N178" t="s">
        <v>174</v>
      </c>
      <c r="O178" t="s">
        <v>455</v>
      </c>
      <c r="P178">
        <v>2</v>
      </c>
    </row>
    <row r="179" spans="1:16">
      <c r="A179">
        <v>2591</v>
      </c>
      <c r="B179" t="s">
        <v>374</v>
      </c>
      <c r="D179" t="s">
        <v>375</v>
      </c>
      <c r="E179" t="s">
        <v>211</v>
      </c>
      <c r="F179" t="s">
        <v>29</v>
      </c>
      <c r="G179" t="s">
        <v>235</v>
      </c>
      <c r="H179" t="s">
        <v>406</v>
      </c>
      <c r="I179" t="s">
        <v>235</v>
      </c>
      <c r="J179" t="s">
        <v>406</v>
      </c>
      <c r="K179" t="s">
        <v>4</v>
      </c>
      <c r="L179">
        <v>3392521</v>
      </c>
      <c r="M179" t="s">
        <v>1359</v>
      </c>
      <c r="N179" t="s">
        <v>174</v>
      </c>
      <c r="O179" t="s">
        <v>222</v>
      </c>
      <c r="P179">
        <v>2</v>
      </c>
    </row>
    <row r="180" spans="1:16">
      <c r="A180">
        <v>2590</v>
      </c>
      <c r="B180" t="s">
        <v>374</v>
      </c>
      <c r="D180" t="s">
        <v>375</v>
      </c>
      <c r="E180" t="s">
        <v>170</v>
      </c>
      <c r="F180" t="s">
        <v>29</v>
      </c>
      <c r="G180" t="s">
        <v>235</v>
      </c>
      <c r="H180" t="s">
        <v>446</v>
      </c>
      <c r="I180" t="s">
        <v>235</v>
      </c>
      <c r="J180" t="s">
        <v>446</v>
      </c>
      <c r="K180" t="s">
        <v>4</v>
      </c>
      <c r="L180">
        <v>3465436</v>
      </c>
      <c r="M180" t="s">
        <v>1359</v>
      </c>
      <c r="N180" t="s">
        <v>174</v>
      </c>
      <c r="O180" t="s">
        <v>439</v>
      </c>
      <c r="P180">
        <v>2</v>
      </c>
    </row>
    <row r="181" spans="1:16">
      <c r="A181">
        <v>2589</v>
      </c>
      <c r="B181" t="s">
        <v>374</v>
      </c>
      <c r="D181" t="s">
        <v>375</v>
      </c>
      <c r="E181" t="s">
        <v>234</v>
      </c>
      <c r="F181" t="s">
        <v>29</v>
      </c>
      <c r="G181" t="s">
        <v>235</v>
      </c>
      <c r="H181" t="s">
        <v>446</v>
      </c>
      <c r="I181" t="s">
        <v>235</v>
      </c>
      <c r="J181" t="s">
        <v>446</v>
      </c>
      <c r="K181" t="s">
        <v>4</v>
      </c>
      <c r="L181">
        <v>3471766</v>
      </c>
      <c r="M181" t="s">
        <v>1427</v>
      </c>
      <c r="N181" t="s">
        <v>174</v>
      </c>
      <c r="O181" t="s">
        <v>1428</v>
      </c>
      <c r="P181">
        <v>2</v>
      </c>
    </row>
    <row r="182" spans="1:16">
      <c r="A182">
        <v>2588</v>
      </c>
      <c r="B182" t="s">
        <v>374</v>
      </c>
      <c r="D182" t="s">
        <v>375</v>
      </c>
      <c r="E182" t="s">
        <v>170</v>
      </c>
      <c r="F182" t="s">
        <v>15</v>
      </c>
      <c r="G182" t="s">
        <v>387</v>
      </c>
      <c r="H182" t="s">
        <v>447</v>
      </c>
      <c r="I182" t="s">
        <v>387</v>
      </c>
      <c r="J182" t="s">
        <v>447</v>
      </c>
      <c r="K182" t="s">
        <v>4</v>
      </c>
      <c r="L182">
        <v>3670465</v>
      </c>
      <c r="M182" t="s">
        <v>1359</v>
      </c>
      <c r="N182" t="s">
        <v>174</v>
      </c>
      <c r="O182" t="s">
        <v>1383</v>
      </c>
      <c r="P182">
        <v>2</v>
      </c>
    </row>
    <row r="183" spans="1:16">
      <c r="A183">
        <v>2587</v>
      </c>
      <c r="B183" t="s">
        <v>374</v>
      </c>
      <c r="D183" t="s">
        <v>375</v>
      </c>
      <c r="E183" t="s">
        <v>187</v>
      </c>
      <c r="F183" t="s">
        <v>15</v>
      </c>
      <c r="G183" t="s">
        <v>387</v>
      </c>
      <c r="H183" t="s">
        <v>448</v>
      </c>
      <c r="I183" t="s">
        <v>387</v>
      </c>
      <c r="J183" t="s">
        <v>448</v>
      </c>
      <c r="K183" t="s">
        <v>4</v>
      </c>
      <c r="L183">
        <v>3728103</v>
      </c>
      <c r="M183" t="s">
        <v>1361</v>
      </c>
      <c r="N183" t="s">
        <v>174</v>
      </c>
      <c r="O183" t="s">
        <v>284</v>
      </c>
      <c r="P183">
        <v>2</v>
      </c>
    </row>
    <row r="184" spans="1:16">
      <c r="A184">
        <v>2586</v>
      </c>
      <c r="B184" t="s">
        <v>374</v>
      </c>
      <c r="D184" t="s">
        <v>375</v>
      </c>
      <c r="E184" t="s">
        <v>170</v>
      </c>
      <c r="F184" t="s">
        <v>15</v>
      </c>
      <c r="G184" t="s">
        <v>387</v>
      </c>
      <c r="H184" t="s">
        <v>449</v>
      </c>
      <c r="I184" t="s">
        <v>387</v>
      </c>
      <c r="J184" t="s">
        <v>449</v>
      </c>
      <c r="K184" t="s">
        <v>4</v>
      </c>
      <c r="L184">
        <v>3802394</v>
      </c>
      <c r="M184" t="s">
        <v>1359</v>
      </c>
      <c r="N184" t="s">
        <v>174</v>
      </c>
      <c r="O184" t="s">
        <v>1429</v>
      </c>
      <c r="P184">
        <v>2</v>
      </c>
    </row>
    <row r="185" spans="1:16">
      <c r="A185">
        <v>2585</v>
      </c>
      <c r="B185" t="s">
        <v>374</v>
      </c>
      <c r="D185" t="s">
        <v>375</v>
      </c>
      <c r="E185" t="s">
        <v>170</v>
      </c>
      <c r="F185" t="s">
        <v>15</v>
      </c>
      <c r="G185" t="s">
        <v>387</v>
      </c>
      <c r="H185" t="s">
        <v>450</v>
      </c>
      <c r="I185" t="s">
        <v>387</v>
      </c>
      <c r="J185" t="s">
        <v>450</v>
      </c>
      <c r="K185" t="s">
        <v>4</v>
      </c>
      <c r="L185">
        <v>4022714</v>
      </c>
      <c r="M185" t="s">
        <v>1359</v>
      </c>
      <c r="N185" t="s">
        <v>174</v>
      </c>
      <c r="O185" t="s">
        <v>1371</v>
      </c>
      <c r="P185">
        <v>2</v>
      </c>
    </row>
    <row r="186" spans="1:16">
      <c r="A186">
        <v>2584</v>
      </c>
      <c r="B186" t="s">
        <v>374</v>
      </c>
      <c r="D186" t="s">
        <v>375</v>
      </c>
      <c r="E186" t="s">
        <v>594</v>
      </c>
      <c r="F186" t="s">
        <v>15</v>
      </c>
      <c r="G186" t="s">
        <v>387</v>
      </c>
      <c r="H186" t="s">
        <v>451</v>
      </c>
      <c r="I186" t="s">
        <v>387</v>
      </c>
      <c r="J186" t="s">
        <v>452</v>
      </c>
      <c r="K186" t="s">
        <v>4</v>
      </c>
      <c r="L186">
        <v>3591631</v>
      </c>
      <c r="M186" t="s">
        <v>1430</v>
      </c>
      <c r="O186" t="s">
        <v>433</v>
      </c>
      <c r="P186">
        <v>2</v>
      </c>
    </row>
    <row r="187" spans="1:16">
      <c r="A187">
        <v>2583</v>
      </c>
      <c r="B187" t="s">
        <v>374</v>
      </c>
      <c r="D187" t="s">
        <v>375</v>
      </c>
      <c r="E187" t="s">
        <v>170</v>
      </c>
      <c r="F187" t="s">
        <v>15</v>
      </c>
      <c r="G187" t="s">
        <v>387</v>
      </c>
      <c r="H187" t="s">
        <v>453</v>
      </c>
      <c r="I187" t="s">
        <v>387</v>
      </c>
      <c r="J187" t="s">
        <v>453</v>
      </c>
      <c r="K187" t="s">
        <v>4</v>
      </c>
      <c r="L187">
        <v>3606180</v>
      </c>
      <c r="M187" t="s">
        <v>1361</v>
      </c>
      <c r="N187" t="s">
        <v>174</v>
      </c>
      <c r="O187" t="s">
        <v>1431</v>
      </c>
      <c r="P187">
        <v>2</v>
      </c>
    </row>
    <row r="188" spans="1:16">
      <c r="A188">
        <v>2582</v>
      </c>
      <c r="B188" t="s">
        <v>374</v>
      </c>
      <c r="D188" t="s">
        <v>375</v>
      </c>
      <c r="E188" t="s">
        <v>170</v>
      </c>
      <c r="F188" t="s">
        <v>15</v>
      </c>
      <c r="G188" t="s">
        <v>387</v>
      </c>
      <c r="H188" t="s">
        <v>450</v>
      </c>
      <c r="I188" t="s">
        <v>387</v>
      </c>
      <c r="J188" t="s">
        <v>450</v>
      </c>
      <c r="K188" t="s">
        <v>4</v>
      </c>
      <c r="L188">
        <v>3974660</v>
      </c>
      <c r="M188" t="s">
        <v>1361</v>
      </c>
      <c r="N188" t="s">
        <v>174</v>
      </c>
      <c r="O188" t="s">
        <v>420</v>
      </c>
      <c r="P188">
        <v>2</v>
      </c>
    </row>
    <row r="189" spans="1:16">
      <c r="A189">
        <v>2581</v>
      </c>
      <c r="B189" t="s">
        <v>374</v>
      </c>
      <c r="D189" t="s">
        <v>375</v>
      </c>
      <c r="E189" t="s">
        <v>170</v>
      </c>
      <c r="F189" t="s">
        <v>15</v>
      </c>
      <c r="G189" t="s">
        <v>387</v>
      </c>
      <c r="H189" t="s">
        <v>449</v>
      </c>
      <c r="I189" t="s">
        <v>387</v>
      </c>
      <c r="J189" t="s">
        <v>449</v>
      </c>
      <c r="K189" t="s">
        <v>4</v>
      </c>
      <c r="L189">
        <v>3698298</v>
      </c>
      <c r="M189" t="s">
        <v>1359</v>
      </c>
      <c r="N189" t="s">
        <v>174</v>
      </c>
      <c r="O189" t="s">
        <v>1117</v>
      </c>
      <c r="P189">
        <v>2</v>
      </c>
    </row>
    <row r="190" spans="1:16">
      <c r="A190">
        <v>2580</v>
      </c>
      <c r="B190" t="s">
        <v>374</v>
      </c>
      <c r="D190" t="s">
        <v>375</v>
      </c>
      <c r="E190" t="s">
        <v>170</v>
      </c>
      <c r="F190" t="s">
        <v>15</v>
      </c>
      <c r="G190" t="s">
        <v>387</v>
      </c>
      <c r="H190" t="s">
        <v>450</v>
      </c>
      <c r="I190" t="s">
        <v>387</v>
      </c>
      <c r="J190" t="s">
        <v>450</v>
      </c>
      <c r="K190" t="s">
        <v>4</v>
      </c>
      <c r="L190">
        <v>4034239</v>
      </c>
      <c r="M190" t="s">
        <v>1359</v>
      </c>
      <c r="N190" t="s">
        <v>174</v>
      </c>
      <c r="O190" t="s">
        <v>472</v>
      </c>
      <c r="P190">
        <v>2</v>
      </c>
    </row>
    <row r="191" spans="1:16">
      <c r="A191">
        <v>2579</v>
      </c>
      <c r="B191" t="s">
        <v>374</v>
      </c>
      <c r="D191" t="s">
        <v>375</v>
      </c>
      <c r="E191" t="s">
        <v>170</v>
      </c>
      <c r="F191" t="s">
        <v>15</v>
      </c>
      <c r="G191" t="s">
        <v>387</v>
      </c>
      <c r="H191" t="s">
        <v>450</v>
      </c>
      <c r="I191" t="s">
        <v>387</v>
      </c>
      <c r="J191" t="s">
        <v>450</v>
      </c>
      <c r="K191" t="s">
        <v>4</v>
      </c>
      <c r="L191">
        <v>4120670</v>
      </c>
      <c r="M191" t="s">
        <v>1359</v>
      </c>
      <c r="N191" t="s">
        <v>174</v>
      </c>
      <c r="O191" t="s">
        <v>286</v>
      </c>
      <c r="P191">
        <v>2</v>
      </c>
    </row>
    <row r="192" spans="1:16">
      <c r="A192">
        <v>2578</v>
      </c>
      <c r="B192" t="s">
        <v>374</v>
      </c>
      <c r="D192" t="s">
        <v>375</v>
      </c>
      <c r="E192" t="s">
        <v>701</v>
      </c>
      <c r="F192" t="s">
        <v>15</v>
      </c>
      <c r="G192" t="s">
        <v>387</v>
      </c>
      <c r="H192" t="s">
        <v>453</v>
      </c>
      <c r="I192" t="s">
        <v>387</v>
      </c>
      <c r="J192" t="s">
        <v>453</v>
      </c>
      <c r="K192" t="s">
        <v>4</v>
      </c>
      <c r="L192">
        <v>3671663</v>
      </c>
      <c r="M192" t="s">
        <v>1359</v>
      </c>
      <c r="N192" t="s">
        <v>174</v>
      </c>
      <c r="O192" t="s">
        <v>1404</v>
      </c>
      <c r="P192">
        <v>2</v>
      </c>
    </row>
    <row r="193" spans="1:16">
      <c r="A193">
        <v>2577</v>
      </c>
      <c r="B193" t="s">
        <v>374</v>
      </c>
      <c r="D193" t="s">
        <v>375</v>
      </c>
      <c r="E193" t="s">
        <v>170</v>
      </c>
      <c r="F193" t="s">
        <v>15</v>
      </c>
      <c r="G193" t="s">
        <v>387</v>
      </c>
      <c r="H193" t="s">
        <v>367</v>
      </c>
      <c r="I193" t="s">
        <v>387</v>
      </c>
      <c r="J193" t="s">
        <v>367</v>
      </c>
      <c r="K193" t="s">
        <v>4</v>
      </c>
      <c r="L193">
        <v>3634067</v>
      </c>
      <c r="M193" t="s">
        <v>1359</v>
      </c>
      <c r="N193" t="s">
        <v>174</v>
      </c>
      <c r="O193" t="s">
        <v>486</v>
      </c>
      <c r="P193">
        <v>2</v>
      </c>
    </row>
    <row r="194" spans="1:16">
      <c r="A194">
        <v>2576</v>
      </c>
      <c r="B194" t="s">
        <v>374</v>
      </c>
      <c r="D194" t="s">
        <v>375</v>
      </c>
      <c r="E194" t="s">
        <v>701</v>
      </c>
      <c r="F194" t="s">
        <v>15</v>
      </c>
      <c r="G194" t="s">
        <v>387</v>
      </c>
      <c r="H194" t="s">
        <v>367</v>
      </c>
      <c r="I194" t="s">
        <v>387</v>
      </c>
      <c r="J194" t="s">
        <v>367</v>
      </c>
      <c r="K194" t="s">
        <v>4</v>
      </c>
      <c r="L194">
        <v>3676859</v>
      </c>
      <c r="M194" t="s">
        <v>1359</v>
      </c>
      <c r="N194" t="s">
        <v>174</v>
      </c>
      <c r="O194" t="s">
        <v>1360</v>
      </c>
      <c r="P194">
        <v>2</v>
      </c>
    </row>
    <row r="195" spans="1:16">
      <c r="A195">
        <v>2575</v>
      </c>
      <c r="B195" t="s">
        <v>374</v>
      </c>
      <c r="D195" t="s">
        <v>375</v>
      </c>
      <c r="E195" t="s">
        <v>170</v>
      </c>
      <c r="F195" t="s">
        <v>15</v>
      </c>
      <c r="G195" t="s">
        <v>387</v>
      </c>
      <c r="H195" t="s">
        <v>367</v>
      </c>
      <c r="I195" t="s">
        <v>387</v>
      </c>
      <c r="J195" t="s">
        <v>367</v>
      </c>
      <c r="K195" t="s">
        <v>4</v>
      </c>
      <c r="L195">
        <v>4020521</v>
      </c>
      <c r="M195" t="s">
        <v>1359</v>
      </c>
      <c r="N195" t="s">
        <v>174</v>
      </c>
      <c r="O195" t="s">
        <v>994</v>
      </c>
      <c r="P195">
        <v>2</v>
      </c>
    </row>
    <row r="196" spans="1:16">
      <c r="A196">
        <v>2574</v>
      </c>
      <c r="B196" t="s">
        <v>374</v>
      </c>
      <c r="D196" t="s">
        <v>375</v>
      </c>
      <c r="E196" t="s">
        <v>170</v>
      </c>
      <c r="F196" t="s">
        <v>29</v>
      </c>
      <c r="G196" t="s">
        <v>235</v>
      </c>
      <c r="H196" t="s">
        <v>459</v>
      </c>
      <c r="I196" t="s">
        <v>235</v>
      </c>
      <c r="J196" t="s">
        <v>459</v>
      </c>
      <c r="K196" t="s">
        <v>4</v>
      </c>
      <c r="L196">
        <v>3480649</v>
      </c>
      <c r="M196" t="s">
        <v>1359</v>
      </c>
      <c r="N196" t="s">
        <v>213</v>
      </c>
      <c r="O196" t="s">
        <v>994</v>
      </c>
      <c r="P196">
        <v>2</v>
      </c>
    </row>
    <row r="197" spans="1:16">
      <c r="A197">
        <v>2573</v>
      </c>
      <c r="B197" t="s">
        <v>374</v>
      </c>
      <c r="D197" t="s">
        <v>375</v>
      </c>
      <c r="E197" t="s">
        <v>170</v>
      </c>
      <c r="F197" t="s">
        <v>15</v>
      </c>
      <c r="G197" t="s">
        <v>387</v>
      </c>
      <c r="H197" t="s">
        <v>367</v>
      </c>
      <c r="I197" t="s">
        <v>387</v>
      </c>
      <c r="J197" t="s">
        <v>367</v>
      </c>
      <c r="K197" t="s">
        <v>4</v>
      </c>
      <c r="L197">
        <v>4144062</v>
      </c>
      <c r="M197" t="s">
        <v>1359</v>
      </c>
      <c r="N197" t="s">
        <v>174</v>
      </c>
      <c r="O197" t="s">
        <v>439</v>
      </c>
      <c r="P197">
        <v>2</v>
      </c>
    </row>
    <row r="198" spans="1:16">
      <c r="A198">
        <v>2572</v>
      </c>
      <c r="B198" t="s">
        <v>374</v>
      </c>
      <c r="D198" t="s">
        <v>375</v>
      </c>
      <c r="E198" t="s">
        <v>170</v>
      </c>
      <c r="F198" t="s">
        <v>29</v>
      </c>
      <c r="G198" t="s">
        <v>235</v>
      </c>
      <c r="H198" t="s">
        <v>460</v>
      </c>
      <c r="I198" t="s">
        <v>235</v>
      </c>
      <c r="J198" t="s">
        <v>460</v>
      </c>
      <c r="K198" t="s">
        <v>4</v>
      </c>
      <c r="L198">
        <v>3821095</v>
      </c>
      <c r="M198" t="s">
        <v>1359</v>
      </c>
      <c r="N198" t="s">
        <v>213</v>
      </c>
      <c r="O198" t="s">
        <v>483</v>
      </c>
      <c r="P198">
        <v>2</v>
      </c>
    </row>
    <row r="199" spans="1:16">
      <c r="A199">
        <v>2571</v>
      </c>
      <c r="B199" t="s">
        <v>374</v>
      </c>
      <c r="D199" t="s">
        <v>375</v>
      </c>
      <c r="E199" t="s">
        <v>170</v>
      </c>
      <c r="F199" t="s">
        <v>27</v>
      </c>
      <c r="G199" t="s">
        <v>376</v>
      </c>
      <c r="H199" t="s">
        <v>462</v>
      </c>
      <c r="I199" t="s">
        <v>376</v>
      </c>
      <c r="J199" t="s">
        <v>462</v>
      </c>
      <c r="K199" t="s">
        <v>4</v>
      </c>
      <c r="L199">
        <v>3629291</v>
      </c>
      <c r="M199" t="s">
        <v>1359</v>
      </c>
      <c r="N199" t="s">
        <v>213</v>
      </c>
      <c r="O199" t="s">
        <v>1432</v>
      </c>
      <c r="P199">
        <v>2</v>
      </c>
    </row>
    <row r="200" spans="1:16">
      <c r="A200">
        <v>2570</v>
      </c>
      <c r="B200" t="s">
        <v>374</v>
      </c>
      <c r="D200" t="s">
        <v>375</v>
      </c>
      <c r="E200" t="s">
        <v>170</v>
      </c>
      <c r="F200" t="s">
        <v>30</v>
      </c>
      <c r="G200" t="s">
        <v>331</v>
      </c>
      <c r="H200" t="s">
        <v>463</v>
      </c>
      <c r="I200" t="s">
        <v>331</v>
      </c>
      <c r="J200" t="s">
        <v>463</v>
      </c>
      <c r="K200" t="s">
        <v>4</v>
      </c>
      <c r="L200">
        <v>4129198</v>
      </c>
      <c r="M200" t="s">
        <v>1359</v>
      </c>
      <c r="N200" t="s">
        <v>464</v>
      </c>
      <c r="O200" t="s">
        <v>223</v>
      </c>
      <c r="P200">
        <v>2</v>
      </c>
    </row>
    <row r="201" spans="1:16">
      <c r="A201">
        <v>2569</v>
      </c>
      <c r="B201" t="s">
        <v>374</v>
      </c>
      <c r="D201" t="s">
        <v>375</v>
      </c>
      <c r="E201" t="s">
        <v>178</v>
      </c>
      <c r="F201" t="s">
        <v>30</v>
      </c>
      <c r="G201" t="s">
        <v>346</v>
      </c>
      <c r="H201" t="s">
        <v>465</v>
      </c>
      <c r="I201" t="s">
        <v>346</v>
      </c>
      <c r="J201" t="s">
        <v>465</v>
      </c>
      <c r="K201" t="s">
        <v>4</v>
      </c>
      <c r="L201">
        <v>3554695</v>
      </c>
      <c r="M201" t="s">
        <v>1433</v>
      </c>
      <c r="N201" t="s">
        <v>466</v>
      </c>
      <c r="O201" t="s">
        <v>1434</v>
      </c>
      <c r="P201">
        <v>2</v>
      </c>
    </row>
    <row r="202" spans="1:16">
      <c r="A202">
        <v>2568</v>
      </c>
      <c r="B202" t="s">
        <v>374</v>
      </c>
      <c r="D202" t="s">
        <v>375</v>
      </c>
      <c r="E202" t="s">
        <v>170</v>
      </c>
      <c r="F202" t="s">
        <v>30</v>
      </c>
      <c r="G202" t="s">
        <v>346</v>
      </c>
      <c r="H202" t="s">
        <v>1399</v>
      </c>
      <c r="I202" t="s">
        <v>346</v>
      </c>
      <c r="J202" t="s">
        <v>1390</v>
      </c>
      <c r="K202" t="s">
        <v>4</v>
      </c>
      <c r="L202">
        <v>3893010</v>
      </c>
      <c r="M202" t="s">
        <v>1361</v>
      </c>
      <c r="O202" t="s">
        <v>216</v>
      </c>
      <c r="P202">
        <v>2</v>
      </c>
    </row>
    <row r="203" spans="1:16">
      <c r="A203">
        <v>2567</v>
      </c>
      <c r="B203" t="s">
        <v>374</v>
      </c>
      <c r="D203" t="s">
        <v>375</v>
      </c>
      <c r="E203" t="s">
        <v>170</v>
      </c>
      <c r="F203" t="s">
        <v>30</v>
      </c>
      <c r="G203" t="s">
        <v>346</v>
      </c>
      <c r="H203" t="s">
        <v>179</v>
      </c>
      <c r="I203" t="s">
        <v>346</v>
      </c>
      <c r="J203" t="s">
        <v>468</v>
      </c>
      <c r="K203" t="s">
        <v>4</v>
      </c>
      <c r="L203">
        <v>3846727</v>
      </c>
      <c r="M203" t="s">
        <v>1359</v>
      </c>
      <c r="O203" t="s">
        <v>1113</v>
      </c>
      <c r="P203">
        <v>2</v>
      </c>
    </row>
    <row r="204" spans="1:16">
      <c r="A204">
        <v>2566</v>
      </c>
      <c r="B204" t="s">
        <v>374</v>
      </c>
      <c r="C204">
        <v>3509231</v>
      </c>
      <c r="D204" t="s">
        <v>375</v>
      </c>
      <c r="E204" t="s">
        <v>170</v>
      </c>
      <c r="F204" t="s">
        <v>30</v>
      </c>
      <c r="G204" t="s">
        <v>331</v>
      </c>
      <c r="H204" t="s">
        <v>469</v>
      </c>
      <c r="I204" t="s">
        <v>331</v>
      </c>
      <c r="J204" t="s">
        <v>470</v>
      </c>
      <c r="K204" t="s">
        <v>4</v>
      </c>
      <c r="L204">
        <v>3814159</v>
      </c>
      <c r="M204" t="s">
        <v>1359</v>
      </c>
      <c r="O204" t="s">
        <v>1435</v>
      </c>
      <c r="P204">
        <v>2</v>
      </c>
    </row>
    <row r="205" spans="1:16">
      <c r="A205">
        <v>2565</v>
      </c>
      <c r="B205" t="s">
        <v>374</v>
      </c>
      <c r="D205" t="s">
        <v>375</v>
      </c>
      <c r="E205" t="s">
        <v>187</v>
      </c>
      <c r="F205" t="s">
        <v>30</v>
      </c>
      <c r="G205" t="s">
        <v>197</v>
      </c>
      <c r="H205" t="s">
        <v>1436</v>
      </c>
      <c r="I205" t="s">
        <v>346</v>
      </c>
      <c r="J205" t="s">
        <v>1437</v>
      </c>
      <c r="K205" t="s">
        <v>221</v>
      </c>
      <c r="L205">
        <v>3761553</v>
      </c>
      <c r="M205" t="s">
        <v>1359</v>
      </c>
      <c r="O205" t="s">
        <v>294</v>
      </c>
      <c r="P205">
        <v>2</v>
      </c>
    </row>
    <row r="206" spans="1:16">
      <c r="A206">
        <v>2564</v>
      </c>
      <c r="B206" t="s">
        <v>374</v>
      </c>
      <c r="D206" t="s">
        <v>375</v>
      </c>
      <c r="E206" t="s">
        <v>170</v>
      </c>
      <c r="F206" t="s">
        <v>30</v>
      </c>
      <c r="G206" t="s">
        <v>331</v>
      </c>
      <c r="H206" t="s">
        <v>475</v>
      </c>
      <c r="I206" t="s">
        <v>331</v>
      </c>
      <c r="J206" t="s">
        <v>476</v>
      </c>
      <c r="K206" t="s">
        <v>221</v>
      </c>
      <c r="L206">
        <v>4125884</v>
      </c>
      <c r="M206" t="s">
        <v>1359</v>
      </c>
      <c r="O206" t="s">
        <v>1438</v>
      </c>
      <c r="P206">
        <v>2</v>
      </c>
    </row>
    <row r="207" spans="1:16">
      <c r="A207">
        <v>2563</v>
      </c>
      <c r="B207" t="s">
        <v>374</v>
      </c>
      <c r="D207" t="s">
        <v>375</v>
      </c>
      <c r="E207" t="s">
        <v>170</v>
      </c>
      <c r="F207" t="s">
        <v>30</v>
      </c>
      <c r="G207" t="s">
        <v>346</v>
      </c>
      <c r="H207" t="s">
        <v>478</v>
      </c>
      <c r="I207" t="s">
        <v>346</v>
      </c>
      <c r="J207" t="s">
        <v>479</v>
      </c>
      <c r="K207" t="s">
        <v>4</v>
      </c>
      <c r="L207">
        <v>3768078</v>
      </c>
      <c r="M207" t="s">
        <v>1359</v>
      </c>
      <c r="O207" t="s">
        <v>1382</v>
      </c>
      <c r="P207">
        <v>2</v>
      </c>
    </row>
    <row r="208" spans="1:16">
      <c r="A208">
        <v>2562</v>
      </c>
      <c r="B208" t="s">
        <v>374</v>
      </c>
      <c r="D208" t="s">
        <v>375</v>
      </c>
      <c r="E208" t="s">
        <v>211</v>
      </c>
      <c r="F208" t="s">
        <v>30</v>
      </c>
      <c r="G208" t="s">
        <v>346</v>
      </c>
      <c r="H208" t="s">
        <v>356</v>
      </c>
      <c r="I208" t="s">
        <v>331</v>
      </c>
      <c r="J208" t="s">
        <v>1439</v>
      </c>
      <c r="K208" t="s">
        <v>221</v>
      </c>
      <c r="L208">
        <v>3822660</v>
      </c>
      <c r="M208" t="s">
        <v>1361</v>
      </c>
      <c r="O208" t="s">
        <v>276</v>
      </c>
      <c r="P208">
        <v>2</v>
      </c>
    </row>
    <row r="209" spans="1:16">
      <c r="A209">
        <v>2561</v>
      </c>
      <c r="B209" t="s">
        <v>374</v>
      </c>
      <c r="D209" t="s">
        <v>375</v>
      </c>
      <c r="E209" t="s">
        <v>170</v>
      </c>
      <c r="F209" t="s">
        <v>30</v>
      </c>
      <c r="G209" t="s">
        <v>331</v>
      </c>
      <c r="H209" t="s">
        <v>480</v>
      </c>
      <c r="I209" t="s">
        <v>331</v>
      </c>
      <c r="J209" t="s">
        <v>480</v>
      </c>
      <c r="K209" t="s">
        <v>4</v>
      </c>
      <c r="L209">
        <v>4186896</v>
      </c>
      <c r="M209" t="s">
        <v>1359</v>
      </c>
      <c r="N209" t="s">
        <v>481</v>
      </c>
      <c r="O209" t="s">
        <v>189</v>
      </c>
      <c r="P209">
        <v>2</v>
      </c>
    </row>
    <row r="210" spans="1:16">
      <c r="A210">
        <v>2560</v>
      </c>
      <c r="B210" t="s">
        <v>374</v>
      </c>
      <c r="D210" t="s">
        <v>375</v>
      </c>
      <c r="E210" t="s">
        <v>473</v>
      </c>
      <c r="F210" t="s">
        <v>30</v>
      </c>
      <c r="G210" t="s">
        <v>331</v>
      </c>
      <c r="H210" t="s">
        <v>482</v>
      </c>
      <c r="I210" t="s">
        <v>197</v>
      </c>
      <c r="J210" t="s">
        <v>1363</v>
      </c>
      <c r="K210" t="s">
        <v>221</v>
      </c>
      <c r="L210">
        <v>4222109</v>
      </c>
      <c r="M210" t="s">
        <v>1386</v>
      </c>
      <c r="O210" t="s">
        <v>1440</v>
      </c>
      <c r="P210">
        <v>2</v>
      </c>
    </row>
    <row r="211" spans="1:16">
      <c r="A211">
        <v>2559</v>
      </c>
      <c r="B211" t="s">
        <v>374</v>
      </c>
      <c r="D211" t="s">
        <v>375</v>
      </c>
      <c r="E211" t="s">
        <v>170</v>
      </c>
      <c r="F211" t="s">
        <v>30</v>
      </c>
      <c r="G211" t="s">
        <v>346</v>
      </c>
      <c r="H211" t="s">
        <v>347</v>
      </c>
      <c r="I211" t="s">
        <v>346</v>
      </c>
      <c r="J211" t="s">
        <v>347</v>
      </c>
      <c r="K211" t="s">
        <v>4</v>
      </c>
      <c r="L211">
        <v>4050701</v>
      </c>
      <c r="M211" t="s">
        <v>1359</v>
      </c>
      <c r="N211" t="s">
        <v>389</v>
      </c>
      <c r="O211" t="s">
        <v>191</v>
      </c>
      <c r="P211">
        <v>2</v>
      </c>
    </row>
    <row r="212" spans="1:16">
      <c r="A212">
        <v>2558</v>
      </c>
      <c r="B212" t="s">
        <v>374</v>
      </c>
      <c r="D212" t="s">
        <v>375</v>
      </c>
      <c r="E212" t="s">
        <v>170</v>
      </c>
      <c r="F212" t="s">
        <v>30</v>
      </c>
      <c r="G212" t="s">
        <v>346</v>
      </c>
      <c r="H212" t="s">
        <v>484</v>
      </c>
      <c r="I212" t="s">
        <v>346</v>
      </c>
      <c r="J212" t="s">
        <v>485</v>
      </c>
      <c r="K212" t="s">
        <v>4</v>
      </c>
      <c r="L212">
        <v>3889570</v>
      </c>
      <c r="M212" t="s">
        <v>1359</v>
      </c>
      <c r="O212" t="s">
        <v>1441</v>
      </c>
      <c r="P212">
        <v>2</v>
      </c>
    </row>
    <row r="213" spans="1:16">
      <c r="A213">
        <v>2557</v>
      </c>
      <c r="B213" t="s">
        <v>374</v>
      </c>
      <c r="D213" t="s">
        <v>375</v>
      </c>
      <c r="E213" t="s">
        <v>170</v>
      </c>
      <c r="F213" t="s">
        <v>30</v>
      </c>
      <c r="G213" t="s">
        <v>331</v>
      </c>
      <c r="H213" t="s">
        <v>1439</v>
      </c>
      <c r="I213" t="s">
        <v>331</v>
      </c>
      <c r="J213" t="s">
        <v>1439</v>
      </c>
      <c r="K213" t="s">
        <v>221</v>
      </c>
      <c r="L213">
        <v>3959743</v>
      </c>
      <c r="M213" t="s">
        <v>1359</v>
      </c>
      <c r="O213" t="s">
        <v>1151</v>
      </c>
      <c r="P213">
        <v>2</v>
      </c>
    </row>
    <row r="214" spans="1:16">
      <c r="A214">
        <v>2556</v>
      </c>
      <c r="B214" t="s">
        <v>374</v>
      </c>
      <c r="D214" t="s">
        <v>375</v>
      </c>
      <c r="E214" t="s">
        <v>187</v>
      </c>
      <c r="F214" t="s">
        <v>30</v>
      </c>
      <c r="G214" t="s">
        <v>331</v>
      </c>
      <c r="H214" t="s">
        <v>1442</v>
      </c>
      <c r="I214" t="s">
        <v>197</v>
      </c>
      <c r="J214" t="s">
        <v>1443</v>
      </c>
      <c r="K214" t="s">
        <v>221</v>
      </c>
      <c r="L214">
        <v>4229675</v>
      </c>
      <c r="M214" t="s">
        <v>1359</v>
      </c>
      <c r="O214" t="s">
        <v>281</v>
      </c>
      <c r="P214">
        <v>2</v>
      </c>
    </row>
    <row r="215" spans="1:16">
      <c r="A215">
        <v>2555</v>
      </c>
      <c r="B215" t="s">
        <v>374</v>
      </c>
      <c r="D215" t="s">
        <v>375</v>
      </c>
      <c r="E215" t="s">
        <v>178</v>
      </c>
      <c r="F215" t="s">
        <v>30</v>
      </c>
      <c r="G215" t="s">
        <v>197</v>
      </c>
      <c r="H215" t="s">
        <v>489</v>
      </c>
      <c r="I215" t="s">
        <v>197</v>
      </c>
      <c r="J215" t="s">
        <v>489</v>
      </c>
      <c r="K215" t="s">
        <v>4</v>
      </c>
      <c r="L215">
        <v>4013190</v>
      </c>
      <c r="M215" t="s">
        <v>1444</v>
      </c>
      <c r="N215" t="s">
        <v>174</v>
      </c>
      <c r="O215" t="s">
        <v>1129</v>
      </c>
      <c r="P215">
        <v>2</v>
      </c>
    </row>
    <row r="216" spans="1:16">
      <c r="A216">
        <v>2554</v>
      </c>
      <c r="B216" t="s">
        <v>374</v>
      </c>
      <c r="D216" t="s">
        <v>375</v>
      </c>
      <c r="E216" t="s">
        <v>170</v>
      </c>
      <c r="F216" t="s">
        <v>30</v>
      </c>
      <c r="G216" t="s">
        <v>197</v>
      </c>
      <c r="H216" t="s">
        <v>1399</v>
      </c>
      <c r="I216" t="s">
        <v>346</v>
      </c>
      <c r="J216" t="s">
        <v>916</v>
      </c>
      <c r="K216" t="s">
        <v>221</v>
      </c>
      <c r="L216">
        <v>4414713</v>
      </c>
      <c r="M216" t="s">
        <v>1359</v>
      </c>
      <c r="O216" t="s">
        <v>284</v>
      </c>
      <c r="P216">
        <v>2</v>
      </c>
    </row>
    <row r="217" spans="1:16">
      <c r="A217">
        <v>2553</v>
      </c>
      <c r="B217" t="s">
        <v>374</v>
      </c>
      <c r="D217" t="s">
        <v>375</v>
      </c>
      <c r="E217" t="s">
        <v>170</v>
      </c>
      <c r="F217" t="s">
        <v>30</v>
      </c>
      <c r="G217" t="s">
        <v>197</v>
      </c>
      <c r="H217" t="s">
        <v>1442</v>
      </c>
      <c r="I217" t="s">
        <v>346</v>
      </c>
      <c r="J217" t="s">
        <v>1445</v>
      </c>
      <c r="K217" t="s">
        <v>4</v>
      </c>
      <c r="L217">
        <v>4267466</v>
      </c>
      <c r="M217" t="s">
        <v>1359</v>
      </c>
      <c r="O217" t="s">
        <v>477</v>
      </c>
      <c r="P217">
        <v>2</v>
      </c>
    </row>
    <row r="218" spans="1:16">
      <c r="A218">
        <v>2552</v>
      </c>
      <c r="B218" t="s">
        <v>374</v>
      </c>
      <c r="D218" t="s">
        <v>375</v>
      </c>
      <c r="E218" t="s">
        <v>170</v>
      </c>
      <c r="F218" t="s">
        <v>30</v>
      </c>
      <c r="G218" t="s">
        <v>346</v>
      </c>
      <c r="H218" t="s">
        <v>480</v>
      </c>
      <c r="I218" t="s">
        <v>331</v>
      </c>
      <c r="J218" t="s">
        <v>1446</v>
      </c>
      <c r="K218" t="s">
        <v>221</v>
      </c>
      <c r="L218">
        <v>4073731</v>
      </c>
      <c r="M218" t="s">
        <v>1359</v>
      </c>
      <c r="O218" t="s">
        <v>454</v>
      </c>
      <c r="P218">
        <v>2</v>
      </c>
    </row>
    <row r="219" spans="1:16">
      <c r="A219">
        <v>2551</v>
      </c>
      <c r="B219" t="s">
        <v>374</v>
      </c>
      <c r="D219" t="s">
        <v>375</v>
      </c>
      <c r="E219" t="s">
        <v>170</v>
      </c>
      <c r="F219" t="s">
        <v>30</v>
      </c>
      <c r="G219" t="s">
        <v>346</v>
      </c>
      <c r="H219" t="s">
        <v>490</v>
      </c>
      <c r="I219" t="s">
        <v>331</v>
      </c>
      <c r="J219" t="s">
        <v>1439</v>
      </c>
      <c r="K219" t="s">
        <v>221</v>
      </c>
      <c r="L219">
        <v>4149729</v>
      </c>
      <c r="M219" t="s">
        <v>1359</v>
      </c>
      <c r="O219" t="s">
        <v>1131</v>
      </c>
      <c r="P219">
        <v>2</v>
      </c>
    </row>
    <row r="220" spans="1:16">
      <c r="A220">
        <v>2550</v>
      </c>
      <c r="B220" t="s">
        <v>374</v>
      </c>
      <c r="D220" t="s">
        <v>375</v>
      </c>
      <c r="E220" t="s">
        <v>178</v>
      </c>
      <c r="F220" t="s">
        <v>30</v>
      </c>
      <c r="G220" t="s">
        <v>331</v>
      </c>
      <c r="H220" t="s">
        <v>463</v>
      </c>
      <c r="I220" t="s">
        <v>331</v>
      </c>
      <c r="J220" t="s">
        <v>463</v>
      </c>
      <c r="K220" t="s">
        <v>4</v>
      </c>
      <c r="L220">
        <v>4176971</v>
      </c>
      <c r="M220" t="s">
        <v>1447</v>
      </c>
      <c r="N220" t="s">
        <v>495</v>
      </c>
      <c r="O220" t="s">
        <v>230</v>
      </c>
      <c r="P220">
        <v>2</v>
      </c>
    </row>
    <row r="221" spans="1:16">
      <c r="A221">
        <v>2549</v>
      </c>
      <c r="B221" t="s">
        <v>374</v>
      </c>
      <c r="C221">
        <v>4104570</v>
      </c>
      <c r="D221" t="s">
        <v>375</v>
      </c>
      <c r="E221" t="s">
        <v>170</v>
      </c>
      <c r="F221" t="s">
        <v>30</v>
      </c>
      <c r="G221" t="s">
        <v>331</v>
      </c>
      <c r="H221" t="s">
        <v>474</v>
      </c>
      <c r="I221" t="s">
        <v>197</v>
      </c>
      <c r="J221" t="s">
        <v>1448</v>
      </c>
      <c r="K221" t="s">
        <v>221</v>
      </c>
      <c r="L221">
        <v>4164477</v>
      </c>
      <c r="M221" t="s">
        <v>1359</v>
      </c>
      <c r="O221" t="s">
        <v>1449</v>
      </c>
      <c r="P221">
        <v>2</v>
      </c>
    </row>
    <row r="222" spans="1:16">
      <c r="A222">
        <v>2548</v>
      </c>
      <c r="B222" t="s">
        <v>374</v>
      </c>
      <c r="D222" t="s">
        <v>375</v>
      </c>
      <c r="E222" t="s">
        <v>170</v>
      </c>
      <c r="F222" t="s">
        <v>30</v>
      </c>
      <c r="G222" t="s">
        <v>331</v>
      </c>
      <c r="H222" t="s">
        <v>490</v>
      </c>
      <c r="I222" t="s">
        <v>197</v>
      </c>
      <c r="J222" t="s">
        <v>1439</v>
      </c>
      <c r="K222" t="s">
        <v>221</v>
      </c>
      <c r="L222">
        <v>4129098</v>
      </c>
      <c r="M222" t="s">
        <v>1359</v>
      </c>
      <c r="O222" t="s">
        <v>177</v>
      </c>
      <c r="P222">
        <v>2</v>
      </c>
    </row>
    <row r="223" spans="1:16">
      <c r="A223">
        <v>2547</v>
      </c>
      <c r="B223" t="s">
        <v>374</v>
      </c>
      <c r="D223" t="s">
        <v>375</v>
      </c>
      <c r="E223" t="s">
        <v>170</v>
      </c>
      <c r="F223" t="s">
        <v>30</v>
      </c>
      <c r="G223" t="s">
        <v>346</v>
      </c>
      <c r="H223" t="s">
        <v>499</v>
      </c>
      <c r="I223" t="s">
        <v>346</v>
      </c>
      <c r="J223" t="s">
        <v>499</v>
      </c>
      <c r="K223" t="s">
        <v>4</v>
      </c>
      <c r="L223">
        <v>3895210</v>
      </c>
      <c r="M223" t="s">
        <v>1359</v>
      </c>
      <c r="N223" t="s">
        <v>500</v>
      </c>
      <c r="O223" t="s">
        <v>1383</v>
      </c>
      <c r="P223">
        <v>2</v>
      </c>
    </row>
    <row r="224" spans="1:16">
      <c r="A224">
        <v>2546</v>
      </c>
      <c r="B224" t="s">
        <v>374</v>
      </c>
      <c r="D224" t="s">
        <v>375</v>
      </c>
      <c r="E224" t="s">
        <v>170</v>
      </c>
      <c r="F224" t="s">
        <v>30</v>
      </c>
      <c r="G224" t="s">
        <v>331</v>
      </c>
      <c r="H224" t="s">
        <v>469</v>
      </c>
      <c r="I224" t="s">
        <v>331</v>
      </c>
      <c r="J224" t="s">
        <v>470</v>
      </c>
      <c r="K224" t="s">
        <v>4</v>
      </c>
      <c r="L224">
        <v>4102457</v>
      </c>
      <c r="M224" t="s">
        <v>1359</v>
      </c>
      <c r="O224" t="s">
        <v>1113</v>
      </c>
      <c r="P224">
        <v>2</v>
      </c>
    </row>
    <row r="225" spans="1:16">
      <c r="A225">
        <v>2545</v>
      </c>
      <c r="B225" t="s">
        <v>374</v>
      </c>
      <c r="D225" t="s">
        <v>375</v>
      </c>
      <c r="E225" t="s">
        <v>170</v>
      </c>
      <c r="F225" t="s">
        <v>30</v>
      </c>
      <c r="G225" t="s">
        <v>197</v>
      </c>
      <c r="H225" t="s">
        <v>1399</v>
      </c>
      <c r="I225" t="s">
        <v>331</v>
      </c>
      <c r="J225" t="s">
        <v>1450</v>
      </c>
      <c r="K225" t="s">
        <v>221</v>
      </c>
      <c r="L225">
        <v>4253821</v>
      </c>
      <c r="M225" t="s">
        <v>1359</v>
      </c>
      <c r="O225" t="s">
        <v>384</v>
      </c>
      <c r="P225">
        <v>2</v>
      </c>
    </row>
    <row r="226" spans="1:16">
      <c r="A226">
        <v>2544</v>
      </c>
      <c r="B226" t="s">
        <v>374</v>
      </c>
      <c r="D226" t="s">
        <v>375</v>
      </c>
      <c r="E226" t="s">
        <v>170</v>
      </c>
      <c r="F226" t="s">
        <v>30</v>
      </c>
      <c r="G226" t="s">
        <v>197</v>
      </c>
      <c r="H226" t="s">
        <v>489</v>
      </c>
      <c r="I226" t="s">
        <v>331</v>
      </c>
      <c r="J226" t="s">
        <v>1451</v>
      </c>
      <c r="K226" t="s">
        <v>221</v>
      </c>
      <c r="L226">
        <v>4274441</v>
      </c>
      <c r="M226" t="s">
        <v>1359</v>
      </c>
      <c r="O226" t="s">
        <v>1429</v>
      </c>
      <c r="P226">
        <v>2</v>
      </c>
    </row>
    <row r="227" spans="1:16">
      <c r="A227">
        <v>2543</v>
      </c>
      <c r="B227" t="s">
        <v>374</v>
      </c>
      <c r="D227" t="s">
        <v>375</v>
      </c>
      <c r="E227" t="s">
        <v>170</v>
      </c>
      <c r="F227" t="s">
        <v>30</v>
      </c>
      <c r="G227" t="s">
        <v>346</v>
      </c>
      <c r="H227" t="s">
        <v>179</v>
      </c>
      <c r="I227" t="s">
        <v>346</v>
      </c>
      <c r="J227" t="s">
        <v>1389</v>
      </c>
      <c r="K227" t="s">
        <v>221</v>
      </c>
      <c r="L227">
        <v>4033565</v>
      </c>
      <c r="M227" t="s">
        <v>1359</v>
      </c>
      <c r="O227" t="s">
        <v>1452</v>
      </c>
      <c r="P227">
        <v>2</v>
      </c>
    </row>
    <row r="228" spans="1:16">
      <c r="A228">
        <v>2542</v>
      </c>
      <c r="B228" t="s">
        <v>374</v>
      </c>
      <c r="D228" t="s">
        <v>375</v>
      </c>
      <c r="E228" t="s">
        <v>170</v>
      </c>
      <c r="F228" t="s">
        <v>30</v>
      </c>
      <c r="G228" t="s">
        <v>346</v>
      </c>
      <c r="H228" t="s">
        <v>1453</v>
      </c>
      <c r="I228" t="s">
        <v>331</v>
      </c>
      <c r="J228" t="s">
        <v>1453</v>
      </c>
      <c r="K228" t="s">
        <v>221</v>
      </c>
      <c r="L228">
        <v>4068899</v>
      </c>
      <c r="M228" t="s">
        <v>1359</v>
      </c>
      <c r="O228" t="s">
        <v>1152</v>
      </c>
      <c r="P228">
        <v>2</v>
      </c>
    </row>
    <row r="229" spans="1:16">
      <c r="A229">
        <v>2541</v>
      </c>
      <c r="B229" t="s">
        <v>374</v>
      </c>
      <c r="D229" t="s">
        <v>375</v>
      </c>
      <c r="E229" t="s">
        <v>234</v>
      </c>
      <c r="F229" t="s">
        <v>30</v>
      </c>
      <c r="G229" t="s">
        <v>331</v>
      </c>
      <c r="H229" t="s">
        <v>503</v>
      </c>
      <c r="I229" t="s">
        <v>197</v>
      </c>
      <c r="J229" t="s">
        <v>1454</v>
      </c>
      <c r="K229" t="s">
        <v>221</v>
      </c>
      <c r="L229">
        <v>3668375</v>
      </c>
      <c r="M229" t="s">
        <v>1455</v>
      </c>
      <c r="O229" t="s">
        <v>378</v>
      </c>
      <c r="P229">
        <v>2</v>
      </c>
    </row>
    <row r="230" spans="1:16">
      <c r="A230">
        <v>2203</v>
      </c>
      <c r="B230" t="s">
        <v>504</v>
      </c>
      <c r="D230" t="s">
        <v>505</v>
      </c>
      <c r="E230" t="s">
        <v>170</v>
      </c>
      <c r="F230" t="s">
        <v>41</v>
      </c>
      <c r="G230" t="s">
        <v>506</v>
      </c>
      <c r="H230" t="s">
        <v>507</v>
      </c>
      <c r="I230" t="s">
        <v>506</v>
      </c>
      <c r="J230" t="s">
        <v>507</v>
      </c>
      <c r="K230" t="s">
        <v>4</v>
      </c>
      <c r="L230">
        <v>2238872</v>
      </c>
      <c r="M230" t="s">
        <v>1359</v>
      </c>
      <c r="N230" t="s">
        <v>229</v>
      </c>
      <c r="O230" t="s">
        <v>923</v>
      </c>
      <c r="P230">
        <v>1</v>
      </c>
    </row>
    <row r="231" spans="1:16">
      <c r="A231">
        <v>2202</v>
      </c>
      <c r="B231" t="s">
        <v>504</v>
      </c>
      <c r="D231" t="s">
        <v>505</v>
      </c>
      <c r="E231" t="s">
        <v>170</v>
      </c>
      <c r="F231" t="s">
        <v>41</v>
      </c>
      <c r="G231" t="s">
        <v>506</v>
      </c>
      <c r="H231" t="s">
        <v>509</v>
      </c>
      <c r="I231" t="s">
        <v>506</v>
      </c>
      <c r="J231" t="s">
        <v>509</v>
      </c>
      <c r="K231" t="s">
        <v>4</v>
      </c>
      <c r="L231">
        <v>2288964</v>
      </c>
      <c r="M231" t="s">
        <v>1359</v>
      </c>
      <c r="N231" t="s">
        <v>510</v>
      </c>
      <c r="O231" t="s">
        <v>923</v>
      </c>
      <c r="P231">
        <v>1</v>
      </c>
    </row>
    <row r="232" spans="1:16">
      <c r="A232">
        <v>2211</v>
      </c>
      <c r="B232" t="s">
        <v>504</v>
      </c>
      <c r="D232" t="s">
        <v>505</v>
      </c>
      <c r="E232" t="s">
        <v>170</v>
      </c>
      <c r="F232" t="s">
        <v>15</v>
      </c>
      <c r="G232" t="s">
        <v>387</v>
      </c>
      <c r="H232" t="s">
        <v>512</v>
      </c>
      <c r="I232" t="s">
        <v>387</v>
      </c>
      <c r="J232" t="s">
        <v>513</v>
      </c>
      <c r="K232" t="s">
        <v>4</v>
      </c>
      <c r="L232">
        <v>1735581</v>
      </c>
      <c r="M232" t="s">
        <v>1359</v>
      </c>
      <c r="O232" t="s">
        <v>531</v>
      </c>
      <c r="P232">
        <v>1</v>
      </c>
    </row>
    <row r="233" spans="1:16">
      <c r="A233">
        <v>2210</v>
      </c>
      <c r="B233" t="s">
        <v>504</v>
      </c>
      <c r="D233" t="s">
        <v>505</v>
      </c>
      <c r="E233" t="s">
        <v>170</v>
      </c>
      <c r="F233" t="s">
        <v>15</v>
      </c>
      <c r="G233" t="s">
        <v>517</v>
      </c>
      <c r="H233" t="s">
        <v>1400</v>
      </c>
      <c r="I233" t="s">
        <v>517</v>
      </c>
      <c r="J233" t="s">
        <v>1456</v>
      </c>
      <c r="K233" t="s">
        <v>221</v>
      </c>
      <c r="L233">
        <v>1763156</v>
      </c>
      <c r="M233" t="s">
        <v>1359</v>
      </c>
      <c r="O233" t="s">
        <v>728</v>
      </c>
      <c r="P233">
        <v>1</v>
      </c>
    </row>
    <row r="234" spans="1:16">
      <c r="A234">
        <v>2209</v>
      </c>
      <c r="B234" t="s">
        <v>504</v>
      </c>
      <c r="D234" t="s">
        <v>505</v>
      </c>
      <c r="E234" t="s">
        <v>170</v>
      </c>
      <c r="F234" t="s">
        <v>15</v>
      </c>
      <c r="G234" t="s">
        <v>517</v>
      </c>
      <c r="H234" t="s">
        <v>515</v>
      </c>
      <c r="I234" t="s">
        <v>517</v>
      </c>
      <c r="J234" t="s">
        <v>518</v>
      </c>
      <c r="K234" t="s">
        <v>4</v>
      </c>
      <c r="L234">
        <v>1769851</v>
      </c>
      <c r="M234" t="s">
        <v>1359</v>
      </c>
      <c r="O234" t="s">
        <v>358</v>
      </c>
      <c r="P234">
        <v>1</v>
      </c>
    </row>
    <row r="235" spans="1:16">
      <c r="A235">
        <v>2208</v>
      </c>
      <c r="B235" t="s">
        <v>504</v>
      </c>
      <c r="D235" t="s">
        <v>505</v>
      </c>
      <c r="E235" t="s">
        <v>170</v>
      </c>
      <c r="F235" t="s">
        <v>15</v>
      </c>
      <c r="G235" t="s">
        <v>387</v>
      </c>
      <c r="H235" t="s">
        <v>301</v>
      </c>
      <c r="I235" t="s">
        <v>387</v>
      </c>
      <c r="J235" t="s">
        <v>520</v>
      </c>
      <c r="K235" t="s">
        <v>221</v>
      </c>
      <c r="L235">
        <v>1546078</v>
      </c>
      <c r="M235" t="s">
        <v>1359</v>
      </c>
      <c r="O235" t="s">
        <v>1030</v>
      </c>
      <c r="P235">
        <v>1</v>
      </c>
    </row>
    <row r="236" spans="1:16">
      <c r="A236">
        <v>2207</v>
      </c>
      <c r="B236" t="s">
        <v>504</v>
      </c>
      <c r="D236" t="s">
        <v>505</v>
      </c>
      <c r="E236" t="s">
        <v>701</v>
      </c>
      <c r="F236" t="s">
        <v>15</v>
      </c>
      <c r="G236" t="s">
        <v>387</v>
      </c>
      <c r="H236" t="s">
        <v>522</v>
      </c>
      <c r="I236" t="s">
        <v>387</v>
      </c>
      <c r="J236" t="s">
        <v>522</v>
      </c>
      <c r="K236" t="s">
        <v>4</v>
      </c>
      <c r="L236">
        <v>1591562</v>
      </c>
      <c r="M236" t="s">
        <v>1359</v>
      </c>
      <c r="N236" t="s">
        <v>174</v>
      </c>
      <c r="O236" t="s">
        <v>728</v>
      </c>
      <c r="P236">
        <v>1</v>
      </c>
    </row>
    <row r="237" spans="1:16">
      <c r="A237">
        <v>2206</v>
      </c>
      <c r="B237" t="s">
        <v>504</v>
      </c>
      <c r="D237" t="s">
        <v>505</v>
      </c>
      <c r="E237" t="s">
        <v>170</v>
      </c>
      <c r="F237" t="s">
        <v>15</v>
      </c>
      <c r="G237" t="s">
        <v>517</v>
      </c>
      <c r="H237" t="s">
        <v>474</v>
      </c>
      <c r="I237" t="s">
        <v>517</v>
      </c>
      <c r="J237" t="s">
        <v>524</v>
      </c>
      <c r="K237" t="s">
        <v>221</v>
      </c>
      <c r="L237">
        <v>1896924</v>
      </c>
      <c r="M237" t="s">
        <v>1359</v>
      </c>
      <c r="O237" t="s">
        <v>240</v>
      </c>
      <c r="P237">
        <v>1</v>
      </c>
    </row>
    <row r="238" spans="1:16">
      <c r="A238">
        <v>2205</v>
      </c>
      <c r="B238" t="s">
        <v>504</v>
      </c>
      <c r="D238" t="s">
        <v>505</v>
      </c>
      <c r="E238" t="s">
        <v>170</v>
      </c>
      <c r="F238" t="s">
        <v>15</v>
      </c>
      <c r="G238" t="s">
        <v>517</v>
      </c>
      <c r="H238" t="s">
        <v>512</v>
      </c>
      <c r="I238" t="s">
        <v>517</v>
      </c>
      <c r="J238" t="s">
        <v>513</v>
      </c>
      <c r="K238" t="s">
        <v>4</v>
      </c>
      <c r="L238">
        <v>1719917</v>
      </c>
      <c r="M238" t="s">
        <v>1361</v>
      </c>
      <c r="O238" t="s">
        <v>923</v>
      </c>
      <c r="P238">
        <v>1</v>
      </c>
    </row>
    <row r="239" spans="1:16">
      <c r="A239">
        <v>2204</v>
      </c>
      <c r="B239" t="s">
        <v>504</v>
      </c>
      <c r="D239" t="s">
        <v>505</v>
      </c>
      <c r="E239" t="s">
        <v>170</v>
      </c>
      <c r="F239" t="s">
        <v>41</v>
      </c>
      <c r="G239" t="s">
        <v>506</v>
      </c>
      <c r="H239" t="s">
        <v>507</v>
      </c>
      <c r="I239" t="s">
        <v>506</v>
      </c>
      <c r="J239" t="s">
        <v>507</v>
      </c>
      <c r="K239" t="s">
        <v>4</v>
      </c>
      <c r="L239">
        <v>2277947</v>
      </c>
      <c r="M239" t="s">
        <v>1359</v>
      </c>
      <c r="N239" t="s">
        <v>174</v>
      </c>
      <c r="O239" t="s">
        <v>721</v>
      </c>
      <c r="P239">
        <v>1</v>
      </c>
    </row>
    <row r="240" spans="1:16">
      <c r="A240">
        <v>2201</v>
      </c>
      <c r="B240" t="s">
        <v>504</v>
      </c>
      <c r="D240" t="s">
        <v>505</v>
      </c>
      <c r="E240" t="s">
        <v>701</v>
      </c>
      <c r="F240" t="s">
        <v>15</v>
      </c>
      <c r="G240" t="s">
        <v>387</v>
      </c>
      <c r="H240" t="s">
        <v>526</v>
      </c>
      <c r="I240" t="s">
        <v>387</v>
      </c>
      <c r="J240" t="s">
        <v>527</v>
      </c>
      <c r="K240" t="s">
        <v>221</v>
      </c>
      <c r="L240">
        <v>1712115</v>
      </c>
      <c r="M240" t="s">
        <v>1359</v>
      </c>
      <c r="O240" t="s">
        <v>821</v>
      </c>
      <c r="P240">
        <v>1</v>
      </c>
    </row>
    <row r="241" spans="1:16">
      <c r="A241">
        <v>2200</v>
      </c>
      <c r="B241" t="s">
        <v>504</v>
      </c>
      <c r="D241" t="s">
        <v>505</v>
      </c>
      <c r="E241" t="s">
        <v>170</v>
      </c>
      <c r="F241" t="s">
        <v>15</v>
      </c>
      <c r="G241" t="s">
        <v>517</v>
      </c>
      <c r="H241" t="s">
        <v>529</v>
      </c>
      <c r="I241" t="s">
        <v>517</v>
      </c>
      <c r="J241" t="s">
        <v>530</v>
      </c>
      <c r="K241" t="s">
        <v>4</v>
      </c>
      <c r="L241">
        <v>2096190</v>
      </c>
      <c r="M241" t="s">
        <v>1359</v>
      </c>
      <c r="O241" t="s">
        <v>542</v>
      </c>
      <c r="P241">
        <v>1</v>
      </c>
    </row>
    <row r="242" spans="1:16">
      <c r="A242">
        <v>2199</v>
      </c>
      <c r="B242" t="s">
        <v>504</v>
      </c>
      <c r="D242" t="s">
        <v>505</v>
      </c>
      <c r="E242" t="s">
        <v>170</v>
      </c>
      <c r="F242" t="s">
        <v>15</v>
      </c>
      <c r="G242" t="s">
        <v>387</v>
      </c>
      <c r="H242" t="s">
        <v>532</v>
      </c>
      <c r="I242" t="s">
        <v>387</v>
      </c>
      <c r="J242" t="s">
        <v>513</v>
      </c>
      <c r="K242" t="s">
        <v>4</v>
      </c>
      <c r="L242">
        <v>1996499</v>
      </c>
      <c r="M242" t="s">
        <v>1359</v>
      </c>
      <c r="O242" t="s">
        <v>627</v>
      </c>
      <c r="P242">
        <v>1</v>
      </c>
    </row>
    <row r="243" spans="1:16">
      <c r="A243">
        <v>2198</v>
      </c>
      <c r="B243" t="s">
        <v>504</v>
      </c>
      <c r="D243" t="s">
        <v>505</v>
      </c>
      <c r="E243" t="s">
        <v>211</v>
      </c>
      <c r="F243" t="s">
        <v>24</v>
      </c>
      <c r="G243" t="s">
        <v>534</v>
      </c>
      <c r="H243" t="s">
        <v>535</v>
      </c>
      <c r="I243" t="s">
        <v>534</v>
      </c>
      <c r="J243" t="s">
        <v>536</v>
      </c>
      <c r="K243" t="s">
        <v>221</v>
      </c>
      <c r="L243">
        <v>2097184</v>
      </c>
      <c r="M243" t="s">
        <v>1359</v>
      </c>
      <c r="O243" t="s">
        <v>200</v>
      </c>
      <c r="P243">
        <v>1</v>
      </c>
    </row>
    <row r="244" spans="1:16">
      <c r="A244">
        <v>2197</v>
      </c>
      <c r="B244" t="s">
        <v>504</v>
      </c>
      <c r="D244" t="s">
        <v>505</v>
      </c>
      <c r="E244" t="s">
        <v>170</v>
      </c>
      <c r="F244" t="s">
        <v>41</v>
      </c>
      <c r="G244" t="s">
        <v>171</v>
      </c>
      <c r="H244" t="s">
        <v>537</v>
      </c>
      <c r="I244" t="s">
        <v>171</v>
      </c>
      <c r="J244" t="s">
        <v>538</v>
      </c>
      <c r="K244" t="s">
        <v>4</v>
      </c>
      <c r="L244">
        <v>2104441</v>
      </c>
      <c r="M244" t="s">
        <v>1359</v>
      </c>
      <c r="N244" t="s">
        <v>171</v>
      </c>
      <c r="O244" t="s">
        <v>762</v>
      </c>
      <c r="P244">
        <v>1</v>
      </c>
    </row>
    <row r="245" spans="1:16">
      <c r="A245">
        <v>2196</v>
      </c>
      <c r="B245" t="s">
        <v>504</v>
      </c>
      <c r="D245" t="s">
        <v>505</v>
      </c>
      <c r="E245" t="s">
        <v>277</v>
      </c>
      <c r="F245" t="s">
        <v>41</v>
      </c>
      <c r="G245" t="s">
        <v>506</v>
      </c>
      <c r="H245" t="s">
        <v>206</v>
      </c>
      <c r="I245" t="s">
        <v>506</v>
      </c>
      <c r="J245" t="s">
        <v>539</v>
      </c>
      <c r="K245" t="s">
        <v>4</v>
      </c>
      <c r="L245">
        <v>2323453</v>
      </c>
      <c r="M245" t="s">
        <v>1457</v>
      </c>
      <c r="O245" t="s">
        <v>995</v>
      </c>
      <c r="P245">
        <v>1</v>
      </c>
    </row>
    <row r="246" spans="1:16">
      <c r="A246">
        <v>2195</v>
      </c>
      <c r="B246" t="s">
        <v>504</v>
      </c>
      <c r="D246" t="s">
        <v>505</v>
      </c>
      <c r="E246" t="s">
        <v>277</v>
      </c>
      <c r="F246" t="s">
        <v>41</v>
      </c>
      <c r="G246" t="s">
        <v>506</v>
      </c>
      <c r="H246" t="s">
        <v>541</v>
      </c>
      <c r="I246" t="s">
        <v>506</v>
      </c>
      <c r="J246" t="s">
        <v>541</v>
      </c>
      <c r="K246" t="s">
        <v>4</v>
      </c>
      <c r="L246">
        <v>2296844</v>
      </c>
      <c r="M246" t="s">
        <v>1439</v>
      </c>
      <c r="N246" t="s">
        <v>174</v>
      </c>
      <c r="O246" t="s">
        <v>330</v>
      </c>
      <c r="P246">
        <v>1</v>
      </c>
    </row>
    <row r="247" spans="1:16">
      <c r="A247">
        <v>2193</v>
      </c>
      <c r="B247" t="s">
        <v>504</v>
      </c>
      <c r="D247" t="s">
        <v>505</v>
      </c>
      <c r="E247" t="s">
        <v>170</v>
      </c>
      <c r="F247" t="s">
        <v>15</v>
      </c>
      <c r="G247" t="s">
        <v>387</v>
      </c>
      <c r="H247" t="s">
        <v>543</v>
      </c>
      <c r="I247" t="s">
        <v>387</v>
      </c>
      <c r="J247" t="s">
        <v>544</v>
      </c>
      <c r="K247" t="s">
        <v>4</v>
      </c>
      <c r="L247">
        <v>2050157</v>
      </c>
      <c r="M247" t="s">
        <v>1359</v>
      </c>
      <c r="O247" t="s">
        <v>862</v>
      </c>
      <c r="P247">
        <v>1</v>
      </c>
    </row>
    <row r="248" spans="1:16">
      <c r="A248">
        <v>2192</v>
      </c>
      <c r="B248" t="s">
        <v>504</v>
      </c>
      <c r="D248" t="s">
        <v>505</v>
      </c>
      <c r="E248" t="s">
        <v>170</v>
      </c>
      <c r="F248" t="s">
        <v>15</v>
      </c>
      <c r="G248" t="s">
        <v>387</v>
      </c>
      <c r="H248" t="s">
        <v>487</v>
      </c>
      <c r="I248" t="s">
        <v>387</v>
      </c>
      <c r="J248" t="s">
        <v>545</v>
      </c>
      <c r="K248" t="s">
        <v>4</v>
      </c>
      <c r="L248">
        <v>2049993</v>
      </c>
      <c r="M248" t="s">
        <v>1359</v>
      </c>
      <c r="O248" t="s">
        <v>300</v>
      </c>
      <c r="P248">
        <v>1</v>
      </c>
    </row>
    <row r="249" spans="1:16">
      <c r="A249">
        <v>2191</v>
      </c>
      <c r="B249" t="s">
        <v>504</v>
      </c>
      <c r="D249" t="s">
        <v>505</v>
      </c>
      <c r="E249" t="s">
        <v>170</v>
      </c>
      <c r="F249" t="s">
        <v>24</v>
      </c>
      <c r="G249" t="s">
        <v>534</v>
      </c>
      <c r="H249" t="s">
        <v>535</v>
      </c>
      <c r="I249" t="s">
        <v>534</v>
      </c>
      <c r="J249" t="s">
        <v>535</v>
      </c>
      <c r="K249" t="s">
        <v>4</v>
      </c>
      <c r="L249">
        <v>2380031</v>
      </c>
      <c r="M249" t="s">
        <v>1359</v>
      </c>
      <c r="O249" t="s">
        <v>736</v>
      </c>
      <c r="P249">
        <v>1</v>
      </c>
    </row>
    <row r="250" spans="1:16">
      <c r="A250">
        <v>2194</v>
      </c>
      <c r="B250" t="s">
        <v>504</v>
      </c>
      <c r="D250" t="s">
        <v>505</v>
      </c>
      <c r="E250" t="s">
        <v>170</v>
      </c>
      <c r="F250" t="s">
        <v>41</v>
      </c>
      <c r="G250" t="s">
        <v>506</v>
      </c>
      <c r="H250" t="s">
        <v>537</v>
      </c>
      <c r="I250" t="s">
        <v>506</v>
      </c>
      <c r="J250" t="s">
        <v>547</v>
      </c>
      <c r="K250" t="s">
        <v>4</v>
      </c>
      <c r="L250">
        <v>2259326</v>
      </c>
      <c r="M250" t="s">
        <v>1361</v>
      </c>
      <c r="O250" t="s">
        <v>768</v>
      </c>
      <c r="P250">
        <v>1</v>
      </c>
    </row>
    <row r="251" spans="1:16">
      <c r="A251">
        <v>4129</v>
      </c>
      <c r="B251" t="s">
        <v>548</v>
      </c>
      <c r="C251">
        <v>1238</v>
      </c>
      <c r="D251" t="s">
        <v>549</v>
      </c>
      <c r="E251" t="s">
        <v>170</v>
      </c>
      <c r="F251" t="s">
        <v>26</v>
      </c>
      <c r="G251" t="s">
        <v>550</v>
      </c>
      <c r="H251" t="s">
        <v>551</v>
      </c>
      <c r="I251" t="s">
        <v>550</v>
      </c>
      <c r="J251" t="s">
        <v>551</v>
      </c>
      <c r="K251" t="s">
        <v>4</v>
      </c>
      <c r="L251">
        <v>282452</v>
      </c>
      <c r="M251" t="s">
        <v>1359</v>
      </c>
      <c r="O251" t="s">
        <v>568</v>
      </c>
      <c r="P251">
        <v>1</v>
      </c>
    </row>
    <row r="252" spans="1:16">
      <c r="A252">
        <v>4117</v>
      </c>
      <c r="B252" t="s">
        <v>548</v>
      </c>
      <c r="C252">
        <v>2000</v>
      </c>
      <c r="D252" t="s">
        <v>549</v>
      </c>
      <c r="E252" t="s">
        <v>170</v>
      </c>
      <c r="F252" t="s">
        <v>22</v>
      </c>
      <c r="G252" t="s">
        <v>553</v>
      </c>
      <c r="H252" t="s">
        <v>554</v>
      </c>
      <c r="I252" t="s">
        <v>553</v>
      </c>
      <c r="J252" t="s">
        <v>554</v>
      </c>
      <c r="K252" t="s">
        <v>4</v>
      </c>
      <c r="L252">
        <v>405665</v>
      </c>
      <c r="M252" t="s">
        <v>1359</v>
      </c>
      <c r="O252" t="s">
        <v>1284</v>
      </c>
      <c r="P252">
        <v>1</v>
      </c>
    </row>
    <row r="253" spans="1:16">
      <c r="A253">
        <v>4126</v>
      </c>
      <c r="B253" t="s">
        <v>548</v>
      </c>
      <c r="D253" t="s">
        <v>549</v>
      </c>
      <c r="E253" t="s">
        <v>170</v>
      </c>
      <c r="F253" t="s">
        <v>26</v>
      </c>
      <c r="G253" t="s">
        <v>550</v>
      </c>
      <c r="H253" t="s">
        <v>556</v>
      </c>
      <c r="I253" t="s">
        <v>550</v>
      </c>
      <c r="J253" t="s">
        <v>556</v>
      </c>
      <c r="K253" t="s">
        <v>4</v>
      </c>
      <c r="L253">
        <v>308999</v>
      </c>
      <c r="M253" t="s">
        <v>1359</v>
      </c>
      <c r="O253" t="s">
        <v>678</v>
      </c>
      <c r="P253">
        <v>1</v>
      </c>
    </row>
    <row r="254" spans="1:16">
      <c r="A254">
        <v>4122</v>
      </c>
      <c r="B254" t="s">
        <v>548</v>
      </c>
      <c r="D254" t="s">
        <v>549</v>
      </c>
      <c r="E254" t="s">
        <v>170</v>
      </c>
      <c r="F254" t="s">
        <v>26</v>
      </c>
      <c r="G254" t="s">
        <v>550</v>
      </c>
      <c r="H254" t="s">
        <v>556</v>
      </c>
      <c r="I254" t="s">
        <v>550</v>
      </c>
      <c r="J254" t="s">
        <v>556</v>
      </c>
      <c r="K254" t="s">
        <v>4</v>
      </c>
      <c r="L254">
        <v>386542</v>
      </c>
      <c r="M254" t="s">
        <v>1359</v>
      </c>
      <c r="O254" t="s">
        <v>604</v>
      </c>
      <c r="P254">
        <v>1</v>
      </c>
    </row>
    <row r="255" spans="1:16">
      <c r="A255">
        <v>4124</v>
      </c>
      <c r="B255" t="s">
        <v>548</v>
      </c>
      <c r="C255">
        <v>0</v>
      </c>
      <c r="D255" t="s">
        <v>549</v>
      </c>
      <c r="E255" t="s">
        <v>170</v>
      </c>
      <c r="F255" t="s">
        <v>26</v>
      </c>
      <c r="G255" t="s">
        <v>550</v>
      </c>
      <c r="H255" t="s">
        <v>220</v>
      </c>
      <c r="I255" t="s">
        <v>550</v>
      </c>
      <c r="J255" t="s">
        <v>220</v>
      </c>
      <c r="K255" t="s">
        <v>4</v>
      </c>
      <c r="L255">
        <v>325877</v>
      </c>
      <c r="M255" t="s">
        <v>1359</v>
      </c>
      <c r="O255" t="s">
        <v>568</v>
      </c>
      <c r="P255">
        <v>1</v>
      </c>
    </row>
    <row r="256" spans="1:16">
      <c r="A256">
        <v>4123</v>
      </c>
      <c r="B256" t="s">
        <v>548</v>
      </c>
      <c r="C256">
        <v>0</v>
      </c>
      <c r="D256" t="s">
        <v>549</v>
      </c>
      <c r="E256" t="s">
        <v>170</v>
      </c>
      <c r="F256" t="s">
        <v>26</v>
      </c>
      <c r="G256" t="s">
        <v>550</v>
      </c>
      <c r="H256" t="s">
        <v>220</v>
      </c>
      <c r="I256" t="s">
        <v>550</v>
      </c>
      <c r="J256" t="s">
        <v>220</v>
      </c>
      <c r="K256" t="s">
        <v>4</v>
      </c>
      <c r="L256">
        <v>374950</v>
      </c>
      <c r="M256" t="s">
        <v>1359</v>
      </c>
      <c r="O256" t="s">
        <v>652</v>
      </c>
      <c r="P256">
        <v>1</v>
      </c>
    </row>
    <row r="257" spans="1:16">
      <c r="A257">
        <v>4121</v>
      </c>
      <c r="B257" t="s">
        <v>548</v>
      </c>
      <c r="D257" t="s">
        <v>549</v>
      </c>
      <c r="E257" t="s">
        <v>170</v>
      </c>
      <c r="F257" t="s">
        <v>22</v>
      </c>
      <c r="G257" t="s">
        <v>553</v>
      </c>
      <c r="H257" t="s">
        <v>559</v>
      </c>
      <c r="I257" t="s">
        <v>553</v>
      </c>
      <c r="J257" t="s">
        <v>1408</v>
      </c>
      <c r="K257" t="s">
        <v>4</v>
      </c>
      <c r="L257">
        <v>370255</v>
      </c>
      <c r="M257" t="s">
        <v>1359</v>
      </c>
      <c r="O257" t="s">
        <v>665</v>
      </c>
      <c r="P257">
        <v>1</v>
      </c>
    </row>
    <row r="258" spans="1:16">
      <c r="A258">
        <v>4120</v>
      </c>
      <c r="B258" t="s">
        <v>548</v>
      </c>
      <c r="D258" t="s">
        <v>549</v>
      </c>
      <c r="E258" t="s">
        <v>170</v>
      </c>
      <c r="F258" t="s">
        <v>22</v>
      </c>
      <c r="G258" t="s">
        <v>553</v>
      </c>
      <c r="H258" t="s">
        <v>559</v>
      </c>
      <c r="I258" t="s">
        <v>553</v>
      </c>
      <c r="J258" t="s">
        <v>560</v>
      </c>
      <c r="K258" t="s">
        <v>4</v>
      </c>
      <c r="L258">
        <v>363070</v>
      </c>
      <c r="M258" t="s">
        <v>1359</v>
      </c>
      <c r="O258" t="s">
        <v>580</v>
      </c>
      <c r="P258">
        <v>1</v>
      </c>
    </row>
    <row r="259" spans="1:16">
      <c r="A259">
        <v>4119</v>
      </c>
      <c r="B259" t="s">
        <v>548</v>
      </c>
      <c r="D259" t="s">
        <v>549</v>
      </c>
      <c r="E259" t="s">
        <v>170</v>
      </c>
      <c r="F259" t="s">
        <v>22</v>
      </c>
      <c r="G259" t="s">
        <v>553</v>
      </c>
      <c r="H259" t="s">
        <v>562</v>
      </c>
      <c r="I259" t="s">
        <v>553</v>
      </c>
      <c r="J259" t="s">
        <v>560</v>
      </c>
      <c r="K259" t="s">
        <v>4</v>
      </c>
      <c r="L259">
        <v>405610</v>
      </c>
      <c r="M259" t="s">
        <v>1361</v>
      </c>
      <c r="O259" t="s">
        <v>638</v>
      </c>
      <c r="P259">
        <v>1</v>
      </c>
    </row>
    <row r="260" spans="1:16">
      <c r="A260">
        <v>4118</v>
      </c>
      <c r="B260" t="s">
        <v>548</v>
      </c>
      <c r="D260" t="s">
        <v>549</v>
      </c>
      <c r="E260" t="s">
        <v>170</v>
      </c>
      <c r="F260" t="s">
        <v>22</v>
      </c>
      <c r="G260" t="s">
        <v>553</v>
      </c>
      <c r="H260" t="s">
        <v>562</v>
      </c>
      <c r="I260" t="s">
        <v>553</v>
      </c>
      <c r="J260" t="s">
        <v>564</v>
      </c>
      <c r="K260" t="s">
        <v>4</v>
      </c>
      <c r="L260">
        <v>391011</v>
      </c>
      <c r="M260" t="s">
        <v>1359</v>
      </c>
      <c r="O260" t="s">
        <v>599</v>
      </c>
      <c r="P260">
        <v>1</v>
      </c>
    </row>
    <row r="261" spans="1:16">
      <c r="A261">
        <v>4128</v>
      </c>
      <c r="B261" t="s">
        <v>548</v>
      </c>
      <c r="C261">
        <v>1238</v>
      </c>
      <c r="D261" t="s">
        <v>549</v>
      </c>
      <c r="E261" t="s">
        <v>170</v>
      </c>
      <c r="F261" t="s">
        <v>26</v>
      </c>
      <c r="G261" t="s">
        <v>550</v>
      </c>
      <c r="H261" t="s">
        <v>551</v>
      </c>
      <c r="I261" t="s">
        <v>550</v>
      </c>
      <c r="J261" t="s">
        <v>551</v>
      </c>
      <c r="K261" t="s">
        <v>4</v>
      </c>
      <c r="L261">
        <v>221558</v>
      </c>
      <c r="M261" t="s">
        <v>1359</v>
      </c>
      <c r="O261" t="s">
        <v>609</v>
      </c>
      <c r="P261">
        <v>1</v>
      </c>
    </row>
    <row r="262" spans="1:16">
      <c r="A262">
        <v>4012</v>
      </c>
      <c r="B262" t="s">
        <v>548</v>
      </c>
      <c r="D262" t="s">
        <v>549</v>
      </c>
      <c r="E262" t="s">
        <v>234</v>
      </c>
      <c r="F262" t="s">
        <v>1</v>
      </c>
      <c r="G262" t="s">
        <v>316</v>
      </c>
      <c r="H262" t="s">
        <v>498</v>
      </c>
      <c r="I262" t="s">
        <v>316</v>
      </c>
      <c r="J262" t="s">
        <v>567</v>
      </c>
      <c r="K262" t="s">
        <v>4</v>
      </c>
      <c r="L262">
        <v>1129377</v>
      </c>
      <c r="M262" t="s">
        <v>1450</v>
      </c>
      <c r="N262" t="s">
        <v>316</v>
      </c>
      <c r="O262" t="s">
        <v>573</v>
      </c>
      <c r="P262">
        <v>1</v>
      </c>
    </row>
    <row r="263" spans="1:16">
      <c r="A263">
        <v>4013</v>
      </c>
      <c r="B263" t="s">
        <v>548</v>
      </c>
      <c r="D263" t="s">
        <v>549</v>
      </c>
      <c r="E263" t="s">
        <v>234</v>
      </c>
      <c r="F263" t="s">
        <v>1</v>
      </c>
      <c r="G263" t="s">
        <v>316</v>
      </c>
      <c r="H263" t="s">
        <v>498</v>
      </c>
      <c r="I263" t="s">
        <v>316</v>
      </c>
      <c r="J263" t="s">
        <v>569</v>
      </c>
      <c r="K263" t="s">
        <v>4</v>
      </c>
      <c r="L263">
        <v>1150657</v>
      </c>
      <c r="M263" t="s">
        <v>1450</v>
      </c>
      <c r="O263" t="s">
        <v>844</v>
      </c>
      <c r="P263">
        <v>1</v>
      </c>
    </row>
    <row r="264" spans="1:16">
      <c r="A264">
        <v>4014</v>
      </c>
      <c r="B264" t="s">
        <v>548</v>
      </c>
      <c r="D264" t="s">
        <v>549</v>
      </c>
      <c r="E264" t="s">
        <v>170</v>
      </c>
      <c r="F264" t="s">
        <v>1</v>
      </c>
      <c r="G264" t="s">
        <v>571</v>
      </c>
      <c r="H264" t="s">
        <v>572</v>
      </c>
      <c r="I264" t="s">
        <v>571</v>
      </c>
      <c r="J264" t="s">
        <v>352</v>
      </c>
      <c r="K264" t="s">
        <v>4</v>
      </c>
      <c r="L264">
        <v>1150894</v>
      </c>
      <c r="M264" t="s">
        <v>1359</v>
      </c>
      <c r="O264" t="s">
        <v>508</v>
      </c>
      <c r="P264">
        <v>1</v>
      </c>
    </row>
    <row r="265" spans="1:16">
      <c r="A265">
        <v>4015</v>
      </c>
      <c r="B265" t="s">
        <v>548</v>
      </c>
      <c r="D265" t="s">
        <v>549</v>
      </c>
      <c r="E265" t="s">
        <v>170</v>
      </c>
      <c r="F265" t="s">
        <v>1</v>
      </c>
      <c r="G265" t="s">
        <v>571</v>
      </c>
      <c r="H265" t="s">
        <v>1379</v>
      </c>
      <c r="I265" t="s">
        <v>571</v>
      </c>
      <c r="J265" t="s">
        <v>1458</v>
      </c>
      <c r="K265" t="s">
        <v>4</v>
      </c>
      <c r="L265">
        <v>1110711</v>
      </c>
      <c r="M265" t="s">
        <v>1359</v>
      </c>
      <c r="O265" t="s">
        <v>807</v>
      </c>
      <c r="P265">
        <v>1</v>
      </c>
    </row>
    <row r="266" spans="1:16">
      <c r="A266">
        <v>4016</v>
      </c>
      <c r="B266" t="s">
        <v>548</v>
      </c>
      <c r="D266" t="s">
        <v>549</v>
      </c>
      <c r="E266" t="s">
        <v>170</v>
      </c>
      <c r="F266" t="s">
        <v>1</v>
      </c>
      <c r="G266" t="s">
        <v>571</v>
      </c>
      <c r="H266" t="s">
        <v>1363</v>
      </c>
      <c r="I266" t="s">
        <v>316</v>
      </c>
      <c r="J266" t="s">
        <v>1459</v>
      </c>
      <c r="K266" t="s">
        <v>4</v>
      </c>
      <c r="L266">
        <v>1104261</v>
      </c>
      <c r="M266" t="s">
        <v>1359</v>
      </c>
      <c r="O266" t="s">
        <v>844</v>
      </c>
      <c r="P266">
        <v>1</v>
      </c>
    </row>
    <row r="267" spans="1:16">
      <c r="A267">
        <v>4017</v>
      </c>
      <c r="B267" t="s">
        <v>548</v>
      </c>
      <c r="D267" t="s">
        <v>549</v>
      </c>
      <c r="E267" t="s">
        <v>187</v>
      </c>
      <c r="F267" t="s">
        <v>1</v>
      </c>
      <c r="G267" t="s">
        <v>571</v>
      </c>
      <c r="H267" t="s">
        <v>574</v>
      </c>
      <c r="I267" t="s">
        <v>571</v>
      </c>
      <c r="J267" t="s">
        <v>1460</v>
      </c>
      <c r="K267" t="s">
        <v>4</v>
      </c>
      <c r="L267">
        <v>1090614</v>
      </c>
      <c r="M267" t="s">
        <v>1359</v>
      </c>
      <c r="O267" t="s">
        <v>728</v>
      </c>
      <c r="P267">
        <v>1</v>
      </c>
    </row>
    <row r="268" spans="1:16">
      <c r="A268">
        <v>4059</v>
      </c>
      <c r="B268" t="s">
        <v>548</v>
      </c>
      <c r="D268" t="s">
        <v>549</v>
      </c>
      <c r="E268" t="s">
        <v>170</v>
      </c>
      <c r="F268" t="s">
        <v>38</v>
      </c>
      <c r="G268" t="s">
        <v>337</v>
      </c>
      <c r="H268" t="s">
        <v>579</v>
      </c>
      <c r="I268" t="s">
        <v>337</v>
      </c>
      <c r="J268" t="s">
        <v>579</v>
      </c>
      <c r="K268" t="s">
        <v>4</v>
      </c>
      <c r="L268">
        <v>861897</v>
      </c>
      <c r="M268" t="s">
        <v>1359</v>
      </c>
      <c r="O268" t="s">
        <v>621</v>
      </c>
      <c r="P268">
        <v>1</v>
      </c>
    </row>
    <row r="269" spans="1:16">
      <c r="A269">
        <v>4058</v>
      </c>
      <c r="B269" t="s">
        <v>548</v>
      </c>
      <c r="D269" t="s">
        <v>549</v>
      </c>
      <c r="E269" t="s">
        <v>170</v>
      </c>
      <c r="F269" t="s">
        <v>38</v>
      </c>
      <c r="G269" t="s">
        <v>337</v>
      </c>
      <c r="H269" t="s">
        <v>581</v>
      </c>
      <c r="I269" t="s">
        <v>337</v>
      </c>
      <c r="J269" t="s">
        <v>581</v>
      </c>
      <c r="K269" t="s">
        <v>4</v>
      </c>
      <c r="L269">
        <v>870064</v>
      </c>
      <c r="M269" t="s">
        <v>1359</v>
      </c>
      <c r="O269" t="s">
        <v>570</v>
      </c>
      <c r="P269">
        <v>1</v>
      </c>
    </row>
    <row r="270" spans="1:16">
      <c r="A270">
        <v>4057</v>
      </c>
      <c r="B270" t="s">
        <v>548</v>
      </c>
      <c r="D270" t="s">
        <v>549</v>
      </c>
      <c r="E270" t="s">
        <v>170</v>
      </c>
      <c r="F270" t="s">
        <v>38</v>
      </c>
      <c r="G270" t="s">
        <v>337</v>
      </c>
      <c r="H270" t="s">
        <v>581</v>
      </c>
      <c r="I270" t="s">
        <v>337</v>
      </c>
      <c r="J270" t="s">
        <v>581</v>
      </c>
      <c r="K270" t="s">
        <v>4</v>
      </c>
      <c r="L270">
        <v>884948</v>
      </c>
      <c r="M270" t="s">
        <v>1359</v>
      </c>
      <c r="O270" t="s">
        <v>660</v>
      </c>
      <c r="P270">
        <v>1</v>
      </c>
    </row>
    <row r="271" spans="1:16">
      <c r="A271">
        <v>4026</v>
      </c>
      <c r="B271" t="s">
        <v>548</v>
      </c>
      <c r="D271" t="s">
        <v>549</v>
      </c>
      <c r="E271" t="s">
        <v>170</v>
      </c>
      <c r="F271" t="s">
        <v>38</v>
      </c>
      <c r="G271" t="s">
        <v>337</v>
      </c>
      <c r="H271" t="s">
        <v>583</v>
      </c>
      <c r="I271" t="s">
        <v>337</v>
      </c>
      <c r="J271" t="s">
        <v>583</v>
      </c>
      <c r="K271" t="s">
        <v>4</v>
      </c>
      <c r="L271">
        <v>786006</v>
      </c>
      <c r="M271" t="s">
        <v>1361</v>
      </c>
      <c r="N271" t="s">
        <v>584</v>
      </c>
      <c r="O271" t="s">
        <v>570</v>
      </c>
      <c r="P271">
        <v>1</v>
      </c>
    </row>
    <row r="272" spans="1:16">
      <c r="A272">
        <v>2477</v>
      </c>
      <c r="B272" t="s">
        <v>548</v>
      </c>
      <c r="D272" t="s">
        <v>549</v>
      </c>
      <c r="E272" t="s">
        <v>170</v>
      </c>
      <c r="F272" t="s">
        <v>1</v>
      </c>
      <c r="G272" t="s">
        <v>316</v>
      </c>
      <c r="H272" t="s">
        <v>498</v>
      </c>
      <c r="I272" t="s">
        <v>316</v>
      </c>
      <c r="J272" t="s">
        <v>567</v>
      </c>
      <c r="K272" t="s">
        <v>4</v>
      </c>
      <c r="L272">
        <v>1189288</v>
      </c>
      <c r="M272" t="s">
        <v>1359</v>
      </c>
      <c r="N272" t="s">
        <v>316</v>
      </c>
      <c r="O272" t="s">
        <v>804</v>
      </c>
      <c r="P272">
        <v>1</v>
      </c>
    </row>
    <row r="273" spans="1:16">
      <c r="A273">
        <v>4038</v>
      </c>
      <c r="B273" t="s">
        <v>548</v>
      </c>
      <c r="D273" t="s">
        <v>549</v>
      </c>
      <c r="E273" t="s">
        <v>170</v>
      </c>
      <c r="F273" t="s">
        <v>24</v>
      </c>
      <c r="G273" t="s">
        <v>586</v>
      </c>
      <c r="H273" t="s">
        <v>382</v>
      </c>
      <c r="I273" t="s">
        <v>586</v>
      </c>
      <c r="J273" t="s">
        <v>382</v>
      </c>
      <c r="K273" t="s">
        <v>4</v>
      </c>
      <c r="L273">
        <v>1029559</v>
      </c>
      <c r="M273" t="s">
        <v>1359</v>
      </c>
      <c r="O273" t="s">
        <v>657</v>
      </c>
      <c r="P273">
        <v>1</v>
      </c>
    </row>
    <row r="274" spans="1:16">
      <c r="A274">
        <v>4037</v>
      </c>
      <c r="B274" t="s">
        <v>548</v>
      </c>
      <c r="D274" t="s">
        <v>549</v>
      </c>
      <c r="E274" t="s">
        <v>170</v>
      </c>
      <c r="F274" t="s">
        <v>24</v>
      </c>
      <c r="G274" t="s">
        <v>586</v>
      </c>
      <c r="H274" t="s">
        <v>382</v>
      </c>
      <c r="I274" t="s">
        <v>586</v>
      </c>
      <c r="J274" t="s">
        <v>382</v>
      </c>
      <c r="K274" t="s">
        <v>4</v>
      </c>
      <c r="L274">
        <v>993230</v>
      </c>
      <c r="M274" t="s">
        <v>1359</v>
      </c>
      <c r="O274" t="s">
        <v>638</v>
      </c>
      <c r="P274">
        <v>1</v>
      </c>
    </row>
    <row r="275" spans="1:16">
      <c r="A275">
        <v>4036</v>
      </c>
      <c r="B275" t="s">
        <v>548</v>
      </c>
      <c r="D275" t="s">
        <v>549</v>
      </c>
      <c r="E275" t="s">
        <v>170</v>
      </c>
      <c r="F275" t="s">
        <v>24</v>
      </c>
      <c r="G275" t="s">
        <v>586</v>
      </c>
      <c r="H275" t="s">
        <v>588</v>
      </c>
      <c r="I275" t="s">
        <v>586</v>
      </c>
      <c r="J275" t="s">
        <v>588</v>
      </c>
      <c r="K275" t="s">
        <v>4</v>
      </c>
      <c r="L275">
        <v>1046986</v>
      </c>
      <c r="M275" t="s">
        <v>1361</v>
      </c>
      <c r="O275" t="s">
        <v>593</v>
      </c>
      <c r="P275">
        <v>1</v>
      </c>
    </row>
    <row r="276" spans="1:16">
      <c r="A276">
        <v>4035</v>
      </c>
      <c r="B276" t="s">
        <v>548</v>
      </c>
      <c r="D276" t="s">
        <v>549</v>
      </c>
      <c r="E276" t="s">
        <v>170</v>
      </c>
      <c r="F276" t="s">
        <v>24</v>
      </c>
      <c r="G276" t="s">
        <v>586</v>
      </c>
      <c r="H276" t="s">
        <v>588</v>
      </c>
      <c r="I276" t="s">
        <v>586</v>
      </c>
      <c r="J276" t="s">
        <v>588</v>
      </c>
      <c r="K276" t="s">
        <v>4</v>
      </c>
      <c r="L276">
        <v>1041575</v>
      </c>
      <c r="M276" t="s">
        <v>1359</v>
      </c>
      <c r="O276" t="s">
        <v>582</v>
      </c>
      <c r="P276">
        <v>1</v>
      </c>
    </row>
    <row r="277" spans="1:16">
      <c r="A277">
        <v>4007</v>
      </c>
      <c r="B277" t="s">
        <v>548</v>
      </c>
      <c r="D277" t="s">
        <v>549</v>
      </c>
      <c r="E277" t="s">
        <v>170</v>
      </c>
      <c r="F277" t="s">
        <v>24</v>
      </c>
      <c r="G277" t="s">
        <v>586</v>
      </c>
      <c r="H277" t="s">
        <v>589</v>
      </c>
      <c r="I277" t="s">
        <v>586</v>
      </c>
      <c r="J277" t="s">
        <v>382</v>
      </c>
      <c r="K277" t="s">
        <v>4</v>
      </c>
      <c r="L277">
        <v>1123838</v>
      </c>
      <c r="M277" t="s">
        <v>1359</v>
      </c>
      <c r="O277" t="s">
        <v>576</v>
      </c>
      <c r="P277">
        <v>1</v>
      </c>
    </row>
    <row r="278" spans="1:16">
      <c r="A278">
        <v>4006</v>
      </c>
      <c r="B278" t="s">
        <v>548</v>
      </c>
      <c r="D278" t="s">
        <v>549</v>
      </c>
      <c r="E278" t="s">
        <v>234</v>
      </c>
      <c r="F278" t="s">
        <v>1</v>
      </c>
      <c r="G278" t="s">
        <v>316</v>
      </c>
      <c r="H278" t="s">
        <v>1419</v>
      </c>
      <c r="I278" t="s">
        <v>316</v>
      </c>
      <c r="J278" t="s">
        <v>1408</v>
      </c>
      <c r="K278" t="s">
        <v>4</v>
      </c>
      <c r="L278">
        <v>1173365</v>
      </c>
      <c r="M278" t="s">
        <v>1359</v>
      </c>
      <c r="O278" t="s">
        <v>853</v>
      </c>
      <c r="P278">
        <v>1</v>
      </c>
    </row>
    <row r="279" spans="1:16">
      <c r="A279">
        <v>2499</v>
      </c>
      <c r="B279" t="s">
        <v>548</v>
      </c>
      <c r="D279" t="s">
        <v>549</v>
      </c>
      <c r="E279" t="s">
        <v>170</v>
      </c>
      <c r="F279" t="s">
        <v>38</v>
      </c>
      <c r="G279" t="s">
        <v>337</v>
      </c>
      <c r="H279" t="s">
        <v>413</v>
      </c>
      <c r="I279" t="s">
        <v>337</v>
      </c>
      <c r="J279" t="s">
        <v>592</v>
      </c>
      <c r="K279" t="s">
        <v>4</v>
      </c>
      <c r="L279">
        <v>849884</v>
      </c>
      <c r="M279" t="s">
        <v>1359</v>
      </c>
      <c r="O279" t="s">
        <v>516</v>
      </c>
      <c r="P279">
        <v>1</v>
      </c>
    </row>
    <row r="280" spans="1:16">
      <c r="A280">
        <v>2460</v>
      </c>
      <c r="B280" t="s">
        <v>548</v>
      </c>
      <c r="D280" t="s">
        <v>549</v>
      </c>
      <c r="E280" t="s">
        <v>170</v>
      </c>
      <c r="F280" t="s">
        <v>38</v>
      </c>
      <c r="G280" t="s">
        <v>337</v>
      </c>
      <c r="H280" t="s">
        <v>212</v>
      </c>
      <c r="I280" t="s">
        <v>337</v>
      </c>
      <c r="J280" t="s">
        <v>247</v>
      </c>
      <c r="K280" t="s">
        <v>4</v>
      </c>
      <c r="L280">
        <v>1033031</v>
      </c>
      <c r="M280" t="s">
        <v>1359</v>
      </c>
      <c r="O280" t="s">
        <v>912</v>
      </c>
      <c r="P280">
        <v>1</v>
      </c>
    </row>
    <row r="281" spans="1:16">
      <c r="A281">
        <v>4131</v>
      </c>
      <c r="B281" t="s">
        <v>548</v>
      </c>
      <c r="C281">
        <v>1238</v>
      </c>
      <c r="D281" t="s">
        <v>549</v>
      </c>
      <c r="E281" t="s">
        <v>170</v>
      </c>
      <c r="F281" t="s">
        <v>26</v>
      </c>
      <c r="G281" t="s">
        <v>550</v>
      </c>
      <c r="H281" t="s">
        <v>595</v>
      </c>
      <c r="I281" t="s">
        <v>550</v>
      </c>
      <c r="J281" t="s">
        <v>595</v>
      </c>
      <c r="K281" t="s">
        <v>4</v>
      </c>
      <c r="L281">
        <v>206660</v>
      </c>
      <c r="M281" t="s">
        <v>1359</v>
      </c>
      <c r="O281" t="s">
        <v>599</v>
      </c>
      <c r="P281">
        <v>1</v>
      </c>
    </row>
    <row r="282" spans="1:16">
      <c r="A282">
        <v>4130</v>
      </c>
      <c r="B282" t="s">
        <v>548</v>
      </c>
      <c r="C282">
        <v>1238</v>
      </c>
      <c r="D282" t="s">
        <v>549</v>
      </c>
      <c r="E282" t="s">
        <v>170</v>
      </c>
      <c r="F282" t="s">
        <v>26</v>
      </c>
      <c r="G282" t="s">
        <v>550</v>
      </c>
      <c r="H282" t="s">
        <v>595</v>
      </c>
      <c r="I282" t="s">
        <v>550</v>
      </c>
      <c r="J282" t="s">
        <v>595</v>
      </c>
      <c r="K282" t="s">
        <v>4</v>
      </c>
      <c r="L282">
        <v>218052</v>
      </c>
      <c r="M282" t="s">
        <v>1359</v>
      </c>
      <c r="O282" t="s">
        <v>635</v>
      </c>
      <c r="P282">
        <v>1</v>
      </c>
    </row>
    <row r="283" spans="1:16">
      <c r="A283">
        <v>4095</v>
      </c>
      <c r="B283" t="s">
        <v>548</v>
      </c>
      <c r="D283" t="s">
        <v>549</v>
      </c>
      <c r="E283" t="s">
        <v>170</v>
      </c>
      <c r="F283" t="s">
        <v>38</v>
      </c>
      <c r="G283" t="s">
        <v>337</v>
      </c>
      <c r="H283" t="s">
        <v>598</v>
      </c>
      <c r="I283" t="s">
        <v>337</v>
      </c>
      <c r="J283" t="s">
        <v>598</v>
      </c>
      <c r="K283" t="s">
        <v>4</v>
      </c>
      <c r="L283">
        <v>714086</v>
      </c>
      <c r="M283" t="s">
        <v>1359</v>
      </c>
      <c r="O283" t="s">
        <v>652</v>
      </c>
      <c r="P283">
        <v>1</v>
      </c>
    </row>
    <row r="284" spans="1:16">
      <c r="A284">
        <v>4094</v>
      </c>
      <c r="B284" t="s">
        <v>548</v>
      </c>
      <c r="D284" t="s">
        <v>549</v>
      </c>
      <c r="E284" t="s">
        <v>170</v>
      </c>
      <c r="F284" t="s">
        <v>38</v>
      </c>
      <c r="G284" t="s">
        <v>337</v>
      </c>
      <c r="H284" t="s">
        <v>598</v>
      </c>
      <c r="I284" t="s">
        <v>337</v>
      </c>
      <c r="J284" t="s">
        <v>598</v>
      </c>
      <c r="K284" t="s">
        <v>4</v>
      </c>
      <c r="L284">
        <v>727292</v>
      </c>
      <c r="M284" t="s">
        <v>1359</v>
      </c>
      <c r="O284" t="s">
        <v>578</v>
      </c>
      <c r="P284">
        <v>1</v>
      </c>
    </row>
    <row r="285" spans="1:16">
      <c r="A285">
        <v>4093</v>
      </c>
      <c r="B285" t="s">
        <v>548</v>
      </c>
      <c r="D285" t="s">
        <v>549</v>
      </c>
      <c r="E285" t="s">
        <v>170</v>
      </c>
      <c r="F285" t="s">
        <v>38</v>
      </c>
      <c r="G285" t="s">
        <v>337</v>
      </c>
      <c r="H285" t="s">
        <v>600</v>
      </c>
      <c r="I285" t="s">
        <v>337</v>
      </c>
      <c r="J285" t="s">
        <v>600</v>
      </c>
      <c r="K285" t="s">
        <v>4</v>
      </c>
      <c r="L285">
        <v>726655</v>
      </c>
      <c r="M285" t="s">
        <v>1359</v>
      </c>
      <c r="O285" t="s">
        <v>604</v>
      </c>
      <c r="P285">
        <v>1</v>
      </c>
    </row>
    <row r="286" spans="1:16">
      <c r="A286">
        <v>4092</v>
      </c>
      <c r="B286" t="s">
        <v>548</v>
      </c>
      <c r="D286" t="s">
        <v>549</v>
      </c>
      <c r="E286" t="s">
        <v>170</v>
      </c>
      <c r="F286" t="s">
        <v>38</v>
      </c>
      <c r="G286" t="s">
        <v>337</v>
      </c>
      <c r="H286" t="s">
        <v>600</v>
      </c>
      <c r="I286" t="s">
        <v>337</v>
      </c>
      <c r="J286" t="s">
        <v>600</v>
      </c>
      <c r="K286" t="s">
        <v>4</v>
      </c>
      <c r="L286">
        <v>829471</v>
      </c>
      <c r="M286" t="s">
        <v>1359</v>
      </c>
      <c r="O286" t="s">
        <v>660</v>
      </c>
      <c r="P286">
        <v>1</v>
      </c>
    </row>
    <row r="287" spans="1:16">
      <c r="A287">
        <v>4087</v>
      </c>
      <c r="B287" t="s">
        <v>548</v>
      </c>
      <c r="D287" t="s">
        <v>549</v>
      </c>
      <c r="E287" t="s">
        <v>211</v>
      </c>
      <c r="F287" t="s">
        <v>38</v>
      </c>
      <c r="G287" t="s">
        <v>337</v>
      </c>
      <c r="H287" t="s">
        <v>603</v>
      </c>
      <c r="I287" t="s">
        <v>337</v>
      </c>
      <c r="J287" t="s">
        <v>603</v>
      </c>
      <c r="K287" t="s">
        <v>4</v>
      </c>
      <c r="L287">
        <v>855688</v>
      </c>
      <c r="M287" t="s">
        <v>1359</v>
      </c>
      <c r="O287" t="s">
        <v>912</v>
      </c>
      <c r="P287">
        <v>1</v>
      </c>
    </row>
    <row r="288" spans="1:16">
      <c r="A288">
        <v>4086</v>
      </c>
      <c r="B288" t="s">
        <v>548</v>
      </c>
      <c r="D288" t="s">
        <v>549</v>
      </c>
      <c r="E288" t="s">
        <v>170</v>
      </c>
      <c r="F288" t="s">
        <v>38</v>
      </c>
      <c r="G288" t="s">
        <v>337</v>
      </c>
      <c r="H288" t="s">
        <v>603</v>
      </c>
      <c r="I288" t="s">
        <v>337</v>
      </c>
      <c r="J288" t="s">
        <v>603</v>
      </c>
      <c r="K288" t="s">
        <v>4</v>
      </c>
      <c r="L288">
        <v>900504</v>
      </c>
      <c r="M288" t="s">
        <v>1359</v>
      </c>
      <c r="O288" t="s">
        <v>614</v>
      </c>
      <c r="P288">
        <v>1</v>
      </c>
    </row>
    <row r="289" spans="1:16">
      <c r="A289">
        <v>4069</v>
      </c>
      <c r="B289" t="s">
        <v>548</v>
      </c>
      <c r="D289" t="s">
        <v>549</v>
      </c>
      <c r="E289" t="s">
        <v>211</v>
      </c>
      <c r="F289" t="s">
        <v>22</v>
      </c>
      <c r="G289" t="s">
        <v>606</v>
      </c>
      <c r="H289" t="s">
        <v>607</v>
      </c>
      <c r="I289" t="s">
        <v>606</v>
      </c>
      <c r="J289" t="s">
        <v>607</v>
      </c>
      <c r="K289" t="s">
        <v>4</v>
      </c>
      <c r="L289">
        <v>922444</v>
      </c>
      <c r="M289" t="s">
        <v>1359</v>
      </c>
      <c r="O289" t="s">
        <v>685</v>
      </c>
      <c r="P289">
        <v>1</v>
      </c>
    </row>
    <row r="290" spans="1:16">
      <c r="A290">
        <v>4068</v>
      </c>
      <c r="B290" t="s">
        <v>548</v>
      </c>
      <c r="D290" t="s">
        <v>549</v>
      </c>
      <c r="E290" t="s">
        <v>170</v>
      </c>
      <c r="F290" t="s">
        <v>22</v>
      </c>
      <c r="G290" t="s">
        <v>553</v>
      </c>
      <c r="H290" t="s">
        <v>607</v>
      </c>
      <c r="I290" t="s">
        <v>606</v>
      </c>
      <c r="J290" t="s">
        <v>1461</v>
      </c>
      <c r="K290" t="s">
        <v>221</v>
      </c>
      <c r="L290">
        <v>904538</v>
      </c>
      <c r="M290" t="s">
        <v>1359</v>
      </c>
      <c r="O290" t="s">
        <v>1284</v>
      </c>
      <c r="P290">
        <v>1</v>
      </c>
    </row>
    <row r="291" spans="1:16">
      <c r="A291">
        <v>4054</v>
      </c>
      <c r="B291" t="s">
        <v>548</v>
      </c>
      <c r="D291" t="s">
        <v>549</v>
      </c>
      <c r="E291" t="s">
        <v>170</v>
      </c>
      <c r="F291" t="s">
        <v>38</v>
      </c>
      <c r="G291" t="s">
        <v>337</v>
      </c>
      <c r="H291" t="s">
        <v>610</v>
      </c>
      <c r="I291" t="s">
        <v>337</v>
      </c>
      <c r="J291" t="s">
        <v>610</v>
      </c>
      <c r="K291" t="s">
        <v>4</v>
      </c>
      <c r="L291">
        <v>883634</v>
      </c>
      <c r="M291" t="s">
        <v>1359</v>
      </c>
      <c r="O291" t="s">
        <v>573</v>
      </c>
      <c r="P291">
        <v>1</v>
      </c>
    </row>
    <row r="292" spans="1:16">
      <c r="A292">
        <v>2486</v>
      </c>
      <c r="B292" t="s">
        <v>548</v>
      </c>
      <c r="D292" t="s">
        <v>549</v>
      </c>
      <c r="E292" t="s">
        <v>170</v>
      </c>
      <c r="F292" t="s">
        <v>320</v>
      </c>
      <c r="G292" t="s">
        <v>321</v>
      </c>
      <c r="H292" t="s">
        <v>611</v>
      </c>
      <c r="I292" t="s">
        <v>321</v>
      </c>
      <c r="J292" t="s">
        <v>611</v>
      </c>
      <c r="K292" t="s">
        <v>4</v>
      </c>
      <c r="L292">
        <v>965084</v>
      </c>
      <c r="M292" t="s">
        <v>1359</v>
      </c>
      <c r="N292" t="s">
        <v>612</v>
      </c>
      <c r="O292" t="s">
        <v>576</v>
      </c>
      <c r="P292">
        <v>1</v>
      </c>
    </row>
    <row r="293" spans="1:16">
      <c r="A293">
        <v>2485</v>
      </c>
      <c r="B293" t="s">
        <v>548</v>
      </c>
      <c r="D293" t="s">
        <v>549</v>
      </c>
      <c r="E293" t="s">
        <v>170</v>
      </c>
      <c r="F293" t="s">
        <v>320</v>
      </c>
      <c r="G293" t="s">
        <v>321</v>
      </c>
      <c r="H293" t="s">
        <v>611</v>
      </c>
      <c r="I293" t="s">
        <v>321</v>
      </c>
      <c r="J293" t="s">
        <v>611</v>
      </c>
      <c r="K293" t="s">
        <v>4</v>
      </c>
      <c r="L293">
        <v>943277</v>
      </c>
      <c r="M293" t="s">
        <v>1359</v>
      </c>
      <c r="N293" t="s">
        <v>612</v>
      </c>
      <c r="O293" t="s">
        <v>523</v>
      </c>
      <c r="P293">
        <v>1</v>
      </c>
    </row>
    <row r="294" spans="1:16">
      <c r="A294">
        <v>4040</v>
      </c>
      <c r="B294" t="s">
        <v>548</v>
      </c>
      <c r="D294" t="s">
        <v>549</v>
      </c>
      <c r="E294" t="s">
        <v>170</v>
      </c>
      <c r="F294" t="s">
        <v>24</v>
      </c>
      <c r="G294" t="s">
        <v>586</v>
      </c>
      <c r="H294" t="s">
        <v>615</v>
      </c>
      <c r="I294" t="s">
        <v>586</v>
      </c>
      <c r="J294" t="s">
        <v>615</v>
      </c>
      <c r="K294" t="s">
        <v>4</v>
      </c>
      <c r="L294">
        <v>928585</v>
      </c>
      <c r="M294" t="s">
        <v>1359</v>
      </c>
      <c r="O294" t="s">
        <v>590</v>
      </c>
      <c r="P294">
        <v>1</v>
      </c>
    </row>
    <row r="295" spans="1:16">
      <c r="A295">
        <v>4039</v>
      </c>
      <c r="B295" t="s">
        <v>548</v>
      </c>
      <c r="D295" t="s">
        <v>549</v>
      </c>
      <c r="E295" t="s">
        <v>170</v>
      </c>
      <c r="F295" t="s">
        <v>24</v>
      </c>
      <c r="G295" t="s">
        <v>586</v>
      </c>
      <c r="H295" t="s">
        <v>615</v>
      </c>
      <c r="I295" t="s">
        <v>586</v>
      </c>
      <c r="J295" t="s">
        <v>615</v>
      </c>
      <c r="K295" t="s">
        <v>4</v>
      </c>
      <c r="L295">
        <v>917013</v>
      </c>
      <c r="M295" t="s">
        <v>1359</v>
      </c>
      <c r="O295" t="s">
        <v>643</v>
      </c>
      <c r="P295">
        <v>1</v>
      </c>
    </row>
    <row r="296" spans="1:16">
      <c r="A296">
        <v>2494</v>
      </c>
      <c r="B296" t="s">
        <v>548</v>
      </c>
      <c r="D296" t="s">
        <v>549</v>
      </c>
      <c r="E296" t="s">
        <v>170</v>
      </c>
      <c r="F296" t="s">
        <v>1</v>
      </c>
      <c r="G296" t="s">
        <v>316</v>
      </c>
      <c r="H296" t="s">
        <v>617</v>
      </c>
      <c r="I296" t="s">
        <v>316</v>
      </c>
      <c r="J296" t="s">
        <v>1462</v>
      </c>
      <c r="K296" t="s">
        <v>221</v>
      </c>
      <c r="L296">
        <v>1297175</v>
      </c>
      <c r="M296" t="s">
        <v>1359</v>
      </c>
      <c r="O296" t="s">
        <v>576</v>
      </c>
      <c r="P296">
        <v>1</v>
      </c>
    </row>
    <row r="297" spans="1:16">
      <c r="A297">
        <v>2493</v>
      </c>
      <c r="B297" t="s">
        <v>548</v>
      </c>
      <c r="D297" t="s">
        <v>549</v>
      </c>
      <c r="E297" t="s">
        <v>170</v>
      </c>
      <c r="F297" t="s">
        <v>1</v>
      </c>
      <c r="G297" t="s">
        <v>316</v>
      </c>
      <c r="H297" t="s">
        <v>1463</v>
      </c>
      <c r="I297" t="s">
        <v>316</v>
      </c>
      <c r="J297" t="s">
        <v>1462</v>
      </c>
      <c r="K297" t="s">
        <v>221</v>
      </c>
      <c r="L297">
        <v>1267616</v>
      </c>
      <c r="M297" t="s">
        <v>1359</v>
      </c>
      <c r="O297" t="s">
        <v>800</v>
      </c>
      <c r="P297">
        <v>1</v>
      </c>
    </row>
    <row r="298" spans="1:16">
      <c r="A298">
        <v>2492</v>
      </c>
      <c r="B298" t="s">
        <v>548</v>
      </c>
      <c r="D298" t="s">
        <v>549</v>
      </c>
      <c r="E298" t="s">
        <v>234</v>
      </c>
      <c r="F298" t="s">
        <v>24</v>
      </c>
      <c r="G298" t="s">
        <v>534</v>
      </c>
      <c r="H298" t="s">
        <v>1464</v>
      </c>
      <c r="I298" t="s">
        <v>534</v>
      </c>
      <c r="J298" t="s">
        <v>1464</v>
      </c>
      <c r="K298" t="s">
        <v>4</v>
      </c>
      <c r="L298">
        <v>1221830</v>
      </c>
      <c r="M298" t="s">
        <v>1401</v>
      </c>
      <c r="O298" t="s">
        <v>630</v>
      </c>
      <c r="P298">
        <v>1</v>
      </c>
    </row>
    <row r="299" spans="1:16">
      <c r="A299">
        <v>2491</v>
      </c>
      <c r="B299" t="s">
        <v>548</v>
      </c>
      <c r="D299" t="s">
        <v>549</v>
      </c>
      <c r="E299" t="s">
        <v>234</v>
      </c>
      <c r="F299" t="s">
        <v>24</v>
      </c>
      <c r="G299" t="s">
        <v>586</v>
      </c>
      <c r="H299" t="s">
        <v>622</v>
      </c>
      <c r="I299" t="s">
        <v>586</v>
      </c>
      <c r="J299" t="s">
        <v>382</v>
      </c>
      <c r="K299" t="s">
        <v>4</v>
      </c>
      <c r="L299">
        <v>1157317</v>
      </c>
      <c r="M299" t="s">
        <v>1403</v>
      </c>
      <c r="O299" t="s">
        <v>614</v>
      </c>
      <c r="P299">
        <v>1</v>
      </c>
    </row>
    <row r="300" spans="1:16">
      <c r="A300">
        <v>2482</v>
      </c>
      <c r="B300" t="s">
        <v>548</v>
      </c>
      <c r="D300" t="s">
        <v>549</v>
      </c>
      <c r="E300" t="s">
        <v>170</v>
      </c>
      <c r="F300" t="s">
        <v>24</v>
      </c>
      <c r="G300" t="s">
        <v>586</v>
      </c>
      <c r="H300" t="s">
        <v>1465</v>
      </c>
      <c r="I300" t="s">
        <v>586</v>
      </c>
      <c r="J300" t="s">
        <v>1465</v>
      </c>
      <c r="K300" t="s">
        <v>4</v>
      </c>
      <c r="L300">
        <v>1215248</v>
      </c>
      <c r="M300" t="s">
        <v>1359</v>
      </c>
      <c r="O300" t="s">
        <v>630</v>
      </c>
      <c r="P300">
        <v>1</v>
      </c>
    </row>
    <row r="301" spans="1:16">
      <c r="A301">
        <v>2481</v>
      </c>
      <c r="B301" t="s">
        <v>548</v>
      </c>
      <c r="D301" t="s">
        <v>549</v>
      </c>
      <c r="E301" t="s">
        <v>170</v>
      </c>
      <c r="F301" t="s">
        <v>24</v>
      </c>
      <c r="G301" t="s">
        <v>586</v>
      </c>
      <c r="H301" t="s">
        <v>1465</v>
      </c>
      <c r="I301" t="s">
        <v>586</v>
      </c>
      <c r="J301" t="s">
        <v>1466</v>
      </c>
      <c r="K301" t="s">
        <v>4</v>
      </c>
      <c r="L301">
        <v>1279476</v>
      </c>
      <c r="M301" t="s">
        <v>1359</v>
      </c>
      <c r="O301" t="s">
        <v>702</v>
      </c>
      <c r="P301">
        <v>1</v>
      </c>
    </row>
    <row r="302" spans="1:16">
      <c r="A302">
        <v>2480</v>
      </c>
      <c r="B302" t="s">
        <v>548</v>
      </c>
      <c r="D302" t="s">
        <v>549</v>
      </c>
      <c r="E302" t="s">
        <v>701</v>
      </c>
      <c r="F302" t="s">
        <v>24</v>
      </c>
      <c r="G302" t="s">
        <v>586</v>
      </c>
      <c r="H302" t="s">
        <v>1465</v>
      </c>
      <c r="I302" t="s">
        <v>586</v>
      </c>
      <c r="J302" t="s">
        <v>1465</v>
      </c>
      <c r="K302" t="s">
        <v>4</v>
      </c>
      <c r="L302">
        <v>1229034</v>
      </c>
      <c r="M302" t="s">
        <v>1359</v>
      </c>
      <c r="O302" t="s">
        <v>533</v>
      </c>
      <c r="P302">
        <v>1</v>
      </c>
    </row>
    <row r="303" spans="1:16">
      <c r="A303">
        <v>2229</v>
      </c>
      <c r="B303" t="s">
        <v>548</v>
      </c>
      <c r="D303" t="s">
        <v>549</v>
      </c>
      <c r="E303" t="s">
        <v>211</v>
      </c>
      <c r="F303" t="s">
        <v>38</v>
      </c>
      <c r="G303" t="s">
        <v>337</v>
      </c>
      <c r="H303" t="s">
        <v>212</v>
      </c>
      <c r="I303" t="s">
        <v>337</v>
      </c>
      <c r="J303" t="s">
        <v>247</v>
      </c>
      <c r="K303" t="s">
        <v>4</v>
      </c>
      <c r="L303">
        <v>2053188</v>
      </c>
      <c r="M303" t="s">
        <v>1370</v>
      </c>
      <c r="O303" t="s">
        <v>528</v>
      </c>
      <c r="P303">
        <v>1</v>
      </c>
    </row>
    <row r="304" spans="1:16">
      <c r="A304">
        <v>2386</v>
      </c>
      <c r="B304" t="s">
        <v>548</v>
      </c>
      <c r="D304" t="s">
        <v>549</v>
      </c>
      <c r="E304" t="s">
        <v>170</v>
      </c>
      <c r="F304" t="s">
        <v>22</v>
      </c>
      <c r="G304" t="s">
        <v>606</v>
      </c>
      <c r="H304" t="s">
        <v>628</v>
      </c>
      <c r="I304" t="s">
        <v>606</v>
      </c>
      <c r="J304" t="s">
        <v>628</v>
      </c>
      <c r="K304" t="s">
        <v>4</v>
      </c>
      <c r="L304">
        <v>1596453</v>
      </c>
      <c r="M304" t="s">
        <v>1359</v>
      </c>
      <c r="N304" t="s">
        <v>629</v>
      </c>
      <c r="O304" t="s">
        <v>981</v>
      </c>
      <c r="P304">
        <v>1</v>
      </c>
    </row>
    <row r="305" spans="1:16">
      <c r="A305">
        <v>4056</v>
      </c>
      <c r="B305" t="s">
        <v>548</v>
      </c>
      <c r="D305" t="s">
        <v>549</v>
      </c>
      <c r="E305" t="s">
        <v>170</v>
      </c>
      <c r="F305" t="s">
        <v>379</v>
      </c>
      <c r="G305" t="s">
        <v>631</v>
      </c>
      <c r="H305" t="s">
        <v>632</v>
      </c>
      <c r="I305" t="s">
        <v>631</v>
      </c>
      <c r="J305" t="s">
        <v>633</v>
      </c>
      <c r="K305" t="s">
        <v>4</v>
      </c>
      <c r="L305">
        <v>886184</v>
      </c>
      <c r="M305" t="s">
        <v>1361</v>
      </c>
      <c r="O305" t="s">
        <v>657</v>
      </c>
      <c r="P305">
        <v>1</v>
      </c>
    </row>
    <row r="306" spans="1:16">
      <c r="A306">
        <v>4055</v>
      </c>
      <c r="B306" t="s">
        <v>548</v>
      </c>
      <c r="D306" t="s">
        <v>549</v>
      </c>
      <c r="E306" t="s">
        <v>170</v>
      </c>
      <c r="F306" t="s">
        <v>379</v>
      </c>
      <c r="G306" t="s">
        <v>380</v>
      </c>
      <c r="H306" t="s">
        <v>634</v>
      </c>
      <c r="I306" t="s">
        <v>380</v>
      </c>
      <c r="J306" t="s">
        <v>498</v>
      </c>
      <c r="K306" t="s">
        <v>4</v>
      </c>
      <c r="L306">
        <v>942534</v>
      </c>
      <c r="M306" t="s">
        <v>1359</v>
      </c>
      <c r="O306" t="s">
        <v>619</v>
      </c>
      <c r="P306">
        <v>1</v>
      </c>
    </row>
    <row r="307" spans="1:16">
      <c r="A307">
        <v>4044</v>
      </c>
      <c r="B307" t="s">
        <v>548</v>
      </c>
      <c r="D307" t="s">
        <v>549</v>
      </c>
      <c r="E307" t="s">
        <v>170</v>
      </c>
      <c r="F307" t="s">
        <v>22</v>
      </c>
      <c r="G307" t="s">
        <v>553</v>
      </c>
      <c r="H307" t="s">
        <v>636</v>
      </c>
      <c r="I307" t="s">
        <v>553</v>
      </c>
      <c r="J307" t="s">
        <v>637</v>
      </c>
      <c r="K307" t="s">
        <v>4</v>
      </c>
      <c r="L307">
        <v>1011739</v>
      </c>
      <c r="M307" t="s">
        <v>1359</v>
      </c>
      <c r="O307" t="s">
        <v>590</v>
      </c>
      <c r="P307">
        <v>1</v>
      </c>
    </row>
    <row r="308" spans="1:16">
      <c r="A308">
        <v>4043</v>
      </c>
      <c r="B308" t="s">
        <v>548</v>
      </c>
      <c r="D308" t="s">
        <v>549</v>
      </c>
      <c r="E308" t="s">
        <v>170</v>
      </c>
      <c r="F308" t="s">
        <v>22</v>
      </c>
      <c r="G308" t="s">
        <v>553</v>
      </c>
      <c r="H308" t="s">
        <v>636</v>
      </c>
      <c r="I308" t="s">
        <v>553</v>
      </c>
      <c r="J308" t="s">
        <v>637</v>
      </c>
      <c r="K308" t="s">
        <v>4</v>
      </c>
      <c r="L308">
        <v>1002217</v>
      </c>
      <c r="M308" t="s">
        <v>1359</v>
      </c>
      <c r="O308" t="s">
        <v>604</v>
      </c>
      <c r="P308">
        <v>1</v>
      </c>
    </row>
    <row r="309" spans="1:16">
      <c r="A309">
        <v>2498</v>
      </c>
      <c r="B309" t="s">
        <v>548</v>
      </c>
      <c r="D309" t="s">
        <v>549</v>
      </c>
      <c r="E309" t="s">
        <v>170</v>
      </c>
      <c r="F309" t="s">
        <v>379</v>
      </c>
      <c r="G309" t="s">
        <v>380</v>
      </c>
      <c r="H309" t="s">
        <v>1467</v>
      </c>
      <c r="I309" t="s">
        <v>380</v>
      </c>
      <c r="J309" t="s">
        <v>1467</v>
      </c>
      <c r="K309" t="s">
        <v>4</v>
      </c>
      <c r="L309">
        <v>1133951</v>
      </c>
      <c r="M309" t="s">
        <v>1359</v>
      </c>
      <c r="O309" t="s">
        <v>619</v>
      </c>
      <c r="P309">
        <v>1</v>
      </c>
    </row>
    <row r="310" spans="1:16">
      <c r="A310">
        <v>2497</v>
      </c>
      <c r="B310" t="s">
        <v>548</v>
      </c>
      <c r="D310" t="s">
        <v>549</v>
      </c>
      <c r="E310" t="s">
        <v>234</v>
      </c>
      <c r="F310" t="s">
        <v>379</v>
      </c>
      <c r="G310" t="s">
        <v>380</v>
      </c>
      <c r="H310" t="s">
        <v>641</v>
      </c>
      <c r="I310" t="s">
        <v>380</v>
      </c>
      <c r="J310" t="s">
        <v>641</v>
      </c>
      <c r="K310" t="s">
        <v>4</v>
      </c>
      <c r="L310">
        <v>1200140</v>
      </c>
      <c r="M310" t="s">
        <v>1461</v>
      </c>
      <c r="O310" t="s">
        <v>665</v>
      </c>
      <c r="P310">
        <v>1</v>
      </c>
    </row>
    <row r="311" spans="1:16">
      <c r="A311">
        <v>2496</v>
      </c>
      <c r="B311" t="s">
        <v>548</v>
      </c>
      <c r="D311" t="s">
        <v>549</v>
      </c>
      <c r="E311" t="s">
        <v>170</v>
      </c>
      <c r="F311" t="s">
        <v>379</v>
      </c>
      <c r="G311" t="s">
        <v>631</v>
      </c>
      <c r="H311" t="s">
        <v>617</v>
      </c>
      <c r="I311" t="s">
        <v>631</v>
      </c>
      <c r="J311" t="s">
        <v>642</v>
      </c>
      <c r="K311" t="s">
        <v>4</v>
      </c>
      <c r="L311">
        <v>1143156</v>
      </c>
      <c r="M311" t="s">
        <v>1359</v>
      </c>
      <c r="O311" t="s">
        <v>570</v>
      </c>
      <c r="P311">
        <v>1</v>
      </c>
    </row>
    <row r="312" spans="1:16">
      <c r="A312">
        <v>2495</v>
      </c>
      <c r="B312" t="s">
        <v>548</v>
      </c>
      <c r="D312" t="s">
        <v>549</v>
      </c>
      <c r="E312" t="s">
        <v>211</v>
      </c>
      <c r="F312" t="s">
        <v>379</v>
      </c>
      <c r="G312" t="s">
        <v>644</v>
      </c>
      <c r="H312" t="s">
        <v>556</v>
      </c>
      <c r="I312" t="s">
        <v>644</v>
      </c>
      <c r="J312" t="s">
        <v>645</v>
      </c>
      <c r="K312" t="s">
        <v>221</v>
      </c>
      <c r="L312">
        <v>1203700</v>
      </c>
      <c r="M312" t="s">
        <v>1359</v>
      </c>
      <c r="O312" t="s">
        <v>578</v>
      </c>
      <c r="P312">
        <v>1</v>
      </c>
    </row>
    <row r="313" spans="1:16">
      <c r="A313">
        <v>2488</v>
      </c>
      <c r="B313" t="s">
        <v>548</v>
      </c>
      <c r="D313" t="s">
        <v>549</v>
      </c>
      <c r="E313" t="s">
        <v>170</v>
      </c>
      <c r="F313" t="s">
        <v>379</v>
      </c>
      <c r="G313" t="s">
        <v>644</v>
      </c>
      <c r="H313" t="s">
        <v>237</v>
      </c>
      <c r="I313" t="s">
        <v>644</v>
      </c>
      <c r="J313" t="s">
        <v>491</v>
      </c>
      <c r="K313" t="s">
        <v>4</v>
      </c>
      <c r="L313">
        <v>1144431</v>
      </c>
      <c r="M313" t="s">
        <v>1359</v>
      </c>
      <c r="O313" t="s">
        <v>799</v>
      </c>
      <c r="P313">
        <v>1</v>
      </c>
    </row>
    <row r="314" spans="1:16">
      <c r="A314">
        <v>2487</v>
      </c>
      <c r="B314" t="s">
        <v>548</v>
      </c>
      <c r="D314" t="s">
        <v>549</v>
      </c>
      <c r="E314" t="s">
        <v>170</v>
      </c>
      <c r="F314" t="s">
        <v>379</v>
      </c>
      <c r="G314" t="s">
        <v>380</v>
      </c>
      <c r="H314" t="s">
        <v>646</v>
      </c>
      <c r="I314" t="s">
        <v>380</v>
      </c>
      <c r="J314" t="s">
        <v>646</v>
      </c>
      <c r="K314" t="s">
        <v>4</v>
      </c>
      <c r="L314">
        <v>1211033</v>
      </c>
      <c r="M314" t="s">
        <v>1359</v>
      </c>
      <c r="O314" t="s">
        <v>804</v>
      </c>
      <c r="P314">
        <v>1</v>
      </c>
    </row>
    <row r="315" spans="1:16">
      <c r="A315">
        <v>4071</v>
      </c>
      <c r="B315" t="s">
        <v>548</v>
      </c>
      <c r="D315" t="s">
        <v>549</v>
      </c>
      <c r="E315" t="s">
        <v>170</v>
      </c>
      <c r="F315" t="s">
        <v>22</v>
      </c>
      <c r="G315" t="s">
        <v>553</v>
      </c>
      <c r="H315" t="s">
        <v>607</v>
      </c>
      <c r="I315" t="s">
        <v>553</v>
      </c>
      <c r="J315" t="s">
        <v>647</v>
      </c>
      <c r="K315" t="s">
        <v>4</v>
      </c>
      <c r="L315">
        <v>819785</v>
      </c>
      <c r="M315" t="s">
        <v>1359</v>
      </c>
      <c r="O315" t="s">
        <v>561</v>
      </c>
      <c r="P315">
        <v>1</v>
      </c>
    </row>
    <row r="316" spans="1:16">
      <c r="A316">
        <v>4083</v>
      </c>
      <c r="B316" t="s">
        <v>548</v>
      </c>
      <c r="D316" t="s">
        <v>549</v>
      </c>
      <c r="E316" t="s">
        <v>170</v>
      </c>
      <c r="F316" t="s">
        <v>38</v>
      </c>
      <c r="G316" t="s">
        <v>337</v>
      </c>
      <c r="H316" t="s">
        <v>648</v>
      </c>
      <c r="I316" t="s">
        <v>337</v>
      </c>
      <c r="J316" t="s">
        <v>649</v>
      </c>
      <c r="K316" t="s">
        <v>4</v>
      </c>
      <c r="L316">
        <v>722331</v>
      </c>
      <c r="M316" t="s">
        <v>1359</v>
      </c>
      <c r="O316" t="s">
        <v>619</v>
      </c>
      <c r="P316">
        <v>1</v>
      </c>
    </row>
    <row r="317" spans="1:16">
      <c r="A317">
        <v>4082</v>
      </c>
      <c r="B317" t="s">
        <v>548</v>
      </c>
      <c r="D317" t="s">
        <v>549</v>
      </c>
      <c r="E317" t="s">
        <v>170</v>
      </c>
      <c r="F317" t="s">
        <v>38</v>
      </c>
      <c r="G317" t="s">
        <v>337</v>
      </c>
      <c r="H317" t="s">
        <v>648</v>
      </c>
      <c r="I317" t="s">
        <v>337</v>
      </c>
      <c r="J317" t="s">
        <v>649</v>
      </c>
      <c r="K317" t="s">
        <v>4</v>
      </c>
      <c r="L317">
        <v>830894</v>
      </c>
      <c r="M317" t="s">
        <v>1359</v>
      </c>
      <c r="O317" t="s">
        <v>585</v>
      </c>
      <c r="P317">
        <v>1</v>
      </c>
    </row>
    <row r="318" spans="1:16">
      <c r="A318">
        <v>4030</v>
      </c>
      <c r="B318" t="s">
        <v>548</v>
      </c>
      <c r="D318" t="s">
        <v>549</v>
      </c>
      <c r="E318" t="s">
        <v>170</v>
      </c>
      <c r="F318" t="s">
        <v>379</v>
      </c>
      <c r="G318" t="s">
        <v>631</v>
      </c>
      <c r="H318" t="s">
        <v>650</v>
      </c>
      <c r="I318" t="s">
        <v>631</v>
      </c>
      <c r="J318" t="s">
        <v>651</v>
      </c>
      <c r="K318" t="s">
        <v>4</v>
      </c>
      <c r="L318">
        <v>1001309</v>
      </c>
      <c r="M318" t="s">
        <v>1359</v>
      </c>
      <c r="O318" t="s">
        <v>799</v>
      </c>
      <c r="P318">
        <v>1</v>
      </c>
    </row>
    <row r="319" spans="1:16">
      <c r="A319">
        <v>4029</v>
      </c>
      <c r="B319" t="s">
        <v>548</v>
      </c>
      <c r="D319" t="s">
        <v>549</v>
      </c>
      <c r="E319" t="s">
        <v>170</v>
      </c>
      <c r="F319" t="s">
        <v>379</v>
      </c>
      <c r="G319" t="s">
        <v>631</v>
      </c>
      <c r="H319" t="s">
        <v>650</v>
      </c>
      <c r="I319" t="s">
        <v>631</v>
      </c>
      <c r="J319" t="s">
        <v>651</v>
      </c>
      <c r="K319" t="s">
        <v>4</v>
      </c>
      <c r="L319">
        <v>928324</v>
      </c>
      <c r="M319" t="s">
        <v>1359</v>
      </c>
      <c r="O319" t="s">
        <v>576</v>
      </c>
      <c r="P319">
        <v>1</v>
      </c>
    </row>
    <row r="320" spans="1:16">
      <c r="A320">
        <v>4028</v>
      </c>
      <c r="B320" t="s">
        <v>548</v>
      </c>
      <c r="D320" t="s">
        <v>549</v>
      </c>
      <c r="E320" t="s">
        <v>170</v>
      </c>
      <c r="F320" t="s">
        <v>379</v>
      </c>
      <c r="G320" t="s">
        <v>631</v>
      </c>
      <c r="H320" t="s">
        <v>653</v>
      </c>
      <c r="I320" t="s">
        <v>631</v>
      </c>
      <c r="J320" t="s">
        <v>651</v>
      </c>
      <c r="K320" t="s">
        <v>4</v>
      </c>
      <c r="L320">
        <v>968596</v>
      </c>
      <c r="M320" t="s">
        <v>1359</v>
      </c>
      <c r="O320" t="s">
        <v>593</v>
      </c>
      <c r="P320">
        <v>1</v>
      </c>
    </row>
    <row r="321" spans="1:16">
      <c r="A321">
        <v>4027</v>
      </c>
      <c r="B321" t="s">
        <v>548</v>
      </c>
      <c r="D321" t="s">
        <v>549</v>
      </c>
      <c r="E321" t="s">
        <v>170</v>
      </c>
      <c r="F321" t="s">
        <v>22</v>
      </c>
      <c r="G321" t="s">
        <v>606</v>
      </c>
      <c r="H321" t="s">
        <v>654</v>
      </c>
      <c r="I321" t="s">
        <v>606</v>
      </c>
      <c r="J321" t="s">
        <v>470</v>
      </c>
      <c r="K321" t="s">
        <v>4</v>
      </c>
      <c r="L321">
        <v>1026030</v>
      </c>
      <c r="M321" t="s">
        <v>1359</v>
      </c>
      <c r="O321" t="s">
        <v>568</v>
      </c>
      <c r="P321">
        <v>1</v>
      </c>
    </row>
    <row r="322" spans="1:16">
      <c r="A322">
        <v>4019</v>
      </c>
      <c r="B322" t="s">
        <v>548</v>
      </c>
      <c r="D322" t="s">
        <v>549</v>
      </c>
      <c r="E322" t="s">
        <v>170</v>
      </c>
      <c r="F322" t="s">
        <v>379</v>
      </c>
      <c r="G322" t="s">
        <v>631</v>
      </c>
      <c r="H322" t="s">
        <v>655</v>
      </c>
      <c r="I322" t="s">
        <v>631</v>
      </c>
      <c r="J322" t="s">
        <v>656</v>
      </c>
      <c r="K322" t="s">
        <v>4</v>
      </c>
      <c r="L322">
        <v>979888</v>
      </c>
      <c r="M322" t="s">
        <v>1359</v>
      </c>
      <c r="O322" t="s">
        <v>660</v>
      </c>
      <c r="P322">
        <v>1</v>
      </c>
    </row>
    <row r="323" spans="1:16">
      <c r="A323">
        <v>4018</v>
      </c>
      <c r="B323" t="s">
        <v>548</v>
      </c>
      <c r="D323" t="s">
        <v>549</v>
      </c>
      <c r="E323" t="s">
        <v>170</v>
      </c>
      <c r="F323" t="s">
        <v>22</v>
      </c>
      <c r="G323" t="s">
        <v>606</v>
      </c>
      <c r="H323" t="s">
        <v>658</v>
      </c>
      <c r="I323" t="s">
        <v>606</v>
      </c>
      <c r="J323" t="s">
        <v>470</v>
      </c>
      <c r="K323" t="s">
        <v>4</v>
      </c>
      <c r="L323">
        <v>1023542</v>
      </c>
      <c r="M323" t="s">
        <v>1359</v>
      </c>
      <c r="O323" t="s">
        <v>665</v>
      </c>
      <c r="P323">
        <v>1</v>
      </c>
    </row>
    <row r="324" spans="1:16">
      <c r="A324">
        <v>4005</v>
      </c>
      <c r="B324" t="s">
        <v>548</v>
      </c>
      <c r="D324" t="s">
        <v>549</v>
      </c>
      <c r="E324" t="s">
        <v>701</v>
      </c>
      <c r="F324" t="s">
        <v>379</v>
      </c>
      <c r="G324" t="s">
        <v>631</v>
      </c>
      <c r="H324" t="s">
        <v>659</v>
      </c>
      <c r="I324" t="s">
        <v>631</v>
      </c>
      <c r="J324" t="s">
        <v>651</v>
      </c>
      <c r="K324" t="s">
        <v>4</v>
      </c>
      <c r="L324">
        <v>1004646</v>
      </c>
      <c r="M324" t="s">
        <v>1359</v>
      </c>
      <c r="O324" t="s">
        <v>804</v>
      </c>
      <c r="P324">
        <v>1</v>
      </c>
    </row>
    <row r="325" spans="1:16">
      <c r="A325">
        <v>4004</v>
      </c>
      <c r="B325" t="s">
        <v>548</v>
      </c>
      <c r="D325" t="s">
        <v>549</v>
      </c>
      <c r="E325" t="s">
        <v>170</v>
      </c>
      <c r="F325" t="s">
        <v>379</v>
      </c>
      <c r="G325" t="s">
        <v>380</v>
      </c>
      <c r="H325" t="s">
        <v>237</v>
      </c>
      <c r="I325" t="s">
        <v>380</v>
      </c>
      <c r="J325" t="s">
        <v>661</v>
      </c>
      <c r="K325" t="s">
        <v>221</v>
      </c>
      <c r="L325">
        <v>1042937</v>
      </c>
      <c r="M325" t="s">
        <v>1359</v>
      </c>
      <c r="O325" t="s">
        <v>621</v>
      </c>
      <c r="P325">
        <v>1</v>
      </c>
    </row>
    <row r="326" spans="1:16">
      <c r="A326">
        <v>4003</v>
      </c>
      <c r="B326" t="s">
        <v>548</v>
      </c>
      <c r="D326" t="s">
        <v>549</v>
      </c>
      <c r="E326" t="s">
        <v>170</v>
      </c>
      <c r="F326" t="s">
        <v>379</v>
      </c>
      <c r="G326" t="s">
        <v>380</v>
      </c>
      <c r="H326" t="s">
        <v>662</v>
      </c>
      <c r="I326" t="s">
        <v>380</v>
      </c>
      <c r="J326" t="s">
        <v>662</v>
      </c>
      <c r="K326" t="s">
        <v>4</v>
      </c>
      <c r="L326">
        <v>1105162</v>
      </c>
      <c r="M326" t="s">
        <v>1359</v>
      </c>
      <c r="O326" t="s">
        <v>619</v>
      </c>
      <c r="P326">
        <v>1</v>
      </c>
    </row>
    <row r="327" spans="1:16">
      <c r="A327">
        <v>4009</v>
      </c>
      <c r="B327" t="s">
        <v>548</v>
      </c>
      <c r="D327" t="s">
        <v>549</v>
      </c>
      <c r="E327" t="s">
        <v>170</v>
      </c>
      <c r="F327" t="s">
        <v>1</v>
      </c>
      <c r="G327" t="s">
        <v>571</v>
      </c>
      <c r="H327" t="s">
        <v>663</v>
      </c>
      <c r="I327" t="s">
        <v>571</v>
      </c>
      <c r="J327" t="s">
        <v>664</v>
      </c>
      <c r="K327" t="s">
        <v>4</v>
      </c>
      <c r="L327">
        <v>1157602</v>
      </c>
      <c r="M327" t="s">
        <v>1359</v>
      </c>
      <c r="O327" t="s">
        <v>704</v>
      </c>
      <c r="P327">
        <v>1</v>
      </c>
    </row>
    <row r="328" spans="1:16">
      <c r="A328">
        <v>2483</v>
      </c>
      <c r="B328" t="s">
        <v>548</v>
      </c>
      <c r="D328" t="s">
        <v>549</v>
      </c>
      <c r="E328" t="s">
        <v>170</v>
      </c>
      <c r="F328" t="s">
        <v>320</v>
      </c>
      <c r="G328" t="s">
        <v>321</v>
      </c>
      <c r="H328" t="s">
        <v>611</v>
      </c>
      <c r="I328" t="s">
        <v>321</v>
      </c>
      <c r="J328" t="s">
        <v>611</v>
      </c>
      <c r="K328" t="s">
        <v>4</v>
      </c>
      <c r="L328">
        <v>966484</v>
      </c>
      <c r="M328" t="s">
        <v>1359</v>
      </c>
      <c r="N328" t="s">
        <v>612</v>
      </c>
      <c r="O328" t="s">
        <v>623</v>
      </c>
      <c r="P328">
        <v>1</v>
      </c>
    </row>
    <row r="329" spans="1:16">
      <c r="A329">
        <v>2490</v>
      </c>
      <c r="B329" t="s">
        <v>548</v>
      </c>
      <c r="D329" t="s">
        <v>549</v>
      </c>
      <c r="E329" t="s">
        <v>170</v>
      </c>
      <c r="F329" t="s">
        <v>24</v>
      </c>
      <c r="G329" t="s">
        <v>534</v>
      </c>
      <c r="H329" t="s">
        <v>1464</v>
      </c>
      <c r="I329" t="s">
        <v>534</v>
      </c>
      <c r="J329" t="s">
        <v>1464</v>
      </c>
      <c r="K329" t="s">
        <v>4</v>
      </c>
      <c r="L329">
        <v>905537</v>
      </c>
      <c r="M329" t="s">
        <v>1359</v>
      </c>
      <c r="O329" t="s">
        <v>766</v>
      </c>
      <c r="P329">
        <v>1</v>
      </c>
    </row>
    <row r="330" spans="1:16">
      <c r="A330">
        <v>2489</v>
      </c>
      <c r="B330" t="s">
        <v>548</v>
      </c>
      <c r="D330" t="s">
        <v>549</v>
      </c>
      <c r="E330" t="s">
        <v>170</v>
      </c>
      <c r="F330" t="s">
        <v>38</v>
      </c>
      <c r="G330" t="s">
        <v>337</v>
      </c>
      <c r="H330" t="s">
        <v>1468</v>
      </c>
      <c r="I330" t="s">
        <v>337</v>
      </c>
      <c r="J330" t="s">
        <v>1468</v>
      </c>
      <c r="K330" t="s">
        <v>4</v>
      </c>
      <c r="L330">
        <v>854606</v>
      </c>
      <c r="M330" t="s">
        <v>1359</v>
      </c>
      <c r="O330" t="s">
        <v>807</v>
      </c>
      <c r="P330">
        <v>1</v>
      </c>
    </row>
    <row r="331" spans="1:16">
      <c r="A331">
        <v>2475</v>
      </c>
      <c r="B331" t="s">
        <v>548</v>
      </c>
      <c r="D331" t="s">
        <v>549</v>
      </c>
      <c r="E331" t="s">
        <v>170</v>
      </c>
      <c r="F331" t="s">
        <v>379</v>
      </c>
      <c r="G331" t="s">
        <v>380</v>
      </c>
      <c r="H331" t="s">
        <v>666</v>
      </c>
      <c r="I331" t="s">
        <v>380</v>
      </c>
      <c r="J331" t="s">
        <v>666</v>
      </c>
      <c r="K331" t="s">
        <v>4</v>
      </c>
      <c r="L331">
        <v>1266945</v>
      </c>
      <c r="M331" t="s">
        <v>1359</v>
      </c>
      <c r="O331" t="s">
        <v>623</v>
      </c>
      <c r="P331">
        <v>1</v>
      </c>
    </row>
    <row r="332" spans="1:16">
      <c r="A332">
        <v>2474</v>
      </c>
      <c r="B332" t="s">
        <v>548</v>
      </c>
      <c r="D332" t="s">
        <v>549</v>
      </c>
      <c r="E332" t="s">
        <v>170</v>
      </c>
      <c r="F332" t="s">
        <v>379</v>
      </c>
      <c r="G332" t="s">
        <v>380</v>
      </c>
      <c r="H332" t="s">
        <v>667</v>
      </c>
      <c r="I332" t="s">
        <v>380</v>
      </c>
      <c r="J332" t="s">
        <v>667</v>
      </c>
      <c r="K332" t="s">
        <v>4</v>
      </c>
      <c r="L332">
        <v>1237848</v>
      </c>
      <c r="M332" t="s">
        <v>1359</v>
      </c>
      <c r="O332" t="s">
        <v>660</v>
      </c>
      <c r="P332">
        <v>1</v>
      </c>
    </row>
    <row r="333" spans="1:16">
      <c r="A333">
        <v>2473</v>
      </c>
      <c r="B333" t="s">
        <v>548</v>
      </c>
      <c r="D333" t="s">
        <v>549</v>
      </c>
      <c r="E333" t="s">
        <v>170</v>
      </c>
      <c r="F333" t="s">
        <v>379</v>
      </c>
      <c r="G333" t="s">
        <v>380</v>
      </c>
      <c r="H333" t="s">
        <v>634</v>
      </c>
      <c r="I333" t="s">
        <v>380</v>
      </c>
      <c r="J333" t="s">
        <v>498</v>
      </c>
      <c r="K333" t="s">
        <v>221</v>
      </c>
      <c r="L333">
        <v>1306611</v>
      </c>
      <c r="M333" t="s">
        <v>1359</v>
      </c>
      <c r="O333" t="s">
        <v>573</v>
      </c>
      <c r="P333">
        <v>1</v>
      </c>
    </row>
    <row r="334" spans="1:16">
      <c r="A334">
        <v>4042</v>
      </c>
      <c r="B334" t="s">
        <v>548</v>
      </c>
      <c r="D334" t="s">
        <v>549</v>
      </c>
      <c r="E334" t="s">
        <v>170</v>
      </c>
      <c r="F334" t="s">
        <v>24</v>
      </c>
      <c r="G334" t="s">
        <v>534</v>
      </c>
      <c r="H334" t="s">
        <v>1465</v>
      </c>
      <c r="I334" t="s">
        <v>534</v>
      </c>
      <c r="J334" t="s">
        <v>1465</v>
      </c>
      <c r="K334" t="s">
        <v>4</v>
      </c>
      <c r="L334">
        <v>1011377</v>
      </c>
      <c r="M334" t="s">
        <v>1359</v>
      </c>
      <c r="O334" t="s">
        <v>665</v>
      </c>
      <c r="P334">
        <v>1</v>
      </c>
    </row>
    <row r="335" spans="1:16">
      <c r="A335">
        <v>4052</v>
      </c>
      <c r="B335" t="s">
        <v>548</v>
      </c>
      <c r="D335" t="s">
        <v>549</v>
      </c>
      <c r="E335" t="s">
        <v>170</v>
      </c>
      <c r="F335" t="s">
        <v>320</v>
      </c>
      <c r="G335" t="s">
        <v>321</v>
      </c>
      <c r="H335" t="s">
        <v>535</v>
      </c>
      <c r="I335" t="s">
        <v>321</v>
      </c>
      <c r="J335" t="s">
        <v>668</v>
      </c>
      <c r="K335" t="s">
        <v>4</v>
      </c>
      <c r="L335">
        <v>860894</v>
      </c>
      <c r="M335" t="s">
        <v>1359</v>
      </c>
      <c r="O335" t="s">
        <v>576</v>
      </c>
      <c r="P335">
        <v>1</v>
      </c>
    </row>
    <row r="336" spans="1:16">
      <c r="A336">
        <v>4051</v>
      </c>
      <c r="B336" t="s">
        <v>548</v>
      </c>
      <c r="D336" t="s">
        <v>549</v>
      </c>
      <c r="E336" t="s">
        <v>170</v>
      </c>
      <c r="F336" t="s">
        <v>320</v>
      </c>
      <c r="G336" t="s">
        <v>321</v>
      </c>
      <c r="H336" t="s">
        <v>535</v>
      </c>
      <c r="I336" t="s">
        <v>321</v>
      </c>
      <c r="J336" t="s">
        <v>669</v>
      </c>
      <c r="K336" t="s">
        <v>4</v>
      </c>
      <c r="L336">
        <v>945157</v>
      </c>
      <c r="M336" t="s">
        <v>1359</v>
      </c>
      <c r="O336" t="s">
        <v>660</v>
      </c>
      <c r="P336">
        <v>1</v>
      </c>
    </row>
    <row r="337" spans="1:16">
      <c r="A337">
        <v>4050</v>
      </c>
      <c r="B337" t="s">
        <v>548</v>
      </c>
      <c r="D337" t="s">
        <v>549</v>
      </c>
      <c r="E337" t="s">
        <v>170</v>
      </c>
      <c r="F337" t="s">
        <v>1</v>
      </c>
      <c r="G337" t="s">
        <v>316</v>
      </c>
      <c r="H337" t="s">
        <v>670</v>
      </c>
      <c r="I337" t="s">
        <v>316</v>
      </c>
      <c r="J337" t="s">
        <v>318</v>
      </c>
      <c r="K337" t="s">
        <v>4</v>
      </c>
      <c r="L337">
        <v>1040954</v>
      </c>
      <c r="M337" t="s">
        <v>1359</v>
      </c>
      <c r="O337" t="s">
        <v>866</v>
      </c>
      <c r="P337">
        <v>1</v>
      </c>
    </row>
    <row r="338" spans="1:16">
      <c r="A338">
        <v>4049</v>
      </c>
      <c r="B338" t="s">
        <v>548</v>
      </c>
      <c r="D338" t="s">
        <v>549</v>
      </c>
      <c r="E338" t="s">
        <v>170</v>
      </c>
      <c r="F338" t="s">
        <v>1</v>
      </c>
      <c r="G338" t="s">
        <v>316</v>
      </c>
      <c r="H338" t="s">
        <v>670</v>
      </c>
      <c r="I338" t="s">
        <v>316</v>
      </c>
      <c r="J338" t="s">
        <v>471</v>
      </c>
      <c r="K338" t="s">
        <v>4</v>
      </c>
      <c r="L338">
        <v>1049263</v>
      </c>
      <c r="M338" t="s">
        <v>1359</v>
      </c>
      <c r="O338" t="s">
        <v>578</v>
      </c>
      <c r="P338">
        <v>1</v>
      </c>
    </row>
    <row r="339" spans="1:16">
      <c r="A339">
        <v>4048</v>
      </c>
      <c r="B339" t="s">
        <v>548</v>
      </c>
      <c r="D339" t="s">
        <v>549</v>
      </c>
      <c r="E339" t="s">
        <v>170</v>
      </c>
      <c r="F339" t="s">
        <v>1</v>
      </c>
      <c r="G339" t="s">
        <v>316</v>
      </c>
      <c r="H339" t="s">
        <v>671</v>
      </c>
      <c r="I339" t="s">
        <v>316</v>
      </c>
      <c r="J339" t="s">
        <v>1460</v>
      </c>
      <c r="K339" t="s">
        <v>4</v>
      </c>
      <c r="L339">
        <v>1115816</v>
      </c>
      <c r="M339" t="s">
        <v>1359</v>
      </c>
      <c r="O339" t="s">
        <v>623</v>
      </c>
      <c r="P339">
        <v>1</v>
      </c>
    </row>
    <row r="340" spans="1:16">
      <c r="A340">
        <v>4047</v>
      </c>
      <c r="B340" t="s">
        <v>548</v>
      </c>
      <c r="D340" t="s">
        <v>549</v>
      </c>
      <c r="E340" t="s">
        <v>170</v>
      </c>
      <c r="F340" t="s">
        <v>1</v>
      </c>
      <c r="G340" t="s">
        <v>316</v>
      </c>
      <c r="H340" t="s">
        <v>671</v>
      </c>
      <c r="I340" t="s">
        <v>316</v>
      </c>
      <c r="J340" t="s">
        <v>672</v>
      </c>
      <c r="K340" t="s">
        <v>4</v>
      </c>
      <c r="L340">
        <v>1085667</v>
      </c>
      <c r="M340" t="s">
        <v>1359</v>
      </c>
      <c r="O340" t="s">
        <v>623</v>
      </c>
      <c r="P340">
        <v>1</v>
      </c>
    </row>
    <row r="341" spans="1:16">
      <c r="A341">
        <v>4046</v>
      </c>
      <c r="B341" t="s">
        <v>548</v>
      </c>
      <c r="D341" t="s">
        <v>549</v>
      </c>
      <c r="E341" t="s">
        <v>170</v>
      </c>
      <c r="F341" t="s">
        <v>1</v>
      </c>
      <c r="G341" t="s">
        <v>316</v>
      </c>
      <c r="H341" t="s">
        <v>673</v>
      </c>
      <c r="I341" t="s">
        <v>316</v>
      </c>
      <c r="J341" t="s">
        <v>567</v>
      </c>
      <c r="K341" t="s">
        <v>4</v>
      </c>
      <c r="L341">
        <v>1142000</v>
      </c>
      <c r="M341" t="s">
        <v>1359</v>
      </c>
      <c r="N341" t="s">
        <v>316</v>
      </c>
      <c r="O341" t="s">
        <v>621</v>
      </c>
      <c r="P341">
        <v>1</v>
      </c>
    </row>
    <row r="342" spans="1:16">
      <c r="A342">
        <v>4045</v>
      </c>
      <c r="B342" t="s">
        <v>548</v>
      </c>
      <c r="D342" t="s">
        <v>549</v>
      </c>
      <c r="E342" t="s">
        <v>170</v>
      </c>
      <c r="F342" t="s">
        <v>1</v>
      </c>
      <c r="G342" t="s">
        <v>316</v>
      </c>
      <c r="H342" t="s">
        <v>674</v>
      </c>
      <c r="I342" t="s">
        <v>316</v>
      </c>
      <c r="J342" t="s">
        <v>672</v>
      </c>
      <c r="K342" t="s">
        <v>4</v>
      </c>
      <c r="L342">
        <v>1104984</v>
      </c>
      <c r="M342" t="s">
        <v>1359</v>
      </c>
      <c r="O342" t="s">
        <v>570</v>
      </c>
      <c r="P342">
        <v>1</v>
      </c>
    </row>
    <row r="343" spans="1:16">
      <c r="A343">
        <v>4034</v>
      </c>
      <c r="B343" t="s">
        <v>548</v>
      </c>
      <c r="D343" t="s">
        <v>549</v>
      </c>
      <c r="E343" t="s">
        <v>211</v>
      </c>
      <c r="F343" t="s">
        <v>22</v>
      </c>
      <c r="G343" t="s">
        <v>553</v>
      </c>
      <c r="H343" t="s">
        <v>655</v>
      </c>
      <c r="I343" t="s">
        <v>553</v>
      </c>
      <c r="J343" t="s">
        <v>675</v>
      </c>
      <c r="K343" t="s">
        <v>4</v>
      </c>
      <c r="L343">
        <v>1042125</v>
      </c>
      <c r="M343" t="s">
        <v>1359</v>
      </c>
      <c r="O343" t="s">
        <v>590</v>
      </c>
      <c r="P343">
        <v>1</v>
      </c>
    </row>
    <row r="344" spans="1:16">
      <c r="A344">
        <v>4033</v>
      </c>
      <c r="B344" t="s">
        <v>548</v>
      </c>
      <c r="D344" t="s">
        <v>549</v>
      </c>
      <c r="E344" t="s">
        <v>170</v>
      </c>
      <c r="F344" t="s">
        <v>22</v>
      </c>
      <c r="G344" t="s">
        <v>553</v>
      </c>
      <c r="H344" t="s">
        <v>655</v>
      </c>
      <c r="I344" t="s">
        <v>553</v>
      </c>
      <c r="J344" t="s">
        <v>676</v>
      </c>
      <c r="K344" t="s">
        <v>4</v>
      </c>
      <c r="L344">
        <v>1034762</v>
      </c>
      <c r="M344" t="s">
        <v>1361</v>
      </c>
      <c r="O344" t="s">
        <v>616</v>
      </c>
      <c r="P344">
        <v>1</v>
      </c>
    </row>
    <row r="345" spans="1:16">
      <c r="A345">
        <v>4032</v>
      </c>
      <c r="B345" t="s">
        <v>548</v>
      </c>
      <c r="D345" t="s">
        <v>549</v>
      </c>
      <c r="E345" t="s">
        <v>170</v>
      </c>
      <c r="F345" t="s">
        <v>22</v>
      </c>
      <c r="G345" t="s">
        <v>606</v>
      </c>
      <c r="H345" t="s">
        <v>677</v>
      </c>
      <c r="I345" t="s">
        <v>606</v>
      </c>
      <c r="J345" t="s">
        <v>677</v>
      </c>
      <c r="K345" t="s">
        <v>4</v>
      </c>
      <c r="L345">
        <v>1132329</v>
      </c>
      <c r="M345" t="s">
        <v>1359</v>
      </c>
      <c r="O345" t="s">
        <v>582</v>
      </c>
      <c r="P345">
        <v>1</v>
      </c>
    </row>
    <row r="346" spans="1:16">
      <c r="A346">
        <v>4031</v>
      </c>
      <c r="B346" t="s">
        <v>548</v>
      </c>
      <c r="D346" t="s">
        <v>549</v>
      </c>
      <c r="E346" t="s">
        <v>170</v>
      </c>
      <c r="F346" t="s">
        <v>22</v>
      </c>
      <c r="G346" t="s">
        <v>606</v>
      </c>
      <c r="H346" t="s">
        <v>677</v>
      </c>
      <c r="I346" t="s">
        <v>606</v>
      </c>
      <c r="J346" t="s">
        <v>679</v>
      </c>
      <c r="K346" t="s">
        <v>4</v>
      </c>
      <c r="L346">
        <v>1131199</v>
      </c>
      <c r="M346" t="s">
        <v>1359</v>
      </c>
      <c r="O346" t="s">
        <v>604</v>
      </c>
      <c r="P346">
        <v>1</v>
      </c>
    </row>
    <row r="347" spans="1:16">
      <c r="A347">
        <v>2459</v>
      </c>
      <c r="B347" t="s">
        <v>548</v>
      </c>
      <c r="D347" t="s">
        <v>549</v>
      </c>
      <c r="E347" t="s">
        <v>170</v>
      </c>
      <c r="F347" t="s">
        <v>320</v>
      </c>
      <c r="G347" t="s">
        <v>321</v>
      </c>
      <c r="H347" t="s">
        <v>1453</v>
      </c>
      <c r="I347" t="s">
        <v>534</v>
      </c>
      <c r="J347" t="s">
        <v>680</v>
      </c>
      <c r="K347" t="s">
        <v>4</v>
      </c>
      <c r="L347">
        <v>1239894</v>
      </c>
      <c r="M347" t="s">
        <v>1359</v>
      </c>
      <c r="O347" t="s">
        <v>816</v>
      </c>
      <c r="P347">
        <v>1</v>
      </c>
    </row>
    <row r="348" spans="1:16">
      <c r="A348">
        <v>4115</v>
      </c>
      <c r="B348" t="s">
        <v>548</v>
      </c>
      <c r="C348">
        <v>2124</v>
      </c>
      <c r="D348" t="s">
        <v>549</v>
      </c>
      <c r="E348" t="s">
        <v>170</v>
      </c>
      <c r="F348" t="s">
        <v>22</v>
      </c>
      <c r="G348" t="s">
        <v>606</v>
      </c>
      <c r="H348" t="s">
        <v>682</v>
      </c>
      <c r="I348" t="s">
        <v>606</v>
      </c>
      <c r="J348" t="s">
        <v>682</v>
      </c>
      <c r="K348" t="s">
        <v>4</v>
      </c>
      <c r="L348">
        <v>437772</v>
      </c>
      <c r="M348" t="s">
        <v>1359</v>
      </c>
      <c r="O348" t="s">
        <v>1248</v>
      </c>
      <c r="P348">
        <v>1</v>
      </c>
    </row>
    <row r="349" spans="1:16">
      <c r="A349">
        <v>4114</v>
      </c>
      <c r="B349" t="s">
        <v>548</v>
      </c>
      <c r="C349">
        <v>2183</v>
      </c>
      <c r="D349" t="s">
        <v>549</v>
      </c>
      <c r="E349" t="s">
        <v>170</v>
      </c>
      <c r="F349" t="s">
        <v>22</v>
      </c>
      <c r="G349" t="s">
        <v>606</v>
      </c>
      <c r="H349" t="s">
        <v>682</v>
      </c>
      <c r="I349" t="s">
        <v>606</v>
      </c>
      <c r="J349" t="s">
        <v>682</v>
      </c>
      <c r="K349" t="s">
        <v>4</v>
      </c>
      <c r="L349">
        <v>446350</v>
      </c>
      <c r="M349" t="s">
        <v>1359</v>
      </c>
      <c r="O349" t="s">
        <v>1170</v>
      </c>
      <c r="P349">
        <v>1</v>
      </c>
    </row>
    <row r="350" spans="1:16">
      <c r="A350">
        <v>4061</v>
      </c>
      <c r="B350" t="s">
        <v>548</v>
      </c>
      <c r="D350" t="s">
        <v>549</v>
      </c>
      <c r="E350" t="s">
        <v>170</v>
      </c>
      <c r="F350" t="s">
        <v>379</v>
      </c>
      <c r="G350" t="s">
        <v>631</v>
      </c>
      <c r="H350" t="s">
        <v>1469</v>
      </c>
      <c r="I350" t="s">
        <v>631</v>
      </c>
      <c r="J350" t="s">
        <v>1399</v>
      </c>
      <c r="K350" t="s">
        <v>4</v>
      </c>
      <c r="L350">
        <v>783475</v>
      </c>
      <c r="M350" t="s">
        <v>1359</v>
      </c>
      <c r="O350" t="s">
        <v>605</v>
      </c>
      <c r="P350">
        <v>1</v>
      </c>
    </row>
    <row r="351" spans="1:16">
      <c r="A351">
        <v>4067</v>
      </c>
      <c r="B351" t="s">
        <v>548</v>
      </c>
      <c r="D351" t="s">
        <v>549</v>
      </c>
      <c r="E351" t="s">
        <v>170</v>
      </c>
      <c r="F351" t="s">
        <v>379</v>
      </c>
      <c r="G351" t="s">
        <v>380</v>
      </c>
      <c r="H351" t="s">
        <v>684</v>
      </c>
      <c r="I351" t="s">
        <v>380</v>
      </c>
      <c r="J351" t="s">
        <v>684</v>
      </c>
      <c r="K351" t="s">
        <v>4</v>
      </c>
      <c r="L351">
        <v>958076</v>
      </c>
      <c r="M351" t="s">
        <v>1361</v>
      </c>
      <c r="O351" t="s">
        <v>643</v>
      </c>
      <c r="P351">
        <v>1</v>
      </c>
    </row>
    <row r="352" spans="1:16">
      <c r="A352">
        <v>4066</v>
      </c>
      <c r="B352" t="s">
        <v>548</v>
      </c>
      <c r="D352" t="s">
        <v>549</v>
      </c>
      <c r="E352" t="s">
        <v>170</v>
      </c>
      <c r="F352" t="s">
        <v>379</v>
      </c>
      <c r="G352" t="s">
        <v>380</v>
      </c>
      <c r="H352" t="s">
        <v>684</v>
      </c>
      <c r="I352" t="s">
        <v>380</v>
      </c>
      <c r="J352" t="s">
        <v>684</v>
      </c>
      <c r="K352" t="s">
        <v>4</v>
      </c>
      <c r="L352">
        <v>940254</v>
      </c>
      <c r="M352" t="s">
        <v>1359</v>
      </c>
      <c r="O352" t="s">
        <v>625</v>
      </c>
      <c r="P352">
        <v>1</v>
      </c>
    </row>
    <row r="353" spans="1:16">
      <c r="A353">
        <v>4065</v>
      </c>
      <c r="B353" t="s">
        <v>548</v>
      </c>
      <c r="D353" t="s">
        <v>549</v>
      </c>
      <c r="E353" t="s">
        <v>170</v>
      </c>
      <c r="F353" t="s">
        <v>379</v>
      </c>
      <c r="G353" t="s">
        <v>380</v>
      </c>
      <c r="H353" t="s">
        <v>684</v>
      </c>
      <c r="I353" t="s">
        <v>380</v>
      </c>
      <c r="J353" t="s">
        <v>684</v>
      </c>
      <c r="K353" t="s">
        <v>4</v>
      </c>
      <c r="L353">
        <v>929868</v>
      </c>
      <c r="M353" t="s">
        <v>1359</v>
      </c>
      <c r="O353" t="s">
        <v>325</v>
      </c>
      <c r="P353">
        <v>1</v>
      </c>
    </row>
    <row r="354" spans="1:16">
      <c r="A354">
        <v>4064</v>
      </c>
      <c r="B354" t="s">
        <v>548</v>
      </c>
      <c r="D354" t="s">
        <v>549</v>
      </c>
      <c r="E354" t="s">
        <v>170</v>
      </c>
      <c r="F354" t="s">
        <v>379</v>
      </c>
      <c r="G354" t="s">
        <v>631</v>
      </c>
      <c r="H354" t="s">
        <v>684</v>
      </c>
      <c r="I354" t="s">
        <v>631</v>
      </c>
      <c r="J354" t="s">
        <v>686</v>
      </c>
      <c r="K354" t="s">
        <v>4</v>
      </c>
      <c r="L354">
        <v>861907</v>
      </c>
      <c r="M354" t="s">
        <v>1359</v>
      </c>
      <c r="O354" t="s">
        <v>590</v>
      </c>
      <c r="P354">
        <v>1</v>
      </c>
    </row>
    <row r="355" spans="1:16">
      <c r="A355">
        <v>4063</v>
      </c>
      <c r="B355" t="s">
        <v>548</v>
      </c>
      <c r="D355" t="s">
        <v>549</v>
      </c>
      <c r="E355" t="s">
        <v>170</v>
      </c>
      <c r="F355" t="s">
        <v>379</v>
      </c>
      <c r="G355" t="s">
        <v>380</v>
      </c>
      <c r="H355" t="s">
        <v>352</v>
      </c>
      <c r="I355" t="s">
        <v>380</v>
      </c>
      <c r="J355" t="s">
        <v>567</v>
      </c>
      <c r="K355" t="s">
        <v>4</v>
      </c>
      <c r="L355">
        <v>943688</v>
      </c>
      <c r="M355" t="s">
        <v>1359</v>
      </c>
      <c r="O355" t="s">
        <v>665</v>
      </c>
      <c r="P355">
        <v>1</v>
      </c>
    </row>
    <row r="356" spans="1:16">
      <c r="A356">
        <v>4062</v>
      </c>
      <c r="B356" t="s">
        <v>548</v>
      </c>
      <c r="D356" t="s">
        <v>549</v>
      </c>
      <c r="E356" t="s">
        <v>211</v>
      </c>
      <c r="F356" t="s">
        <v>379</v>
      </c>
      <c r="G356" t="s">
        <v>631</v>
      </c>
      <c r="H356" t="s">
        <v>237</v>
      </c>
      <c r="I356" t="s">
        <v>631</v>
      </c>
      <c r="J356" t="s">
        <v>491</v>
      </c>
      <c r="K356" t="s">
        <v>4</v>
      </c>
      <c r="L356">
        <v>890201</v>
      </c>
      <c r="M356" t="s">
        <v>1359</v>
      </c>
      <c r="O356" t="s">
        <v>621</v>
      </c>
      <c r="P356">
        <v>1</v>
      </c>
    </row>
    <row r="357" spans="1:16">
      <c r="A357">
        <v>4060</v>
      </c>
      <c r="B357" t="s">
        <v>548</v>
      </c>
      <c r="D357" t="s">
        <v>549</v>
      </c>
      <c r="E357" t="s">
        <v>170</v>
      </c>
      <c r="F357" t="s">
        <v>379</v>
      </c>
      <c r="G357" t="s">
        <v>380</v>
      </c>
      <c r="H357" t="s">
        <v>684</v>
      </c>
      <c r="I357" t="s">
        <v>380</v>
      </c>
      <c r="J357" t="s">
        <v>684</v>
      </c>
      <c r="K357" t="s">
        <v>4</v>
      </c>
      <c r="L357">
        <v>976915</v>
      </c>
      <c r="M357" t="s">
        <v>1359</v>
      </c>
      <c r="O357" t="s">
        <v>643</v>
      </c>
      <c r="P357">
        <v>1</v>
      </c>
    </row>
    <row r="358" spans="1:16">
      <c r="A358">
        <v>4085</v>
      </c>
      <c r="B358" t="s">
        <v>548</v>
      </c>
      <c r="D358" t="s">
        <v>549</v>
      </c>
      <c r="E358" t="s">
        <v>170</v>
      </c>
      <c r="F358" t="s">
        <v>38</v>
      </c>
      <c r="G358" t="s">
        <v>337</v>
      </c>
      <c r="H358" t="s">
        <v>687</v>
      </c>
      <c r="I358" t="s">
        <v>337</v>
      </c>
      <c r="J358" t="s">
        <v>687</v>
      </c>
      <c r="K358" t="s">
        <v>4</v>
      </c>
      <c r="L358">
        <v>874057</v>
      </c>
      <c r="M358" t="s">
        <v>1359</v>
      </c>
      <c r="O358" t="s">
        <v>681</v>
      </c>
      <c r="P358">
        <v>1</v>
      </c>
    </row>
    <row r="359" spans="1:16">
      <c r="A359">
        <v>4084</v>
      </c>
      <c r="B359" t="s">
        <v>548</v>
      </c>
      <c r="D359" t="s">
        <v>549</v>
      </c>
      <c r="E359" t="s">
        <v>170</v>
      </c>
      <c r="F359" t="s">
        <v>38</v>
      </c>
      <c r="G359" t="s">
        <v>337</v>
      </c>
      <c r="H359" t="s">
        <v>687</v>
      </c>
      <c r="I359" t="s">
        <v>337</v>
      </c>
      <c r="J359" t="s">
        <v>687</v>
      </c>
      <c r="K359" t="s">
        <v>4</v>
      </c>
      <c r="L359">
        <v>709034</v>
      </c>
      <c r="M359" t="s">
        <v>1359</v>
      </c>
      <c r="O359" t="s">
        <v>625</v>
      </c>
      <c r="P359">
        <v>1</v>
      </c>
    </row>
    <row r="360" spans="1:16">
      <c r="A360">
        <v>4011</v>
      </c>
      <c r="B360" t="s">
        <v>548</v>
      </c>
      <c r="D360" t="s">
        <v>549</v>
      </c>
      <c r="E360" t="s">
        <v>170</v>
      </c>
      <c r="F360" t="s">
        <v>320</v>
      </c>
      <c r="G360" t="s">
        <v>321</v>
      </c>
      <c r="H360" t="s">
        <v>535</v>
      </c>
      <c r="I360" t="s">
        <v>321</v>
      </c>
      <c r="J360" t="s">
        <v>668</v>
      </c>
      <c r="K360" t="s">
        <v>4</v>
      </c>
      <c r="L360">
        <v>1094554</v>
      </c>
      <c r="M360" t="s">
        <v>1361</v>
      </c>
      <c r="O360" t="s">
        <v>630</v>
      </c>
      <c r="P360">
        <v>1</v>
      </c>
    </row>
    <row r="361" spans="1:16">
      <c r="A361">
        <v>4010</v>
      </c>
      <c r="B361" t="s">
        <v>548</v>
      </c>
      <c r="D361" t="s">
        <v>549</v>
      </c>
      <c r="E361" t="s">
        <v>211</v>
      </c>
      <c r="F361" t="s">
        <v>320</v>
      </c>
      <c r="G361" t="s">
        <v>321</v>
      </c>
      <c r="H361" t="s">
        <v>535</v>
      </c>
      <c r="I361" t="s">
        <v>321</v>
      </c>
      <c r="J361" t="s">
        <v>668</v>
      </c>
      <c r="K361" t="s">
        <v>4</v>
      </c>
      <c r="L361">
        <v>1109582</v>
      </c>
      <c r="M361" t="s">
        <v>1359</v>
      </c>
      <c r="O361" t="s">
        <v>732</v>
      </c>
      <c r="P361">
        <v>1</v>
      </c>
    </row>
    <row r="362" spans="1:16">
      <c r="A362">
        <v>4008</v>
      </c>
      <c r="B362" t="s">
        <v>548</v>
      </c>
      <c r="D362" t="s">
        <v>549</v>
      </c>
      <c r="E362" t="s">
        <v>234</v>
      </c>
      <c r="F362" t="s">
        <v>1</v>
      </c>
      <c r="G362" t="s">
        <v>571</v>
      </c>
      <c r="H362" t="s">
        <v>688</v>
      </c>
      <c r="I362" t="s">
        <v>571</v>
      </c>
      <c r="J362" t="s">
        <v>664</v>
      </c>
      <c r="K362" t="s">
        <v>4</v>
      </c>
      <c r="L362">
        <v>1121489</v>
      </c>
      <c r="M362" t="s">
        <v>1470</v>
      </c>
      <c r="O362" t="s">
        <v>528</v>
      </c>
      <c r="P362">
        <v>1</v>
      </c>
    </row>
    <row r="363" spans="1:16">
      <c r="A363">
        <v>2484</v>
      </c>
      <c r="B363" t="s">
        <v>548</v>
      </c>
      <c r="D363" t="s">
        <v>549</v>
      </c>
      <c r="E363" t="s">
        <v>170</v>
      </c>
      <c r="F363" t="s">
        <v>320</v>
      </c>
      <c r="G363" t="s">
        <v>690</v>
      </c>
      <c r="H363" t="s">
        <v>355</v>
      </c>
      <c r="I363" t="s">
        <v>690</v>
      </c>
      <c r="J363" t="s">
        <v>691</v>
      </c>
      <c r="K363" t="s">
        <v>4</v>
      </c>
      <c r="L363">
        <v>860912</v>
      </c>
      <c r="M363" t="s">
        <v>1359</v>
      </c>
      <c r="O363" t="s">
        <v>630</v>
      </c>
      <c r="P363">
        <v>1</v>
      </c>
    </row>
    <row r="364" spans="1:16">
      <c r="A364">
        <v>2476</v>
      </c>
      <c r="B364" t="s">
        <v>548</v>
      </c>
      <c r="D364" t="s">
        <v>549</v>
      </c>
      <c r="E364" t="s">
        <v>170</v>
      </c>
      <c r="F364" t="s">
        <v>1</v>
      </c>
      <c r="G364" t="s">
        <v>316</v>
      </c>
      <c r="H364" t="s">
        <v>1471</v>
      </c>
      <c r="I364" t="s">
        <v>316</v>
      </c>
      <c r="J364" t="s">
        <v>1472</v>
      </c>
      <c r="K364" t="s">
        <v>4</v>
      </c>
      <c r="L364">
        <v>1201902</v>
      </c>
      <c r="M364" t="s">
        <v>1359</v>
      </c>
      <c r="O364" t="s">
        <v>630</v>
      </c>
      <c r="P364">
        <v>1</v>
      </c>
    </row>
    <row r="365" spans="1:16">
      <c r="A365">
        <v>4127</v>
      </c>
      <c r="B365" t="s">
        <v>548</v>
      </c>
      <c r="D365" t="s">
        <v>549</v>
      </c>
      <c r="E365" t="s">
        <v>170</v>
      </c>
      <c r="F365" t="s">
        <v>26</v>
      </c>
      <c r="G365" t="s">
        <v>550</v>
      </c>
      <c r="H365" t="s">
        <v>692</v>
      </c>
      <c r="I365" t="s">
        <v>550</v>
      </c>
      <c r="J365" t="s">
        <v>692</v>
      </c>
      <c r="K365" t="s">
        <v>4</v>
      </c>
      <c r="L365">
        <v>277244</v>
      </c>
      <c r="M365" t="s">
        <v>1359</v>
      </c>
      <c r="N365" t="s">
        <v>693</v>
      </c>
      <c r="O365" t="s">
        <v>678</v>
      </c>
      <c r="P365">
        <v>1</v>
      </c>
    </row>
    <row r="366" spans="1:16">
      <c r="A366">
        <v>4125</v>
      </c>
      <c r="B366" t="s">
        <v>548</v>
      </c>
      <c r="D366" t="s">
        <v>549</v>
      </c>
      <c r="E366" t="s">
        <v>170</v>
      </c>
      <c r="F366" t="s">
        <v>26</v>
      </c>
      <c r="G366" t="s">
        <v>550</v>
      </c>
      <c r="H366" t="s">
        <v>356</v>
      </c>
      <c r="I366" t="s">
        <v>550</v>
      </c>
      <c r="J366" t="s">
        <v>356</v>
      </c>
      <c r="K366" t="s">
        <v>4</v>
      </c>
      <c r="L366">
        <v>274022</v>
      </c>
      <c r="M366" t="s">
        <v>1359</v>
      </c>
      <c r="N366" t="s">
        <v>693</v>
      </c>
      <c r="O366" t="s">
        <v>590</v>
      </c>
      <c r="P366">
        <v>1</v>
      </c>
    </row>
    <row r="367" spans="1:16">
      <c r="A367">
        <v>4116</v>
      </c>
      <c r="B367" t="s">
        <v>548</v>
      </c>
      <c r="D367" t="s">
        <v>549</v>
      </c>
      <c r="E367" t="s">
        <v>170</v>
      </c>
      <c r="F367" t="s">
        <v>22</v>
      </c>
      <c r="G367" t="s">
        <v>553</v>
      </c>
      <c r="H367" t="s">
        <v>695</v>
      </c>
      <c r="I367" t="s">
        <v>553</v>
      </c>
      <c r="J367" t="s">
        <v>696</v>
      </c>
      <c r="K367" t="s">
        <v>4</v>
      </c>
      <c r="L367">
        <v>413121</v>
      </c>
      <c r="M367" t="s">
        <v>1359</v>
      </c>
      <c r="O367" t="s">
        <v>601</v>
      </c>
      <c r="P367">
        <v>1</v>
      </c>
    </row>
    <row r="368" spans="1:16">
      <c r="A368">
        <v>4041</v>
      </c>
      <c r="B368" t="s">
        <v>548</v>
      </c>
      <c r="D368" t="s">
        <v>549</v>
      </c>
      <c r="E368" t="s">
        <v>170</v>
      </c>
      <c r="F368" t="s">
        <v>22</v>
      </c>
      <c r="G368" t="s">
        <v>553</v>
      </c>
      <c r="H368" t="s">
        <v>1444</v>
      </c>
      <c r="I368" t="s">
        <v>553</v>
      </c>
      <c r="J368" t="s">
        <v>1444</v>
      </c>
      <c r="K368" t="s">
        <v>4</v>
      </c>
      <c r="L368">
        <v>953008</v>
      </c>
      <c r="M368" t="s">
        <v>1359</v>
      </c>
      <c r="O368" t="s">
        <v>850</v>
      </c>
      <c r="P368">
        <v>1</v>
      </c>
    </row>
    <row r="369" spans="1:16">
      <c r="A369">
        <v>4070</v>
      </c>
      <c r="B369" t="s">
        <v>548</v>
      </c>
      <c r="D369" t="s">
        <v>549</v>
      </c>
      <c r="E369" t="s">
        <v>170</v>
      </c>
      <c r="F369" t="s">
        <v>22</v>
      </c>
      <c r="G369" t="s">
        <v>553</v>
      </c>
      <c r="H369" t="s">
        <v>607</v>
      </c>
      <c r="I369" t="s">
        <v>553</v>
      </c>
      <c r="J369" t="s">
        <v>697</v>
      </c>
      <c r="K369" t="s">
        <v>4</v>
      </c>
      <c r="L369">
        <v>851126</v>
      </c>
      <c r="M369" t="s">
        <v>1359</v>
      </c>
      <c r="O369" t="s">
        <v>325</v>
      </c>
      <c r="P369">
        <v>1</v>
      </c>
    </row>
    <row r="370" spans="1:16">
      <c r="A370">
        <v>4053</v>
      </c>
      <c r="B370" t="s">
        <v>548</v>
      </c>
      <c r="D370" t="s">
        <v>549</v>
      </c>
      <c r="E370" t="s">
        <v>170</v>
      </c>
      <c r="F370" t="s">
        <v>38</v>
      </c>
      <c r="G370" t="s">
        <v>337</v>
      </c>
      <c r="H370" t="s">
        <v>610</v>
      </c>
      <c r="I370" t="s">
        <v>337</v>
      </c>
      <c r="J370" t="s">
        <v>610</v>
      </c>
      <c r="K370" t="s">
        <v>4</v>
      </c>
      <c r="L370">
        <v>925910</v>
      </c>
      <c r="M370" t="s">
        <v>1359</v>
      </c>
      <c r="O370" t="s">
        <v>794</v>
      </c>
      <c r="P370">
        <v>1</v>
      </c>
    </row>
    <row r="371" spans="1:16">
      <c r="A371">
        <v>4002</v>
      </c>
      <c r="B371" t="s">
        <v>548</v>
      </c>
      <c r="D371" t="s">
        <v>549</v>
      </c>
      <c r="E371" t="s">
        <v>170</v>
      </c>
      <c r="F371" t="s">
        <v>379</v>
      </c>
      <c r="G371" t="s">
        <v>644</v>
      </c>
      <c r="H371" t="s">
        <v>1473</v>
      </c>
      <c r="I371" t="s">
        <v>644</v>
      </c>
      <c r="J371" t="s">
        <v>1467</v>
      </c>
      <c r="K371" t="s">
        <v>4</v>
      </c>
      <c r="L371">
        <v>1119414</v>
      </c>
      <c r="M371" t="s">
        <v>1359</v>
      </c>
      <c r="O371" t="s">
        <v>585</v>
      </c>
      <c r="P371">
        <v>1</v>
      </c>
    </row>
    <row r="372" spans="1:16">
      <c r="A372">
        <v>4001</v>
      </c>
      <c r="B372" t="s">
        <v>548</v>
      </c>
      <c r="D372" t="s">
        <v>549</v>
      </c>
      <c r="E372" t="s">
        <v>170</v>
      </c>
      <c r="F372" t="s">
        <v>379</v>
      </c>
      <c r="G372" t="s">
        <v>380</v>
      </c>
      <c r="H372" t="s">
        <v>237</v>
      </c>
      <c r="I372" t="s">
        <v>380</v>
      </c>
      <c r="J372" t="s">
        <v>661</v>
      </c>
      <c r="K372" t="s">
        <v>4</v>
      </c>
      <c r="L372">
        <v>1034653</v>
      </c>
      <c r="M372" t="s">
        <v>1359</v>
      </c>
      <c r="O372" t="s">
        <v>657</v>
      </c>
      <c r="P372">
        <v>1</v>
      </c>
    </row>
    <row r="373" spans="1:16">
      <c r="A373">
        <v>4091</v>
      </c>
      <c r="B373" t="s">
        <v>548</v>
      </c>
      <c r="D373" t="s">
        <v>549</v>
      </c>
      <c r="E373" t="s">
        <v>170</v>
      </c>
      <c r="F373" t="s">
        <v>38</v>
      </c>
      <c r="G373" t="s">
        <v>337</v>
      </c>
      <c r="H373" t="s">
        <v>698</v>
      </c>
      <c r="I373" t="s">
        <v>337</v>
      </c>
      <c r="J373" t="s">
        <v>698</v>
      </c>
      <c r="K373" t="s">
        <v>4</v>
      </c>
      <c r="L373">
        <v>798446</v>
      </c>
      <c r="M373" t="s">
        <v>1359</v>
      </c>
      <c r="O373" t="s">
        <v>593</v>
      </c>
      <c r="P373">
        <v>1</v>
      </c>
    </row>
    <row r="374" spans="1:16">
      <c r="A374">
        <v>4090</v>
      </c>
      <c r="B374" t="s">
        <v>548</v>
      </c>
      <c r="D374" t="s">
        <v>549</v>
      </c>
      <c r="E374" t="s">
        <v>170</v>
      </c>
      <c r="F374" t="s">
        <v>38</v>
      </c>
      <c r="G374" t="s">
        <v>337</v>
      </c>
      <c r="H374" t="s">
        <v>698</v>
      </c>
      <c r="I374" t="s">
        <v>337</v>
      </c>
      <c r="J374" t="s">
        <v>698</v>
      </c>
      <c r="K374" t="s">
        <v>4</v>
      </c>
      <c r="L374">
        <v>812942</v>
      </c>
      <c r="M374" t="s">
        <v>1359</v>
      </c>
      <c r="O374" t="s">
        <v>799</v>
      </c>
      <c r="P374">
        <v>1</v>
      </c>
    </row>
    <row r="375" spans="1:16">
      <c r="A375">
        <v>4088</v>
      </c>
      <c r="B375" t="s">
        <v>548</v>
      </c>
      <c r="D375" t="s">
        <v>549</v>
      </c>
      <c r="E375" t="s">
        <v>170</v>
      </c>
      <c r="F375" t="s">
        <v>38</v>
      </c>
      <c r="G375" t="s">
        <v>337</v>
      </c>
      <c r="H375" t="s">
        <v>699</v>
      </c>
      <c r="I375" t="s">
        <v>337</v>
      </c>
      <c r="J375" t="s">
        <v>699</v>
      </c>
      <c r="K375" t="s">
        <v>4</v>
      </c>
      <c r="L375">
        <v>758595</v>
      </c>
      <c r="M375" t="s">
        <v>1359</v>
      </c>
      <c r="O375" t="s">
        <v>799</v>
      </c>
      <c r="P375">
        <v>1</v>
      </c>
    </row>
    <row r="376" spans="1:16">
      <c r="A376">
        <v>4089</v>
      </c>
      <c r="B376" t="s">
        <v>548</v>
      </c>
      <c r="D376" t="s">
        <v>549</v>
      </c>
      <c r="E376" t="s">
        <v>170</v>
      </c>
      <c r="F376" t="s">
        <v>38</v>
      </c>
      <c r="G376" t="s">
        <v>337</v>
      </c>
      <c r="H376" t="s">
        <v>699</v>
      </c>
      <c r="I376" t="s">
        <v>337</v>
      </c>
      <c r="J376" t="s">
        <v>699</v>
      </c>
      <c r="K376" t="s">
        <v>4</v>
      </c>
      <c r="L376">
        <v>838434</v>
      </c>
      <c r="M376" t="s">
        <v>1359</v>
      </c>
      <c r="O376" t="s">
        <v>912</v>
      </c>
      <c r="P376">
        <v>1</v>
      </c>
    </row>
    <row r="377" spans="1:16">
      <c r="A377">
        <v>4025</v>
      </c>
      <c r="B377" t="s">
        <v>548</v>
      </c>
      <c r="D377" t="s">
        <v>549</v>
      </c>
      <c r="E377" t="s">
        <v>170</v>
      </c>
      <c r="F377" t="s">
        <v>379</v>
      </c>
      <c r="G377" t="s">
        <v>644</v>
      </c>
      <c r="H377" t="s">
        <v>1465</v>
      </c>
      <c r="I377" t="s">
        <v>644</v>
      </c>
      <c r="J377" t="s">
        <v>1399</v>
      </c>
      <c r="K377" t="s">
        <v>4</v>
      </c>
      <c r="L377">
        <v>1100413</v>
      </c>
      <c r="M377" t="s">
        <v>1359</v>
      </c>
      <c r="O377" t="s">
        <v>570</v>
      </c>
      <c r="P377">
        <v>1</v>
      </c>
    </row>
    <row r="378" spans="1:16">
      <c r="A378">
        <v>4024</v>
      </c>
      <c r="B378" t="s">
        <v>548</v>
      </c>
      <c r="D378" t="s">
        <v>549</v>
      </c>
      <c r="E378" t="s">
        <v>170</v>
      </c>
      <c r="F378" t="s">
        <v>379</v>
      </c>
      <c r="G378" t="s">
        <v>644</v>
      </c>
      <c r="H378" t="s">
        <v>1465</v>
      </c>
      <c r="I378" t="s">
        <v>644</v>
      </c>
      <c r="J378" t="s">
        <v>1399</v>
      </c>
      <c r="K378" t="s">
        <v>4</v>
      </c>
      <c r="L378">
        <v>1066335</v>
      </c>
      <c r="M378" t="s">
        <v>1359</v>
      </c>
      <c r="O378" t="s">
        <v>630</v>
      </c>
      <c r="P378">
        <v>1</v>
      </c>
    </row>
    <row r="379" spans="1:16">
      <c r="A379">
        <v>4023</v>
      </c>
      <c r="B379" t="s">
        <v>548</v>
      </c>
      <c r="D379" t="s">
        <v>549</v>
      </c>
      <c r="E379" t="s">
        <v>170</v>
      </c>
      <c r="F379" t="s">
        <v>24</v>
      </c>
      <c r="G379" t="s">
        <v>534</v>
      </c>
      <c r="H379" t="s">
        <v>1465</v>
      </c>
      <c r="I379" t="s">
        <v>534</v>
      </c>
      <c r="J379" t="s">
        <v>1465</v>
      </c>
      <c r="K379" t="s">
        <v>4</v>
      </c>
      <c r="L379">
        <v>1119776</v>
      </c>
      <c r="M379" t="s">
        <v>1359</v>
      </c>
      <c r="O379" t="s">
        <v>816</v>
      </c>
      <c r="P379">
        <v>1</v>
      </c>
    </row>
    <row r="380" spans="1:16">
      <c r="A380">
        <v>4022</v>
      </c>
      <c r="B380" t="s">
        <v>548</v>
      </c>
      <c r="D380" t="s">
        <v>549</v>
      </c>
      <c r="E380" t="s">
        <v>170</v>
      </c>
      <c r="F380" t="s">
        <v>24</v>
      </c>
      <c r="G380" t="s">
        <v>586</v>
      </c>
      <c r="H380" t="s">
        <v>1474</v>
      </c>
      <c r="I380" t="s">
        <v>586</v>
      </c>
      <c r="J380" t="s">
        <v>1408</v>
      </c>
      <c r="K380" t="s">
        <v>4</v>
      </c>
      <c r="L380">
        <v>1118850</v>
      </c>
      <c r="M380" t="s">
        <v>1359</v>
      </c>
      <c r="O380" t="s">
        <v>800</v>
      </c>
      <c r="P380">
        <v>1</v>
      </c>
    </row>
    <row r="381" spans="1:16">
      <c r="A381">
        <v>4021</v>
      </c>
      <c r="B381" t="s">
        <v>548</v>
      </c>
      <c r="D381" t="s">
        <v>549</v>
      </c>
      <c r="E381" t="s">
        <v>170</v>
      </c>
      <c r="F381" t="s">
        <v>38</v>
      </c>
      <c r="G381" t="s">
        <v>337</v>
      </c>
      <c r="H381" t="s">
        <v>1430</v>
      </c>
      <c r="I381" t="s">
        <v>337</v>
      </c>
      <c r="J381" t="s">
        <v>1430</v>
      </c>
      <c r="K381" t="s">
        <v>4</v>
      </c>
      <c r="L381">
        <v>1096838</v>
      </c>
      <c r="M381" t="s">
        <v>1359</v>
      </c>
      <c r="O381" t="s">
        <v>824</v>
      </c>
      <c r="P381">
        <v>1</v>
      </c>
    </row>
    <row r="382" spans="1:16">
      <c r="A382">
        <v>4020</v>
      </c>
      <c r="B382" t="s">
        <v>548</v>
      </c>
      <c r="D382" t="s">
        <v>549</v>
      </c>
      <c r="E382" t="s">
        <v>170</v>
      </c>
      <c r="F382" t="s">
        <v>24</v>
      </c>
      <c r="G382" t="s">
        <v>534</v>
      </c>
      <c r="H382" t="s">
        <v>1464</v>
      </c>
      <c r="I382" t="s">
        <v>534</v>
      </c>
      <c r="J382" t="s">
        <v>1464</v>
      </c>
      <c r="K382" t="s">
        <v>4</v>
      </c>
      <c r="L382">
        <v>1170391</v>
      </c>
      <c r="M382" t="s">
        <v>1359</v>
      </c>
      <c r="O382" t="s">
        <v>704</v>
      </c>
      <c r="P382">
        <v>1</v>
      </c>
    </row>
    <row r="383" spans="1:16">
      <c r="A383">
        <v>2479</v>
      </c>
      <c r="B383" t="s">
        <v>548</v>
      </c>
      <c r="D383" t="s">
        <v>549</v>
      </c>
      <c r="E383" t="s">
        <v>211</v>
      </c>
      <c r="F383" t="s">
        <v>30</v>
      </c>
      <c r="G383" t="s">
        <v>703</v>
      </c>
      <c r="H383" t="s">
        <v>646</v>
      </c>
      <c r="I383" t="s">
        <v>703</v>
      </c>
      <c r="J383" t="s">
        <v>646</v>
      </c>
      <c r="K383" t="s">
        <v>4</v>
      </c>
      <c r="L383">
        <v>525122</v>
      </c>
      <c r="M383" t="s">
        <v>1389</v>
      </c>
      <c r="O383" t="s">
        <v>725</v>
      </c>
      <c r="P383">
        <v>1</v>
      </c>
    </row>
    <row r="384" spans="1:16">
      <c r="A384">
        <v>2478</v>
      </c>
      <c r="B384" t="s">
        <v>548</v>
      </c>
      <c r="D384" t="s">
        <v>549</v>
      </c>
      <c r="E384" t="s">
        <v>170</v>
      </c>
      <c r="F384" t="s">
        <v>30</v>
      </c>
      <c r="G384" t="s">
        <v>703</v>
      </c>
      <c r="H384" t="s">
        <v>646</v>
      </c>
      <c r="I384" t="s">
        <v>703</v>
      </c>
      <c r="J384" t="s">
        <v>646</v>
      </c>
      <c r="K384" t="s">
        <v>4</v>
      </c>
      <c r="L384">
        <v>623607</v>
      </c>
      <c r="M384" t="s">
        <v>1359</v>
      </c>
      <c r="O384" t="s">
        <v>358</v>
      </c>
      <c r="P384">
        <v>1</v>
      </c>
    </row>
    <row r="385" spans="1:16">
      <c r="A385">
        <v>2294</v>
      </c>
      <c r="B385" t="s">
        <v>548</v>
      </c>
      <c r="D385" t="s">
        <v>549</v>
      </c>
      <c r="E385" t="s">
        <v>170</v>
      </c>
      <c r="F385" t="s">
        <v>26</v>
      </c>
      <c r="G385" t="s">
        <v>550</v>
      </c>
      <c r="H385" t="s">
        <v>705</v>
      </c>
      <c r="I385" t="s">
        <v>550</v>
      </c>
      <c r="J385" t="s">
        <v>705</v>
      </c>
      <c r="K385" t="s">
        <v>4</v>
      </c>
      <c r="L385">
        <v>2371731</v>
      </c>
      <c r="M385" t="s">
        <v>1359</v>
      </c>
      <c r="N385" t="s">
        <v>693</v>
      </c>
      <c r="O385" t="s">
        <v>266</v>
      </c>
      <c r="P385">
        <v>1</v>
      </c>
    </row>
    <row r="386" spans="1:16">
      <c r="A386">
        <v>2293</v>
      </c>
      <c r="B386" t="s">
        <v>548</v>
      </c>
      <c r="D386" t="s">
        <v>549</v>
      </c>
      <c r="E386" t="s">
        <v>211</v>
      </c>
      <c r="F386" t="s">
        <v>1</v>
      </c>
      <c r="G386" t="s">
        <v>707</v>
      </c>
      <c r="H386" t="s">
        <v>708</v>
      </c>
      <c r="I386" t="s">
        <v>707</v>
      </c>
      <c r="J386" t="s">
        <v>708</v>
      </c>
      <c r="K386" t="s">
        <v>4</v>
      </c>
      <c r="L386">
        <v>2376270</v>
      </c>
      <c r="M386" t="s">
        <v>1359</v>
      </c>
      <c r="N386" t="s">
        <v>213</v>
      </c>
      <c r="O386" t="s">
        <v>722</v>
      </c>
      <c r="P386">
        <v>1</v>
      </c>
    </row>
    <row r="387" spans="1:16">
      <c r="A387">
        <v>2292</v>
      </c>
      <c r="B387" t="s">
        <v>548</v>
      </c>
      <c r="D387" t="s">
        <v>549</v>
      </c>
      <c r="E387" t="s">
        <v>170</v>
      </c>
      <c r="F387" t="s">
        <v>1</v>
      </c>
      <c r="G387" t="s">
        <v>707</v>
      </c>
      <c r="H387" t="s">
        <v>710</v>
      </c>
      <c r="I387" t="s">
        <v>713</v>
      </c>
      <c r="J387" t="s">
        <v>1377</v>
      </c>
      <c r="K387" t="s">
        <v>221</v>
      </c>
      <c r="L387">
        <v>2324543</v>
      </c>
      <c r="M387" t="s">
        <v>1359</v>
      </c>
      <c r="O387" t="s">
        <v>744</v>
      </c>
      <c r="P387">
        <v>1</v>
      </c>
    </row>
    <row r="388" spans="1:16">
      <c r="A388">
        <v>2291</v>
      </c>
      <c r="B388" t="s">
        <v>548</v>
      </c>
      <c r="D388" t="s">
        <v>549</v>
      </c>
      <c r="E388" t="s">
        <v>170</v>
      </c>
      <c r="F388" t="s">
        <v>1</v>
      </c>
      <c r="G388" t="s">
        <v>707</v>
      </c>
      <c r="H388" t="s">
        <v>711</v>
      </c>
      <c r="I388" t="s">
        <v>707</v>
      </c>
      <c r="J388" t="s">
        <v>712</v>
      </c>
      <c r="K388" t="s">
        <v>4</v>
      </c>
      <c r="L388">
        <v>2330425</v>
      </c>
      <c r="M388" t="s">
        <v>1359</v>
      </c>
      <c r="O388" t="s">
        <v>342</v>
      </c>
      <c r="P388">
        <v>1</v>
      </c>
    </row>
    <row r="389" spans="1:16">
      <c r="A389">
        <v>2290</v>
      </c>
      <c r="B389" t="s">
        <v>548</v>
      </c>
      <c r="D389" t="s">
        <v>549</v>
      </c>
      <c r="E389" t="s">
        <v>170</v>
      </c>
      <c r="F389" t="s">
        <v>1</v>
      </c>
      <c r="G389" t="s">
        <v>713</v>
      </c>
      <c r="H389" t="s">
        <v>711</v>
      </c>
      <c r="I389" t="s">
        <v>713</v>
      </c>
      <c r="J389" t="s">
        <v>714</v>
      </c>
      <c r="K389" t="s">
        <v>4</v>
      </c>
      <c r="L389">
        <v>2131222</v>
      </c>
      <c r="M389" t="s">
        <v>1359</v>
      </c>
      <c r="O389" t="s">
        <v>295</v>
      </c>
      <c r="P389">
        <v>1</v>
      </c>
    </row>
    <row r="390" spans="1:16">
      <c r="A390">
        <v>2289</v>
      </c>
      <c r="B390" t="s">
        <v>548</v>
      </c>
      <c r="D390" t="s">
        <v>549</v>
      </c>
      <c r="E390" t="s">
        <v>170</v>
      </c>
      <c r="F390" t="s">
        <v>22</v>
      </c>
      <c r="G390" t="s">
        <v>553</v>
      </c>
      <c r="H390" t="s">
        <v>715</v>
      </c>
      <c r="I390" t="s">
        <v>553</v>
      </c>
      <c r="J390" t="s">
        <v>716</v>
      </c>
      <c r="K390" t="s">
        <v>4</v>
      </c>
      <c r="L390">
        <v>2011720</v>
      </c>
      <c r="M390" t="s">
        <v>1359</v>
      </c>
      <c r="O390" t="s">
        <v>528</v>
      </c>
      <c r="P390">
        <v>1</v>
      </c>
    </row>
    <row r="391" spans="1:16">
      <c r="A391">
        <v>2288</v>
      </c>
      <c r="B391" t="s">
        <v>548</v>
      </c>
      <c r="D391" t="s">
        <v>549</v>
      </c>
      <c r="E391" t="s">
        <v>170</v>
      </c>
      <c r="F391" t="s">
        <v>22</v>
      </c>
      <c r="G391" t="s">
        <v>553</v>
      </c>
      <c r="H391" t="s">
        <v>715</v>
      </c>
      <c r="I391" t="s">
        <v>606</v>
      </c>
      <c r="J391" t="s">
        <v>1403</v>
      </c>
      <c r="K391" t="s">
        <v>221</v>
      </c>
      <c r="L391">
        <v>2048561</v>
      </c>
      <c r="M391" t="s">
        <v>1359</v>
      </c>
      <c r="O391" t="s">
        <v>360</v>
      </c>
      <c r="P391">
        <v>1</v>
      </c>
    </row>
    <row r="392" spans="1:16">
      <c r="A392">
        <v>2287</v>
      </c>
      <c r="B392" t="s">
        <v>548</v>
      </c>
      <c r="D392" t="s">
        <v>549</v>
      </c>
      <c r="E392" t="s">
        <v>170</v>
      </c>
      <c r="F392" t="s">
        <v>22</v>
      </c>
      <c r="G392" t="s">
        <v>606</v>
      </c>
      <c r="H392" t="s">
        <v>719</v>
      </c>
      <c r="I392" t="s">
        <v>606</v>
      </c>
      <c r="J392" t="s">
        <v>719</v>
      </c>
      <c r="K392" t="s">
        <v>4</v>
      </c>
      <c r="L392">
        <v>2148325</v>
      </c>
      <c r="M392" t="s">
        <v>1359</v>
      </c>
      <c r="N392" t="s">
        <v>629</v>
      </c>
      <c r="O392" t="s">
        <v>848</v>
      </c>
      <c r="P392">
        <v>1</v>
      </c>
    </row>
    <row r="393" spans="1:16">
      <c r="A393">
        <v>2286</v>
      </c>
      <c r="B393" t="s">
        <v>548</v>
      </c>
      <c r="D393" t="s">
        <v>549</v>
      </c>
      <c r="E393" t="s">
        <v>170</v>
      </c>
      <c r="F393" t="s">
        <v>22</v>
      </c>
      <c r="G393" t="s">
        <v>606</v>
      </c>
      <c r="H393" t="s">
        <v>719</v>
      </c>
      <c r="I393" t="s">
        <v>606</v>
      </c>
      <c r="J393" t="s">
        <v>719</v>
      </c>
      <c r="K393" t="s">
        <v>4</v>
      </c>
      <c r="L393">
        <v>2129266</v>
      </c>
      <c r="M393" t="s">
        <v>1361</v>
      </c>
      <c r="N393" t="s">
        <v>720</v>
      </c>
      <c r="O393" t="s">
        <v>238</v>
      </c>
      <c r="P393">
        <v>1</v>
      </c>
    </row>
    <row r="394" spans="1:16">
      <c r="A394">
        <v>2285</v>
      </c>
      <c r="B394" t="s">
        <v>548</v>
      </c>
      <c r="D394" t="s">
        <v>549</v>
      </c>
      <c r="E394" t="s">
        <v>170</v>
      </c>
      <c r="F394" t="s">
        <v>1</v>
      </c>
      <c r="G394" t="s">
        <v>713</v>
      </c>
      <c r="H394" t="s">
        <v>436</v>
      </c>
      <c r="I394" t="s">
        <v>713</v>
      </c>
      <c r="J394" t="s">
        <v>436</v>
      </c>
      <c r="K394" t="s">
        <v>4</v>
      </c>
      <c r="L394">
        <v>2080878</v>
      </c>
      <c r="M394" t="s">
        <v>1359</v>
      </c>
      <c r="N394" t="s">
        <v>389</v>
      </c>
      <c r="O394" t="s">
        <v>209</v>
      </c>
      <c r="P394">
        <v>1</v>
      </c>
    </row>
    <row r="395" spans="1:16">
      <c r="A395">
        <v>2284</v>
      </c>
      <c r="B395" t="s">
        <v>548</v>
      </c>
      <c r="D395" t="s">
        <v>549</v>
      </c>
      <c r="E395" t="s">
        <v>170</v>
      </c>
      <c r="F395" t="s">
        <v>1</v>
      </c>
      <c r="G395" t="s">
        <v>713</v>
      </c>
      <c r="H395" t="s">
        <v>436</v>
      </c>
      <c r="I395" t="s">
        <v>713</v>
      </c>
      <c r="J395" t="s">
        <v>436</v>
      </c>
      <c r="K395" t="s">
        <v>4</v>
      </c>
      <c r="L395">
        <v>2206582</v>
      </c>
      <c r="M395" t="s">
        <v>1359</v>
      </c>
      <c r="N395" t="s">
        <v>389</v>
      </c>
      <c r="O395" t="s">
        <v>1394</v>
      </c>
      <c r="P395">
        <v>1</v>
      </c>
    </row>
    <row r="396" spans="1:16">
      <c r="A396">
        <v>2283</v>
      </c>
      <c r="B396" t="s">
        <v>548</v>
      </c>
      <c r="D396" t="s">
        <v>549</v>
      </c>
      <c r="E396" t="s">
        <v>277</v>
      </c>
      <c r="F396" t="s">
        <v>1</v>
      </c>
      <c r="G396" t="s">
        <v>316</v>
      </c>
      <c r="H396" t="s">
        <v>695</v>
      </c>
      <c r="I396" t="s">
        <v>316</v>
      </c>
      <c r="J396" t="s">
        <v>567</v>
      </c>
      <c r="K396" t="s">
        <v>4</v>
      </c>
      <c r="L396">
        <v>2413103</v>
      </c>
      <c r="M396" t="s">
        <v>1359</v>
      </c>
      <c r="N396" t="s">
        <v>316</v>
      </c>
      <c r="O396" t="s">
        <v>245</v>
      </c>
      <c r="P396">
        <v>1</v>
      </c>
    </row>
    <row r="397" spans="1:16">
      <c r="A397">
        <v>2282</v>
      </c>
      <c r="B397" t="s">
        <v>548</v>
      </c>
      <c r="D397" t="s">
        <v>549</v>
      </c>
      <c r="E397" t="s">
        <v>170</v>
      </c>
      <c r="F397" t="s">
        <v>1</v>
      </c>
      <c r="G397" t="s">
        <v>316</v>
      </c>
      <c r="H397" t="s">
        <v>1471</v>
      </c>
      <c r="I397" t="s">
        <v>316</v>
      </c>
      <c r="J397" t="s">
        <v>1475</v>
      </c>
      <c r="K397" t="s">
        <v>4</v>
      </c>
      <c r="L397">
        <v>2370549</v>
      </c>
      <c r="M397" t="s">
        <v>1359</v>
      </c>
      <c r="O397" t="s">
        <v>995</v>
      </c>
      <c r="P397">
        <v>1</v>
      </c>
    </row>
    <row r="398" spans="1:16">
      <c r="A398">
        <v>2281</v>
      </c>
      <c r="B398" t="s">
        <v>548</v>
      </c>
      <c r="D398" t="s">
        <v>549</v>
      </c>
      <c r="E398" t="s">
        <v>170</v>
      </c>
      <c r="F398" t="s">
        <v>22</v>
      </c>
      <c r="G398" t="s">
        <v>606</v>
      </c>
      <c r="H398" t="s">
        <v>726</v>
      </c>
      <c r="I398" t="s">
        <v>606</v>
      </c>
      <c r="J398" t="s">
        <v>726</v>
      </c>
      <c r="K398" t="s">
        <v>4</v>
      </c>
      <c r="L398">
        <v>2136466</v>
      </c>
      <c r="M398" t="s">
        <v>1359</v>
      </c>
      <c r="N398" t="s">
        <v>727</v>
      </c>
      <c r="O398" t="s">
        <v>689</v>
      </c>
      <c r="P398">
        <v>1</v>
      </c>
    </row>
    <row r="399" spans="1:16">
      <c r="A399">
        <v>2280</v>
      </c>
      <c r="B399" t="s">
        <v>548</v>
      </c>
      <c r="D399" t="s">
        <v>549</v>
      </c>
      <c r="E399" t="s">
        <v>170</v>
      </c>
      <c r="F399" t="s">
        <v>22</v>
      </c>
      <c r="G399" t="s">
        <v>553</v>
      </c>
      <c r="H399" t="s">
        <v>726</v>
      </c>
      <c r="I399" t="s">
        <v>553</v>
      </c>
      <c r="J399" t="s">
        <v>637</v>
      </c>
      <c r="K399" t="s">
        <v>4</v>
      </c>
      <c r="L399">
        <v>2039256</v>
      </c>
      <c r="M399" t="s">
        <v>1359</v>
      </c>
      <c r="O399" t="s">
        <v>240</v>
      </c>
      <c r="P399">
        <v>1</v>
      </c>
    </row>
    <row r="400" spans="1:16">
      <c r="A400">
        <v>2279</v>
      </c>
      <c r="B400" t="s">
        <v>548</v>
      </c>
      <c r="D400" t="s">
        <v>549</v>
      </c>
      <c r="E400" t="s">
        <v>170</v>
      </c>
      <c r="F400" t="s">
        <v>22</v>
      </c>
      <c r="G400" t="s">
        <v>553</v>
      </c>
      <c r="H400" t="s">
        <v>729</v>
      </c>
      <c r="I400" t="s">
        <v>553</v>
      </c>
      <c r="J400" t="s">
        <v>730</v>
      </c>
      <c r="K400" t="s">
        <v>4</v>
      </c>
      <c r="L400">
        <v>2093330</v>
      </c>
      <c r="M400" t="s">
        <v>1359</v>
      </c>
      <c r="O400" t="s">
        <v>360</v>
      </c>
      <c r="P400">
        <v>1</v>
      </c>
    </row>
    <row r="401" spans="1:16">
      <c r="A401">
        <v>2278</v>
      </c>
      <c r="B401" t="s">
        <v>548</v>
      </c>
      <c r="D401" t="s">
        <v>549</v>
      </c>
      <c r="E401" t="s">
        <v>170</v>
      </c>
      <c r="F401" t="s">
        <v>22</v>
      </c>
      <c r="G401" t="s">
        <v>553</v>
      </c>
      <c r="H401" t="s">
        <v>729</v>
      </c>
      <c r="I401" t="s">
        <v>553</v>
      </c>
      <c r="J401" t="s">
        <v>637</v>
      </c>
      <c r="K401" t="s">
        <v>4</v>
      </c>
      <c r="L401">
        <v>2146230</v>
      </c>
      <c r="M401" t="s">
        <v>1359</v>
      </c>
      <c r="O401" t="s">
        <v>738</v>
      </c>
      <c r="P401">
        <v>1</v>
      </c>
    </row>
    <row r="402" spans="1:16">
      <c r="A402">
        <v>2277</v>
      </c>
      <c r="B402" t="s">
        <v>548</v>
      </c>
      <c r="D402" t="s">
        <v>549</v>
      </c>
      <c r="E402" t="s">
        <v>170</v>
      </c>
      <c r="F402" t="s">
        <v>22</v>
      </c>
      <c r="G402" t="s">
        <v>553</v>
      </c>
      <c r="H402" t="s">
        <v>731</v>
      </c>
      <c r="I402" t="s">
        <v>553</v>
      </c>
      <c r="J402" t="s">
        <v>357</v>
      </c>
      <c r="K402" t="s">
        <v>4</v>
      </c>
      <c r="L402">
        <v>2186174</v>
      </c>
      <c r="M402" t="s">
        <v>1359</v>
      </c>
      <c r="O402" t="s">
        <v>717</v>
      </c>
      <c r="P402">
        <v>1</v>
      </c>
    </row>
    <row r="403" spans="1:16">
      <c r="A403">
        <v>2276</v>
      </c>
      <c r="B403" t="s">
        <v>548</v>
      </c>
      <c r="D403" t="s">
        <v>549</v>
      </c>
      <c r="E403" t="s">
        <v>170</v>
      </c>
      <c r="F403" t="s">
        <v>22</v>
      </c>
      <c r="G403" t="s">
        <v>606</v>
      </c>
      <c r="H403" t="s">
        <v>731</v>
      </c>
      <c r="I403" t="s">
        <v>606</v>
      </c>
      <c r="J403" t="s">
        <v>731</v>
      </c>
      <c r="K403" t="s">
        <v>4</v>
      </c>
      <c r="L403">
        <v>2205455</v>
      </c>
      <c r="M403" t="s">
        <v>1359</v>
      </c>
      <c r="N403" t="s">
        <v>727</v>
      </c>
      <c r="O403" t="s">
        <v>194</v>
      </c>
      <c r="P403">
        <v>1</v>
      </c>
    </row>
    <row r="404" spans="1:16">
      <c r="A404">
        <v>2275</v>
      </c>
      <c r="B404" t="s">
        <v>548</v>
      </c>
      <c r="D404" t="s">
        <v>549</v>
      </c>
      <c r="E404" t="s">
        <v>170</v>
      </c>
      <c r="F404" t="s">
        <v>1</v>
      </c>
      <c r="G404" t="s">
        <v>316</v>
      </c>
      <c r="H404" t="s">
        <v>1414</v>
      </c>
      <c r="I404" t="s">
        <v>316</v>
      </c>
      <c r="J404" t="s">
        <v>1408</v>
      </c>
      <c r="K404" t="s">
        <v>4</v>
      </c>
      <c r="L404">
        <v>2099307</v>
      </c>
      <c r="M404" t="s">
        <v>1359</v>
      </c>
      <c r="O404" t="s">
        <v>995</v>
      </c>
      <c r="P404">
        <v>1</v>
      </c>
    </row>
    <row r="405" spans="1:16">
      <c r="A405">
        <v>2274</v>
      </c>
      <c r="B405" t="s">
        <v>548</v>
      </c>
      <c r="D405" t="s">
        <v>549</v>
      </c>
      <c r="E405" t="s">
        <v>170</v>
      </c>
      <c r="F405" t="s">
        <v>379</v>
      </c>
      <c r="G405" t="s">
        <v>644</v>
      </c>
      <c r="H405" t="s">
        <v>1465</v>
      </c>
      <c r="I405" t="s">
        <v>644</v>
      </c>
      <c r="J405" t="s">
        <v>1476</v>
      </c>
      <c r="K405" t="s">
        <v>4</v>
      </c>
      <c r="L405">
        <v>2029367</v>
      </c>
      <c r="M405" t="s">
        <v>1359</v>
      </c>
      <c r="O405" t="s">
        <v>774</v>
      </c>
      <c r="P405">
        <v>1</v>
      </c>
    </row>
    <row r="406" spans="1:16">
      <c r="A406">
        <v>2273</v>
      </c>
      <c r="B406" t="s">
        <v>548</v>
      </c>
      <c r="D406" t="s">
        <v>549</v>
      </c>
      <c r="E406" t="s">
        <v>211</v>
      </c>
      <c r="F406" t="s">
        <v>38</v>
      </c>
      <c r="G406" t="s">
        <v>337</v>
      </c>
      <c r="H406" t="s">
        <v>1468</v>
      </c>
      <c r="I406" t="s">
        <v>337</v>
      </c>
      <c r="J406" t="s">
        <v>1468</v>
      </c>
      <c r="K406" t="s">
        <v>4</v>
      </c>
      <c r="L406">
        <v>2146895</v>
      </c>
      <c r="M406" t="s">
        <v>1359</v>
      </c>
      <c r="O406" t="s">
        <v>295</v>
      </c>
      <c r="P406">
        <v>1</v>
      </c>
    </row>
    <row r="407" spans="1:16">
      <c r="A407">
        <v>2272</v>
      </c>
      <c r="B407" t="s">
        <v>548</v>
      </c>
      <c r="D407" t="s">
        <v>549</v>
      </c>
      <c r="E407" t="s">
        <v>170</v>
      </c>
      <c r="F407" t="s">
        <v>24</v>
      </c>
      <c r="G407" t="s">
        <v>586</v>
      </c>
      <c r="H407" t="s">
        <v>734</v>
      </c>
      <c r="I407" t="s">
        <v>586</v>
      </c>
      <c r="J407" t="s">
        <v>734</v>
      </c>
      <c r="K407" t="s">
        <v>4</v>
      </c>
      <c r="L407">
        <v>1988529</v>
      </c>
      <c r="M407" t="s">
        <v>1359</v>
      </c>
      <c r="N407" t="s">
        <v>174</v>
      </c>
      <c r="O407" t="s">
        <v>514</v>
      </c>
      <c r="P407">
        <v>1</v>
      </c>
    </row>
    <row r="408" spans="1:16">
      <c r="A408">
        <v>2271</v>
      </c>
      <c r="B408" t="s">
        <v>548</v>
      </c>
      <c r="D408" t="s">
        <v>549</v>
      </c>
      <c r="E408" t="s">
        <v>170</v>
      </c>
      <c r="F408" t="s">
        <v>38</v>
      </c>
      <c r="G408" t="s">
        <v>337</v>
      </c>
      <c r="H408" t="s">
        <v>1430</v>
      </c>
      <c r="I408" t="s">
        <v>337</v>
      </c>
      <c r="J408" t="s">
        <v>1430</v>
      </c>
      <c r="K408" t="s">
        <v>4</v>
      </c>
      <c r="L408">
        <v>2067201</v>
      </c>
      <c r="M408" t="s">
        <v>1359</v>
      </c>
      <c r="O408" t="s">
        <v>781</v>
      </c>
      <c r="P408">
        <v>1</v>
      </c>
    </row>
    <row r="409" spans="1:16">
      <c r="A409">
        <v>2270</v>
      </c>
      <c r="B409" t="s">
        <v>548</v>
      </c>
      <c r="D409" t="s">
        <v>549</v>
      </c>
      <c r="E409" t="s">
        <v>170</v>
      </c>
      <c r="F409" t="s">
        <v>22</v>
      </c>
      <c r="G409" t="s">
        <v>606</v>
      </c>
      <c r="H409" t="s">
        <v>737</v>
      </c>
      <c r="I409" t="s">
        <v>606</v>
      </c>
      <c r="J409" t="s">
        <v>737</v>
      </c>
      <c r="K409" t="s">
        <v>4</v>
      </c>
      <c r="L409">
        <v>2208335</v>
      </c>
      <c r="M409" t="s">
        <v>1359</v>
      </c>
      <c r="N409" t="s">
        <v>174</v>
      </c>
      <c r="O409" t="s">
        <v>709</v>
      </c>
      <c r="P409">
        <v>1</v>
      </c>
    </row>
    <row r="410" spans="1:16">
      <c r="A410">
        <v>2269</v>
      </c>
      <c r="B410" t="s">
        <v>548</v>
      </c>
      <c r="D410" t="s">
        <v>549</v>
      </c>
      <c r="E410" t="s">
        <v>170</v>
      </c>
      <c r="F410" t="s">
        <v>22</v>
      </c>
      <c r="G410" t="s">
        <v>606</v>
      </c>
      <c r="H410" t="s">
        <v>737</v>
      </c>
      <c r="I410" t="s">
        <v>606</v>
      </c>
      <c r="J410" t="s">
        <v>679</v>
      </c>
      <c r="K410" t="s">
        <v>4</v>
      </c>
      <c r="L410">
        <v>2183664</v>
      </c>
      <c r="M410" t="s">
        <v>1359</v>
      </c>
      <c r="O410" t="s">
        <v>821</v>
      </c>
      <c r="P410">
        <v>1</v>
      </c>
    </row>
    <row r="411" spans="1:16">
      <c r="A411">
        <v>2268</v>
      </c>
      <c r="B411" t="s">
        <v>548</v>
      </c>
      <c r="D411" t="s">
        <v>549</v>
      </c>
      <c r="E411" t="s">
        <v>170</v>
      </c>
      <c r="F411" t="s">
        <v>320</v>
      </c>
      <c r="G411" t="s">
        <v>321</v>
      </c>
      <c r="H411" t="s">
        <v>1430</v>
      </c>
      <c r="I411" t="s">
        <v>321</v>
      </c>
      <c r="J411" t="s">
        <v>1400</v>
      </c>
      <c r="K411" t="s">
        <v>4</v>
      </c>
      <c r="L411">
        <v>2071656</v>
      </c>
      <c r="M411" t="s">
        <v>1359</v>
      </c>
      <c r="O411" t="s">
        <v>923</v>
      </c>
      <c r="P411">
        <v>1</v>
      </c>
    </row>
    <row r="412" spans="1:16">
      <c r="A412">
        <v>2267</v>
      </c>
      <c r="B412" t="s">
        <v>548</v>
      </c>
      <c r="D412" t="s">
        <v>549</v>
      </c>
      <c r="E412" t="s">
        <v>170</v>
      </c>
      <c r="F412" t="s">
        <v>320</v>
      </c>
      <c r="G412" t="s">
        <v>321</v>
      </c>
      <c r="H412" t="s">
        <v>1416</v>
      </c>
      <c r="I412" t="s">
        <v>321</v>
      </c>
      <c r="J412" t="s">
        <v>1400</v>
      </c>
      <c r="K412" t="s">
        <v>4</v>
      </c>
      <c r="L412">
        <v>2072226</v>
      </c>
      <c r="M412" t="s">
        <v>1359</v>
      </c>
      <c r="O412" t="s">
        <v>300</v>
      </c>
      <c r="P412">
        <v>1</v>
      </c>
    </row>
    <row r="413" spans="1:16">
      <c r="A413">
        <v>2266</v>
      </c>
      <c r="B413" t="s">
        <v>548</v>
      </c>
      <c r="D413" t="s">
        <v>549</v>
      </c>
      <c r="E413" t="s">
        <v>170</v>
      </c>
      <c r="F413" t="s">
        <v>22</v>
      </c>
      <c r="G413" t="s">
        <v>553</v>
      </c>
      <c r="H413" t="s">
        <v>1444</v>
      </c>
      <c r="I413" t="s">
        <v>606</v>
      </c>
      <c r="J413" t="s">
        <v>1477</v>
      </c>
      <c r="K413" t="s">
        <v>221</v>
      </c>
      <c r="L413">
        <v>2141600</v>
      </c>
      <c r="M413" t="s">
        <v>1363</v>
      </c>
      <c r="O413" t="s">
        <v>1369</v>
      </c>
      <c r="P413">
        <v>1</v>
      </c>
    </row>
    <row r="414" spans="1:16">
      <c r="A414">
        <v>2265</v>
      </c>
      <c r="B414" t="s">
        <v>548</v>
      </c>
      <c r="D414" t="s">
        <v>549</v>
      </c>
      <c r="E414" t="s">
        <v>170</v>
      </c>
      <c r="F414" t="s">
        <v>38</v>
      </c>
      <c r="G414" t="s">
        <v>337</v>
      </c>
      <c r="H414" t="s">
        <v>1430</v>
      </c>
      <c r="I414" t="s">
        <v>337</v>
      </c>
      <c r="J414" t="s">
        <v>1390</v>
      </c>
      <c r="K414" t="s">
        <v>221</v>
      </c>
      <c r="L414">
        <v>2036538</v>
      </c>
      <c r="M414" t="s">
        <v>1359</v>
      </c>
      <c r="O414" t="s">
        <v>725</v>
      </c>
      <c r="P414">
        <v>1</v>
      </c>
    </row>
    <row r="415" spans="1:16">
      <c r="A415">
        <v>2264</v>
      </c>
      <c r="B415" t="s">
        <v>548</v>
      </c>
      <c r="D415" t="s">
        <v>549</v>
      </c>
      <c r="E415" t="s">
        <v>170</v>
      </c>
      <c r="F415" t="s">
        <v>38</v>
      </c>
      <c r="G415" t="s">
        <v>337</v>
      </c>
      <c r="H415" t="s">
        <v>1468</v>
      </c>
      <c r="I415" t="s">
        <v>337</v>
      </c>
      <c r="J415" t="s">
        <v>1419</v>
      </c>
      <c r="K415" t="s">
        <v>4</v>
      </c>
      <c r="L415">
        <v>2091887</v>
      </c>
      <c r="M415" t="s">
        <v>1359</v>
      </c>
      <c r="O415" t="s">
        <v>752</v>
      </c>
      <c r="P415">
        <v>1</v>
      </c>
    </row>
    <row r="416" spans="1:16">
      <c r="A416">
        <v>2263</v>
      </c>
      <c r="B416" t="s">
        <v>548</v>
      </c>
      <c r="D416" t="s">
        <v>549</v>
      </c>
      <c r="E416" t="s">
        <v>170</v>
      </c>
      <c r="F416" t="s">
        <v>22</v>
      </c>
      <c r="G416" t="s">
        <v>606</v>
      </c>
      <c r="H416" t="s">
        <v>742</v>
      </c>
      <c r="I416" t="s">
        <v>606</v>
      </c>
      <c r="J416" t="s">
        <v>742</v>
      </c>
      <c r="K416" t="s">
        <v>4</v>
      </c>
      <c r="L416">
        <v>2144503</v>
      </c>
      <c r="M416" t="s">
        <v>1359</v>
      </c>
      <c r="N416" t="s">
        <v>213</v>
      </c>
      <c r="O416" t="s">
        <v>210</v>
      </c>
      <c r="P416">
        <v>1</v>
      </c>
    </row>
    <row r="417" spans="1:16">
      <c r="A417">
        <v>2262</v>
      </c>
      <c r="B417" t="s">
        <v>548</v>
      </c>
      <c r="D417" t="s">
        <v>549</v>
      </c>
      <c r="E417" t="s">
        <v>170</v>
      </c>
      <c r="F417" t="s">
        <v>22</v>
      </c>
      <c r="G417" t="s">
        <v>606</v>
      </c>
      <c r="H417" t="s">
        <v>742</v>
      </c>
      <c r="I417" t="s">
        <v>606</v>
      </c>
      <c r="J417" t="s">
        <v>742</v>
      </c>
      <c r="K417" t="s">
        <v>4</v>
      </c>
      <c r="L417">
        <v>2215708</v>
      </c>
      <c r="M417" t="s">
        <v>1359</v>
      </c>
      <c r="N417" t="s">
        <v>743</v>
      </c>
      <c r="O417" t="s">
        <v>262</v>
      </c>
      <c r="P417">
        <v>1</v>
      </c>
    </row>
    <row r="418" spans="1:16">
      <c r="A418">
        <v>2261</v>
      </c>
      <c r="B418" t="s">
        <v>548</v>
      </c>
      <c r="D418" t="s">
        <v>549</v>
      </c>
      <c r="E418" t="s">
        <v>170</v>
      </c>
      <c r="F418" t="s">
        <v>1</v>
      </c>
      <c r="G418" t="s">
        <v>713</v>
      </c>
      <c r="H418" t="s">
        <v>745</v>
      </c>
      <c r="I418" t="s">
        <v>713</v>
      </c>
      <c r="J418" t="s">
        <v>179</v>
      </c>
      <c r="K418" t="s">
        <v>4</v>
      </c>
      <c r="L418">
        <v>2156339</v>
      </c>
      <c r="M418" t="s">
        <v>1359</v>
      </c>
      <c r="O418" t="s">
        <v>248</v>
      </c>
      <c r="P418">
        <v>1</v>
      </c>
    </row>
    <row r="419" spans="1:16">
      <c r="A419">
        <v>2260</v>
      </c>
      <c r="B419" t="s">
        <v>548</v>
      </c>
      <c r="D419" t="s">
        <v>549</v>
      </c>
      <c r="E419" t="s">
        <v>170</v>
      </c>
      <c r="F419" t="s">
        <v>1</v>
      </c>
      <c r="G419" t="s">
        <v>713</v>
      </c>
      <c r="H419" t="s">
        <v>746</v>
      </c>
      <c r="I419" t="s">
        <v>713</v>
      </c>
      <c r="J419" t="s">
        <v>746</v>
      </c>
      <c r="K419" t="s">
        <v>4</v>
      </c>
      <c r="L419">
        <v>2200730</v>
      </c>
      <c r="M419" t="s">
        <v>1359</v>
      </c>
      <c r="N419" t="s">
        <v>213</v>
      </c>
      <c r="O419" t="s">
        <v>362</v>
      </c>
      <c r="P419">
        <v>1</v>
      </c>
    </row>
    <row r="420" spans="1:16">
      <c r="A420">
        <v>2259</v>
      </c>
      <c r="B420" t="s">
        <v>548</v>
      </c>
      <c r="D420" t="s">
        <v>549</v>
      </c>
      <c r="E420" t="s">
        <v>277</v>
      </c>
      <c r="F420" t="s">
        <v>1</v>
      </c>
      <c r="G420" t="s">
        <v>707</v>
      </c>
      <c r="H420" t="s">
        <v>747</v>
      </c>
      <c r="I420" t="s">
        <v>707</v>
      </c>
      <c r="J420" t="s">
        <v>747</v>
      </c>
      <c r="K420" t="s">
        <v>4</v>
      </c>
      <c r="L420">
        <v>2388949</v>
      </c>
      <c r="M420" t="s">
        <v>1459</v>
      </c>
      <c r="N420" t="s">
        <v>213</v>
      </c>
      <c r="O420" t="s">
        <v>718</v>
      </c>
      <c r="P420">
        <v>1</v>
      </c>
    </row>
    <row r="421" spans="1:16">
      <c r="A421">
        <v>2258</v>
      </c>
      <c r="B421" t="s">
        <v>548</v>
      </c>
      <c r="D421" t="s">
        <v>549</v>
      </c>
      <c r="E421" t="s">
        <v>170</v>
      </c>
      <c r="F421" t="s">
        <v>1</v>
      </c>
      <c r="G421" t="s">
        <v>713</v>
      </c>
      <c r="H421" t="s">
        <v>748</v>
      </c>
      <c r="I421" t="s">
        <v>713</v>
      </c>
      <c r="J421" t="s">
        <v>748</v>
      </c>
      <c r="K421" t="s">
        <v>4</v>
      </c>
      <c r="L421">
        <v>2208395</v>
      </c>
      <c r="M421" t="s">
        <v>1359</v>
      </c>
      <c r="N421" t="s">
        <v>213</v>
      </c>
      <c r="O421" t="s">
        <v>353</v>
      </c>
      <c r="P421">
        <v>1</v>
      </c>
    </row>
    <row r="422" spans="1:16">
      <c r="A422">
        <v>2257</v>
      </c>
      <c r="B422" t="s">
        <v>548</v>
      </c>
      <c r="D422" t="s">
        <v>549</v>
      </c>
      <c r="E422" t="s">
        <v>170</v>
      </c>
      <c r="F422" t="s">
        <v>1</v>
      </c>
      <c r="G422" t="s">
        <v>713</v>
      </c>
      <c r="H422" t="s">
        <v>750</v>
      </c>
      <c r="I422" t="s">
        <v>713</v>
      </c>
      <c r="J422" t="s">
        <v>750</v>
      </c>
      <c r="K422" t="s">
        <v>4</v>
      </c>
      <c r="L422">
        <v>2171225</v>
      </c>
      <c r="M422" t="s">
        <v>1359</v>
      </c>
      <c r="N422" t="s">
        <v>389</v>
      </c>
      <c r="O422" t="s">
        <v>1369</v>
      </c>
      <c r="P422">
        <v>1</v>
      </c>
    </row>
    <row r="423" spans="1:16">
      <c r="A423">
        <v>2256</v>
      </c>
      <c r="B423" t="s">
        <v>548</v>
      </c>
      <c r="D423" t="s">
        <v>549</v>
      </c>
      <c r="E423" t="s">
        <v>277</v>
      </c>
      <c r="F423" t="s">
        <v>1</v>
      </c>
      <c r="G423" t="s">
        <v>707</v>
      </c>
      <c r="H423" t="s">
        <v>499</v>
      </c>
      <c r="I423" t="s">
        <v>707</v>
      </c>
      <c r="J423" t="s">
        <v>751</v>
      </c>
      <c r="K423" t="s">
        <v>4</v>
      </c>
      <c r="L423">
        <v>2416506</v>
      </c>
      <c r="M423" t="s">
        <v>1478</v>
      </c>
      <c r="O423" t="s">
        <v>340</v>
      </c>
      <c r="P423">
        <v>1</v>
      </c>
    </row>
    <row r="424" spans="1:16">
      <c r="A424">
        <v>2255</v>
      </c>
      <c r="B424" t="s">
        <v>548</v>
      </c>
      <c r="D424" t="s">
        <v>549</v>
      </c>
      <c r="E424" t="s">
        <v>170</v>
      </c>
      <c r="F424" t="s">
        <v>1</v>
      </c>
      <c r="G424" t="s">
        <v>707</v>
      </c>
      <c r="H424" t="s">
        <v>434</v>
      </c>
      <c r="I424" t="s">
        <v>707</v>
      </c>
      <c r="J424" t="s">
        <v>434</v>
      </c>
      <c r="K424" t="s">
        <v>4</v>
      </c>
      <c r="L424">
        <v>2151693</v>
      </c>
      <c r="M424" t="s">
        <v>1359</v>
      </c>
      <c r="N424" t="s">
        <v>174</v>
      </c>
      <c r="O424" t="s">
        <v>788</v>
      </c>
      <c r="P424">
        <v>1</v>
      </c>
    </row>
    <row r="425" spans="1:16">
      <c r="A425">
        <v>2254</v>
      </c>
      <c r="B425" t="s">
        <v>548</v>
      </c>
      <c r="D425" t="s">
        <v>549</v>
      </c>
      <c r="E425" t="s">
        <v>277</v>
      </c>
      <c r="F425" t="s">
        <v>1</v>
      </c>
      <c r="G425" t="s">
        <v>707</v>
      </c>
      <c r="H425" t="s">
        <v>434</v>
      </c>
      <c r="I425" t="s">
        <v>707</v>
      </c>
      <c r="J425" t="s">
        <v>753</v>
      </c>
      <c r="K425" t="s">
        <v>4</v>
      </c>
      <c r="L425">
        <v>2435087</v>
      </c>
      <c r="M425" t="s">
        <v>1459</v>
      </c>
      <c r="O425" t="s">
        <v>238</v>
      </c>
      <c r="P425">
        <v>1</v>
      </c>
    </row>
    <row r="426" spans="1:16">
      <c r="A426">
        <v>2253</v>
      </c>
      <c r="B426" t="s">
        <v>548</v>
      </c>
      <c r="D426" t="s">
        <v>549</v>
      </c>
      <c r="E426" t="s">
        <v>170</v>
      </c>
      <c r="F426" t="s">
        <v>1</v>
      </c>
      <c r="G426" t="s">
        <v>707</v>
      </c>
      <c r="H426" t="s">
        <v>755</v>
      </c>
      <c r="I426" t="s">
        <v>713</v>
      </c>
      <c r="J426" t="s">
        <v>1479</v>
      </c>
      <c r="K426" t="s">
        <v>221</v>
      </c>
      <c r="L426">
        <v>2461378</v>
      </c>
      <c r="M426" t="s">
        <v>1359</v>
      </c>
      <c r="O426" t="s">
        <v>722</v>
      </c>
      <c r="P426">
        <v>1</v>
      </c>
    </row>
    <row r="427" spans="1:16">
      <c r="A427">
        <v>2252</v>
      </c>
      <c r="B427" t="s">
        <v>548</v>
      </c>
      <c r="D427" t="s">
        <v>549</v>
      </c>
      <c r="E427" t="s">
        <v>170</v>
      </c>
      <c r="F427" t="s">
        <v>1</v>
      </c>
      <c r="G427" t="s">
        <v>713</v>
      </c>
      <c r="H427" t="s">
        <v>756</v>
      </c>
      <c r="I427" t="s">
        <v>713</v>
      </c>
      <c r="J427" t="s">
        <v>757</v>
      </c>
      <c r="K427" t="s">
        <v>4</v>
      </c>
      <c r="L427">
        <v>2303652</v>
      </c>
      <c r="M427" t="s">
        <v>1359</v>
      </c>
      <c r="O427" t="s">
        <v>718</v>
      </c>
      <c r="P427">
        <v>1</v>
      </c>
    </row>
    <row r="428" spans="1:16">
      <c r="A428">
        <v>2251</v>
      </c>
      <c r="B428" t="s">
        <v>548</v>
      </c>
      <c r="D428" t="s">
        <v>549</v>
      </c>
      <c r="E428" t="s">
        <v>170</v>
      </c>
      <c r="F428" t="s">
        <v>1</v>
      </c>
      <c r="G428" t="s">
        <v>707</v>
      </c>
      <c r="H428" t="s">
        <v>434</v>
      </c>
      <c r="I428" t="s">
        <v>707</v>
      </c>
      <c r="J428" t="s">
        <v>758</v>
      </c>
      <c r="K428" t="s">
        <v>4</v>
      </c>
      <c r="L428">
        <v>2423788</v>
      </c>
      <c r="M428" t="s">
        <v>1359</v>
      </c>
      <c r="O428" t="s">
        <v>353</v>
      </c>
      <c r="P428">
        <v>1</v>
      </c>
    </row>
    <row r="429" spans="1:16">
      <c r="A429">
        <v>2250</v>
      </c>
      <c r="B429" t="s">
        <v>548</v>
      </c>
      <c r="D429" t="s">
        <v>549</v>
      </c>
      <c r="E429" t="s">
        <v>170</v>
      </c>
      <c r="F429" t="s">
        <v>1</v>
      </c>
      <c r="G429" t="s">
        <v>713</v>
      </c>
      <c r="H429" t="s">
        <v>745</v>
      </c>
      <c r="I429" t="s">
        <v>713</v>
      </c>
      <c r="J429" t="s">
        <v>499</v>
      </c>
      <c r="K429" t="s">
        <v>4</v>
      </c>
      <c r="L429">
        <v>2347199</v>
      </c>
      <c r="M429" t="s">
        <v>1359</v>
      </c>
      <c r="O429" t="s">
        <v>209</v>
      </c>
      <c r="P429">
        <v>1</v>
      </c>
    </row>
    <row r="430" spans="1:16">
      <c r="A430">
        <v>2249</v>
      </c>
      <c r="B430" t="s">
        <v>548</v>
      </c>
      <c r="D430" t="s">
        <v>549</v>
      </c>
      <c r="E430" t="s">
        <v>170</v>
      </c>
      <c r="F430" t="s">
        <v>1</v>
      </c>
      <c r="G430" t="s">
        <v>713</v>
      </c>
      <c r="H430" t="s">
        <v>750</v>
      </c>
      <c r="I430" t="s">
        <v>713</v>
      </c>
      <c r="J430" t="s">
        <v>750</v>
      </c>
      <c r="K430" t="s">
        <v>4</v>
      </c>
      <c r="L430">
        <v>2369066</v>
      </c>
      <c r="M430" t="s">
        <v>1359</v>
      </c>
      <c r="N430" t="s">
        <v>213</v>
      </c>
      <c r="O430" t="s">
        <v>1001</v>
      </c>
      <c r="P430">
        <v>1</v>
      </c>
    </row>
    <row r="431" spans="1:16">
      <c r="A431">
        <v>2248</v>
      </c>
      <c r="B431" t="s">
        <v>548</v>
      </c>
      <c r="D431" t="s">
        <v>549</v>
      </c>
      <c r="E431" t="s">
        <v>170</v>
      </c>
      <c r="F431" t="s">
        <v>1</v>
      </c>
      <c r="G431" t="s">
        <v>707</v>
      </c>
      <c r="H431" t="s">
        <v>759</v>
      </c>
      <c r="I431" t="s">
        <v>707</v>
      </c>
      <c r="J431" t="s">
        <v>618</v>
      </c>
      <c r="K431" t="s">
        <v>4</v>
      </c>
      <c r="L431">
        <v>2360391</v>
      </c>
      <c r="M431" t="s">
        <v>1359</v>
      </c>
      <c r="O431" t="s">
        <v>786</v>
      </c>
      <c r="P431">
        <v>1</v>
      </c>
    </row>
    <row r="432" spans="1:16">
      <c r="A432">
        <v>2247</v>
      </c>
      <c r="B432" t="s">
        <v>548</v>
      </c>
      <c r="D432" t="s">
        <v>549</v>
      </c>
      <c r="E432" t="s">
        <v>170</v>
      </c>
      <c r="F432" t="s">
        <v>1</v>
      </c>
      <c r="G432" t="s">
        <v>707</v>
      </c>
      <c r="H432" t="s">
        <v>507</v>
      </c>
      <c r="I432" t="s">
        <v>707</v>
      </c>
      <c r="J432" t="s">
        <v>618</v>
      </c>
      <c r="K432" t="s">
        <v>4</v>
      </c>
      <c r="L432">
        <v>2438258</v>
      </c>
      <c r="M432" t="s">
        <v>1359</v>
      </c>
      <c r="O432" t="s">
        <v>762</v>
      </c>
      <c r="P432">
        <v>1</v>
      </c>
    </row>
    <row r="433" spans="1:16">
      <c r="A433">
        <v>2246</v>
      </c>
      <c r="B433" t="s">
        <v>548</v>
      </c>
      <c r="D433" t="s">
        <v>549</v>
      </c>
      <c r="E433" t="s">
        <v>170</v>
      </c>
      <c r="F433" t="s">
        <v>1</v>
      </c>
      <c r="G433" t="s">
        <v>713</v>
      </c>
      <c r="H433" t="s">
        <v>507</v>
      </c>
      <c r="I433" t="s">
        <v>713</v>
      </c>
      <c r="J433" t="s">
        <v>672</v>
      </c>
      <c r="K433" t="s">
        <v>4</v>
      </c>
      <c r="L433">
        <v>2382928</v>
      </c>
      <c r="M433" t="s">
        <v>1359</v>
      </c>
      <c r="O433" t="s">
        <v>768</v>
      </c>
      <c r="P433">
        <v>1</v>
      </c>
    </row>
    <row r="434" spans="1:16">
      <c r="A434">
        <v>2245</v>
      </c>
      <c r="B434" t="s">
        <v>548</v>
      </c>
      <c r="D434" t="s">
        <v>549</v>
      </c>
      <c r="E434" t="s">
        <v>277</v>
      </c>
      <c r="F434" t="s">
        <v>22</v>
      </c>
      <c r="G434" t="s">
        <v>606</v>
      </c>
      <c r="H434" t="s">
        <v>760</v>
      </c>
      <c r="I434" t="s">
        <v>606</v>
      </c>
      <c r="J434" t="s">
        <v>760</v>
      </c>
      <c r="K434" t="s">
        <v>4</v>
      </c>
      <c r="L434">
        <v>2242124</v>
      </c>
      <c r="M434" t="s">
        <v>1403</v>
      </c>
      <c r="N434" t="s">
        <v>174</v>
      </c>
      <c r="O434" t="s">
        <v>531</v>
      </c>
      <c r="P434">
        <v>1</v>
      </c>
    </row>
    <row r="435" spans="1:16">
      <c r="A435">
        <v>2244</v>
      </c>
      <c r="B435" t="s">
        <v>548</v>
      </c>
      <c r="D435" t="s">
        <v>549</v>
      </c>
      <c r="E435" t="s">
        <v>211</v>
      </c>
      <c r="F435" t="s">
        <v>22</v>
      </c>
      <c r="G435" t="s">
        <v>606</v>
      </c>
      <c r="H435" t="s">
        <v>760</v>
      </c>
      <c r="I435" t="s">
        <v>606</v>
      </c>
      <c r="J435" t="s">
        <v>760</v>
      </c>
      <c r="K435" t="s">
        <v>4</v>
      </c>
      <c r="L435">
        <v>2237360</v>
      </c>
      <c r="M435" t="s">
        <v>1359</v>
      </c>
      <c r="N435" t="s">
        <v>229</v>
      </c>
      <c r="O435" t="s">
        <v>821</v>
      </c>
      <c r="P435">
        <v>1</v>
      </c>
    </row>
    <row r="436" spans="1:16">
      <c r="A436">
        <v>2243</v>
      </c>
      <c r="B436" t="s">
        <v>548</v>
      </c>
      <c r="D436" t="s">
        <v>549</v>
      </c>
      <c r="E436" t="s">
        <v>170</v>
      </c>
      <c r="F436" t="s">
        <v>22</v>
      </c>
      <c r="G436" t="s">
        <v>606</v>
      </c>
      <c r="H436" t="s">
        <v>763</v>
      </c>
      <c r="I436" t="s">
        <v>606</v>
      </c>
      <c r="J436" t="s">
        <v>763</v>
      </c>
      <c r="K436" t="s">
        <v>4</v>
      </c>
      <c r="L436">
        <v>2185448</v>
      </c>
      <c r="M436" t="s">
        <v>1359</v>
      </c>
      <c r="N436" t="s">
        <v>174</v>
      </c>
      <c r="O436" t="s">
        <v>788</v>
      </c>
      <c r="P436">
        <v>1</v>
      </c>
    </row>
    <row r="437" spans="1:16">
      <c r="A437">
        <v>2242</v>
      </c>
      <c r="B437" t="s">
        <v>548</v>
      </c>
      <c r="D437" t="s">
        <v>549</v>
      </c>
      <c r="E437" t="s">
        <v>170</v>
      </c>
      <c r="F437" t="s">
        <v>22</v>
      </c>
      <c r="G437" t="s">
        <v>606</v>
      </c>
      <c r="H437" t="s">
        <v>763</v>
      </c>
      <c r="I437" t="s">
        <v>606</v>
      </c>
      <c r="J437" t="s">
        <v>763</v>
      </c>
      <c r="K437" t="s">
        <v>4</v>
      </c>
      <c r="L437">
        <v>2218119</v>
      </c>
      <c r="M437" t="s">
        <v>1359</v>
      </c>
      <c r="N437" t="s">
        <v>229</v>
      </c>
      <c r="O437" t="s">
        <v>923</v>
      </c>
      <c r="P437">
        <v>1</v>
      </c>
    </row>
    <row r="438" spans="1:16">
      <c r="A438">
        <v>2241</v>
      </c>
      <c r="B438" t="s">
        <v>548</v>
      </c>
      <c r="D438" t="s">
        <v>549</v>
      </c>
      <c r="E438" t="s">
        <v>277</v>
      </c>
      <c r="F438" t="s">
        <v>22</v>
      </c>
      <c r="G438" t="s">
        <v>606</v>
      </c>
      <c r="H438" t="s">
        <v>764</v>
      </c>
      <c r="I438" t="s">
        <v>606</v>
      </c>
      <c r="J438" t="s">
        <v>764</v>
      </c>
      <c r="K438" t="s">
        <v>4</v>
      </c>
      <c r="L438">
        <v>2223368</v>
      </c>
      <c r="M438" t="s">
        <v>1480</v>
      </c>
      <c r="N438" t="s">
        <v>229</v>
      </c>
      <c r="O438" t="s">
        <v>723</v>
      </c>
      <c r="P438">
        <v>1</v>
      </c>
    </row>
    <row r="439" spans="1:16">
      <c r="A439">
        <v>2240</v>
      </c>
      <c r="B439" t="s">
        <v>548</v>
      </c>
      <c r="D439" t="s">
        <v>549</v>
      </c>
      <c r="E439" t="s">
        <v>170</v>
      </c>
      <c r="F439" t="s">
        <v>22</v>
      </c>
      <c r="G439" t="s">
        <v>606</v>
      </c>
      <c r="H439" t="s">
        <v>764</v>
      </c>
      <c r="I439" t="s">
        <v>606</v>
      </c>
      <c r="J439" t="s">
        <v>764</v>
      </c>
      <c r="K439" t="s">
        <v>4</v>
      </c>
      <c r="L439">
        <v>2206597</v>
      </c>
      <c r="M439" t="s">
        <v>1359</v>
      </c>
      <c r="N439" t="s">
        <v>229</v>
      </c>
      <c r="O439" t="s">
        <v>773</v>
      </c>
      <c r="P439">
        <v>1</v>
      </c>
    </row>
    <row r="440" spans="1:16">
      <c r="A440">
        <v>2239</v>
      </c>
      <c r="B440" t="s">
        <v>548</v>
      </c>
      <c r="D440" t="s">
        <v>549</v>
      </c>
      <c r="E440" t="s">
        <v>170</v>
      </c>
      <c r="F440" t="s">
        <v>22</v>
      </c>
      <c r="G440" t="s">
        <v>553</v>
      </c>
      <c r="H440" t="s">
        <v>765</v>
      </c>
      <c r="I440" t="s">
        <v>553</v>
      </c>
      <c r="J440" t="s">
        <v>577</v>
      </c>
      <c r="K440" t="s">
        <v>4</v>
      </c>
      <c r="L440">
        <v>2193051</v>
      </c>
      <c r="M440" t="s">
        <v>1359</v>
      </c>
      <c r="O440" t="s">
        <v>238</v>
      </c>
      <c r="P440">
        <v>1</v>
      </c>
    </row>
    <row r="441" spans="1:16">
      <c r="A441">
        <v>2238</v>
      </c>
      <c r="B441" t="s">
        <v>548</v>
      </c>
      <c r="D441" t="s">
        <v>549</v>
      </c>
      <c r="E441" t="s">
        <v>211</v>
      </c>
      <c r="F441" t="s">
        <v>22</v>
      </c>
      <c r="G441" t="s">
        <v>606</v>
      </c>
      <c r="H441" t="s">
        <v>765</v>
      </c>
      <c r="I441" t="s">
        <v>606</v>
      </c>
      <c r="J441" t="s">
        <v>765</v>
      </c>
      <c r="K441" t="s">
        <v>4</v>
      </c>
      <c r="L441">
        <v>2217846</v>
      </c>
      <c r="M441" t="s">
        <v>1359</v>
      </c>
      <c r="N441" t="s">
        <v>229</v>
      </c>
      <c r="O441" t="s">
        <v>689</v>
      </c>
      <c r="P441">
        <v>1</v>
      </c>
    </row>
    <row r="442" spans="1:16">
      <c r="A442">
        <v>2237</v>
      </c>
      <c r="B442" t="s">
        <v>548</v>
      </c>
      <c r="D442" t="s">
        <v>549</v>
      </c>
      <c r="E442" t="s">
        <v>170</v>
      </c>
      <c r="F442" t="s">
        <v>1</v>
      </c>
      <c r="G442" t="s">
        <v>713</v>
      </c>
      <c r="H442" t="s">
        <v>767</v>
      </c>
      <c r="I442" t="s">
        <v>713</v>
      </c>
      <c r="J442" t="s">
        <v>1481</v>
      </c>
      <c r="K442" t="s">
        <v>4</v>
      </c>
      <c r="L442">
        <v>2389811</v>
      </c>
      <c r="M442" t="s">
        <v>1359</v>
      </c>
      <c r="O442" t="s">
        <v>251</v>
      </c>
      <c r="P442">
        <v>1</v>
      </c>
    </row>
    <row r="443" spans="1:16">
      <c r="A443">
        <v>2236</v>
      </c>
      <c r="B443" t="s">
        <v>548</v>
      </c>
      <c r="D443" t="s">
        <v>549</v>
      </c>
      <c r="E443" t="s">
        <v>170</v>
      </c>
      <c r="F443" t="s">
        <v>1</v>
      </c>
      <c r="G443" t="s">
        <v>713</v>
      </c>
      <c r="H443" t="s">
        <v>769</v>
      </c>
      <c r="I443" t="s">
        <v>713</v>
      </c>
      <c r="J443" t="s">
        <v>769</v>
      </c>
      <c r="K443" t="s">
        <v>4</v>
      </c>
      <c r="L443">
        <v>2305316</v>
      </c>
      <c r="M443" t="s">
        <v>1359</v>
      </c>
      <c r="N443" t="s">
        <v>229</v>
      </c>
      <c r="O443" t="s">
        <v>1013</v>
      </c>
      <c r="P443">
        <v>1</v>
      </c>
    </row>
    <row r="444" spans="1:16">
      <c r="A444">
        <v>2235</v>
      </c>
      <c r="B444" t="s">
        <v>548</v>
      </c>
      <c r="D444" t="s">
        <v>549</v>
      </c>
      <c r="E444" t="s">
        <v>187</v>
      </c>
      <c r="F444" t="s">
        <v>1</v>
      </c>
      <c r="G444" t="s">
        <v>316</v>
      </c>
      <c r="H444" t="s">
        <v>770</v>
      </c>
      <c r="I444" t="s">
        <v>316</v>
      </c>
      <c r="J444" t="s">
        <v>1482</v>
      </c>
      <c r="K444" t="s">
        <v>4</v>
      </c>
      <c r="L444">
        <v>2417221</v>
      </c>
      <c r="M444" t="s">
        <v>1361</v>
      </c>
      <c r="O444" t="s">
        <v>752</v>
      </c>
      <c r="P444">
        <v>1</v>
      </c>
    </row>
    <row r="445" spans="1:16">
      <c r="A445">
        <v>2234</v>
      </c>
      <c r="B445" t="s">
        <v>548</v>
      </c>
      <c r="D445" t="s">
        <v>549</v>
      </c>
      <c r="E445" t="s">
        <v>277</v>
      </c>
      <c r="F445" t="s">
        <v>1</v>
      </c>
      <c r="G445" t="s">
        <v>316</v>
      </c>
      <c r="H445" t="s">
        <v>179</v>
      </c>
      <c r="I445" t="s">
        <v>316</v>
      </c>
      <c r="J445" t="s">
        <v>577</v>
      </c>
      <c r="K445" t="s">
        <v>4</v>
      </c>
      <c r="L445">
        <v>2398916</v>
      </c>
      <c r="M445" t="s">
        <v>1483</v>
      </c>
      <c r="O445" t="s">
        <v>248</v>
      </c>
      <c r="P445">
        <v>1</v>
      </c>
    </row>
    <row r="446" spans="1:16">
      <c r="A446">
        <v>2233</v>
      </c>
      <c r="B446" t="s">
        <v>548</v>
      </c>
      <c r="D446" t="s">
        <v>549</v>
      </c>
      <c r="E446" t="s">
        <v>277</v>
      </c>
      <c r="F446" t="s">
        <v>1</v>
      </c>
      <c r="G446" t="s">
        <v>713</v>
      </c>
      <c r="H446" t="s">
        <v>760</v>
      </c>
      <c r="I446" t="s">
        <v>713</v>
      </c>
      <c r="J446" t="s">
        <v>760</v>
      </c>
      <c r="K446" t="s">
        <v>4</v>
      </c>
      <c r="L446">
        <v>2321192</v>
      </c>
      <c r="M446" t="s">
        <v>1359</v>
      </c>
      <c r="N446" t="s">
        <v>771</v>
      </c>
      <c r="O446" t="s">
        <v>362</v>
      </c>
      <c r="P446">
        <v>1</v>
      </c>
    </row>
    <row r="447" spans="1:16">
      <c r="A447">
        <v>2232</v>
      </c>
      <c r="B447" t="s">
        <v>548</v>
      </c>
      <c r="D447" t="s">
        <v>549</v>
      </c>
      <c r="E447" t="s">
        <v>170</v>
      </c>
      <c r="F447" t="s">
        <v>38</v>
      </c>
      <c r="G447" t="s">
        <v>337</v>
      </c>
      <c r="H447" t="s">
        <v>212</v>
      </c>
      <c r="I447" t="s">
        <v>337</v>
      </c>
      <c r="J447" t="s">
        <v>1484</v>
      </c>
      <c r="K447" t="s">
        <v>4</v>
      </c>
      <c r="L447">
        <v>2049309</v>
      </c>
      <c r="M447" t="s">
        <v>1361</v>
      </c>
      <c r="O447" t="s">
        <v>853</v>
      </c>
      <c r="P447">
        <v>1</v>
      </c>
    </row>
    <row r="448" spans="1:16">
      <c r="A448">
        <v>2231</v>
      </c>
      <c r="B448" t="s">
        <v>548</v>
      </c>
      <c r="D448" t="s">
        <v>549</v>
      </c>
      <c r="E448" t="s">
        <v>170</v>
      </c>
      <c r="F448" t="s">
        <v>24</v>
      </c>
      <c r="G448" t="s">
        <v>586</v>
      </c>
      <c r="H448" t="s">
        <v>772</v>
      </c>
      <c r="I448" t="s">
        <v>586</v>
      </c>
      <c r="J448" t="s">
        <v>772</v>
      </c>
      <c r="K448" t="s">
        <v>4</v>
      </c>
      <c r="L448">
        <v>2223973</v>
      </c>
      <c r="M448" t="s">
        <v>1359</v>
      </c>
      <c r="N448" t="s">
        <v>174</v>
      </c>
      <c r="O448" t="s">
        <v>848</v>
      </c>
      <c r="P448">
        <v>1</v>
      </c>
    </row>
    <row r="449" spans="1:16">
      <c r="A449">
        <v>2230</v>
      </c>
      <c r="B449" t="s">
        <v>548</v>
      </c>
      <c r="D449" t="s">
        <v>549</v>
      </c>
      <c r="E449" t="s">
        <v>170</v>
      </c>
      <c r="F449" t="s">
        <v>24</v>
      </c>
      <c r="G449" t="s">
        <v>586</v>
      </c>
      <c r="H449" t="s">
        <v>775</v>
      </c>
      <c r="I449" t="s">
        <v>586</v>
      </c>
      <c r="J449" t="s">
        <v>775</v>
      </c>
      <c r="K449" t="s">
        <v>4</v>
      </c>
      <c r="L449">
        <v>2244182</v>
      </c>
      <c r="M449" t="s">
        <v>1359</v>
      </c>
      <c r="N449" t="s">
        <v>174</v>
      </c>
      <c r="O449" t="s">
        <v>358</v>
      </c>
      <c r="P449">
        <v>1</v>
      </c>
    </row>
    <row r="450" spans="1:16">
      <c r="A450">
        <v>2228</v>
      </c>
      <c r="B450" t="s">
        <v>548</v>
      </c>
      <c r="D450" t="s">
        <v>549</v>
      </c>
      <c r="E450" t="s">
        <v>170</v>
      </c>
      <c r="F450" t="s">
        <v>24</v>
      </c>
      <c r="G450" t="s">
        <v>534</v>
      </c>
      <c r="H450" t="s">
        <v>1464</v>
      </c>
      <c r="I450" t="s">
        <v>534</v>
      </c>
      <c r="J450" t="s">
        <v>1464</v>
      </c>
      <c r="K450" t="s">
        <v>4</v>
      </c>
      <c r="L450">
        <v>2321337</v>
      </c>
      <c r="M450" t="s">
        <v>1361</v>
      </c>
      <c r="O450" t="s">
        <v>250</v>
      </c>
      <c r="P450">
        <v>1</v>
      </c>
    </row>
    <row r="451" spans="1:16">
      <c r="A451">
        <v>2227</v>
      </c>
      <c r="B451" t="s">
        <v>548</v>
      </c>
      <c r="D451" t="s">
        <v>549</v>
      </c>
      <c r="E451" t="s">
        <v>170</v>
      </c>
      <c r="F451" t="s">
        <v>320</v>
      </c>
      <c r="G451" t="s">
        <v>321</v>
      </c>
      <c r="H451" t="s">
        <v>173</v>
      </c>
      <c r="I451" t="s">
        <v>321</v>
      </c>
      <c r="J451" t="s">
        <v>1485</v>
      </c>
      <c r="K451" t="s">
        <v>4</v>
      </c>
      <c r="L451">
        <v>2141179</v>
      </c>
      <c r="M451" t="s">
        <v>1359</v>
      </c>
      <c r="O451" t="s">
        <v>786</v>
      </c>
      <c r="P451">
        <v>1</v>
      </c>
    </row>
    <row r="452" spans="1:16">
      <c r="A452">
        <v>2226</v>
      </c>
      <c r="B452" t="s">
        <v>548</v>
      </c>
      <c r="D452" t="s">
        <v>549</v>
      </c>
      <c r="E452" t="s">
        <v>170</v>
      </c>
      <c r="F452" t="s">
        <v>320</v>
      </c>
      <c r="G452" t="s">
        <v>321</v>
      </c>
      <c r="H452" t="s">
        <v>173</v>
      </c>
      <c r="I452" t="s">
        <v>321</v>
      </c>
      <c r="J452" t="s">
        <v>1485</v>
      </c>
      <c r="K452" t="s">
        <v>4</v>
      </c>
      <c r="L452">
        <v>2212296</v>
      </c>
      <c r="M452" t="s">
        <v>1359</v>
      </c>
      <c r="O452" t="s">
        <v>752</v>
      </c>
      <c r="P452">
        <v>1</v>
      </c>
    </row>
    <row r="453" spans="1:16">
      <c r="A453">
        <v>2225</v>
      </c>
      <c r="B453" t="s">
        <v>548</v>
      </c>
      <c r="D453" t="s">
        <v>549</v>
      </c>
      <c r="E453" t="s">
        <v>170</v>
      </c>
      <c r="F453" t="s">
        <v>320</v>
      </c>
      <c r="G453" t="s">
        <v>321</v>
      </c>
      <c r="H453" t="s">
        <v>173</v>
      </c>
      <c r="I453" t="s">
        <v>321</v>
      </c>
      <c r="J453" t="s">
        <v>1485</v>
      </c>
      <c r="K453" t="s">
        <v>4</v>
      </c>
      <c r="L453">
        <v>2223647</v>
      </c>
      <c r="M453" t="s">
        <v>1359</v>
      </c>
      <c r="O453" t="s">
        <v>238</v>
      </c>
      <c r="P453">
        <v>1</v>
      </c>
    </row>
    <row r="454" spans="1:16">
      <c r="A454">
        <v>2224</v>
      </c>
      <c r="B454" t="s">
        <v>548</v>
      </c>
      <c r="D454" t="s">
        <v>549</v>
      </c>
      <c r="E454" t="s">
        <v>170</v>
      </c>
      <c r="F454" t="s">
        <v>1</v>
      </c>
      <c r="G454" t="s">
        <v>707</v>
      </c>
      <c r="H454" t="s">
        <v>658</v>
      </c>
      <c r="I454" t="s">
        <v>713</v>
      </c>
      <c r="J454" t="s">
        <v>1486</v>
      </c>
      <c r="K454" t="s">
        <v>221</v>
      </c>
      <c r="L454">
        <v>2413483</v>
      </c>
      <c r="M454" t="s">
        <v>1359</v>
      </c>
      <c r="O454" t="s">
        <v>786</v>
      </c>
      <c r="P454">
        <v>1</v>
      </c>
    </row>
    <row r="455" spans="1:16">
      <c r="A455">
        <v>2223</v>
      </c>
      <c r="B455" t="s">
        <v>548</v>
      </c>
      <c r="D455" t="s">
        <v>549</v>
      </c>
      <c r="E455" t="s">
        <v>170</v>
      </c>
      <c r="F455" t="s">
        <v>1</v>
      </c>
      <c r="G455" t="s">
        <v>707</v>
      </c>
      <c r="H455" t="s">
        <v>711</v>
      </c>
      <c r="I455" t="s">
        <v>707</v>
      </c>
      <c r="J455" t="s">
        <v>711</v>
      </c>
      <c r="K455" t="s">
        <v>4</v>
      </c>
      <c r="L455">
        <v>2519345</v>
      </c>
      <c r="M455" t="s">
        <v>1359</v>
      </c>
      <c r="N455" t="s">
        <v>777</v>
      </c>
      <c r="O455" t="s">
        <v>781</v>
      </c>
      <c r="P455">
        <v>1</v>
      </c>
    </row>
    <row r="456" spans="1:16">
      <c r="A456">
        <v>2222</v>
      </c>
      <c r="B456" t="s">
        <v>548</v>
      </c>
      <c r="D456" t="s">
        <v>549</v>
      </c>
      <c r="E456" t="s">
        <v>170</v>
      </c>
      <c r="F456" t="s">
        <v>1</v>
      </c>
      <c r="G456" t="s">
        <v>707</v>
      </c>
      <c r="H456" t="s">
        <v>778</v>
      </c>
      <c r="I456" t="s">
        <v>707</v>
      </c>
      <c r="J456" t="s">
        <v>778</v>
      </c>
      <c r="K456" t="s">
        <v>4</v>
      </c>
      <c r="L456">
        <v>2493917</v>
      </c>
      <c r="M456" t="s">
        <v>1359</v>
      </c>
      <c r="N456" t="s">
        <v>409</v>
      </c>
      <c r="O456" t="s">
        <v>353</v>
      </c>
      <c r="P456">
        <v>1</v>
      </c>
    </row>
    <row r="457" spans="1:16">
      <c r="A457">
        <v>2221</v>
      </c>
      <c r="B457" t="s">
        <v>548</v>
      </c>
      <c r="D457" t="s">
        <v>549</v>
      </c>
      <c r="E457" t="s">
        <v>170</v>
      </c>
      <c r="F457" t="s">
        <v>1</v>
      </c>
      <c r="G457" t="s">
        <v>707</v>
      </c>
      <c r="H457" t="s">
        <v>711</v>
      </c>
      <c r="I457" t="s">
        <v>707</v>
      </c>
      <c r="J457" t="s">
        <v>711</v>
      </c>
      <c r="K457" t="s">
        <v>4</v>
      </c>
      <c r="L457">
        <v>2625638</v>
      </c>
      <c r="M457" t="s">
        <v>1359</v>
      </c>
      <c r="N457" t="s">
        <v>779</v>
      </c>
      <c r="O457" t="s">
        <v>540</v>
      </c>
      <c r="P457">
        <v>1</v>
      </c>
    </row>
    <row r="458" spans="1:16">
      <c r="A458">
        <v>2220</v>
      </c>
      <c r="B458" t="s">
        <v>548</v>
      </c>
      <c r="D458" t="s">
        <v>549</v>
      </c>
      <c r="E458" t="s">
        <v>170</v>
      </c>
      <c r="F458" t="s">
        <v>1</v>
      </c>
      <c r="G458" t="s">
        <v>707</v>
      </c>
      <c r="H458" t="s">
        <v>711</v>
      </c>
      <c r="I458" t="s">
        <v>707</v>
      </c>
      <c r="J458" t="s">
        <v>711</v>
      </c>
      <c r="K458" t="s">
        <v>4</v>
      </c>
      <c r="L458">
        <v>2508164</v>
      </c>
      <c r="M458" t="s">
        <v>1359</v>
      </c>
      <c r="N458" t="s">
        <v>779</v>
      </c>
      <c r="O458" t="s">
        <v>351</v>
      </c>
      <c r="P458">
        <v>1</v>
      </c>
    </row>
    <row r="459" spans="1:16">
      <c r="A459">
        <v>2219</v>
      </c>
      <c r="B459" t="s">
        <v>548</v>
      </c>
      <c r="D459" t="s">
        <v>549</v>
      </c>
      <c r="E459" t="s">
        <v>277</v>
      </c>
      <c r="F459" t="s">
        <v>1</v>
      </c>
      <c r="G459" t="s">
        <v>316</v>
      </c>
      <c r="H459" t="s">
        <v>770</v>
      </c>
      <c r="I459" t="s">
        <v>316</v>
      </c>
      <c r="J459" t="s">
        <v>780</v>
      </c>
      <c r="K459" t="s">
        <v>4</v>
      </c>
      <c r="L459">
        <v>2428475</v>
      </c>
      <c r="M459" t="s">
        <v>1470</v>
      </c>
      <c r="O459" t="s">
        <v>262</v>
      </c>
      <c r="P459">
        <v>1</v>
      </c>
    </row>
    <row r="460" spans="1:16">
      <c r="A460">
        <v>2218</v>
      </c>
      <c r="B460" t="s">
        <v>548</v>
      </c>
      <c r="D460" t="s">
        <v>549</v>
      </c>
      <c r="E460" t="s">
        <v>277</v>
      </c>
      <c r="F460" t="s">
        <v>1</v>
      </c>
      <c r="G460" t="s">
        <v>713</v>
      </c>
      <c r="H460" t="s">
        <v>386</v>
      </c>
      <c r="I460" t="s">
        <v>707</v>
      </c>
      <c r="J460" t="s">
        <v>1385</v>
      </c>
      <c r="K460" t="s">
        <v>221</v>
      </c>
      <c r="L460">
        <v>2383132</v>
      </c>
      <c r="M460" t="s">
        <v>1455</v>
      </c>
      <c r="O460" t="s">
        <v>203</v>
      </c>
      <c r="P460">
        <v>1</v>
      </c>
    </row>
    <row r="461" spans="1:16">
      <c r="A461">
        <v>2217</v>
      </c>
      <c r="B461" t="s">
        <v>548</v>
      </c>
      <c r="D461" t="s">
        <v>549</v>
      </c>
      <c r="E461" t="s">
        <v>277</v>
      </c>
      <c r="F461" t="s">
        <v>1</v>
      </c>
      <c r="G461" t="s">
        <v>713</v>
      </c>
      <c r="H461" t="s">
        <v>782</v>
      </c>
      <c r="I461" t="s">
        <v>713</v>
      </c>
      <c r="J461" t="s">
        <v>782</v>
      </c>
      <c r="K461" t="s">
        <v>4</v>
      </c>
      <c r="L461">
        <v>2388889</v>
      </c>
      <c r="M461" t="s">
        <v>1359</v>
      </c>
      <c r="N461" t="s">
        <v>771</v>
      </c>
      <c r="O461" t="s">
        <v>250</v>
      </c>
      <c r="P461">
        <v>1</v>
      </c>
    </row>
    <row r="462" spans="1:16">
      <c r="A462">
        <v>2216</v>
      </c>
      <c r="B462" t="s">
        <v>548</v>
      </c>
      <c r="D462" t="s">
        <v>549</v>
      </c>
      <c r="E462" t="s">
        <v>187</v>
      </c>
      <c r="F462" t="s">
        <v>1</v>
      </c>
      <c r="G462" t="s">
        <v>713</v>
      </c>
      <c r="H462" t="s">
        <v>782</v>
      </c>
      <c r="I462" t="s">
        <v>713</v>
      </c>
      <c r="J462" t="s">
        <v>782</v>
      </c>
      <c r="K462" t="s">
        <v>4</v>
      </c>
      <c r="L462">
        <v>2448046</v>
      </c>
      <c r="M462" t="s">
        <v>1361</v>
      </c>
      <c r="N462" t="s">
        <v>174</v>
      </c>
      <c r="O462" t="s">
        <v>306</v>
      </c>
      <c r="P462">
        <v>1</v>
      </c>
    </row>
    <row r="463" spans="1:16">
      <c r="A463">
        <v>2215</v>
      </c>
      <c r="B463" t="s">
        <v>548</v>
      </c>
      <c r="D463" t="s">
        <v>549</v>
      </c>
      <c r="E463" t="s">
        <v>170</v>
      </c>
      <c r="F463" t="s">
        <v>1</v>
      </c>
      <c r="G463" t="s">
        <v>713</v>
      </c>
      <c r="H463" t="s">
        <v>784</v>
      </c>
      <c r="I463" t="s">
        <v>713</v>
      </c>
      <c r="J463" t="s">
        <v>784</v>
      </c>
      <c r="K463" t="s">
        <v>4</v>
      </c>
      <c r="L463">
        <v>2360325</v>
      </c>
      <c r="M463" t="s">
        <v>1359</v>
      </c>
      <c r="N463" t="s">
        <v>213</v>
      </c>
      <c r="O463" t="s">
        <v>259</v>
      </c>
      <c r="P463">
        <v>1</v>
      </c>
    </row>
    <row r="464" spans="1:16">
      <c r="A464">
        <v>2214</v>
      </c>
      <c r="B464" t="s">
        <v>548</v>
      </c>
      <c r="D464" t="s">
        <v>549</v>
      </c>
      <c r="E464" t="s">
        <v>170</v>
      </c>
      <c r="F464" t="s">
        <v>1</v>
      </c>
      <c r="G464" t="s">
        <v>707</v>
      </c>
      <c r="H464" t="s">
        <v>785</v>
      </c>
      <c r="I464" t="s">
        <v>707</v>
      </c>
      <c r="J464" t="s">
        <v>785</v>
      </c>
      <c r="K464" t="s">
        <v>4</v>
      </c>
      <c r="L464">
        <v>2631636</v>
      </c>
      <c r="M464" t="s">
        <v>1359</v>
      </c>
      <c r="N464" t="s">
        <v>174</v>
      </c>
      <c r="O464" t="s">
        <v>330</v>
      </c>
      <c r="P464">
        <v>1</v>
      </c>
    </row>
    <row r="465" spans="1:16">
      <c r="A465">
        <v>2213</v>
      </c>
      <c r="B465" t="s">
        <v>548</v>
      </c>
      <c r="D465" t="s">
        <v>549</v>
      </c>
      <c r="E465" t="s">
        <v>170</v>
      </c>
      <c r="F465" t="s">
        <v>1</v>
      </c>
      <c r="G465" t="s">
        <v>707</v>
      </c>
      <c r="H465" t="s">
        <v>787</v>
      </c>
      <c r="I465" t="s">
        <v>707</v>
      </c>
      <c r="J465" t="s">
        <v>787</v>
      </c>
      <c r="K465" t="s">
        <v>4</v>
      </c>
      <c r="L465">
        <v>2486368</v>
      </c>
      <c r="M465" t="s">
        <v>1359</v>
      </c>
      <c r="N465" t="s">
        <v>777</v>
      </c>
      <c r="O465" t="s">
        <v>342</v>
      </c>
      <c r="P465">
        <v>1</v>
      </c>
    </row>
    <row r="466" spans="1:16">
      <c r="A466">
        <v>2212</v>
      </c>
      <c r="B466" t="s">
        <v>548</v>
      </c>
      <c r="D466" t="s">
        <v>549</v>
      </c>
      <c r="E466" t="s">
        <v>170</v>
      </c>
      <c r="F466" t="s">
        <v>1</v>
      </c>
      <c r="G466" t="s">
        <v>707</v>
      </c>
      <c r="H466" t="s">
        <v>767</v>
      </c>
      <c r="I466" t="s">
        <v>707</v>
      </c>
      <c r="J466" t="s">
        <v>545</v>
      </c>
      <c r="K466" t="s">
        <v>4</v>
      </c>
      <c r="L466">
        <v>2582610</v>
      </c>
      <c r="M466" t="s">
        <v>1361</v>
      </c>
      <c r="O466" t="s">
        <v>821</v>
      </c>
      <c r="P466">
        <v>1</v>
      </c>
    </row>
    <row r="467" spans="1:16">
      <c r="A467">
        <v>2458</v>
      </c>
      <c r="B467" t="s">
        <v>548</v>
      </c>
      <c r="D467" t="s">
        <v>549</v>
      </c>
      <c r="E467" t="s">
        <v>170</v>
      </c>
      <c r="F467" t="s">
        <v>1</v>
      </c>
      <c r="G467" t="s">
        <v>571</v>
      </c>
      <c r="H467" t="s">
        <v>572</v>
      </c>
      <c r="I467" t="s">
        <v>571</v>
      </c>
      <c r="J467" t="s">
        <v>724</v>
      </c>
      <c r="K467" t="s">
        <v>4</v>
      </c>
      <c r="L467">
        <v>1257743</v>
      </c>
      <c r="M467" t="s">
        <v>1359</v>
      </c>
      <c r="O467" t="s">
        <v>752</v>
      </c>
      <c r="P467">
        <v>1</v>
      </c>
    </row>
    <row r="468" spans="1:16">
      <c r="A468">
        <v>2457</v>
      </c>
      <c r="B468" t="s">
        <v>548</v>
      </c>
      <c r="D468" t="s">
        <v>549</v>
      </c>
      <c r="E468" t="s">
        <v>170</v>
      </c>
      <c r="F468" t="s">
        <v>1</v>
      </c>
      <c r="G468" t="s">
        <v>571</v>
      </c>
      <c r="H468" t="s">
        <v>572</v>
      </c>
      <c r="I468" t="s">
        <v>571</v>
      </c>
      <c r="J468" t="s">
        <v>569</v>
      </c>
      <c r="K468" t="s">
        <v>4</v>
      </c>
      <c r="L468">
        <v>1325580</v>
      </c>
      <c r="M468" t="s">
        <v>1359</v>
      </c>
      <c r="O468" t="s">
        <v>862</v>
      </c>
      <c r="P468">
        <v>1</v>
      </c>
    </row>
    <row r="469" spans="1:16">
      <c r="A469">
        <v>2456</v>
      </c>
      <c r="B469" t="s">
        <v>548</v>
      </c>
      <c r="D469" t="s">
        <v>549</v>
      </c>
      <c r="E469" t="s">
        <v>170</v>
      </c>
      <c r="F469" t="s">
        <v>1</v>
      </c>
      <c r="G469" t="s">
        <v>571</v>
      </c>
      <c r="H469" t="s">
        <v>1461</v>
      </c>
      <c r="I469" t="s">
        <v>571</v>
      </c>
      <c r="J469" t="s">
        <v>1476</v>
      </c>
      <c r="K469" t="s">
        <v>221</v>
      </c>
      <c r="L469">
        <v>952313</v>
      </c>
      <c r="M469" t="s">
        <v>1359</v>
      </c>
      <c r="O469" t="s">
        <v>923</v>
      </c>
      <c r="P469">
        <v>1</v>
      </c>
    </row>
    <row r="470" spans="1:16">
      <c r="A470">
        <v>2455</v>
      </c>
      <c r="B470" t="s">
        <v>548</v>
      </c>
      <c r="D470" t="s">
        <v>549</v>
      </c>
      <c r="E470" t="s">
        <v>170</v>
      </c>
      <c r="F470" t="s">
        <v>1</v>
      </c>
      <c r="G470" t="s">
        <v>571</v>
      </c>
      <c r="H470" t="s">
        <v>1461</v>
      </c>
      <c r="I470" t="s">
        <v>571</v>
      </c>
      <c r="J470" t="s">
        <v>1487</v>
      </c>
      <c r="K470" t="s">
        <v>221</v>
      </c>
      <c r="L470">
        <v>1067445</v>
      </c>
      <c r="M470" t="s">
        <v>1359</v>
      </c>
      <c r="O470" t="s">
        <v>340</v>
      </c>
      <c r="P470">
        <v>1</v>
      </c>
    </row>
    <row r="471" spans="1:16">
      <c r="A471">
        <v>2454</v>
      </c>
      <c r="B471" t="s">
        <v>548</v>
      </c>
      <c r="D471" t="s">
        <v>549</v>
      </c>
      <c r="E471" t="s">
        <v>170</v>
      </c>
      <c r="F471" t="s">
        <v>1</v>
      </c>
      <c r="G471" t="s">
        <v>571</v>
      </c>
      <c r="H471" t="s">
        <v>789</v>
      </c>
      <c r="I471" t="s">
        <v>571</v>
      </c>
      <c r="J471" t="s">
        <v>569</v>
      </c>
      <c r="K471" t="s">
        <v>4</v>
      </c>
      <c r="L471">
        <v>1356567</v>
      </c>
      <c r="M471" t="s">
        <v>1359</v>
      </c>
      <c r="O471" t="s">
        <v>521</v>
      </c>
      <c r="P471">
        <v>1</v>
      </c>
    </row>
    <row r="472" spans="1:16">
      <c r="A472">
        <v>2453</v>
      </c>
      <c r="B472" t="s">
        <v>548</v>
      </c>
      <c r="D472" t="s">
        <v>549</v>
      </c>
      <c r="E472" t="s">
        <v>170</v>
      </c>
      <c r="F472" t="s">
        <v>1</v>
      </c>
      <c r="G472" t="s">
        <v>571</v>
      </c>
      <c r="H472" t="s">
        <v>1361</v>
      </c>
      <c r="I472" t="s">
        <v>316</v>
      </c>
      <c r="J472" t="s">
        <v>1363</v>
      </c>
      <c r="K472" t="s">
        <v>4</v>
      </c>
      <c r="L472">
        <v>1341680</v>
      </c>
      <c r="M472" t="s">
        <v>1359</v>
      </c>
      <c r="O472" t="s">
        <v>626</v>
      </c>
      <c r="P472">
        <v>1</v>
      </c>
    </row>
    <row r="473" spans="1:16">
      <c r="A473">
        <v>2452</v>
      </c>
      <c r="B473" t="s">
        <v>548</v>
      </c>
      <c r="D473" t="s">
        <v>549</v>
      </c>
      <c r="E473" t="s">
        <v>170</v>
      </c>
      <c r="F473" t="s">
        <v>1</v>
      </c>
      <c r="G473" t="s">
        <v>571</v>
      </c>
      <c r="H473" t="s">
        <v>790</v>
      </c>
      <c r="I473" t="s">
        <v>571</v>
      </c>
      <c r="J473" t="s">
        <v>791</v>
      </c>
      <c r="K473" t="s">
        <v>4</v>
      </c>
      <c r="L473">
        <v>1367270</v>
      </c>
      <c r="M473" t="s">
        <v>1359</v>
      </c>
      <c r="O473" t="s">
        <v>627</v>
      </c>
      <c r="P473">
        <v>1</v>
      </c>
    </row>
    <row r="474" spans="1:16">
      <c r="A474">
        <v>2451</v>
      </c>
      <c r="B474" t="s">
        <v>548</v>
      </c>
      <c r="D474" t="s">
        <v>549</v>
      </c>
      <c r="E474" t="s">
        <v>170</v>
      </c>
      <c r="F474" t="s">
        <v>1</v>
      </c>
      <c r="G474" t="s">
        <v>571</v>
      </c>
      <c r="H474" t="s">
        <v>572</v>
      </c>
      <c r="I474" t="s">
        <v>571</v>
      </c>
      <c r="J474" t="s">
        <v>569</v>
      </c>
      <c r="K474" t="s">
        <v>4</v>
      </c>
      <c r="L474">
        <v>1420410</v>
      </c>
      <c r="M474" t="s">
        <v>1359</v>
      </c>
      <c r="O474" t="s">
        <v>623</v>
      </c>
      <c r="P474">
        <v>1</v>
      </c>
    </row>
    <row r="475" spans="1:16">
      <c r="A475">
        <v>2450</v>
      </c>
      <c r="B475" t="s">
        <v>548</v>
      </c>
      <c r="D475" t="s">
        <v>549</v>
      </c>
      <c r="E475" t="s">
        <v>170</v>
      </c>
      <c r="F475" t="s">
        <v>22</v>
      </c>
      <c r="G475" t="s">
        <v>606</v>
      </c>
      <c r="H475" t="s">
        <v>792</v>
      </c>
      <c r="I475" t="s">
        <v>606</v>
      </c>
      <c r="J475" t="s">
        <v>470</v>
      </c>
      <c r="K475" t="s">
        <v>4</v>
      </c>
      <c r="L475">
        <v>1194199</v>
      </c>
      <c r="M475" t="s">
        <v>1359</v>
      </c>
      <c r="O475" t="s">
        <v>665</v>
      </c>
      <c r="P475">
        <v>1</v>
      </c>
    </row>
    <row r="476" spans="1:16">
      <c r="A476">
        <v>2449</v>
      </c>
      <c r="B476" t="s">
        <v>548</v>
      </c>
      <c r="D476" t="s">
        <v>549</v>
      </c>
      <c r="E476" t="s">
        <v>170</v>
      </c>
      <c r="F476" t="s">
        <v>379</v>
      </c>
      <c r="G476" t="s">
        <v>380</v>
      </c>
      <c r="H476" t="s">
        <v>668</v>
      </c>
      <c r="I476" t="s">
        <v>380</v>
      </c>
      <c r="J476" t="s">
        <v>567</v>
      </c>
      <c r="K476" t="s">
        <v>4</v>
      </c>
      <c r="L476">
        <v>1269801</v>
      </c>
      <c r="M476" t="s">
        <v>1359</v>
      </c>
      <c r="O476" t="s">
        <v>681</v>
      </c>
      <c r="P476">
        <v>1</v>
      </c>
    </row>
    <row r="477" spans="1:16">
      <c r="A477">
        <v>2448</v>
      </c>
      <c r="B477" t="s">
        <v>548</v>
      </c>
      <c r="D477" t="s">
        <v>549</v>
      </c>
      <c r="E477" t="s">
        <v>211</v>
      </c>
      <c r="F477" t="s">
        <v>379</v>
      </c>
      <c r="G477" t="s">
        <v>380</v>
      </c>
      <c r="H477" t="s">
        <v>668</v>
      </c>
      <c r="I477" t="s">
        <v>380</v>
      </c>
      <c r="J477" t="s">
        <v>1479</v>
      </c>
      <c r="K477" t="s">
        <v>4</v>
      </c>
      <c r="L477">
        <v>1249869</v>
      </c>
      <c r="M477" t="s">
        <v>1480</v>
      </c>
      <c r="O477" t="s">
        <v>623</v>
      </c>
      <c r="P477">
        <v>1</v>
      </c>
    </row>
    <row r="478" spans="1:16">
      <c r="A478">
        <v>2447</v>
      </c>
      <c r="B478" t="s">
        <v>548</v>
      </c>
      <c r="D478" t="s">
        <v>549</v>
      </c>
      <c r="E478" t="s">
        <v>170</v>
      </c>
      <c r="F478" t="s">
        <v>1</v>
      </c>
      <c r="G478" t="s">
        <v>571</v>
      </c>
      <c r="H478" t="s">
        <v>795</v>
      </c>
      <c r="I478" t="s">
        <v>571</v>
      </c>
      <c r="J478" t="s">
        <v>796</v>
      </c>
      <c r="K478" t="s">
        <v>4</v>
      </c>
      <c r="L478">
        <v>1380106</v>
      </c>
      <c r="M478" t="s">
        <v>1359</v>
      </c>
      <c r="O478" t="s">
        <v>816</v>
      </c>
      <c r="P478">
        <v>1</v>
      </c>
    </row>
    <row r="479" spans="1:16">
      <c r="A479">
        <v>2446</v>
      </c>
      <c r="B479" t="s">
        <v>548</v>
      </c>
      <c r="D479" t="s">
        <v>549</v>
      </c>
      <c r="E479" t="s">
        <v>170</v>
      </c>
      <c r="F479" t="s">
        <v>1</v>
      </c>
      <c r="G479" t="s">
        <v>571</v>
      </c>
      <c r="H479" t="s">
        <v>795</v>
      </c>
      <c r="I479" t="s">
        <v>571</v>
      </c>
      <c r="J479" t="s">
        <v>795</v>
      </c>
      <c r="K479" t="s">
        <v>4</v>
      </c>
      <c r="L479">
        <v>1341757</v>
      </c>
      <c r="M479" t="s">
        <v>1359</v>
      </c>
      <c r="O479" t="s">
        <v>816</v>
      </c>
      <c r="P479">
        <v>1</v>
      </c>
    </row>
    <row r="480" spans="1:16">
      <c r="A480">
        <v>2445</v>
      </c>
      <c r="B480" t="s">
        <v>548</v>
      </c>
      <c r="D480" t="s">
        <v>549</v>
      </c>
      <c r="E480" t="s">
        <v>211</v>
      </c>
      <c r="F480" t="s">
        <v>22</v>
      </c>
      <c r="G480" t="s">
        <v>606</v>
      </c>
      <c r="H480" t="s">
        <v>797</v>
      </c>
      <c r="I480" t="s">
        <v>606</v>
      </c>
      <c r="J480" t="s">
        <v>797</v>
      </c>
      <c r="K480" t="s">
        <v>4</v>
      </c>
      <c r="L480">
        <v>1322743</v>
      </c>
      <c r="M480" t="s">
        <v>1359</v>
      </c>
      <c r="N480" t="s">
        <v>629</v>
      </c>
      <c r="O480" t="s">
        <v>619</v>
      </c>
      <c r="P480">
        <v>1</v>
      </c>
    </row>
    <row r="481" spans="1:16">
      <c r="A481">
        <v>2444</v>
      </c>
      <c r="B481" t="s">
        <v>548</v>
      </c>
      <c r="D481" t="s">
        <v>549</v>
      </c>
      <c r="E481" t="s">
        <v>170</v>
      </c>
      <c r="F481" t="s">
        <v>22</v>
      </c>
      <c r="G481" t="s">
        <v>606</v>
      </c>
      <c r="H481" t="s">
        <v>798</v>
      </c>
      <c r="I481" t="s">
        <v>606</v>
      </c>
      <c r="J481" t="s">
        <v>798</v>
      </c>
      <c r="K481" t="s">
        <v>4</v>
      </c>
      <c r="L481">
        <v>1339955</v>
      </c>
      <c r="M481" t="s">
        <v>1359</v>
      </c>
      <c r="N481" t="s">
        <v>629</v>
      </c>
      <c r="O481" t="s">
        <v>614</v>
      </c>
      <c r="P481">
        <v>1</v>
      </c>
    </row>
    <row r="482" spans="1:16">
      <c r="A482">
        <v>2443</v>
      </c>
      <c r="B482" t="s">
        <v>548</v>
      </c>
      <c r="D482" t="s">
        <v>549</v>
      </c>
      <c r="E482" t="s">
        <v>211</v>
      </c>
      <c r="F482" t="s">
        <v>22</v>
      </c>
      <c r="G482" t="s">
        <v>606</v>
      </c>
      <c r="H482" t="s">
        <v>798</v>
      </c>
      <c r="I482" t="s">
        <v>606</v>
      </c>
      <c r="J482" t="s">
        <v>798</v>
      </c>
      <c r="K482" t="s">
        <v>4</v>
      </c>
      <c r="L482">
        <v>1274811</v>
      </c>
      <c r="M482" t="s">
        <v>1359</v>
      </c>
      <c r="N482" t="s">
        <v>629</v>
      </c>
      <c r="O482" t="s">
        <v>799</v>
      </c>
      <c r="P482">
        <v>1</v>
      </c>
    </row>
    <row r="483" spans="1:16">
      <c r="A483">
        <v>2442</v>
      </c>
      <c r="B483" t="s">
        <v>548</v>
      </c>
      <c r="D483" t="s">
        <v>549</v>
      </c>
      <c r="E483" t="s">
        <v>170</v>
      </c>
      <c r="F483" t="s">
        <v>1</v>
      </c>
      <c r="G483" t="s">
        <v>571</v>
      </c>
      <c r="H483" t="s">
        <v>1481</v>
      </c>
      <c r="I483" t="s">
        <v>571</v>
      </c>
      <c r="J483" t="s">
        <v>1393</v>
      </c>
      <c r="K483" t="s">
        <v>4</v>
      </c>
      <c r="L483">
        <v>1435885</v>
      </c>
      <c r="M483" t="s">
        <v>1359</v>
      </c>
      <c r="O483" t="s">
        <v>514</v>
      </c>
      <c r="P483">
        <v>1</v>
      </c>
    </row>
    <row r="484" spans="1:16">
      <c r="A484">
        <v>2441</v>
      </c>
      <c r="B484" t="s">
        <v>548</v>
      </c>
      <c r="D484" t="s">
        <v>549</v>
      </c>
      <c r="E484" t="s">
        <v>170</v>
      </c>
      <c r="F484" t="s">
        <v>1</v>
      </c>
      <c r="G484" t="s">
        <v>571</v>
      </c>
      <c r="H484" t="s">
        <v>572</v>
      </c>
      <c r="I484" t="s">
        <v>571</v>
      </c>
      <c r="J484" t="s">
        <v>569</v>
      </c>
      <c r="K484" t="s">
        <v>4</v>
      </c>
      <c r="L484">
        <v>1478927</v>
      </c>
      <c r="M484" t="s">
        <v>1359</v>
      </c>
      <c r="O484" t="s">
        <v>851</v>
      </c>
      <c r="P484">
        <v>1</v>
      </c>
    </row>
    <row r="485" spans="1:16">
      <c r="A485">
        <v>2440</v>
      </c>
      <c r="B485" t="s">
        <v>548</v>
      </c>
      <c r="D485" t="s">
        <v>549</v>
      </c>
      <c r="E485" t="s">
        <v>170</v>
      </c>
      <c r="F485" t="s">
        <v>1</v>
      </c>
      <c r="G485" t="s">
        <v>571</v>
      </c>
      <c r="H485" t="s">
        <v>572</v>
      </c>
      <c r="I485" t="s">
        <v>571</v>
      </c>
      <c r="J485" t="s">
        <v>569</v>
      </c>
      <c r="K485" t="s">
        <v>4</v>
      </c>
      <c r="L485">
        <v>1460482</v>
      </c>
      <c r="M485" t="s">
        <v>1359</v>
      </c>
      <c r="O485" t="s">
        <v>533</v>
      </c>
      <c r="P485">
        <v>1</v>
      </c>
    </row>
    <row r="486" spans="1:16">
      <c r="A486">
        <v>2439</v>
      </c>
      <c r="B486" t="s">
        <v>548</v>
      </c>
      <c r="D486" t="s">
        <v>549</v>
      </c>
      <c r="E486" t="s">
        <v>211</v>
      </c>
      <c r="F486" t="s">
        <v>22</v>
      </c>
      <c r="G486" t="s">
        <v>553</v>
      </c>
      <c r="H486" t="s">
        <v>1444</v>
      </c>
      <c r="I486" t="s">
        <v>553</v>
      </c>
      <c r="J486" t="s">
        <v>1488</v>
      </c>
      <c r="K486" t="s">
        <v>4</v>
      </c>
      <c r="L486">
        <v>1082802</v>
      </c>
      <c r="M486" t="s">
        <v>1359</v>
      </c>
      <c r="O486" t="s">
        <v>258</v>
      </c>
      <c r="P486">
        <v>1</v>
      </c>
    </row>
    <row r="487" spans="1:16">
      <c r="A487">
        <v>2438</v>
      </c>
      <c r="B487" t="s">
        <v>548</v>
      </c>
      <c r="D487" t="s">
        <v>549</v>
      </c>
      <c r="E487" t="s">
        <v>234</v>
      </c>
      <c r="F487" t="s">
        <v>24</v>
      </c>
      <c r="G487" t="s">
        <v>586</v>
      </c>
      <c r="H487" t="s">
        <v>801</v>
      </c>
      <c r="I487" t="s">
        <v>586</v>
      </c>
      <c r="J487" t="s">
        <v>802</v>
      </c>
      <c r="K487" t="s">
        <v>4</v>
      </c>
      <c r="L487">
        <v>1060884</v>
      </c>
      <c r="M487" t="s">
        <v>1403</v>
      </c>
      <c r="N487" t="s">
        <v>803</v>
      </c>
      <c r="O487" t="s">
        <v>851</v>
      </c>
      <c r="P487">
        <v>1</v>
      </c>
    </row>
    <row r="488" spans="1:16">
      <c r="A488">
        <v>2437</v>
      </c>
      <c r="B488" t="s">
        <v>548</v>
      </c>
      <c r="D488" t="s">
        <v>549</v>
      </c>
      <c r="E488" t="s">
        <v>170</v>
      </c>
      <c r="F488" t="s">
        <v>1</v>
      </c>
      <c r="G488" t="s">
        <v>571</v>
      </c>
      <c r="H488" t="s">
        <v>805</v>
      </c>
      <c r="I488" t="s">
        <v>571</v>
      </c>
      <c r="J488" t="s">
        <v>806</v>
      </c>
      <c r="K488" t="s">
        <v>4</v>
      </c>
      <c r="L488">
        <v>1365175</v>
      </c>
      <c r="M488" t="s">
        <v>1359</v>
      </c>
      <c r="O488" t="s">
        <v>531</v>
      </c>
      <c r="P488">
        <v>1</v>
      </c>
    </row>
    <row r="489" spans="1:16">
      <c r="A489">
        <v>2436</v>
      </c>
      <c r="B489" t="s">
        <v>548</v>
      </c>
      <c r="D489" t="s">
        <v>549</v>
      </c>
      <c r="E489" t="s">
        <v>170</v>
      </c>
      <c r="F489" t="s">
        <v>1</v>
      </c>
      <c r="G489" t="s">
        <v>571</v>
      </c>
      <c r="H489" t="s">
        <v>572</v>
      </c>
      <c r="I489" t="s">
        <v>571</v>
      </c>
      <c r="J489" t="s">
        <v>349</v>
      </c>
      <c r="K489" t="s">
        <v>4</v>
      </c>
      <c r="L489">
        <v>1443006</v>
      </c>
      <c r="M489" t="s">
        <v>1359</v>
      </c>
      <c r="O489" t="s">
        <v>531</v>
      </c>
      <c r="P489">
        <v>1</v>
      </c>
    </row>
    <row r="490" spans="1:16">
      <c r="A490">
        <v>2435</v>
      </c>
      <c r="B490" t="s">
        <v>548</v>
      </c>
      <c r="D490" t="s">
        <v>549</v>
      </c>
      <c r="E490" t="s">
        <v>170</v>
      </c>
      <c r="F490" t="s">
        <v>1</v>
      </c>
      <c r="G490" t="s">
        <v>571</v>
      </c>
      <c r="H490" t="s">
        <v>1390</v>
      </c>
      <c r="I490" t="s">
        <v>571</v>
      </c>
      <c r="J490" t="s">
        <v>1470</v>
      </c>
      <c r="K490" t="s">
        <v>4</v>
      </c>
      <c r="L490">
        <v>1501644</v>
      </c>
      <c r="M490" t="s">
        <v>1359</v>
      </c>
      <c r="O490" t="s">
        <v>735</v>
      </c>
      <c r="P490">
        <v>1</v>
      </c>
    </row>
    <row r="491" spans="1:16">
      <c r="A491">
        <v>2434</v>
      </c>
      <c r="B491" t="s">
        <v>548</v>
      </c>
      <c r="D491" t="s">
        <v>549</v>
      </c>
      <c r="E491" t="s">
        <v>170</v>
      </c>
      <c r="F491" t="s">
        <v>1</v>
      </c>
      <c r="G491" t="s">
        <v>571</v>
      </c>
      <c r="H491" t="s">
        <v>572</v>
      </c>
      <c r="I491" t="s">
        <v>571</v>
      </c>
      <c r="J491" t="s">
        <v>569</v>
      </c>
      <c r="K491" t="s">
        <v>4</v>
      </c>
      <c r="L491">
        <v>1637048</v>
      </c>
      <c r="M491" t="s">
        <v>1359</v>
      </c>
      <c r="O491" t="s">
        <v>807</v>
      </c>
      <c r="P491">
        <v>1</v>
      </c>
    </row>
    <row r="492" spans="1:16">
      <c r="A492">
        <v>2433</v>
      </c>
      <c r="B492" t="s">
        <v>548</v>
      </c>
      <c r="D492" t="s">
        <v>549</v>
      </c>
      <c r="E492" t="s">
        <v>170</v>
      </c>
      <c r="F492" t="s">
        <v>22</v>
      </c>
      <c r="G492" t="s">
        <v>606</v>
      </c>
      <c r="H492" t="s">
        <v>809</v>
      </c>
      <c r="I492" t="s">
        <v>606</v>
      </c>
      <c r="J492" t="s">
        <v>810</v>
      </c>
      <c r="K492" t="s">
        <v>4</v>
      </c>
      <c r="L492">
        <v>1591622</v>
      </c>
      <c r="M492" t="s">
        <v>1359</v>
      </c>
      <c r="O492" t="s">
        <v>794</v>
      </c>
      <c r="P492">
        <v>1</v>
      </c>
    </row>
    <row r="493" spans="1:16">
      <c r="A493">
        <v>2432</v>
      </c>
      <c r="B493" t="s">
        <v>548</v>
      </c>
      <c r="D493" t="s">
        <v>549</v>
      </c>
      <c r="E493" t="s">
        <v>170</v>
      </c>
      <c r="F493" t="s">
        <v>22</v>
      </c>
      <c r="G493" t="s">
        <v>553</v>
      </c>
      <c r="H493" t="s">
        <v>811</v>
      </c>
      <c r="I493" t="s">
        <v>553</v>
      </c>
      <c r="J493" t="s">
        <v>812</v>
      </c>
      <c r="K493" t="s">
        <v>4</v>
      </c>
      <c r="L493">
        <v>1368016</v>
      </c>
      <c r="M493" t="s">
        <v>1359</v>
      </c>
      <c r="O493" t="s">
        <v>623</v>
      </c>
      <c r="P493">
        <v>1</v>
      </c>
    </row>
    <row r="494" spans="1:16">
      <c r="A494">
        <v>2431</v>
      </c>
      <c r="B494" t="s">
        <v>548</v>
      </c>
      <c r="D494" t="s">
        <v>549</v>
      </c>
      <c r="E494" t="s">
        <v>170</v>
      </c>
      <c r="F494" t="s">
        <v>22</v>
      </c>
      <c r="G494" t="s">
        <v>553</v>
      </c>
      <c r="H494" t="s">
        <v>813</v>
      </c>
      <c r="I494" t="s">
        <v>553</v>
      </c>
      <c r="J494" t="s">
        <v>812</v>
      </c>
      <c r="K494" t="s">
        <v>4</v>
      </c>
      <c r="L494">
        <v>1378578</v>
      </c>
      <c r="M494" t="s">
        <v>1359</v>
      </c>
      <c r="O494" t="s">
        <v>516</v>
      </c>
      <c r="P494">
        <v>1</v>
      </c>
    </row>
    <row r="495" spans="1:16">
      <c r="A495">
        <v>2430</v>
      </c>
      <c r="B495" t="s">
        <v>548</v>
      </c>
      <c r="D495" t="s">
        <v>549</v>
      </c>
      <c r="E495" t="s">
        <v>170</v>
      </c>
      <c r="F495" t="s">
        <v>1</v>
      </c>
      <c r="G495" t="s">
        <v>713</v>
      </c>
      <c r="H495" t="s">
        <v>814</v>
      </c>
      <c r="I495" t="s">
        <v>713</v>
      </c>
      <c r="J495" t="s">
        <v>815</v>
      </c>
      <c r="K495" t="s">
        <v>4</v>
      </c>
      <c r="L495">
        <v>1492632</v>
      </c>
      <c r="M495" t="s">
        <v>1359</v>
      </c>
      <c r="O495" t="s">
        <v>689</v>
      </c>
      <c r="P495">
        <v>1</v>
      </c>
    </row>
    <row r="496" spans="1:16">
      <c r="A496">
        <v>2429</v>
      </c>
      <c r="B496" t="s">
        <v>548</v>
      </c>
      <c r="D496" t="s">
        <v>549</v>
      </c>
      <c r="E496" t="s">
        <v>170</v>
      </c>
      <c r="F496" t="s">
        <v>1</v>
      </c>
      <c r="G496" t="s">
        <v>713</v>
      </c>
      <c r="H496" t="s">
        <v>814</v>
      </c>
      <c r="I496" t="s">
        <v>713</v>
      </c>
      <c r="J496" t="s">
        <v>815</v>
      </c>
      <c r="K496" t="s">
        <v>4</v>
      </c>
      <c r="L496">
        <v>1561182</v>
      </c>
      <c r="M496" t="s">
        <v>1359</v>
      </c>
      <c r="O496" t="s">
        <v>816</v>
      </c>
      <c r="P496">
        <v>1</v>
      </c>
    </row>
    <row r="497" spans="1:16">
      <c r="A497">
        <v>2428</v>
      </c>
      <c r="B497" t="s">
        <v>548</v>
      </c>
      <c r="D497" t="s">
        <v>549</v>
      </c>
      <c r="E497" t="s">
        <v>170</v>
      </c>
      <c r="F497" t="s">
        <v>379</v>
      </c>
      <c r="G497" t="s">
        <v>644</v>
      </c>
      <c r="H497" t="s">
        <v>1465</v>
      </c>
      <c r="I497" t="s">
        <v>644</v>
      </c>
      <c r="J497" t="s">
        <v>1399</v>
      </c>
      <c r="K497" t="s">
        <v>221</v>
      </c>
      <c r="L497">
        <v>1459592</v>
      </c>
      <c r="M497" t="s">
        <v>1359</v>
      </c>
      <c r="O497" t="s">
        <v>630</v>
      </c>
      <c r="P497">
        <v>1</v>
      </c>
    </row>
    <row r="498" spans="1:16">
      <c r="A498">
        <v>2427</v>
      </c>
      <c r="B498" t="s">
        <v>548</v>
      </c>
      <c r="D498" t="s">
        <v>549</v>
      </c>
      <c r="E498" t="s">
        <v>170</v>
      </c>
      <c r="F498" t="s">
        <v>1</v>
      </c>
      <c r="G498" t="s">
        <v>316</v>
      </c>
      <c r="H498" t="s">
        <v>1489</v>
      </c>
      <c r="I498" t="s">
        <v>316</v>
      </c>
      <c r="J498" t="s">
        <v>1408</v>
      </c>
      <c r="K498" t="s">
        <v>4</v>
      </c>
      <c r="L498">
        <v>1510967</v>
      </c>
      <c r="M498" t="s">
        <v>1359</v>
      </c>
      <c r="O498" t="s">
        <v>808</v>
      </c>
      <c r="P498">
        <v>1</v>
      </c>
    </row>
    <row r="499" spans="1:16">
      <c r="A499">
        <v>2416</v>
      </c>
      <c r="B499" t="s">
        <v>548</v>
      </c>
      <c r="D499" t="s">
        <v>549</v>
      </c>
      <c r="E499" t="s">
        <v>187</v>
      </c>
      <c r="F499" t="s">
        <v>379</v>
      </c>
      <c r="G499" t="s">
        <v>380</v>
      </c>
      <c r="H499" t="s">
        <v>814</v>
      </c>
      <c r="I499" t="s">
        <v>380</v>
      </c>
      <c r="J499" t="s">
        <v>814</v>
      </c>
      <c r="K499" t="s">
        <v>4</v>
      </c>
      <c r="L499">
        <v>1513884</v>
      </c>
      <c r="M499" t="s">
        <v>1359</v>
      </c>
      <c r="N499" t="s">
        <v>629</v>
      </c>
      <c r="O499" t="s">
        <v>862</v>
      </c>
      <c r="P499">
        <v>1</v>
      </c>
    </row>
    <row r="500" spans="1:16">
      <c r="A500">
        <v>2415</v>
      </c>
      <c r="B500" t="s">
        <v>548</v>
      </c>
      <c r="D500" t="s">
        <v>549</v>
      </c>
      <c r="E500" t="s">
        <v>170</v>
      </c>
      <c r="F500" t="s">
        <v>320</v>
      </c>
      <c r="G500" t="s">
        <v>321</v>
      </c>
      <c r="H500" t="s">
        <v>535</v>
      </c>
      <c r="I500" t="s">
        <v>321</v>
      </c>
      <c r="J500" t="s">
        <v>364</v>
      </c>
      <c r="K500" t="s">
        <v>4</v>
      </c>
      <c r="L500">
        <v>1345225</v>
      </c>
      <c r="M500" t="s">
        <v>1359</v>
      </c>
      <c r="O500" t="s">
        <v>689</v>
      </c>
      <c r="P500">
        <v>1</v>
      </c>
    </row>
    <row r="501" spans="1:16">
      <c r="A501">
        <v>2414</v>
      </c>
      <c r="B501" t="s">
        <v>548</v>
      </c>
      <c r="D501" t="s">
        <v>549</v>
      </c>
      <c r="E501" t="s">
        <v>170</v>
      </c>
      <c r="F501" t="s">
        <v>320</v>
      </c>
      <c r="G501" t="s">
        <v>321</v>
      </c>
      <c r="H501" t="s">
        <v>535</v>
      </c>
      <c r="I501" t="s">
        <v>321</v>
      </c>
      <c r="J501" t="s">
        <v>668</v>
      </c>
      <c r="K501" t="s">
        <v>4</v>
      </c>
      <c r="L501">
        <v>1483450</v>
      </c>
      <c r="M501" t="s">
        <v>1359</v>
      </c>
      <c r="O501" t="s">
        <v>546</v>
      </c>
      <c r="P501">
        <v>1</v>
      </c>
    </row>
    <row r="502" spans="1:16">
      <c r="A502">
        <v>2413</v>
      </c>
      <c r="B502" t="s">
        <v>548</v>
      </c>
      <c r="D502" t="s">
        <v>549</v>
      </c>
      <c r="E502" t="s">
        <v>170</v>
      </c>
      <c r="F502" t="s">
        <v>22</v>
      </c>
      <c r="G502" t="s">
        <v>553</v>
      </c>
      <c r="H502" t="s">
        <v>817</v>
      </c>
      <c r="I502" t="s">
        <v>553</v>
      </c>
      <c r="J502" t="s">
        <v>637</v>
      </c>
      <c r="K502" t="s">
        <v>4</v>
      </c>
      <c r="L502">
        <v>1308762</v>
      </c>
      <c r="M502" t="s">
        <v>1359</v>
      </c>
      <c r="O502" t="s">
        <v>776</v>
      </c>
      <c r="P502">
        <v>1</v>
      </c>
    </row>
    <row r="503" spans="1:16">
      <c r="A503">
        <v>2412</v>
      </c>
      <c r="B503" t="s">
        <v>548</v>
      </c>
      <c r="D503" t="s">
        <v>549</v>
      </c>
      <c r="E503" t="s">
        <v>170</v>
      </c>
      <c r="F503" t="s">
        <v>22</v>
      </c>
      <c r="G503" t="s">
        <v>553</v>
      </c>
      <c r="H503" t="s">
        <v>817</v>
      </c>
      <c r="I503" t="s">
        <v>553</v>
      </c>
      <c r="J503" t="s">
        <v>1448</v>
      </c>
      <c r="K503" t="s">
        <v>4</v>
      </c>
      <c r="L503">
        <v>1285387</v>
      </c>
      <c r="M503" t="s">
        <v>1359</v>
      </c>
      <c r="O503" t="s">
        <v>766</v>
      </c>
      <c r="P503">
        <v>1</v>
      </c>
    </row>
    <row r="504" spans="1:16">
      <c r="A504">
        <v>2411</v>
      </c>
      <c r="B504" t="s">
        <v>548</v>
      </c>
      <c r="D504" t="s">
        <v>549</v>
      </c>
      <c r="E504" t="s">
        <v>170</v>
      </c>
      <c r="F504" t="s">
        <v>320</v>
      </c>
      <c r="G504" t="s">
        <v>321</v>
      </c>
      <c r="H504" t="s">
        <v>535</v>
      </c>
      <c r="I504" t="s">
        <v>321</v>
      </c>
      <c r="J504" t="s">
        <v>668</v>
      </c>
      <c r="K504" t="s">
        <v>4</v>
      </c>
      <c r="L504">
        <v>1503639</v>
      </c>
      <c r="M504" t="s">
        <v>1359</v>
      </c>
      <c r="O504" t="s">
        <v>850</v>
      </c>
      <c r="P504">
        <v>1</v>
      </c>
    </row>
    <row r="505" spans="1:16">
      <c r="A505">
        <v>2410</v>
      </c>
      <c r="B505" t="s">
        <v>548</v>
      </c>
      <c r="D505" t="s">
        <v>549</v>
      </c>
      <c r="E505" t="s">
        <v>170</v>
      </c>
      <c r="F505" t="s">
        <v>320</v>
      </c>
      <c r="G505" t="s">
        <v>321</v>
      </c>
      <c r="H505" t="s">
        <v>535</v>
      </c>
      <c r="I505" t="s">
        <v>321</v>
      </c>
      <c r="J505" t="s">
        <v>669</v>
      </c>
      <c r="K505" t="s">
        <v>4</v>
      </c>
      <c r="L505">
        <v>1413911</v>
      </c>
      <c r="M505" t="s">
        <v>1359</v>
      </c>
      <c r="O505" t="s">
        <v>776</v>
      </c>
      <c r="P505">
        <v>1</v>
      </c>
    </row>
    <row r="506" spans="1:16">
      <c r="A506">
        <v>2409</v>
      </c>
      <c r="B506" t="s">
        <v>548</v>
      </c>
      <c r="D506" t="s">
        <v>549</v>
      </c>
      <c r="E506" t="s">
        <v>170</v>
      </c>
      <c r="F506" t="s">
        <v>379</v>
      </c>
      <c r="G506" t="s">
        <v>631</v>
      </c>
      <c r="H506" t="s">
        <v>818</v>
      </c>
      <c r="I506" t="s">
        <v>631</v>
      </c>
      <c r="J506" t="s">
        <v>633</v>
      </c>
      <c r="K506" t="s">
        <v>4</v>
      </c>
      <c r="L506">
        <v>1472577</v>
      </c>
      <c r="M506" t="s">
        <v>1359</v>
      </c>
      <c r="O506" t="s">
        <v>723</v>
      </c>
      <c r="P506">
        <v>1</v>
      </c>
    </row>
    <row r="507" spans="1:16">
      <c r="A507">
        <v>2408</v>
      </c>
      <c r="B507" t="s">
        <v>548</v>
      </c>
      <c r="D507" t="s">
        <v>549</v>
      </c>
      <c r="E507" t="s">
        <v>170</v>
      </c>
      <c r="F507" t="s">
        <v>379</v>
      </c>
      <c r="G507" t="s">
        <v>631</v>
      </c>
      <c r="H507" t="s">
        <v>818</v>
      </c>
      <c r="I507" t="s">
        <v>631</v>
      </c>
      <c r="J507" t="s">
        <v>818</v>
      </c>
      <c r="K507" t="s">
        <v>4</v>
      </c>
      <c r="L507">
        <v>1458912</v>
      </c>
      <c r="M507" t="s">
        <v>1359</v>
      </c>
      <c r="O507" t="s">
        <v>766</v>
      </c>
      <c r="P507">
        <v>1</v>
      </c>
    </row>
    <row r="508" spans="1:16">
      <c r="A508">
        <v>2407</v>
      </c>
      <c r="B508" t="s">
        <v>548</v>
      </c>
      <c r="D508" t="s">
        <v>549</v>
      </c>
      <c r="E508" t="s">
        <v>170</v>
      </c>
      <c r="F508" t="s">
        <v>22</v>
      </c>
      <c r="G508" t="s">
        <v>606</v>
      </c>
      <c r="H508" t="s">
        <v>820</v>
      </c>
      <c r="I508" t="s">
        <v>606</v>
      </c>
      <c r="J508" t="s">
        <v>470</v>
      </c>
      <c r="K508" t="s">
        <v>4</v>
      </c>
      <c r="L508">
        <v>1463894</v>
      </c>
      <c r="M508" t="s">
        <v>1359</v>
      </c>
      <c r="O508" t="s">
        <v>807</v>
      </c>
      <c r="P508">
        <v>1</v>
      </c>
    </row>
    <row r="509" spans="1:16">
      <c r="A509">
        <v>2406</v>
      </c>
      <c r="B509" t="s">
        <v>548</v>
      </c>
      <c r="D509" t="s">
        <v>549</v>
      </c>
      <c r="E509" t="s">
        <v>170</v>
      </c>
      <c r="F509" t="s">
        <v>379</v>
      </c>
      <c r="G509" t="s">
        <v>644</v>
      </c>
      <c r="H509" t="s">
        <v>556</v>
      </c>
      <c r="I509" t="s">
        <v>644</v>
      </c>
      <c r="J509" t="s">
        <v>645</v>
      </c>
      <c r="K509" t="s">
        <v>221</v>
      </c>
      <c r="L509">
        <v>1487737</v>
      </c>
      <c r="M509" t="s">
        <v>1359</v>
      </c>
      <c r="O509" t="s">
        <v>752</v>
      </c>
      <c r="P509">
        <v>1</v>
      </c>
    </row>
    <row r="510" spans="1:16">
      <c r="A510">
        <v>2405</v>
      </c>
      <c r="B510" t="s">
        <v>548</v>
      </c>
      <c r="D510" t="s">
        <v>549</v>
      </c>
      <c r="E510" t="s">
        <v>170</v>
      </c>
      <c r="F510" t="s">
        <v>379</v>
      </c>
      <c r="G510" t="s">
        <v>644</v>
      </c>
      <c r="H510" t="s">
        <v>490</v>
      </c>
      <c r="I510" t="s">
        <v>644</v>
      </c>
      <c r="J510" t="s">
        <v>645</v>
      </c>
      <c r="K510" t="s">
        <v>4</v>
      </c>
      <c r="L510">
        <v>1494702</v>
      </c>
      <c r="M510" t="s">
        <v>1359</v>
      </c>
      <c r="O510" t="s">
        <v>542</v>
      </c>
      <c r="P510">
        <v>1</v>
      </c>
    </row>
    <row r="511" spans="1:16">
      <c r="A511">
        <v>2404</v>
      </c>
      <c r="B511" t="s">
        <v>548</v>
      </c>
      <c r="D511" t="s">
        <v>549</v>
      </c>
      <c r="E511" t="s">
        <v>170</v>
      </c>
      <c r="F511" t="s">
        <v>22</v>
      </c>
      <c r="G511" t="s">
        <v>606</v>
      </c>
      <c r="H511" t="s">
        <v>658</v>
      </c>
      <c r="I511" t="s">
        <v>606</v>
      </c>
      <c r="J511" t="s">
        <v>470</v>
      </c>
      <c r="K511" t="s">
        <v>4</v>
      </c>
      <c r="L511">
        <v>1540155</v>
      </c>
      <c r="M511" t="s">
        <v>1359</v>
      </c>
      <c r="O511" t="s">
        <v>508</v>
      </c>
      <c r="P511">
        <v>1</v>
      </c>
    </row>
    <row r="512" spans="1:16">
      <c r="A512">
        <v>2403</v>
      </c>
      <c r="B512" t="s">
        <v>548</v>
      </c>
      <c r="D512" t="s">
        <v>549</v>
      </c>
      <c r="E512" t="s">
        <v>170</v>
      </c>
      <c r="F512" t="s">
        <v>379</v>
      </c>
      <c r="G512" t="s">
        <v>631</v>
      </c>
      <c r="H512" t="s">
        <v>1439</v>
      </c>
      <c r="I512" t="s">
        <v>534</v>
      </c>
      <c r="J512" t="s">
        <v>822</v>
      </c>
      <c r="K512" t="s">
        <v>4</v>
      </c>
      <c r="L512">
        <v>1489817</v>
      </c>
      <c r="M512" t="s">
        <v>1361</v>
      </c>
      <c r="O512" t="s">
        <v>853</v>
      </c>
      <c r="P512">
        <v>1</v>
      </c>
    </row>
    <row r="513" spans="1:16">
      <c r="A513">
        <v>2402</v>
      </c>
      <c r="B513" t="s">
        <v>548</v>
      </c>
      <c r="D513" t="s">
        <v>549</v>
      </c>
      <c r="E513" t="s">
        <v>170</v>
      </c>
      <c r="F513" t="s">
        <v>22</v>
      </c>
      <c r="G513" t="s">
        <v>553</v>
      </c>
      <c r="H513" t="s">
        <v>823</v>
      </c>
      <c r="I513" t="s">
        <v>553</v>
      </c>
      <c r="J513" t="s">
        <v>637</v>
      </c>
      <c r="K513" t="s">
        <v>4</v>
      </c>
      <c r="L513">
        <v>1573762</v>
      </c>
      <c r="M513" t="s">
        <v>1359</v>
      </c>
      <c r="O513" t="s">
        <v>728</v>
      </c>
      <c r="P513">
        <v>1</v>
      </c>
    </row>
    <row r="514" spans="1:16">
      <c r="A514">
        <v>2401</v>
      </c>
      <c r="B514" t="s">
        <v>548</v>
      </c>
      <c r="D514" t="s">
        <v>549</v>
      </c>
      <c r="E514" t="s">
        <v>170</v>
      </c>
      <c r="F514" t="s">
        <v>22</v>
      </c>
      <c r="G514" t="s">
        <v>606</v>
      </c>
      <c r="H514" t="s">
        <v>462</v>
      </c>
      <c r="I514" t="s">
        <v>606</v>
      </c>
      <c r="J514" t="s">
        <v>462</v>
      </c>
      <c r="K514" t="s">
        <v>4</v>
      </c>
      <c r="L514">
        <v>1338927</v>
      </c>
      <c r="M514" t="s">
        <v>1359</v>
      </c>
      <c r="N514" t="s">
        <v>629</v>
      </c>
      <c r="O514" t="s">
        <v>623</v>
      </c>
      <c r="P514">
        <v>1</v>
      </c>
    </row>
    <row r="515" spans="1:16">
      <c r="A515">
        <v>2400</v>
      </c>
      <c r="B515" t="s">
        <v>548</v>
      </c>
      <c r="D515" t="s">
        <v>549</v>
      </c>
      <c r="E515" t="s">
        <v>170</v>
      </c>
      <c r="F515" t="s">
        <v>22</v>
      </c>
      <c r="G515" t="s">
        <v>553</v>
      </c>
      <c r="H515" t="s">
        <v>462</v>
      </c>
      <c r="I515" t="s">
        <v>553</v>
      </c>
      <c r="J515" t="s">
        <v>675</v>
      </c>
      <c r="K515" t="s">
        <v>4</v>
      </c>
      <c r="L515">
        <v>1561860</v>
      </c>
      <c r="M515" t="s">
        <v>1359</v>
      </c>
      <c r="O515" t="s">
        <v>816</v>
      </c>
      <c r="P515">
        <v>1</v>
      </c>
    </row>
    <row r="516" spans="1:16">
      <c r="A516">
        <v>2399</v>
      </c>
      <c r="B516" t="s">
        <v>548</v>
      </c>
      <c r="D516" t="s">
        <v>549</v>
      </c>
      <c r="E516" t="s">
        <v>170</v>
      </c>
      <c r="F516" t="s">
        <v>22</v>
      </c>
      <c r="G516" t="s">
        <v>606</v>
      </c>
      <c r="H516" t="s">
        <v>180</v>
      </c>
      <c r="I516" t="s">
        <v>606</v>
      </c>
      <c r="J516" t="s">
        <v>180</v>
      </c>
      <c r="K516" t="s">
        <v>4</v>
      </c>
      <c r="L516">
        <v>1634652</v>
      </c>
      <c r="M516" t="s">
        <v>1359</v>
      </c>
      <c r="N516" t="s">
        <v>629</v>
      </c>
      <c r="O516" t="s">
        <v>808</v>
      </c>
      <c r="P516">
        <v>1</v>
      </c>
    </row>
    <row r="517" spans="1:16">
      <c r="A517">
        <v>2398</v>
      </c>
      <c r="B517" t="s">
        <v>548</v>
      </c>
      <c r="D517" t="s">
        <v>549</v>
      </c>
      <c r="E517" t="s">
        <v>170</v>
      </c>
      <c r="F517" t="s">
        <v>22</v>
      </c>
      <c r="G517" t="s">
        <v>606</v>
      </c>
      <c r="H517" t="s">
        <v>180</v>
      </c>
      <c r="I517" t="s">
        <v>606</v>
      </c>
      <c r="J517" t="s">
        <v>825</v>
      </c>
      <c r="K517" t="s">
        <v>4</v>
      </c>
      <c r="L517">
        <v>1616709</v>
      </c>
      <c r="M517" t="s">
        <v>1361</v>
      </c>
      <c r="O517" t="s">
        <v>523</v>
      </c>
      <c r="P517">
        <v>1</v>
      </c>
    </row>
    <row r="518" spans="1:16">
      <c r="A518">
        <v>2397</v>
      </c>
      <c r="B518" t="s">
        <v>548</v>
      </c>
      <c r="D518" t="s">
        <v>549</v>
      </c>
      <c r="E518" t="s">
        <v>170</v>
      </c>
      <c r="F518" t="s">
        <v>24</v>
      </c>
      <c r="G518" t="s">
        <v>534</v>
      </c>
      <c r="H518" t="s">
        <v>826</v>
      </c>
      <c r="I518" t="s">
        <v>534</v>
      </c>
      <c r="J518" t="s">
        <v>826</v>
      </c>
      <c r="K518" t="s">
        <v>4</v>
      </c>
      <c r="L518">
        <v>1624504</v>
      </c>
      <c r="M518" t="s">
        <v>1361</v>
      </c>
      <c r="N518" t="s">
        <v>629</v>
      </c>
      <c r="O518" t="s">
        <v>732</v>
      </c>
      <c r="P518">
        <v>1</v>
      </c>
    </row>
    <row r="519" spans="1:16">
      <c r="A519">
        <v>2396</v>
      </c>
      <c r="B519" t="s">
        <v>548</v>
      </c>
      <c r="D519" t="s">
        <v>549</v>
      </c>
      <c r="E519" t="s">
        <v>170</v>
      </c>
      <c r="F519" t="s">
        <v>24</v>
      </c>
      <c r="G519" t="s">
        <v>534</v>
      </c>
      <c r="H519" t="s">
        <v>826</v>
      </c>
      <c r="I519" t="s">
        <v>534</v>
      </c>
      <c r="J519" t="s">
        <v>826</v>
      </c>
      <c r="K519" t="s">
        <v>4</v>
      </c>
      <c r="L519">
        <v>1651814</v>
      </c>
      <c r="M519" t="s">
        <v>1359</v>
      </c>
      <c r="N519" t="s">
        <v>827</v>
      </c>
      <c r="O519" t="s">
        <v>702</v>
      </c>
      <c r="P519">
        <v>1</v>
      </c>
    </row>
    <row r="520" spans="1:16">
      <c r="A520">
        <v>2395</v>
      </c>
      <c r="B520" t="s">
        <v>548</v>
      </c>
      <c r="D520" t="s">
        <v>549</v>
      </c>
      <c r="E520" t="s">
        <v>701</v>
      </c>
      <c r="F520" t="s">
        <v>24</v>
      </c>
      <c r="G520" t="s">
        <v>534</v>
      </c>
      <c r="H520" t="s">
        <v>756</v>
      </c>
      <c r="I520" t="s">
        <v>534</v>
      </c>
      <c r="J520" t="s">
        <v>756</v>
      </c>
      <c r="K520" t="s">
        <v>4</v>
      </c>
      <c r="L520">
        <v>1743987</v>
      </c>
      <c r="M520" t="s">
        <v>1359</v>
      </c>
      <c r="N520" t="s">
        <v>629</v>
      </c>
      <c r="O520" t="s">
        <v>816</v>
      </c>
      <c r="P520">
        <v>1</v>
      </c>
    </row>
    <row r="521" spans="1:16">
      <c r="A521">
        <v>2394</v>
      </c>
      <c r="B521" t="s">
        <v>548</v>
      </c>
      <c r="D521" t="s">
        <v>549</v>
      </c>
      <c r="E521" t="s">
        <v>170</v>
      </c>
      <c r="F521" t="s">
        <v>22</v>
      </c>
      <c r="G521" t="s">
        <v>606</v>
      </c>
      <c r="H521" t="s">
        <v>828</v>
      </c>
      <c r="I521" t="s">
        <v>606</v>
      </c>
      <c r="J521" t="s">
        <v>828</v>
      </c>
      <c r="K521" t="s">
        <v>4</v>
      </c>
      <c r="L521">
        <v>1632108</v>
      </c>
      <c r="M521" t="s">
        <v>1359</v>
      </c>
      <c r="N521" t="s">
        <v>213</v>
      </c>
      <c r="O521" t="s">
        <v>625</v>
      </c>
      <c r="P521">
        <v>1</v>
      </c>
    </row>
    <row r="522" spans="1:16">
      <c r="A522">
        <v>2393</v>
      </c>
      <c r="B522" t="s">
        <v>548</v>
      </c>
      <c r="D522" t="s">
        <v>549</v>
      </c>
      <c r="E522" t="s">
        <v>170</v>
      </c>
      <c r="F522" t="s">
        <v>22</v>
      </c>
      <c r="G522" t="s">
        <v>606</v>
      </c>
      <c r="H522" t="s">
        <v>828</v>
      </c>
      <c r="I522" t="s">
        <v>606</v>
      </c>
      <c r="J522" t="s">
        <v>828</v>
      </c>
      <c r="K522" t="s">
        <v>4</v>
      </c>
      <c r="L522">
        <v>1639839</v>
      </c>
      <c r="M522" t="s">
        <v>1359</v>
      </c>
      <c r="N522" t="s">
        <v>213</v>
      </c>
      <c r="O522" t="s">
        <v>799</v>
      </c>
      <c r="P522">
        <v>1</v>
      </c>
    </row>
    <row r="523" spans="1:16">
      <c r="A523">
        <v>2392</v>
      </c>
      <c r="B523" t="s">
        <v>548</v>
      </c>
      <c r="D523" t="s">
        <v>549</v>
      </c>
      <c r="E523" t="s">
        <v>170</v>
      </c>
      <c r="F523" t="s">
        <v>24</v>
      </c>
      <c r="G523" t="s">
        <v>534</v>
      </c>
      <c r="H523" t="s">
        <v>829</v>
      </c>
      <c r="I523" t="s">
        <v>534</v>
      </c>
      <c r="J523" t="s">
        <v>829</v>
      </c>
      <c r="K523" t="s">
        <v>4</v>
      </c>
      <c r="L523">
        <v>1744479</v>
      </c>
      <c r="M523" t="s">
        <v>1359</v>
      </c>
      <c r="N523" t="s">
        <v>830</v>
      </c>
      <c r="O523" t="s">
        <v>723</v>
      </c>
      <c r="P523">
        <v>1</v>
      </c>
    </row>
    <row r="524" spans="1:16">
      <c r="A524">
        <v>2391</v>
      </c>
      <c r="B524" t="s">
        <v>548</v>
      </c>
      <c r="D524" t="s">
        <v>549</v>
      </c>
      <c r="E524" t="s">
        <v>170</v>
      </c>
      <c r="F524" t="s">
        <v>24</v>
      </c>
      <c r="G524" t="s">
        <v>534</v>
      </c>
      <c r="H524" t="s">
        <v>829</v>
      </c>
      <c r="I524" t="s">
        <v>534</v>
      </c>
      <c r="J524" t="s">
        <v>829</v>
      </c>
      <c r="K524" t="s">
        <v>4</v>
      </c>
      <c r="L524">
        <v>1818634</v>
      </c>
      <c r="M524" t="s">
        <v>1359</v>
      </c>
      <c r="N524" t="s">
        <v>629</v>
      </c>
      <c r="O524" t="s">
        <v>808</v>
      </c>
      <c r="P524">
        <v>1</v>
      </c>
    </row>
    <row r="525" spans="1:16">
      <c r="A525">
        <v>2390</v>
      </c>
      <c r="B525" t="s">
        <v>548</v>
      </c>
      <c r="D525" t="s">
        <v>549</v>
      </c>
      <c r="E525" t="s">
        <v>170</v>
      </c>
      <c r="F525" t="s">
        <v>24</v>
      </c>
      <c r="G525" t="s">
        <v>586</v>
      </c>
      <c r="H525" t="s">
        <v>1465</v>
      </c>
      <c r="I525" t="s">
        <v>586</v>
      </c>
      <c r="J525" t="s">
        <v>1384</v>
      </c>
      <c r="K525" t="s">
        <v>221</v>
      </c>
      <c r="L525">
        <v>1578445</v>
      </c>
      <c r="M525" t="s">
        <v>1359</v>
      </c>
      <c r="O525" t="s">
        <v>741</v>
      </c>
      <c r="P525">
        <v>1</v>
      </c>
    </row>
    <row r="526" spans="1:16">
      <c r="A526">
        <v>2389</v>
      </c>
      <c r="B526" t="s">
        <v>548</v>
      </c>
      <c r="D526" t="s">
        <v>549</v>
      </c>
      <c r="E526" t="s">
        <v>170</v>
      </c>
      <c r="F526" t="s">
        <v>379</v>
      </c>
      <c r="G526" t="s">
        <v>644</v>
      </c>
      <c r="H526" t="s">
        <v>237</v>
      </c>
      <c r="I526" t="s">
        <v>644</v>
      </c>
      <c r="J526" t="s">
        <v>491</v>
      </c>
      <c r="K526" t="s">
        <v>4</v>
      </c>
      <c r="L526">
        <v>1607485</v>
      </c>
      <c r="M526" t="s">
        <v>1359</v>
      </c>
      <c r="O526" t="s">
        <v>821</v>
      </c>
      <c r="P526">
        <v>1</v>
      </c>
    </row>
    <row r="527" spans="1:16">
      <c r="A527">
        <v>2388</v>
      </c>
      <c r="B527" t="s">
        <v>548</v>
      </c>
      <c r="D527" t="s">
        <v>549</v>
      </c>
      <c r="E527" t="s">
        <v>170</v>
      </c>
      <c r="F527" t="s">
        <v>379</v>
      </c>
      <c r="G527" t="s">
        <v>644</v>
      </c>
      <c r="H527" t="s">
        <v>831</v>
      </c>
      <c r="I527" t="s">
        <v>644</v>
      </c>
      <c r="J527" t="s">
        <v>1399</v>
      </c>
      <c r="K527" t="s">
        <v>4</v>
      </c>
      <c r="L527">
        <v>1794505</v>
      </c>
      <c r="M527" t="s">
        <v>1359</v>
      </c>
      <c r="O527" t="s">
        <v>774</v>
      </c>
      <c r="P527">
        <v>1</v>
      </c>
    </row>
    <row r="528" spans="1:16">
      <c r="A528">
        <v>2387</v>
      </c>
      <c r="B528" t="s">
        <v>548</v>
      </c>
      <c r="D528" t="s">
        <v>549</v>
      </c>
      <c r="E528" t="s">
        <v>170</v>
      </c>
      <c r="F528" t="s">
        <v>22</v>
      </c>
      <c r="G528" t="s">
        <v>606</v>
      </c>
      <c r="H528" t="s">
        <v>628</v>
      </c>
      <c r="I528" t="s">
        <v>606</v>
      </c>
      <c r="J528" t="s">
        <v>628</v>
      </c>
      <c r="K528" t="s">
        <v>4</v>
      </c>
      <c r="L528">
        <v>1760610</v>
      </c>
      <c r="M528" t="s">
        <v>1359</v>
      </c>
      <c r="N528" t="s">
        <v>629</v>
      </c>
      <c r="O528" t="s">
        <v>626</v>
      </c>
      <c r="P528">
        <v>1</v>
      </c>
    </row>
    <row r="529" spans="1:16">
      <c r="A529">
        <v>2385</v>
      </c>
      <c r="B529" t="s">
        <v>548</v>
      </c>
      <c r="D529" t="s">
        <v>549</v>
      </c>
      <c r="E529" t="s">
        <v>170</v>
      </c>
      <c r="F529" t="s">
        <v>24</v>
      </c>
      <c r="G529" t="s">
        <v>586</v>
      </c>
      <c r="H529" t="s">
        <v>733</v>
      </c>
      <c r="I529" t="s">
        <v>586</v>
      </c>
      <c r="J529" t="s">
        <v>382</v>
      </c>
      <c r="K529" t="s">
        <v>4</v>
      </c>
      <c r="L529">
        <v>1567204</v>
      </c>
      <c r="M529" t="s">
        <v>1359</v>
      </c>
      <c r="O529" t="s">
        <v>912</v>
      </c>
      <c r="P529">
        <v>1</v>
      </c>
    </row>
    <row r="530" spans="1:16">
      <c r="A530">
        <v>2384</v>
      </c>
      <c r="B530" t="s">
        <v>548</v>
      </c>
      <c r="D530" t="s">
        <v>549</v>
      </c>
      <c r="E530" t="s">
        <v>170</v>
      </c>
      <c r="F530" t="s">
        <v>22</v>
      </c>
      <c r="G530" t="s">
        <v>553</v>
      </c>
      <c r="H530" t="s">
        <v>832</v>
      </c>
      <c r="I530" t="s">
        <v>606</v>
      </c>
      <c r="J530" t="s">
        <v>1388</v>
      </c>
      <c r="K530" t="s">
        <v>221</v>
      </c>
      <c r="L530">
        <v>1623652</v>
      </c>
      <c r="M530" t="s">
        <v>1359</v>
      </c>
      <c r="O530" t="s">
        <v>808</v>
      </c>
      <c r="P530">
        <v>1</v>
      </c>
    </row>
    <row r="531" spans="1:16">
      <c r="A531">
        <v>2383</v>
      </c>
      <c r="B531" t="s">
        <v>548</v>
      </c>
      <c r="D531" t="s">
        <v>549</v>
      </c>
      <c r="E531" t="s">
        <v>178</v>
      </c>
      <c r="F531" t="s">
        <v>22</v>
      </c>
      <c r="G531" t="s">
        <v>606</v>
      </c>
      <c r="H531" t="s">
        <v>832</v>
      </c>
      <c r="I531" t="s">
        <v>606</v>
      </c>
      <c r="J531" t="s">
        <v>832</v>
      </c>
      <c r="K531" t="s">
        <v>4</v>
      </c>
      <c r="L531">
        <v>1795585</v>
      </c>
      <c r="M531" t="s">
        <v>1490</v>
      </c>
      <c r="N531" t="s">
        <v>174</v>
      </c>
      <c r="O531" t="s">
        <v>741</v>
      </c>
      <c r="P531">
        <v>1</v>
      </c>
    </row>
    <row r="532" spans="1:16">
      <c r="A532">
        <v>2382</v>
      </c>
      <c r="B532" t="s">
        <v>548</v>
      </c>
      <c r="D532" t="s">
        <v>549</v>
      </c>
      <c r="E532" t="s">
        <v>170</v>
      </c>
      <c r="F532" t="s">
        <v>379</v>
      </c>
      <c r="G532" t="s">
        <v>644</v>
      </c>
      <c r="H532" t="s">
        <v>237</v>
      </c>
      <c r="I532" t="s">
        <v>644</v>
      </c>
      <c r="J532" t="s">
        <v>491</v>
      </c>
      <c r="K532" t="s">
        <v>4</v>
      </c>
      <c r="L532">
        <v>1595991</v>
      </c>
      <c r="M532" t="s">
        <v>1359</v>
      </c>
      <c r="O532" t="s">
        <v>768</v>
      </c>
      <c r="P532">
        <v>1</v>
      </c>
    </row>
    <row r="533" spans="1:16">
      <c r="A533">
        <v>2381</v>
      </c>
      <c r="B533" t="s">
        <v>548</v>
      </c>
      <c r="D533" t="s">
        <v>549</v>
      </c>
      <c r="E533" t="s">
        <v>170</v>
      </c>
      <c r="F533" t="s">
        <v>379</v>
      </c>
      <c r="G533" t="s">
        <v>380</v>
      </c>
      <c r="H533" t="s">
        <v>237</v>
      </c>
      <c r="I533" t="s">
        <v>380</v>
      </c>
      <c r="J533" t="s">
        <v>661</v>
      </c>
      <c r="K533" t="s">
        <v>4</v>
      </c>
      <c r="L533">
        <v>1675542</v>
      </c>
      <c r="M533" t="s">
        <v>1359</v>
      </c>
      <c r="O533" t="s">
        <v>762</v>
      </c>
      <c r="P533">
        <v>1</v>
      </c>
    </row>
    <row r="534" spans="1:16">
      <c r="A534">
        <v>2380</v>
      </c>
      <c r="B534" t="s">
        <v>548</v>
      </c>
      <c r="D534" t="s">
        <v>549</v>
      </c>
      <c r="E534" t="s">
        <v>170</v>
      </c>
      <c r="F534" t="s">
        <v>379</v>
      </c>
      <c r="G534" t="s">
        <v>380</v>
      </c>
      <c r="H534" t="s">
        <v>535</v>
      </c>
      <c r="I534" t="s">
        <v>380</v>
      </c>
      <c r="J534" t="s">
        <v>535</v>
      </c>
      <c r="K534" t="s">
        <v>4</v>
      </c>
      <c r="L534">
        <v>1735803</v>
      </c>
      <c r="M534" t="s">
        <v>1359</v>
      </c>
      <c r="O534" t="s">
        <v>342</v>
      </c>
      <c r="P534">
        <v>1</v>
      </c>
    </row>
    <row r="535" spans="1:16">
      <c r="A535">
        <v>2379</v>
      </c>
      <c r="B535" t="s">
        <v>548</v>
      </c>
      <c r="D535" t="s">
        <v>549</v>
      </c>
      <c r="E535" t="s">
        <v>170</v>
      </c>
      <c r="F535" t="s">
        <v>379</v>
      </c>
      <c r="G535" t="s">
        <v>644</v>
      </c>
      <c r="H535" t="s">
        <v>835</v>
      </c>
      <c r="I535" t="s">
        <v>644</v>
      </c>
      <c r="J535" t="s">
        <v>836</v>
      </c>
      <c r="K535" t="s">
        <v>4</v>
      </c>
      <c r="L535">
        <v>1687100</v>
      </c>
      <c r="M535" t="s">
        <v>1359</v>
      </c>
      <c r="O535" t="s">
        <v>358</v>
      </c>
      <c r="P535">
        <v>1</v>
      </c>
    </row>
    <row r="536" spans="1:16">
      <c r="A536">
        <v>2378</v>
      </c>
      <c r="B536" t="s">
        <v>548</v>
      </c>
      <c r="D536" t="s">
        <v>549</v>
      </c>
      <c r="E536" t="s">
        <v>170</v>
      </c>
      <c r="F536" t="s">
        <v>22</v>
      </c>
      <c r="G536" t="s">
        <v>606</v>
      </c>
      <c r="H536" t="s">
        <v>837</v>
      </c>
      <c r="I536" t="s">
        <v>606</v>
      </c>
      <c r="J536" t="s">
        <v>825</v>
      </c>
      <c r="K536" t="s">
        <v>4</v>
      </c>
      <c r="L536">
        <v>1628816</v>
      </c>
      <c r="M536" t="s">
        <v>1361</v>
      </c>
      <c r="O536" t="s">
        <v>576</v>
      </c>
      <c r="P536">
        <v>1</v>
      </c>
    </row>
    <row r="537" spans="1:16">
      <c r="A537">
        <v>2377</v>
      </c>
      <c r="B537" t="s">
        <v>548</v>
      </c>
      <c r="D537" t="s">
        <v>549</v>
      </c>
      <c r="E537" t="s">
        <v>178</v>
      </c>
      <c r="F537" t="s">
        <v>22</v>
      </c>
      <c r="G537" t="s">
        <v>606</v>
      </c>
      <c r="H537" t="s">
        <v>837</v>
      </c>
      <c r="I537" t="s">
        <v>606</v>
      </c>
      <c r="J537" t="s">
        <v>837</v>
      </c>
      <c r="K537" t="s">
        <v>4</v>
      </c>
      <c r="L537">
        <v>1799977</v>
      </c>
      <c r="M537" t="s">
        <v>1490</v>
      </c>
      <c r="N537" t="s">
        <v>629</v>
      </c>
      <c r="O537" t="s">
        <v>630</v>
      </c>
      <c r="P537">
        <v>1</v>
      </c>
    </row>
    <row r="538" spans="1:16">
      <c r="A538">
        <v>2376</v>
      </c>
      <c r="B538" t="s">
        <v>548</v>
      </c>
      <c r="D538" t="s">
        <v>549</v>
      </c>
      <c r="E538" t="s">
        <v>170</v>
      </c>
      <c r="F538" t="s">
        <v>22</v>
      </c>
      <c r="G538" t="s">
        <v>553</v>
      </c>
      <c r="H538" t="s">
        <v>838</v>
      </c>
      <c r="I538" t="s">
        <v>553</v>
      </c>
      <c r="J538" t="s">
        <v>608</v>
      </c>
      <c r="K538" t="s">
        <v>4</v>
      </c>
      <c r="L538">
        <v>1770628</v>
      </c>
      <c r="M538" t="s">
        <v>1359</v>
      </c>
      <c r="O538" t="s">
        <v>704</v>
      </c>
      <c r="P538">
        <v>1</v>
      </c>
    </row>
    <row r="539" spans="1:16">
      <c r="A539">
        <v>2375</v>
      </c>
      <c r="B539" t="s">
        <v>548</v>
      </c>
      <c r="D539" t="s">
        <v>549</v>
      </c>
      <c r="E539" t="s">
        <v>178</v>
      </c>
      <c r="F539" t="s">
        <v>22</v>
      </c>
      <c r="G539" t="s">
        <v>606</v>
      </c>
      <c r="H539" t="s">
        <v>838</v>
      </c>
      <c r="I539" t="s">
        <v>606</v>
      </c>
      <c r="J539" t="s">
        <v>838</v>
      </c>
      <c r="K539" t="s">
        <v>4</v>
      </c>
      <c r="L539">
        <v>1798617</v>
      </c>
      <c r="M539" t="s">
        <v>1491</v>
      </c>
      <c r="N539" t="s">
        <v>629</v>
      </c>
      <c r="O539" t="s">
        <v>630</v>
      </c>
      <c r="P539">
        <v>1</v>
      </c>
    </row>
    <row r="540" spans="1:16">
      <c r="A540">
        <v>2374</v>
      </c>
      <c r="B540" t="s">
        <v>548</v>
      </c>
      <c r="D540" t="s">
        <v>549</v>
      </c>
      <c r="E540" t="s">
        <v>170</v>
      </c>
      <c r="F540" t="s">
        <v>24</v>
      </c>
      <c r="G540" t="s">
        <v>586</v>
      </c>
      <c r="H540" t="s">
        <v>839</v>
      </c>
      <c r="I540" t="s">
        <v>586</v>
      </c>
      <c r="J540" t="s">
        <v>839</v>
      </c>
      <c r="K540" t="s">
        <v>4</v>
      </c>
      <c r="L540">
        <v>1668504</v>
      </c>
      <c r="M540" t="s">
        <v>1359</v>
      </c>
      <c r="N540" t="s">
        <v>213</v>
      </c>
      <c r="O540" t="s">
        <v>626</v>
      </c>
      <c r="P540">
        <v>1</v>
      </c>
    </row>
    <row r="541" spans="1:16">
      <c r="A541">
        <v>2373</v>
      </c>
      <c r="B541" t="s">
        <v>548</v>
      </c>
      <c r="D541" t="s">
        <v>549</v>
      </c>
      <c r="E541" t="s">
        <v>170</v>
      </c>
      <c r="F541" t="s">
        <v>24</v>
      </c>
      <c r="G541" t="s">
        <v>534</v>
      </c>
      <c r="H541" t="s">
        <v>733</v>
      </c>
      <c r="I541" t="s">
        <v>534</v>
      </c>
      <c r="J541" t="s">
        <v>840</v>
      </c>
      <c r="K541" t="s">
        <v>4</v>
      </c>
      <c r="L541">
        <v>1756750</v>
      </c>
      <c r="M541" t="s">
        <v>1359</v>
      </c>
      <c r="O541" t="s">
        <v>240</v>
      </c>
      <c r="P541">
        <v>1</v>
      </c>
    </row>
    <row r="542" spans="1:16">
      <c r="A542">
        <v>2372</v>
      </c>
      <c r="B542" t="s">
        <v>548</v>
      </c>
      <c r="D542" t="s">
        <v>549</v>
      </c>
      <c r="E542" t="s">
        <v>170</v>
      </c>
      <c r="F542" t="s">
        <v>379</v>
      </c>
      <c r="G542" t="s">
        <v>631</v>
      </c>
      <c r="H542" t="s">
        <v>1439</v>
      </c>
      <c r="I542" t="s">
        <v>534</v>
      </c>
      <c r="J542" t="s">
        <v>841</v>
      </c>
      <c r="K542" t="s">
        <v>4</v>
      </c>
      <c r="L542">
        <v>1807580</v>
      </c>
      <c r="M542" t="s">
        <v>1361</v>
      </c>
      <c r="N542" t="s">
        <v>629</v>
      </c>
      <c r="O542" t="s">
        <v>923</v>
      </c>
      <c r="P542">
        <v>1</v>
      </c>
    </row>
    <row r="543" spans="1:16">
      <c r="A543">
        <v>2371</v>
      </c>
      <c r="B543" t="s">
        <v>548</v>
      </c>
      <c r="D543" t="s">
        <v>549</v>
      </c>
      <c r="E543" t="s">
        <v>170</v>
      </c>
      <c r="F543" t="s">
        <v>22</v>
      </c>
      <c r="G543" t="s">
        <v>606</v>
      </c>
      <c r="H543" t="s">
        <v>695</v>
      </c>
      <c r="I543" t="s">
        <v>606</v>
      </c>
      <c r="J543" t="s">
        <v>842</v>
      </c>
      <c r="K543" t="s">
        <v>4</v>
      </c>
      <c r="L543">
        <v>1383194</v>
      </c>
      <c r="M543" t="s">
        <v>1361</v>
      </c>
      <c r="O543" t="s">
        <v>744</v>
      </c>
      <c r="P543">
        <v>1</v>
      </c>
    </row>
    <row r="544" spans="1:16">
      <c r="A544">
        <v>2370</v>
      </c>
      <c r="B544" t="s">
        <v>548</v>
      </c>
      <c r="D544" t="s">
        <v>549</v>
      </c>
      <c r="E544" t="s">
        <v>170</v>
      </c>
      <c r="F544" t="s">
        <v>22</v>
      </c>
      <c r="G544" t="s">
        <v>606</v>
      </c>
      <c r="H544" t="s">
        <v>695</v>
      </c>
      <c r="I544" t="s">
        <v>606</v>
      </c>
      <c r="J544" t="s">
        <v>562</v>
      </c>
      <c r="K544" t="s">
        <v>4</v>
      </c>
      <c r="L544">
        <v>1363892</v>
      </c>
      <c r="M544" t="s">
        <v>1359</v>
      </c>
      <c r="O544" t="s">
        <v>718</v>
      </c>
      <c r="P544">
        <v>1</v>
      </c>
    </row>
    <row r="545" spans="1:16">
      <c r="A545">
        <v>2369</v>
      </c>
      <c r="B545" t="s">
        <v>548</v>
      </c>
      <c r="D545" t="s">
        <v>549</v>
      </c>
      <c r="E545" t="s">
        <v>170</v>
      </c>
      <c r="F545" t="s">
        <v>22</v>
      </c>
      <c r="G545" t="s">
        <v>553</v>
      </c>
      <c r="H545" t="s">
        <v>843</v>
      </c>
      <c r="I545" t="s">
        <v>553</v>
      </c>
      <c r="J545" t="s">
        <v>1408</v>
      </c>
      <c r="K545" t="s">
        <v>4</v>
      </c>
      <c r="L545">
        <v>1682994</v>
      </c>
      <c r="M545" t="s">
        <v>1359</v>
      </c>
      <c r="O545" t="s">
        <v>533</v>
      </c>
      <c r="P545">
        <v>1</v>
      </c>
    </row>
    <row r="546" spans="1:16">
      <c r="A546">
        <v>2368</v>
      </c>
      <c r="B546" t="s">
        <v>548</v>
      </c>
      <c r="D546" t="s">
        <v>549</v>
      </c>
      <c r="E546" t="s">
        <v>170</v>
      </c>
      <c r="F546" t="s">
        <v>22</v>
      </c>
      <c r="G546" t="s">
        <v>553</v>
      </c>
      <c r="H546" t="s">
        <v>845</v>
      </c>
      <c r="I546" t="s">
        <v>553</v>
      </c>
      <c r="J546" t="s">
        <v>637</v>
      </c>
      <c r="K546" t="s">
        <v>4</v>
      </c>
      <c r="L546">
        <v>1598179</v>
      </c>
      <c r="M546" t="s">
        <v>1361</v>
      </c>
      <c r="O546" t="s">
        <v>848</v>
      </c>
      <c r="P546">
        <v>1</v>
      </c>
    </row>
    <row r="547" spans="1:16">
      <c r="A547">
        <v>2367</v>
      </c>
      <c r="B547" t="s">
        <v>548</v>
      </c>
      <c r="D547" t="s">
        <v>549</v>
      </c>
      <c r="E547" t="s">
        <v>170</v>
      </c>
      <c r="F547" t="s">
        <v>22</v>
      </c>
      <c r="G547" t="s">
        <v>553</v>
      </c>
      <c r="H547" t="s">
        <v>843</v>
      </c>
      <c r="I547" t="s">
        <v>553</v>
      </c>
      <c r="J547" t="s">
        <v>640</v>
      </c>
      <c r="K547" t="s">
        <v>4</v>
      </c>
      <c r="L547">
        <v>1572249</v>
      </c>
      <c r="M547" t="s">
        <v>1359</v>
      </c>
      <c r="O547" t="s">
        <v>519</v>
      </c>
      <c r="P547">
        <v>1</v>
      </c>
    </row>
    <row r="548" spans="1:16">
      <c r="A548">
        <v>2366</v>
      </c>
      <c r="B548" t="s">
        <v>548</v>
      </c>
      <c r="D548" t="s">
        <v>549</v>
      </c>
      <c r="E548" t="s">
        <v>170</v>
      </c>
      <c r="F548" t="s">
        <v>22</v>
      </c>
      <c r="G548" t="s">
        <v>553</v>
      </c>
      <c r="H548" t="s">
        <v>845</v>
      </c>
      <c r="I548" t="s">
        <v>606</v>
      </c>
      <c r="J548" t="s">
        <v>1448</v>
      </c>
      <c r="K548" t="s">
        <v>221</v>
      </c>
      <c r="L548">
        <v>1622641</v>
      </c>
      <c r="M548" t="s">
        <v>1359</v>
      </c>
      <c r="O548" t="s">
        <v>511</v>
      </c>
      <c r="P548">
        <v>1</v>
      </c>
    </row>
    <row r="549" spans="1:16">
      <c r="A549">
        <v>2365</v>
      </c>
      <c r="B549" t="s">
        <v>548</v>
      </c>
      <c r="D549" t="s">
        <v>549</v>
      </c>
      <c r="E549" t="s">
        <v>170</v>
      </c>
      <c r="F549" t="s">
        <v>320</v>
      </c>
      <c r="G549" t="s">
        <v>321</v>
      </c>
      <c r="H549" t="s">
        <v>1453</v>
      </c>
      <c r="I549" t="s">
        <v>534</v>
      </c>
      <c r="J549" t="s">
        <v>1492</v>
      </c>
      <c r="K549" t="s">
        <v>4</v>
      </c>
      <c r="L549">
        <v>1834624</v>
      </c>
      <c r="M549" t="s">
        <v>1359</v>
      </c>
      <c r="O549" t="s">
        <v>194</v>
      </c>
      <c r="P549">
        <v>1</v>
      </c>
    </row>
    <row r="550" spans="1:16">
      <c r="A550">
        <v>2364</v>
      </c>
      <c r="B550" t="s">
        <v>548</v>
      </c>
      <c r="D550" t="s">
        <v>549</v>
      </c>
      <c r="E550" t="s">
        <v>170</v>
      </c>
      <c r="F550" t="s">
        <v>24</v>
      </c>
      <c r="G550" t="s">
        <v>534</v>
      </c>
      <c r="H550" t="s">
        <v>846</v>
      </c>
      <c r="I550" t="s">
        <v>534</v>
      </c>
      <c r="J550" t="s">
        <v>846</v>
      </c>
      <c r="K550" t="s">
        <v>4</v>
      </c>
      <c r="L550">
        <v>1838169</v>
      </c>
      <c r="M550" t="s">
        <v>1359</v>
      </c>
      <c r="O550" t="s">
        <v>821</v>
      </c>
      <c r="P550">
        <v>1</v>
      </c>
    </row>
    <row r="551" spans="1:16">
      <c r="A551">
        <v>2363</v>
      </c>
      <c r="B551" t="s">
        <v>548</v>
      </c>
      <c r="D551" t="s">
        <v>549</v>
      </c>
      <c r="E551" t="s">
        <v>170</v>
      </c>
      <c r="F551" t="s">
        <v>24</v>
      </c>
      <c r="G551" t="s">
        <v>586</v>
      </c>
      <c r="H551" t="s">
        <v>1474</v>
      </c>
      <c r="I551" t="s">
        <v>586</v>
      </c>
      <c r="J551" t="s">
        <v>1493</v>
      </c>
      <c r="K551" t="s">
        <v>221</v>
      </c>
      <c r="L551">
        <v>1921300</v>
      </c>
      <c r="M551" t="s">
        <v>1359</v>
      </c>
      <c r="O551" t="s">
        <v>508</v>
      </c>
      <c r="P551">
        <v>1</v>
      </c>
    </row>
    <row r="552" spans="1:16">
      <c r="A552">
        <v>2362</v>
      </c>
      <c r="B552" t="s">
        <v>548</v>
      </c>
      <c r="D552" t="s">
        <v>549</v>
      </c>
      <c r="E552" t="s">
        <v>170</v>
      </c>
      <c r="F552" t="s">
        <v>320</v>
      </c>
      <c r="G552" t="s">
        <v>321</v>
      </c>
      <c r="H552" t="s">
        <v>1453</v>
      </c>
      <c r="I552" t="s">
        <v>534</v>
      </c>
      <c r="J552" t="s">
        <v>1494</v>
      </c>
      <c r="K552" t="s">
        <v>4</v>
      </c>
      <c r="L552">
        <v>1835789</v>
      </c>
      <c r="M552" t="s">
        <v>1359</v>
      </c>
      <c r="O552" t="s">
        <v>862</v>
      </c>
      <c r="P552">
        <v>1</v>
      </c>
    </row>
    <row r="553" spans="1:16">
      <c r="A553">
        <v>2361</v>
      </c>
      <c r="B553" t="s">
        <v>548</v>
      </c>
      <c r="D553" t="s">
        <v>549</v>
      </c>
      <c r="E553" t="s">
        <v>211</v>
      </c>
      <c r="F553" t="s">
        <v>320</v>
      </c>
      <c r="G553" t="s">
        <v>321</v>
      </c>
      <c r="H553" t="s">
        <v>1453</v>
      </c>
      <c r="I553" t="s">
        <v>534</v>
      </c>
      <c r="J553" t="s">
        <v>849</v>
      </c>
      <c r="K553" t="s">
        <v>4</v>
      </c>
      <c r="L553">
        <v>2042204</v>
      </c>
      <c r="M553" t="s">
        <v>1361</v>
      </c>
      <c r="N553" t="s">
        <v>213</v>
      </c>
      <c r="O553" t="s">
        <v>251</v>
      </c>
      <c r="P553">
        <v>1</v>
      </c>
    </row>
    <row r="554" spans="1:16">
      <c r="A554">
        <v>2360</v>
      </c>
      <c r="B554" t="s">
        <v>548</v>
      </c>
      <c r="D554" t="s">
        <v>549</v>
      </c>
      <c r="E554" t="s">
        <v>701</v>
      </c>
      <c r="F554" t="s">
        <v>24</v>
      </c>
      <c r="G554" t="s">
        <v>534</v>
      </c>
      <c r="H554" t="s">
        <v>849</v>
      </c>
      <c r="I554" t="s">
        <v>534</v>
      </c>
      <c r="J554" t="s">
        <v>849</v>
      </c>
      <c r="K554" t="s">
        <v>4</v>
      </c>
      <c r="L554">
        <v>1900651</v>
      </c>
      <c r="M554" t="s">
        <v>1359</v>
      </c>
      <c r="N554" t="s">
        <v>777</v>
      </c>
      <c r="O554" t="s">
        <v>723</v>
      </c>
      <c r="P554">
        <v>1</v>
      </c>
    </row>
    <row r="555" spans="1:16">
      <c r="A555">
        <v>2359</v>
      </c>
      <c r="B555" t="s">
        <v>548</v>
      </c>
      <c r="D555" t="s">
        <v>549</v>
      </c>
      <c r="E555" t="s">
        <v>170</v>
      </c>
      <c r="F555" t="s">
        <v>320</v>
      </c>
      <c r="G555" t="s">
        <v>690</v>
      </c>
      <c r="H555" t="s">
        <v>806</v>
      </c>
      <c r="I555" t="s">
        <v>690</v>
      </c>
      <c r="J555" t="s">
        <v>569</v>
      </c>
      <c r="K555" t="s">
        <v>4</v>
      </c>
      <c r="L555">
        <v>1262714</v>
      </c>
      <c r="M555" t="s">
        <v>1359</v>
      </c>
      <c r="O555" t="s">
        <v>717</v>
      </c>
      <c r="P555">
        <v>1</v>
      </c>
    </row>
    <row r="556" spans="1:16">
      <c r="A556">
        <v>2358</v>
      </c>
      <c r="B556" t="s">
        <v>548</v>
      </c>
      <c r="D556" t="s">
        <v>549</v>
      </c>
      <c r="E556" t="s">
        <v>170</v>
      </c>
      <c r="F556" t="s">
        <v>320</v>
      </c>
      <c r="G556" t="s">
        <v>690</v>
      </c>
      <c r="H556" t="s">
        <v>806</v>
      </c>
      <c r="I556" t="s">
        <v>690</v>
      </c>
      <c r="J556" t="s">
        <v>569</v>
      </c>
      <c r="K556" t="s">
        <v>4</v>
      </c>
      <c r="L556">
        <v>1221693</v>
      </c>
      <c r="M556" t="s">
        <v>1359</v>
      </c>
      <c r="O556" t="s">
        <v>540</v>
      </c>
      <c r="P556">
        <v>1</v>
      </c>
    </row>
    <row r="557" spans="1:16">
      <c r="A557">
        <v>2357</v>
      </c>
      <c r="B557" t="s">
        <v>548</v>
      </c>
      <c r="D557" t="s">
        <v>549</v>
      </c>
      <c r="E557" t="s">
        <v>170</v>
      </c>
      <c r="F557" t="s">
        <v>320</v>
      </c>
      <c r="G557" t="s">
        <v>690</v>
      </c>
      <c r="H557" t="s">
        <v>535</v>
      </c>
      <c r="I557" t="s">
        <v>690</v>
      </c>
      <c r="J557" t="s">
        <v>339</v>
      </c>
      <c r="K557" t="s">
        <v>4</v>
      </c>
      <c r="L557">
        <v>1332602</v>
      </c>
      <c r="M557" t="s">
        <v>1359</v>
      </c>
      <c r="O557" t="s">
        <v>525</v>
      </c>
      <c r="P557">
        <v>1</v>
      </c>
    </row>
    <row r="558" spans="1:16">
      <c r="A558">
        <v>2356</v>
      </c>
      <c r="B558" t="s">
        <v>548</v>
      </c>
      <c r="D558" t="s">
        <v>549</v>
      </c>
      <c r="E558" t="s">
        <v>170</v>
      </c>
      <c r="F558" t="s">
        <v>320</v>
      </c>
      <c r="G558" t="s">
        <v>690</v>
      </c>
      <c r="H558" t="s">
        <v>535</v>
      </c>
      <c r="I558" t="s">
        <v>690</v>
      </c>
      <c r="J558" t="s">
        <v>339</v>
      </c>
      <c r="K558" t="s">
        <v>4</v>
      </c>
      <c r="L558">
        <v>1309688</v>
      </c>
      <c r="M558" t="s">
        <v>1359</v>
      </c>
      <c r="O558" t="s">
        <v>808</v>
      </c>
      <c r="P558">
        <v>1</v>
      </c>
    </row>
    <row r="559" spans="1:16">
      <c r="A559">
        <v>2355</v>
      </c>
      <c r="B559" t="s">
        <v>548</v>
      </c>
      <c r="D559" t="s">
        <v>549</v>
      </c>
      <c r="E559" t="s">
        <v>170</v>
      </c>
      <c r="F559" t="s">
        <v>320</v>
      </c>
      <c r="G559" t="s">
        <v>690</v>
      </c>
      <c r="H559" t="s">
        <v>569</v>
      </c>
      <c r="I559" t="s">
        <v>690</v>
      </c>
      <c r="J559" t="s">
        <v>1390</v>
      </c>
      <c r="K559" t="s">
        <v>4</v>
      </c>
      <c r="L559">
        <v>1281884</v>
      </c>
      <c r="M559" t="s">
        <v>1359</v>
      </c>
      <c r="O559" t="s">
        <v>808</v>
      </c>
      <c r="P559">
        <v>1</v>
      </c>
    </row>
    <row r="560" spans="1:16">
      <c r="A560">
        <v>2354</v>
      </c>
      <c r="B560" t="s">
        <v>548</v>
      </c>
      <c r="D560" t="s">
        <v>549</v>
      </c>
      <c r="E560" t="s">
        <v>170</v>
      </c>
      <c r="F560" t="s">
        <v>320</v>
      </c>
      <c r="G560" t="s">
        <v>690</v>
      </c>
      <c r="H560" t="s">
        <v>414</v>
      </c>
      <c r="I560" t="s">
        <v>690</v>
      </c>
      <c r="J560" t="s">
        <v>443</v>
      </c>
      <c r="K560" t="s">
        <v>4</v>
      </c>
      <c r="L560">
        <v>1294853</v>
      </c>
      <c r="M560" t="s">
        <v>1359</v>
      </c>
      <c r="O560" t="s">
        <v>774</v>
      </c>
      <c r="P560">
        <v>1</v>
      </c>
    </row>
    <row r="561" spans="1:16">
      <c r="A561">
        <v>2353</v>
      </c>
      <c r="B561" t="s">
        <v>548</v>
      </c>
      <c r="D561" t="s">
        <v>549</v>
      </c>
      <c r="E561" t="s">
        <v>170</v>
      </c>
      <c r="F561" t="s">
        <v>320</v>
      </c>
      <c r="G561" t="s">
        <v>690</v>
      </c>
      <c r="H561" t="s">
        <v>852</v>
      </c>
      <c r="I561" t="s">
        <v>690</v>
      </c>
      <c r="J561" t="s">
        <v>806</v>
      </c>
      <c r="K561" t="s">
        <v>4</v>
      </c>
      <c r="L561">
        <v>1415599</v>
      </c>
      <c r="M561" t="s">
        <v>1359</v>
      </c>
      <c r="O561" t="s">
        <v>862</v>
      </c>
      <c r="P561">
        <v>1</v>
      </c>
    </row>
    <row r="562" spans="1:16">
      <c r="A562">
        <v>2352</v>
      </c>
      <c r="B562" t="s">
        <v>548</v>
      </c>
      <c r="D562" t="s">
        <v>549</v>
      </c>
      <c r="E562" t="s">
        <v>170</v>
      </c>
      <c r="F562" t="s">
        <v>320</v>
      </c>
      <c r="G562" t="s">
        <v>690</v>
      </c>
      <c r="H562" t="s">
        <v>490</v>
      </c>
      <c r="I562" t="s">
        <v>690</v>
      </c>
      <c r="J562" t="s">
        <v>556</v>
      </c>
      <c r="K562" t="s">
        <v>4</v>
      </c>
      <c r="L562">
        <v>1387777</v>
      </c>
      <c r="M562" t="s">
        <v>1359</v>
      </c>
      <c r="O562" t="s">
        <v>762</v>
      </c>
      <c r="P562">
        <v>1</v>
      </c>
    </row>
    <row r="563" spans="1:16">
      <c r="A563">
        <v>2351</v>
      </c>
      <c r="B563" t="s">
        <v>548</v>
      </c>
      <c r="D563" t="s">
        <v>549</v>
      </c>
      <c r="E563" t="s">
        <v>170</v>
      </c>
      <c r="F563" t="s">
        <v>22</v>
      </c>
      <c r="G563" t="s">
        <v>606</v>
      </c>
      <c r="H563" t="s">
        <v>658</v>
      </c>
      <c r="I563" t="s">
        <v>606</v>
      </c>
      <c r="J563" t="s">
        <v>470</v>
      </c>
      <c r="K563" t="s">
        <v>4</v>
      </c>
      <c r="L563">
        <v>1825354</v>
      </c>
      <c r="M563" t="s">
        <v>1359</v>
      </c>
      <c r="O563" t="s">
        <v>353</v>
      </c>
      <c r="P563">
        <v>1</v>
      </c>
    </row>
    <row r="564" spans="1:16">
      <c r="A564">
        <v>2350</v>
      </c>
      <c r="B564" t="s">
        <v>548</v>
      </c>
      <c r="D564" t="s">
        <v>549</v>
      </c>
      <c r="E564" t="s">
        <v>170</v>
      </c>
      <c r="F564" t="s">
        <v>379</v>
      </c>
      <c r="G564" t="s">
        <v>644</v>
      </c>
      <c r="H564" t="s">
        <v>854</v>
      </c>
      <c r="I564" t="s">
        <v>644</v>
      </c>
      <c r="J564" t="s">
        <v>836</v>
      </c>
      <c r="K564" t="s">
        <v>4</v>
      </c>
      <c r="L564">
        <v>1850212</v>
      </c>
      <c r="M564" t="s">
        <v>1359</v>
      </c>
      <c r="O564" t="s">
        <v>783</v>
      </c>
      <c r="P564">
        <v>1</v>
      </c>
    </row>
    <row r="565" spans="1:16">
      <c r="A565">
        <v>2349</v>
      </c>
      <c r="B565" t="s">
        <v>548</v>
      </c>
      <c r="D565" t="s">
        <v>549</v>
      </c>
      <c r="E565" t="s">
        <v>170</v>
      </c>
      <c r="F565" t="s">
        <v>379</v>
      </c>
      <c r="G565" t="s">
        <v>380</v>
      </c>
      <c r="H565" t="s">
        <v>535</v>
      </c>
      <c r="I565" t="s">
        <v>380</v>
      </c>
      <c r="J565" t="s">
        <v>855</v>
      </c>
      <c r="K565" t="s">
        <v>221</v>
      </c>
      <c r="L565">
        <v>1731580</v>
      </c>
      <c r="M565" t="s">
        <v>1359</v>
      </c>
      <c r="O565" t="s">
        <v>175</v>
      </c>
      <c r="P565">
        <v>1</v>
      </c>
    </row>
    <row r="566" spans="1:16">
      <c r="A566">
        <v>2348</v>
      </c>
      <c r="B566" t="s">
        <v>548</v>
      </c>
      <c r="D566" t="s">
        <v>549</v>
      </c>
      <c r="E566" t="s">
        <v>170</v>
      </c>
      <c r="F566" t="s">
        <v>22</v>
      </c>
      <c r="G566" t="s">
        <v>606</v>
      </c>
      <c r="H566" t="s">
        <v>856</v>
      </c>
      <c r="I566" t="s">
        <v>606</v>
      </c>
      <c r="J566" t="s">
        <v>856</v>
      </c>
      <c r="K566" t="s">
        <v>4</v>
      </c>
      <c r="L566">
        <v>1859854</v>
      </c>
      <c r="M566" t="s">
        <v>1359</v>
      </c>
      <c r="N566" t="s">
        <v>629</v>
      </c>
      <c r="O566" t="s">
        <v>853</v>
      </c>
      <c r="P566">
        <v>1</v>
      </c>
    </row>
    <row r="567" spans="1:16">
      <c r="A567">
        <v>2347</v>
      </c>
      <c r="B567" t="s">
        <v>548</v>
      </c>
      <c r="D567" t="s">
        <v>549</v>
      </c>
      <c r="E567" t="s">
        <v>170</v>
      </c>
      <c r="F567" t="s">
        <v>22</v>
      </c>
      <c r="G567" t="s">
        <v>606</v>
      </c>
      <c r="H567" t="s">
        <v>857</v>
      </c>
      <c r="I567" t="s">
        <v>606</v>
      </c>
      <c r="J567" t="s">
        <v>857</v>
      </c>
      <c r="K567" t="s">
        <v>4</v>
      </c>
      <c r="L567">
        <v>1852792</v>
      </c>
      <c r="M567" t="s">
        <v>1359</v>
      </c>
      <c r="N567" t="s">
        <v>720</v>
      </c>
      <c r="O567" t="s">
        <v>514</v>
      </c>
      <c r="P567">
        <v>1</v>
      </c>
    </row>
    <row r="568" spans="1:16">
      <c r="A568">
        <v>2346</v>
      </c>
      <c r="B568" t="s">
        <v>548</v>
      </c>
      <c r="D568" t="s">
        <v>549</v>
      </c>
      <c r="E568" t="s">
        <v>170</v>
      </c>
      <c r="F568" t="s">
        <v>22</v>
      </c>
      <c r="G568" t="s">
        <v>606</v>
      </c>
      <c r="H568" t="s">
        <v>857</v>
      </c>
      <c r="I568" t="s">
        <v>606</v>
      </c>
      <c r="J568" t="s">
        <v>858</v>
      </c>
      <c r="K568" t="s">
        <v>4</v>
      </c>
      <c r="L568">
        <v>1883665</v>
      </c>
      <c r="M568" t="s">
        <v>1359</v>
      </c>
      <c r="O568" t="s">
        <v>546</v>
      </c>
      <c r="P568">
        <v>1</v>
      </c>
    </row>
    <row r="569" spans="1:16">
      <c r="A569">
        <v>2345</v>
      </c>
      <c r="B569" t="s">
        <v>548</v>
      </c>
      <c r="D569" t="s">
        <v>549</v>
      </c>
      <c r="E569" t="s">
        <v>211</v>
      </c>
      <c r="F569" t="s">
        <v>320</v>
      </c>
      <c r="G569" t="s">
        <v>690</v>
      </c>
      <c r="H569" t="s">
        <v>859</v>
      </c>
      <c r="I569" t="s">
        <v>690</v>
      </c>
      <c r="J569" t="s">
        <v>1495</v>
      </c>
      <c r="K569" t="s">
        <v>4</v>
      </c>
      <c r="L569">
        <v>1430901</v>
      </c>
      <c r="M569" t="s">
        <v>1361</v>
      </c>
      <c r="O569" t="s">
        <v>761</v>
      </c>
      <c r="P569">
        <v>1</v>
      </c>
    </row>
    <row r="570" spans="1:16">
      <c r="A570">
        <v>2344</v>
      </c>
      <c r="B570" t="s">
        <v>548</v>
      </c>
      <c r="D570" t="s">
        <v>549</v>
      </c>
      <c r="E570" t="s">
        <v>170</v>
      </c>
      <c r="F570" t="s">
        <v>379</v>
      </c>
      <c r="G570" t="s">
        <v>644</v>
      </c>
      <c r="H570" t="s">
        <v>1469</v>
      </c>
      <c r="I570" t="s">
        <v>644</v>
      </c>
      <c r="J570" t="s">
        <v>1399</v>
      </c>
      <c r="K570" t="s">
        <v>4</v>
      </c>
      <c r="L570">
        <v>1793384</v>
      </c>
      <c r="M570" t="s">
        <v>1359</v>
      </c>
      <c r="O570" t="s">
        <v>242</v>
      </c>
      <c r="P570">
        <v>1</v>
      </c>
    </row>
    <row r="571" spans="1:16">
      <c r="A571">
        <v>2343</v>
      </c>
      <c r="B571" t="s">
        <v>548</v>
      </c>
      <c r="D571" t="s">
        <v>549</v>
      </c>
      <c r="E571" t="s">
        <v>170</v>
      </c>
      <c r="F571" t="s">
        <v>379</v>
      </c>
      <c r="G571" t="s">
        <v>631</v>
      </c>
      <c r="H571" t="s">
        <v>860</v>
      </c>
      <c r="I571" t="s">
        <v>631</v>
      </c>
      <c r="J571" t="s">
        <v>860</v>
      </c>
      <c r="K571" t="s">
        <v>4</v>
      </c>
      <c r="L571">
        <v>1781166</v>
      </c>
      <c r="M571" t="s">
        <v>1359</v>
      </c>
      <c r="O571" t="s">
        <v>706</v>
      </c>
      <c r="P571">
        <v>1</v>
      </c>
    </row>
    <row r="572" spans="1:16">
      <c r="A572">
        <v>2342</v>
      </c>
      <c r="B572" t="s">
        <v>548</v>
      </c>
      <c r="D572" t="s">
        <v>549</v>
      </c>
      <c r="E572" t="s">
        <v>170</v>
      </c>
      <c r="F572" t="s">
        <v>379</v>
      </c>
      <c r="G572" t="s">
        <v>644</v>
      </c>
      <c r="H572" t="s">
        <v>861</v>
      </c>
      <c r="I572" t="s">
        <v>644</v>
      </c>
      <c r="J572" t="s">
        <v>836</v>
      </c>
      <c r="K572" t="s">
        <v>4</v>
      </c>
      <c r="L572">
        <v>1863762</v>
      </c>
      <c r="M572" t="s">
        <v>1361</v>
      </c>
      <c r="O572" t="s">
        <v>540</v>
      </c>
      <c r="P572">
        <v>1</v>
      </c>
    </row>
    <row r="573" spans="1:16">
      <c r="A573">
        <v>2341</v>
      </c>
      <c r="B573" t="s">
        <v>548</v>
      </c>
      <c r="D573" t="s">
        <v>549</v>
      </c>
      <c r="E573" t="s">
        <v>170</v>
      </c>
      <c r="F573" t="s">
        <v>379</v>
      </c>
      <c r="G573" t="s">
        <v>631</v>
      </c>
      <c r="H573" t="s">
        <v>640</v>
      </c>
      <c r="I573" t="s">
        <v>631</v>
      </c>
      <c r="J573" t="s">
        <v>173</v>
      </c>
      <c r="K573" t="s">
        <v>4</v>
      </c>
      <c r="L573">
        <v>1868153</v>
      </c>
      <c r="M573" t="s">
        <v>1359</v>
      </c>
      <c r="O573" t="s">
        <v>781</v>
      </c>
      <c r="P573">
        <v>1</v>
      </c>
    </row>
    <row r="574" spans="1:16">
      <c r="A574">
        <v>2340</v>
      </c>
      <c r="B574" t="s">
        <v>548</v>
      </c>
      <c r="D574" t="s">
        <v>549</v>
      </c>
      <c r="E574" t="s">
        <v>170</v>
      </c>
      <c r="F574" t="s">
        <v>24</v>
      </c>
      <c r="G574" t="s">
        <v>586</v>
      </c>
      <c r="H574" t="s">
        <v>1474</v>
      </c>
      <c r="I574" t="s">
        <v>586</v>
      </c>
      <c r="J574" t="s">
        <v>1474</v>
      </c>
      <c r="K574" t="s">
        <v>4</v>
      </c>
      <c r="L574">
        <v>1810134</v>
      </c>
      <c r="M574" t="s">
        <v>1361</v>
      </c>
      <c r="O574" t="s">
        <v>240</v>
      </c>
      <c r="P574">
        <v>1</v>
      </c>
    </row>
    <row r="575" spans="1:16">
      <c r="A575">
        <v>2339</v>
      </c>
      <c r="B575" t="s">
        <v>548</v>
      </c>
      <c r="D575" t="s">
        <v>549</v>
      </c>
      <c r="E575" t="s">
        <v>170</v>
      </c>
      <c r="F575" t="s">
        <v>24</v>
      </c>
      <c r="G575" t="s">
        <v>586</v>
      </c>
      <c r="H575" t="s">
        <v>863</v>
      </c>
      <c r="I575" t="s">
        <v>586</v>
      </c>
      <c r="J575" t="s">
        <v>863</v>
      </c>
      <c r="K575" t="s">
        <v>4</v>
      </c>
      <c r="L575">
        <v>1809401</v>
      </c>
      <c r="M575" t="s">
        <v>1359</v>
      </c>
      <c r="N575" t="s">
        <v>629</v>
      </c>
      <c r="O575" t="s">
        <v>521</v>
      </c>
      <c r="P575">
        <v>1</v>
      </c>
    </row>
    <row r="576" spans="1:16">
      <c r="A576">
        <v>2338</v>
      </c>
      <c r="B576" t="s">
        <v>548</v>
      </c>
      <c r="D576" t="s">
        <v>549</v>
      </c>
      <c r="E576" t="s">
        <v>170</v>
      </c>
      <c r="F576" t="s">
        <v>24</v>
      </c>
      <c r="G576" t="s">
        <v>586</v>
      </c>
      <c r="H576" t="s">
        <v>864</v>
      </c>
      <c r="I576" t="s">
        <v>586</v>
      </c>
      <c r="J576" t="s">
        <v>864</v>
      </c>
      <c r="K576" t="s">
        <v>4</v>
      </c>
      <c r="L576">
        <v>1802533</v>
      </c>
      <c r="M576" t="s">
        <v>1359</v>
      </c>
      <c r="N576" t="s">
        <v>213</v>
      </c>
      <c r="O576" t="s">
        <v>732</v>
      </c>
      <c r="P576">
        <v>1</v>
      </c>
    </row>
    <row r="577" spans="1:16">
      <c r="A577">
        <v>2337</v>
      </c>
      <c r="B577" t="s">
        <v>548</v>
      </c>
      <c r="D577" t="s">
        <v>549</v>
      </c>
      <c r="E577" t="s">
        <v>170</v>
      </c>
      <c r="F577" t="s">
        <v>24</v>
      </c>
      <c r="G577" t="s">
        <v>586</v>
      </c>
      <c r="H577" t="s">
        <v>864</v>
      </c>
      <c r="I577" t="s">
        <v>586</v>
      </c>
      <c r="J577" t="s">
        <v>864</v>
      </c>
      <c r="K577" t="s">
        <v>4</v>
      </c>
      <c r="L577">
        <v>1842039</v>
      </c>
      <c r="M577" t="s">
        <v>1359</v>
      </c>
      <c r="N577" t="s">
        <v>213</v>
      </c>
      <c r="O577" t="s">
        <v>1030</v>
      </c>
      <c r="P577">
        <v>1</v>
      </c>
    </row>
    <row r="578" spans="1:16">
      <c r="A578">
        <v>2336</v>
      </c>
      <c r="B578" t="s">
        <v>548</v>
      </c>
      <c r="D578" t="s">
        <v>549</v>
      </c>
      <c r="E578" t="s">
        <v>170</v>
      </c>
      <c r="F578" t="s">
        <v>24</v>
      </c>
      <c r="G578" t="s">
        <v>586</v>
      </c>
      <c r="H578" t="s">
        <v>865</v>
      </c>
      <c r="I578" t="s">
        <v>586</v>
      </c>
      <c r="J578" t="s">
        <v>865</v>
      </c>
      <c r="K578" t="s">
        <v>4</v>
      </c>
      <c r="L578">
        <v>1778939</v>
      </c>
      <c r="M578" t="s">
        <v>1359</v>
      </c>
      <c r="N578" t="s">
        <v>629</v>
      </c>
      <c r="O578" t="s">
        <v>704</v>
      </c>
      <c r="P578">
        <v>1</v>
      </c>
    </row>
    <row r="579" spans="1:16">
      <c r="A579">
        <v>2335</v>
      </c>
      <c r="B579" t="s">
        <v>548</v>
      </c>
      <c r="D579" t="s">
        <v>549</v>
      </c>
      <c r="E579" t="s">
        <v>187</v>
      </c>
      <c r="F579" t="s">
        <v>24</v>
      </c>
      <c r="G579" t="s">
        <v>586</v>
      </c>
      <c r="H579" t="s">
        <v>865</v>
      </c>
      <c r="I579" t="s">
        <v>586</v>
      </c>
      <c r="J579" t="s">
        <v>865</v>
      </c>
      <c r="K579" t="s">
        <v>4</v>
      </c>
      <c r="L579">
        <v>1829368</v>
      </c>
      <c r="M579" t="s">
        <v>1359</v>
      </c>
      <c r="N579" t="s">
        <v>629</v>
      </c>
      <c r="O579" t="s">
        <v>807</v>
      </c>
      <c r="P579">
        <v>1</v>
      </c>
    </row>
    <row r="580" spans="1:16">
      <c r="A580">
        <v>2334</v>
      </c>
      <c r="B580" t="s">
        <v>548</v>
      </c>
      <c r="D580" t="s">
        <v>549</v>
      </c>
      <c r="E580" t="s">
        <v>211</v>
      </c>
      <c r="F580" t="s">
        <v>320</v>
      </c>
      <c r="G580" t="s">
        <v>321</v>
      </c>
      <c r="H580" t="s">
        <v>1453</v>
      </c>
      <c r="I580" t="s">
        <v>534</v>
      </c>
      <c r="J580" t="s">
        <v>867</v>
      </c>
      <c r="K580" t="s">
        <v>4</v>
      </c>
      <c r="L580">
        <v>2057085</v>
      </c>
      <c r="M580" t="s">
        <v>1361</v>
      </c>
      <c r="N580" t="s">
        <v>389</v>
      </c>
      <c r="O580" t="s">
        <v>210</v>
      </c>
      <c r="P580">
        <v>1</v>
      </c>
    </row>
    <row r="581" spans="1:16">
      <c r="A581">
        <v>2333</v>
      </c>
      <c r="B581" t="s">
        <v>548</v>
      </c>
      <c r="D581" t="s">
        <v>549</v>
      </c>
      <c r="E581" t="s">
        <v>170</v>
      </c>
      <c r="F581" t="s">
        <v>24</v>
      </c>
      <c r="G581" t="s">
        <v>586</v>
      </c>
      <c r="H581" t="s">
        <v>1474</v>
      </c>
      <c r="I581" t="s">
        <v>586</v>
      </c>
      <c r="J581" t="s">
        <v>1496</v>
      </c>
      <c r="K581" t="s">
        <v>221</v>
      </c>
      <c r="L581">
        <v>1936795</v>
      </c>
      <c r="M581" t="s">
        <v>1359</v>
      </c>
      <c r="N581" t="s">
        <v>586</v>
      </c>
      <c r="O581" t="s">
        <v>722</v>
      </c>
      <c r="P581">
        <v>1</v>
      </c>
    </row>
    <row r="582" spans="1:16">
      <c r="A582">
        <v>2332</v>
      </c>
      <c r="B582" t="s">
        <v>548</v>
      </c>
      <c r="D582" t="s">
        <v>549</v>
      </c>
      <c r="E582" t="s">
        <v>974</v>
      </c>
      <c r="F582" t="s">
        <v>320</v>
      </c>
      <c r="G582" t="s">
        <v>321</v>
      </c>
      <c r="H582" t="s">
        <v>868</v>
      </c>
      <c r="I582" t="s">
        <v>321</v>
      </c>
      <c r="J582" t="s">
        <v>868</v>
      </c>
      <c r="K582" t="s">
        <v>4</v>
      </c>
      <c r="L582">
        <v>1458403</v>
      </c>
      <c r="M582" t="s">
        <v>1359</v>
      </c>
      <c r="N582" t="s">
        <v>629</v>
      </c>
      <c r="O582" t="s">
        <v>741</v>
      </c>
      <c r="P582">
        <v>1</v>
      </c>
    </row>
    <row r="583" spans="1:16">
      <c r="A583">
        <v>2331</v>
      </c>
      <c r="B583" t="s">
        <v>548</v>
      </c>
      <c r="D583" t="s">
        <v>549</v>
      </c>
      <c r="E583" t="s">
        <v>211</v>
      </c>
      <c r="F583" t="s">
        <v>379</v>
      </c>
      <c r="G583" t="s">
        <v>380</v>
      </c>
      <c r="H583" t="s">
        <v>237</v>
      </c>
      <c r="I583" t="s">
        <v>380</v>
      </c>
      <c r="J583" t="s">
        <v>661</v>
      </c>
      <c r="K583" t="s">
        <v>4</v>
      </c>
      <c r="L583">
        <v>1864847</v>
      </c>
      <c r="M583" t="s">
        <v>1386</v>
      </c>
      <c r="O583" t="s">
        <v>312</v>
      </c>
      <c r="P583">
        <v>1</v>
      </c>
    </row>
    <row r="584" spans="1:16">
      <c r="A584">
        <v>2330</v>
      </c>
      <c r="B584" t="s">
        <v>548</v>
      </c>
      <c r="D584" t="s">
        <v>549</v>
      </c>
      <c r="E584" t="s">
        <v>170</v>
      </c>
      <c r="F584" t="s">
        <v>379</v>
      </c>
      <c r="G584" t="s">
        <v>631</v>
      </c>
      <c r="H584" t="s">
        <v>502</v>
      </c>
      <c r="I584" t="s">
        <v>631</v>
      </c>
      <c r="J584" t="s">
        <v>834</v>
      </c>
      <c r="K584" t="s">
        <v>4</v>
      </c>
      <c r="L584">
        <v>1946707</v>
      </c>
      <c r="M584" t="s">
        <v>1359</v>
      </c>
      <c r="O584" t="s">
        <v>255</v>
      </c>
      <c r="P584">
        <v>1</v>
      </c>
    </row>
    <row r="585" spans="1:16">
      <c r="A585">
        <v>2329</v>
      </c>
      <c r="B585" t="s">
        <v>548</v>
      </c>
      <c r="D585" t="s">
        <v>549</v>
      </c>
      <c r="E585" t="s">
        <v>170</v>
      </c>
      <c r="F585" t="s">
        <v>379</v>
      </c>
      <c r="G585" t="s">
        <v>631</v>
      </c>
      <c r="H585" t="s">
        <v>869</v>
      </c>
      <c r="I585" t="s">
        <v>631</v>
      </c>
      <c r="J585" t="s">
        <v>834</v>
      </c>
      <c r="K585" t="s">
        <v>4</v>
      </c>
      <c r="L585">
        <v>1739533</v>
      </c>
      <c r="M585" t="s">
        <v>1359</v>
      </c>
      <c r="O585" t="s">
        <v>353</v>
      </c>
      <c r="P585">
        <v>1</v>
      </c>
    </row>
    <row r="586" spans="1:16">
      <c r="A586">
        <v>2328</v>
      </c>
      <c r="B586" t="s">
        <v>548</v>
      </c>
      <c r="D586" t="s">
        <v>549</v>
      </c>
      <c r="E586" t="s">
        <v>170</v>
      </c>
      <c r="F586" t="s">
        <v>22</v>
      </c>
      <c r="G586" t="s">
        <v>606</v>
      </c>
      <c r="H586" t="s">
        <v>654</v>
      </c>
      <c r="I586" t="s">
        <v>606</v>
      </c>
      <c r="J586" t="s">
        <v>470</v>
      </c>
      <c r="K586" t="s">
        <v>4</v>
      </c>
      <c r="L586">
        <v>1925356</v>
      </c>
      <c r="M586" t="s">
        <v>1361</v>
      </c>
      <c r="O586" t="s">
        <v>202</v>
      </c>
      <c r="P586">
        <v>1</v>
      </c>
    </row>
    <row r="587" spans="1:16">
      <c r="A587">
        <v>2327</v>
      </c>
      <c r="B587" t="s">
        <v>548</v>
      </c>
      <c r="D587" t="s">
        <v>549</v>
      </c>
      <c r="E587" t="s">
        <v>170</v>
      </c>
      <c r="F587" t="s">
        <v>22</v>
      </c>
      <c r="G587" t="s">
        <v>606</v>
      </c>
      <c r="H587" t="s">
        <v>658</v>
      </c>
      <c r="I587" t="s">
        <v>606</v>
      </c>
      <c r="J587" t="s">
        <v>470</v>
      </c>
      <c r="K587" t="s">
        <v>221</v>
      </c>
      <c r="L587">
        <v>2036815</v>
      </c>
      <c r="M587" t="s">
        <v>1359</v>
      </c>
      <c r="O587" t="s">
        <v>1497</v>
      </c>
      <c r="P587">
        <v>1</v>
      </c>
    </row>
    <row r="588" spans="1:16">
      <c r="A588">
        <v>2326</v>
      </c>
      <c r="B588" t="s">
        <v>548</v>
      </c>
      <c r="D588" t="s">
        <v>549</v>
      </c>
      <c r="E588" t="s">
        <v>170</v>
      </c>
      <c r="F588" t="s">
        <v>38</v>
      </c>
      <c r="G588" t="s">
        <v>337</v>
      </c>
      <c r="H588" t="s">
        <v>212</v>
      </c>
      <c r="I588" t="s">
        <v>337</v>
      </c>
      <c r="J588" t="s">
        <v>247</v>
      </c>
      <c r="K588" t="s">
        <v>4</v>
      </c>
      <c r="L588">
        <v>1289091</v>
      </c>
      <c r="M588" t="s">
        <v>1359</v>
      </c>
      <c r="O588" t="s">
        <v>706</v>
      </c>
      <c r="P588">
        <v>1</v>
      </c>
    </row>
    <row r="589" spans="1:16">
      <c r="A589">
        <v>2325</v>
      </c>
      <c r="B589" t="s">
        <v>548</v>
      </c>
      <c r="D589" t="s">
        <v>549</v>
      </c>
      <c r="E589" t="s">
        <v>170</v>
      </c>
      <c r="F589" t="s">
        <v>24</v>
      </c>
      <c r="G589" t="s">
        <v>586</v>
      </c>
      <c r="H589" t="s">
        <v>871</v>
      </c>
      <c r="I589" t="s">
        <v>586</v>
      </c>
      <c r="J589" t="s">
        <v>524</v>
      </c>
      <c r="K589" t="s">
        <v>4</v>
      </c>
      <c r="L589">
        <v>1450891</v>
      </c>
      <c r="M589" t="s">
        <v>1359</v>
      </c>
      <c r="O589" t="s">
        <v>208</v>
      </c>
      <c r="P589">
        <v>1</v>
      </c>
    </row>
    <row r="590" spans="1:16">
      <c r="A590">
        <v>2324</v>
      </c>
      <c r="B590" t="s">
        <v>548</v>
      </c>
      <c r="D590" t="s">
        <v>549</v>
      </c>
      <c r="E590" t="s">
        <v>170</v>
      </c>
      <c r="F590" t="s">
        <v>1</v>
      </c>
      <c r="G590" t="s">
        <v>316</v>
      </c>
      <c r="H590" t="s">
        <v>872</v>
      </c>
      <c r="I590" t="s">
        <v>316</v>
      </c>
      <c r="J590" t="s">
        <v>1459</v>
      </c>
      <c r="K590" t="s">
        <v>4</v>
      </c>
      <c r="L590">
        <v>1477875</v>
      </c>
      <c r="M590" t="s">
        <v>873</v>
      </c>
      <c r="O590" t="s">
        <v>721</v>
      </c>
      <c r="P590">
        <v>1</v>
      </c>
    </row>
    <row r="591" spans="1:16">
      <c r="A591">
        <v>2323</v>
      </c>
      <c r="B591" t="s">
        <v>548</v>
      </c>
      <c r="D591" t="s">
        <v>549</v>
      </c>
      <c r="E591" t="s">
        <v>170</v>
      </c>
      <c r="F591" t="s">
        <v>24</v>
      </c>
      <c r="G591" t="s">
        <v>586</v>
      </c>
      <c r="H591" t="s">
        <v>874</v>
      </c>
      <c r="I591" t="s">
        <v>586</v>
      </c>
      <c r="J591" t="s">
        <v>874</v>
      </c>
      <c r="K591" t="s">
        <v>4</v>
      </c>
      <c r="L591">
        <v>1901840</v>
      </c>
      <c r="M591" t="s">
        <v>1359</v>
      </c>
      <c r="N591" t="s">
        <v>629</v>
      </c>
      <c r="O591" t="s">
        <v>1030</v>
      </c>
      <c r="P591">
        <v>1</v>
      </c>
    </row>
    <row r="592" spans="1:16">
      <c r="A592">
        <v>2322</v>
      </c>
      <c r="B592" t="s">
        <v>548</v>
      </c>
      <c r="D592" t="s">
        <v>549</v>
      </c>
      <c r="E592" t="s">
        <v>170</v>
      </c>
      <c r="F592" t="s">
        <v>38</v>
      </c>
      <c r="G592" t="s">
        <v>337</v>
      </c>
      <c r="H592" t="s">
        <v>212</v>
      </c>
      <c r="I592" t="s">
        <v>337</v>
      </c>
      <c r="J592" t="s">
        <v>253</v>
      </c>
      <c r="K592" t="s">
        <v>4</v>
      </c>
      <c r="L592">
        <v>1347880</v>
      </c>
      <c r="M592" t="s">
        <v>1359</v>
      </c>
      <c r="O592" t="s">
        <v>273</v>
      </c>
      <c r="P592">
        <v>1</v>
      </c>
    </row>
    <row r="593" spans="1:16">
      <c r="A593">
        <v>2321</v>
      </c>
      <c r="B593" t="s">
        <v>548</v>
      </c>
      <c r="D593" t="s">
        <v>549</v>
      </c>
      <c r="E593" t="s">
        <v>170</v>
      </c>
      <c r="F593" t="s">
        <v>24</v>
      </c>
      <c r="G593" t="s">
        <v>586</v>
      </c>
      <c r="H593" t="s">
        <v>875</v>
      </c>
      <c r="I593" t="s">
        <v>586</v>
      </c>
      <c r="J593" t="s">
        <v>692</v>
      </c>
      <c r="K593" t="s">
        <v>4</v>
      </c>
      <c r="L593">
        <v>1639001</v>
      </c>
      <c r="M593" t="s">
        <v>1359</v>
      </c>
      <c r="O593" t="s">
        <v>402</v>
      </c>
      <c r="P593">
        <v>1</v>
      </c>
    </row>
    <row r="594" spans="1:16">
      <c r="A594">
        <v>2320</v>
      </c>
      <c r="B594" t="s">
        <v>548</v>
      </c>
      <c r="D594" t="s">
        <v>549</v>
      </c>
      <c r="E594" t="s">
        <v>170</v>
      </c>
      <c r="F594" t="s">
        <v>379</v>
      </c>
      <c r="G594" t="s">
        <v>380</v>
      </c>
      <c r="H594" t="s">
        <v>1408</v>
      </c>
      <c r="I594" t="s">
        <v>380</v>
      </c>
      <c r="J594" t="s">
        <v>318</v>
      </c>
      <c r="K594" t="s">
        <v>4</v>
      </c>
      <c r="L594">
        <v>1813744</v>
      </c>
      <c r="M594" t="s">
        <v>1359</v>
      </c>
      <c r="O594" t="s">
        <v>340</v>
      </c>
      <c r="P594">
        <v>1</v>
      </c>
    </row>
    <row r="595" spans="1:16">
      <c r="A595">
        <v>2319</v>
      </c>
      <c r="B595" t="s">
        <v>548</v>
      </c>
      <c r="D595" t="s">
        <v>549</v>
      </c>
      <c r="E595" t="s">
        <v>170</v>
      </c>
      <c r="F595" t="s">
        <v>26</v>
      </c>
      <c r="G595" t="s">
        <v>550</v>
      </c>
      <c r="H595" t="s">
        <v>876</v>
      </c>
      <c r="I595" t="s">
        <v>550</v>
      </c>
      <c r="J595" t="s">
        <v>876</v>
      </c>
      <c r="K595" t="s">
        <v>4</v>
      </c>
      <c r="L595">
        <v>1996706</v>
      </c>
      <c r="M595" t="s">
        <v>1359</v>
      </c>
      <c r="N595" t="s">
        <v>693</v>
      </c>
      <c r="O595" t="s">
        <v>298</v>
      </c>
      <c r="P595">
        <v>1</v>
      </c>
    </row>
    <row r="596" spans="1:16">
      <c r="A596">
        <v>2318</v>
      </c>
      <c r="B596" t="s">
        <v>548</v>
      </c>
      <c r="D596" t="s">
        <v>549</v>
      </c>
      <c r="E596" t="s">
        <v>170</v>
      </c>
      <c r="F596" t="s">
        <v>26</v>
      </c>
      <c r="G596" t="s">
        <v>550</v>
      </c>
      <c r="H596" t="s">
        <v>876</v>
      </c>
      <c r="I596" t="s">
        <v>550</v>
      </c>
      <c r="J596" t="s">
        <v>876</v>
      </c>
      <c r="K596" t="s">
        <v>4</v>
      </c>
      <c r="L596">
        <v>2123469</v>
      </c>
      <c r="M596" t="s">
        <v>1359</v>
      </c>
      <c r="N596" t="s">
        <v>629</v>
      </c>
      <c r="O596" t="s">
        <v>302</v>
      </c>
      <c r="P596">
        <v>1</v>
      </c>
    </row>
    <row r="597" spans="1:16">
      <c r="A597">
        <v>2317</v>
      </c>
      <c r="B597" t="s">
        <v>548</v>
      </c>
      <c r="D597" t="s">
        <v>549</v>
      </c>
      <c r="E597" t="s">
        <v>277</v>
      </c>
      <c r="F597" t="s">
        <v>26</v>
      </c>
      <c r="G597" t="s">
        <v>550</v>
      </c>
      <c r="H597" t="s">
        <v>877</v>
      </c>
      <c r="I597" t="s">
        <v>550</v>
      </c>
      <c r="J597" t="s">
        <v>877</v>
      </c>
      <c r="K597" t="s">
        <v>4</v>
      </c>
      <c r="L597">
        <v>2327477</v>
      </c>
      <c r="M597" t="s">
        <v>1498</v>
      </c>
      <c r="N597" t="s">
        <v>629</v>
      </c>
      <c r="O597" t="s">
        <v>999</v>
      </c>
      <c r="P597">
        <v>1</v>
      </c>
    </row>
    <row r="598" spans="1:16">
      <c r="A598">
        <v>2316</v>
      </c>
      <c r="B598" t="s">
        <v>548</v>
      </c>
      <c r="D598" t="s">
        <v>549</v>
      </c>
      <c r="E598" t="s">
        <v>170</v>
      </c>
      <c r="F598" t="s">
        <v>26</v>
      </c>
      <c r="G598" t="s">
        <v>550</v>
      </c>
      <c r="H598" t="s">
        <v>877</v>
      </c>
      <c r="I598" t="s">
        <v>550</v>
      </c>
      <c r="J598" t="s">
        <v>877</v>
      </c>
      <c r="K598" t="s">
        <v>4</v>
      </c>
      <c r="L598">
        <v>2259893</v>
      </c>
      <c r="M598" t="s">
        <v>1359</v>
      </c>
      <c r="N598" t="s">
        <v>693</v>
      </c>
      <c r="O598" t="s">
        <v>262</v>
      </c>
      <c r="P598">
        <v>1</v>
      </c>
    </row>
    <row r="599" spans="1:16">
      <c r="A599">
        <v>2315</v>
      </c>
      <c r="B599" t="s">
        <v>548</v>
      </c>
      <c r="D599" t="s">
        <v>549</v>
      </c>
      <c r="E599" t="s">
        <v>170</v>
      </c>
      <c r="F599" t="s">
        <v>22</v>
      </c>
      <c r="G599" t="s">
        <v>606</v>
      </c>
      <c r="H599" t="s">
        <v>878</v>
      </c>
      <c r="I599" t="s">
        <v>606</v>
      </c>
      <c r="J599" t="s">
        <v>879</v>
      </c>
      <c r="K599" t="s">
        <v>4</v>
      </c>
      <c r="L599">
        <v>1866365</v>
      </c>
      <c r="M599" t="s">
        <v>1359</v>
      </c>
      <c r="O599" t="s">
        <v>754</v>
      </c>
      <c r="P599">
        <v>1</v>
      </c>
    </row>
    <row r="600" spans="1:16">
      <c r="A600">
        <v>2314</v>
      </c>
      <c r="B600" t="s">
        <v>548</v>
      </c>
      <c r="D600" t="s">
        <v>549</v>
      </c>
      <c r="E600" t="s">
        <v>170</v>
      </c>
      <c r="F600" t="s">
        <v>22</v>
      </c>
      <c r="G600" t="s">
        <v>606</v>
      </c>
      <c r="H600" t="s">
        <v>878</v>
      </c>
      <c r="I600" t="s">
        <v>606</v>
      </c>
      <c r="J600" t="s">
        <v>730</v>
      </c>
      <c r="K600" t="s">
        <v>4</v>
      </c>
      <c r="L600">
        <v>1886443</v>
      </c>
      <c r="M600" t="s">
        <v>1359</v>
      </c>
      <c r="O600" t="s">
        <v>295</v>
      </c>
      <c r="P600">
        <v>1</v>
      </c>
    </row>
    <row r="601" spans="1:16">
      <c r="A601">
        <v>2313</v>
      </c>
      <c r="B601" t="s">
        <v>548</v>
      </c>
      <c r="D601" t="s">
        <v>549</v>
      </c>
      <c r="E601" t="s">
        <v>170</v>
      </c>
      <c r="F601" t="s">
        <v>22</v>
      </c>
      <c r="G601" t="s">
        <v>606</v>
      </c>
      <c r="H601" t="s">
        <v>880</v>
      </c>
      <c r="I601" t="s">
        <v>606</v>
      </c>
      <c r="J601" t="s">
        <v>881</v>
      </c>
      <c r="K601" t="s">
        <v>4</v>
      </c>
      <c r="L601">
        <v>1912277</v>
      </c>
      <c r="M601" t="s">
        <v>1359</v>
      </c>
      <c r="O601" t="s">
        <v>850</v>
      </c>
      <c r="P601">
        <v>1</v>
      </c>
    </row>
    <row r="602" spans="1:16">
      <c r="A602">
        <v>2312</v>
      </c>
      <c r="B602" t="s">
        <v>548</v>
      </c>
      <c r="D602" t="s">
        <v>549</v>
      </c>
      <c r="E602" t="s">
        <v>170</v>
      </c>
      <c r="F602" t="s">
        <v>22</v>
      </c>
      <c r="G602" t="s">
        <v>606</v>
      </c>
      <c r="H602" t="s">
        <v>880</v>
      </c>
      <c r="I602" t="s">
        <v>606</v>
      </c>
      <c r="J602" t="s">
        <v>339</v>
      </c>
      <c r="K602" t="s">
        <v>221</v>
      </c>
      <c r="L602">
        <v>1943597</v>
      </c>
      <c r="M602" t="s">
        <v>1359</v>
      </c>
      <c r="O602" t="s">
        <v>540</v>
      </c>
      <c r="P602">
        <v>1</v>
      </c>
    </row>
    <row r="603" spans="1:16">
      <c r="A603">
        <v>2311</v>
      </c>
      <c r="B603" t="s">
        <v>548</v>
      </c>
      <c r="D603" t="s">
        <v>549</v>
      </c>
      <c r="E603" t="s">
        <v>187</v>
      </c>
      <c r="F603" t="s">
        <v>26</v>
      </c>
      <c r="G603" t="s">
        <v>550</v>
      </c>
      <c r="H603" t="s">
        <v>882</v>
      </c>
      <c r="I603" t="s">
        <v>550</v>
      </c>
      <c r="J603" t="s">
        <v>882</v>
      </c>
      <c r="K603" t="s">
        <v>4</v>
      </c>
      <c r="L603">
        <v>2332366</v>
      </c>
      <c r="M603" t="s">
        <v>1359</v>
      </c>
      <c r="N603" t="s">
        <v>629</v>
      </c>
      <c r="O603" t="s">
        <v>203</v>
      </c>
      <c r="P603">
        <v>1</v>
      </c>
    </row>
    <row r="604" spans="1:16">
      <c r="A604">
        <v>2310</v>
      </c>
      <c r="B604" t="s">
        <v>548</v>
      </c>
      <c r="D604" t="s">
        <v>549</v>
      </c>
      <c r="E604" t="s">
        <v>170</v>
      </c>
      <c r="F604" t="s">
        <v>26</v>
      </c>
      <c r="G604" t="s">
        <v>550</v>
      </c>
      <c r="H604" t="s">
        <v>882</v>
      </c>
      <c r="I604" t="s">
        <v>550</v>
      </c>
      <c r="J604" t="s">
        <v>882</v>
      </c>
      <c r="K604" t="s">
        <v>4</v>
      </c>
      <c r="L604">
        <v>2345861</v>
      </c>
      <c r="M604" t="s">
        <v>1361</v>
      </c>
      <c r="N604" t="s">
        <v>693</v>
      </c>
      <c r="O604" t="s">
        <v>1394</v>
      </c>
      <c r="P604">
        <v>1</v>
      </c>
    </row>
    <row r="605" spans="1:16">
      <c r="A605">
        <v>2309</v>
      </c>
      <c r="B605" t="s">
        <v>548</v>
      </c>
      <c r="D605" t="s">
        <v>549</v>
      </c>
      <c r="E605" t="s">
        <v>170</v>
      </c>
      <c r="F605" t="s">
        <v>26</v>
      </c>
      <c r="G605" t="s">
        <v>550</v>
      </c>
      <c r="H605" t="s">
        <v>882</v>
      </c>
      <c r="I605" t="s">
        <v>550</v>
      </c>
      <c r="J605" t="s">
        <v>882</v>
      </c>
      <c r="K605" t="s">
        <v>4</v>
      </c>
      <c r="L605">
        <v>2270521</v>
      </c>
      <c r="M605" t="s">
        <v>1359</v>
      </c>
      <c r="N605" t="s">
        <v>629</v>
      </c>
      <c r="O605" t="s">
        <v>870</v>
      </c>
      <c r="P605">
        <v>1</v>
      </c>
    </row>
    <row r="606" spans="1:16">
      <c r="A606">
        <v>2308</v>
      </c>
      <c r="B606" t="s">
        <v>548</v>
      </c>
      <c r="D606" t="s">
        <v>549</v>
      </c>
      <c r="E606" t="s">
        <v>170</v>
      </c>
      <c r="F606" t="s">
        <v>26</v>
      </c>
      <c r="G606" t="s">
        <v>550</v>
      </c>
      <c r="H606" t="s">
        <v>882</v>
      </c>
      <c r="I606" t="s">
        <v>550</v>
      </c>
      <c r="J606" t="s">
        <v>882</v>
      </c>
      <c r="K606" t="s">
        <v>4</v>
      </c>
      <c r="L606">
        <v>2129613</v>
      </c>
      <c r="M606" t="s">
        <v>1359</v>
      </c>
      <c r="N606" t="s">
        <v>629</v>
      </c>
      <c r="O606" t="s">
        <v>209</v>
      </c>
      <c r="P606">
        <v>1</v>
      </c>
    </row>
    <row r="607" spans="1:16">
      <c r="A607">
        <v>2307</v>
      </c>
      <c r="B607" t="s">
        <v>548</v>
      </c>
      <c r="D607" t="s">
        <v>549</v>
      </c>
      <c r="E607" t="s">
        <v>170</v>
      </c>
      <c r="F607" t="s">
        <v>22</v>
      </c>
      <c r="G607" t="s">
        <v>553</v>
      </c>
      <c r="H607" t="s">
        <v>880</v>
      </c>
      <c r="I607" t="s">
        <v>553</v>
      </c>
      <c r="J607" t="s">
        <v>881</v>
      </c>
      <c r="K607" t="s">
        <v>4</v>
      </c>
      <c r="L607">
        <v>1923987</v>
      </c>
      <c r="M607" t="s">
        <v>1361</v>
      </c>
      <c r="O607" t="s">
        <v>768</v>
      </c>
      <c r="P607">
        <v>1</v>
      </c>
    </row>
    <row r="608" spans="1:16">
      <c r="A608">
        <v>2306</v>
      </c>
      <c r="B608" t="s">
        <v>548</v>
      </c>
      <c r="D608" t="s">
        <v>549</v>
      </c>
      <c r="E608" t="s">
        <v>170</v>
      </c>
      <c r="F608" t="s">
        <v>22</v>
      </c>
      <c r="G608" t="s">
        <v>553</v>
      </c>
      <c r="H608" t="s">
        <v>880</v>
      </c>
      <c r="I608" t="s">
        <v>553</v>
      </c>
      <c r="J608" t="s">
        <v>634</v>
      </c>
      <c r="K608" t="s">
        <v>4</v>
      </c>
      <c r="L608">
        <v>1900965</v>
      </c>
      <c r="M608" t="s">
        <v>1359</v>
      </c>
      <c r="O608" t="s">
        <v>870</v>
      </c>
      <c r="P608">
        <v>1</v>
      </c>
    </row>
    <row r="609" spans="1:16">
      <c r="A609">
        <v>2305</v>
      </c>
      <c r="B609" t="s">
        <v>548</v>
      </c>
      <c r="D609" t="s">
        <v>549</v>
      </c>
      <c r="E609" t="s">
        <v>170</v>
      </c>
      <c r="F609" t="s">
        <v>24</v>
      </c>
      <c r="G609" t="s">
        <v>586</v>
      </c>
      <c r="H609" t="s">
        <v>883</v>
      </c>
      <c r="I609" t="s">
        <v>586</v>
      </c>
      <c r="J609" t="s">
        <v>883</v>
      </c>
      <c r="K609" t="s">
        <v>4</v>
      </c>
      <c r="L609">
        <v>1811140</v>
      </c>
      <c r="M609" t="s">
        <v>1359</v>
      </c>
      <c r="N609" t="s">
        <v>629</v>
      </c>
      <c r="O609" t="s">
        <v>848</v>
      </c>
      <c r="P609">
        <v>1</v>
      </c>
    </row>
    <row r="610" spans="1:16">
      <c r="A610">
        <v>2304</v>
      </c>
      <c r="B610" t="s">
        <v>548</v>
      </c>
      <c r="D610" t="s">
        <v>549</v>
      </c>
      <c r="E610" t="s">
        <v>170</v>
      </c>
      <c r="F610" t="s">
        <v>24</v>
      </c>
      <c r="G610" t="s">
        <v>534</v>
      </c>
      <c r="H610" t="s">
        <v>872</v>
      </c>
      <c r="I610" t="s">
        <v>534</v>
      </c>
      <c r="J610" t="s">
        <v>872</v>
      </c>
      <c r="K610" t="s">
        <v>4</v>
      </c>
      <c r="L610">
        <v>2173378</v>
      </c>
      <c r="M610" t="s">
        <v>1359</v>
      </c>
      <c r="N610" t="s">
        <v>213</v>
      </c>
      <c r="O610" t="s">
        <v>194</v>
      </c>
      <c r="P610">
        <v>1</v>
      </c>
    </row>
    <row r="611" spans="1:16">
      <c r="A611">
        <v>2303</v>
      </c>
      <c r="B611" t="s">
        <v>548</v>
      </c>
      <c r="D611" t="s">
        <v>549</v>
      </c>
      <c r="E611" t="s">
        <v>170</v>
      </c>
      <c r="F611" t="s">
        <v>22</v>
      </c>
      <c r="G611" t="s">
        <v>606</v>
      </c>
      <c r="H611" t="s">
        <v>880</v>
      </c>
      <c r="I611" t="s">
        <v>606</v>
      </c>
      <c r="J611" t="s">
        <v>884</v>
      </c>
      <c r="K611" t="s">
        <v>4</v>
      </c>
      <c r="L611">
        <v>1989542</v>
      </c>
      <c r="M611" t="s">
        <v>1359</v>
      </c>
      <c r="O611" t="s">
        <v>508</v>
      </c>
      <c r="P611">
        <v>1</v>
      </c>
    </row>
    <row r="612" spans="1:16">
      <c r="A612">
        <v>2302</v>
      </c>
      <c r="B612" t="s">
        <v>548</v>
      </c>
      <c r="D612" t="s">
        <v>549</v>
      </c>
      <c r="E612" t="s">
        <v>170</v>
      </c>
      <c r="F612" t="s">
        <v>1</v>
      </c>
      <c r="G612" t="s">
        <v>707</v>
      </c>
      <c r="H612" t="s">
        <v>885</v>
      </c>
      <c r="I612" t="s">
        <v>707</v>
      </c>
      <c r="J612" t="s">
        <v>885</v>
      </c>
      <c r="K612" t="s">
        <v>4</v>
      </c>
      <c r="L612">
        <v>2226022</v>
      </c>
      <c r="M612" t="s">
        <v>1359</v>
      </c>
      <c r="N612" t="s">
        <v>213</v>
      </c>
      <c r="O612" t="s">
        <v>210</v>
      </c>
      <c r="P612">
        <v>1</v>
      </c>
    </row>
    <row r="613" spans="1:16">
      <c r="A613">
        <v>2301</v>
      </c>
      <c r="B613" t="s">
        <v>548</v>
      </c>
      <c r="D613" t="s">
        <v>549</v>
      </c>
      <c r="E613" t="s">
        <v>170</v>
      </c>
      <c r="F613" t="s">
        <v>22</v>
      </c>
      <c r="G613" t="s">
        <v>553</v>
      </c>
      <c r="H613" t="s">
        <v>886</v>
      </c>
      <c r="I613" t="s">
        <v>553</v>
      </c>
      <c r="J613" t="s">
        <v>637</v>
      </c>
      <c r="K613" t="s">
        <v>4</v>
      </c>
      <c r="L613">
        <v>1972732</v>
      </c>
      <c r="M613" t="s">
        <v>1359</v>
      </c>
      <c r="O613" t="s">
        <v>853</v>
      </c>
      <c r="P613">
        <v>1</v>
      </c>
    </row>
    <row r="614" spans="1:16">
      <c r="A614">
        <v>2300</v>
      </c>
      <c r="B614" t="s">
        <v>548</v>
      </c>
      <c r="D614" t="s">
        <v>549</v>
      </c>
      <c r="E614" t="s">
        <v>211</v>
      </c>
      <c r="F614" t="s">
        <v>22</v>
      </c>
      <c r="G614" t="s">
        <v>553</v>
      </c>
      <c r="H614" t="s">
        <v>886</v>
      </c>
      <c r="I614" t="s">
        <v>553</v>
      </c>
      <c r="J614" t="s">
        <v>676</v>
      </c>
      <c r="K614" t="s">
        <v>4</v>
      </c>
      <c r="L614">
        <v>2064549</v>
      </c>
      <c r="M614" t="s">
        <v>1359</v>
      </c>
      <c r="O614" t="s">
        <v>721</v>
      </c>
      <c r="P614">
        <v>1</v>
      </c>
    </row>
    <row r="615" spans="1:16">
      <c r="A615">
        <v>2299</v>
      </c>
      <c r="B615" t="s">
        <v>548</v>
      </c>
      <c r="D615" t="s">
        <v>549</v>
      </c>
      <c r="E615" t="s">
        <v>170</v>
      </c>
      <c r="F615" t="s">
        <v>379</v>
      </c>
      <c r="G615" t="s">
        <v>380</v>
      </c>
      <c r="H615" t="s">
        <v>1408</v>
      </c>
      <c r="I615" t="s">
        <v>380</v>
      </c>
      <c r="J615" t="s">
        <v>1408</v>
      </c>
      <c r="K615" t="s">
        <v>4</v>
      </c>
      <c r="L615">
        <v>2077966</v>
      </c>
      <c r="M615" t="s">
        <v>1359</v>
      </c>
      <c r="O615" t="s">
        <v>251</v>
      </c>
      <c r="P615">
        <v>1</v>
      </c>
    </row>
    <row r="616" spans="1:16">
      <c r="A616">
        <v>2298</v>
      </c>
      <c r="B616" t="s">
        <v>548</v>
      </c>
      <c r="D616" t="s">
        <v>549</v>
      </c>
      <c r="E616" t="s">
        <v>170</v>
      </c>
      <c r="F616" t="s">
        <v>379</v>
      </c>
      <c r="G616" t="s">
        <v>380</v>
      </c>
      <c r="H616" t="s">
        <v>1408</v>
      </c>
      <c r="I616" t="s">
        <v>380</v>
      </c>
      <c r="J616" t="s">
        <v>318</v>
      </c>
      <c r="K616" t="s">
        <v>4</v>
      </c>
      <c r="L616">
        <v>1916157</v>
      </c>
      <c r="M616" t="s">
        <v>1359</v>
      </c>
      <c r="O616" t="s">
        <v>768</v>
      </c>
      <c r="P616">
        <v>1</v>
      </c>
    </row>
    <row r="617" spans="1:16">
      <c r="A617">
        <v>2297</v>
      </c>
      <c r="B617" t="s">
        <v>548</v>
      </c>
      <c r="D617" t="s">
        <v>549</v>
      </c>
      <c r="E617" t="s">
        <v>170</v>
      </c>
      <c r="F617" t="s">
        <v>22</v>
      </c>
      <c r="G617" t="s">
        <v>606</v>
      </c>
      <c r="H617" t="s">
        <v>253</v>
      </c>
      <c r="I617" t="s">
        <v>606</v>
      </c>
      <c r="J617" t="s">
        <v>1499</v>
      </c>
      <c r="K617" t="s">
        <v>4</v>
      </c>
      <c r="L617">
        <v>2009489</v>
      </c>
      <c r="M617" t="s">
        <v>1359</v>
      </c>
      <c r="O617" t="s">
        <v>540</v>
      </c>
      <c r="P617">
        <v>1</v>
      </c>
    </row>
    <row r="618" spans="1:16">
      <c r="A618">
        <v>2296</v>
      </c>
      <c r="B618" t="s">
        <v>548</v>
      </c>
      <c r="D618" t="s">
        <v>549</v>
      </c>
      <c r="E618" t="s">
        <v>170</v>
      </c>
      <c r="F618" t="s">
        <v>22</v>
      </c>
      <c r="G618" t="s">
        <v>606</v>
      </c>
      <c r="H618" t="s">
        <v>253</v>
      </c>
      <c r="I618" t="s">
        <v>606</v>
      </c>
      <c r="J618" t="s">
        <v>364</v>
      </c>
      <c r="K618" t="s">
        <v>4</v>
      </c>
      <c r="L618">
        <v>2056841</v>
      </c>
      <c r="M618" t="s">
        <v>1359</v>
      </c>
      <c r="O618" t="s">
        <v>721</v>
      </c>
      <c r="P618">
        <v>1</v>
      </c>
    </row>
    <row r="619" spans="1:16">
      <c r="A619">
        <v>2295</v>
      </c>
      <c r="B619" t="s">
        <v>548</v>
      </c>
      <c r="D619" t="s">
        <v>549</v>
      </c>
      <c r="E619" t="s">
        <v>170</v>
      </c>
      <c r="F619" t="s">
        <v>26</v>
      </c>
      <c r="G619" t="s">
        <v>550</v>
      </c>
      <c r="H619" t="s">
        <v>705</v>
      </c>
      <c r="I619" t="s">
        <v>550</v>
      </c>
      <c r="J619" t="s">
        <v>705</v>
      </c>
      <c r="K619" t="s">
        <v>4</v>
      </c>
      <c r="L619">
        <v>2344600</v>
      </c>
      <c r="M619" t="s">
        <v>1359</v>
      </c>
      <c r="N619" t="s">
        <v>629</v>
      </c>
      <c r="O619" t="s">
        <v>1394</v>
      </c>
      <c r="P619">
        <v>1</v>
      </c>
    </row>
    <row r="620" spans="1:16">
      <c r="A620">
        <v>2780</v>
      </c>
      <c r="B620" t="s">
        <v>888</v>
      </c>
      <c r="D620" t="s">
        <v>889</v>
      </c>
      <c r="E620" t="s">
        <v>178</v>
      </c>
      <c r="F620" t="s">
        <v>24</v>
      </c>
      <c r="G620" t="s">
        <v>534</v>
      </c>
      <c r="H620" t="s">
        <v>931</v>
      </c>
      <c r="I620" t="s">
        <v>534</v>
      </c>
      <c r="J620" t="s">
        <v>931</v>
      </c>
      <c r="K620" t="s">
        <v>4</v>
      </c>
      <c r="L620">
        <v>1826591</v>
      </c>
      <c r="M620" t="s">
        <v>1451</v>
      </c>
      <c r="N620" t="s">
        <v>827</v>
      </c>
      <c r="O620" t="s">
        <v>546</v>
      </c>
      <c r="P620">
        <v>1</v>
      </c>
    </row>
    <row r="621" spans="1:16">
      <c r="A621">
        <v>2848</v>
      </c>
      <c r="B621" t="s">
        <v>888</v>
      </c>
      <c r="D621" t="s">
        <v>889</v>
      </c>
      <c r="E621" t="s">
        <v>170</v>
      </c>
      <c r="F621" t="s">
        <v>26</v>
      </c>
      <c r="G621" t="s">
        <v>550</v>
      </c>
      <c r="H621" t="s">
        <v>890</v>
      </c>
      <c r="I621" t="s">
        <v>550</v>
      </c>
      <c r="J621" t="s">
        <v>890</v>
      </c>
      <c r="K621" t="s">
        <v>4</v>
      </c>
      <c r="L621">
        <v>1291988</v>
      </c>
      <c r="M621" t="s">
        <v>1359</v>
      </c>
      <c r="N621" t="s">
        <v>629</v>
      </c>
      <c r="O621" t="s">
        <v>681</v>
      </c>
      <c r="P621">
        <v>1</v>
      </c>
    </row>
    <row r="622" spans="1:16">
      <c r="A622">
        <v>2847</v>
      </c>
      <c r="B622" t="s">
        <v>888</v>
      </c>
      <c r="D622" t="s">
        <v>889</v>
      </c>
      <c r="E622" t="s">
        <v>170</v>
      </c>
      <c r="F622" t="s">
        <v>26</v>
      </c>
      <c r="G622" t="s">
        <v>550</v>
      </c>
      <c r="H622" t="s">
        <v>890</v>
      </c>
      <c r="I622" t="s">
        <v>550</v>
      </c>
      <c r="J622" t="s">
        <v>890</v>
      </c>
      <c r="K622" t="s">
        <v>4</v>
      </c>
      <c r="L622">
        <v>1438595</v>
      </c>
      <c r="M622" t="s">
        <v>1359</v>
      </c>
      <c r="N622" t="s">
        <v>629</v>
      </c>
      <c r="O622" t="s">
        <v>762</v>
      </c>
      <c r="P622">
        <v>1</v>
      </c>
    </row>
    <row r="623" spans="1:16">
      <c r="A623">
        <v>2846</v>
      </c>
      <c r="B623" t="s">
        <v>888</v>
      </c>
      <c r="D623" t="s">
        <v>889</v>
      </c>
      <c r="E623" t="s">
        <v>170</v>
      </c>
      <c r="F623" t="s">
        <v>26</v>
      </c>
      <c r="G623" t="s">
        <v>550</v>
      </c>
      <c r="H623" t="s">
        <v>813</v>
      </c>
      <c r="I623" t="s">
        <v>550</v>
      </c>
      <c r="J623" t="s">
        <v>813</v>
      </c>
      <c r="K623" t="s">
        <v>4</v>
      </c>
      <c r="L623">
        <v>1283343</v>
      </c>
      <c r="M623" t="s">
        <v>1359</v>
      </c>
      <c r="N623" t="s">
        <v>693</v>
      </c>
      <c r="O623" t="s">
        <v>519</v>
      </c>
      <c r="P623">
        <v>1</v>
      </c>
    </row>
    <row r="624" spans="1:16">
      <c r="A624">
        <v>2845</v>
      </c>
      <c r="B624" t="s">
        <v>888</v>
      </c>
      <c r="D624" t="s">
        <v>889</v>
      </c>
      <c r="E624" t="s">
        <v>170</v>
      </c>
      <c r="F624" t="s">
        <v>26</v>
      </c>
      <c r="G624" t="s">
        <v>550</v>
      </c>
      <c r="H624" t="s">
        <v>813</v>
      </c>
      <c r="I624" t="s">
        <v>550</v>
      </c>
      <c r="J624" t="s">
        <v>813</v>
      </c>
      <c r="K624" t="s">
        <v>4</v>
      </c>
      <c r="L624">
        <v>1355379</v>
      </c>
      <c r="M624" t="s">
        <v>1359</v>
      </c>
      <c r="N624" t="s">
        <v>693</v>
      </c>
      <c r="O624" t="s">
        <v>689</v>
      </c>
      <c r="P624">
        <v>1</v>
      </c>
    </row>
    <row r="625" spans="1:16">
      <c r="A625">
        <v>2844</v>
      </c>
      <c r="B625" t="s">
        <v>888</v>
      </c>
      <c r="D625" t="s">
        <v>889</v>
      </c>
      <c r="E625" t="s">
        <v>170</v>
      </c>
      <c r="F625" t="s">
        <v>1</v>
      </c>
      <c r="G625" t="s">
        <v>891</v>
      </c>
      <c r="H625" t="s">
        <v>892</v>
      </c>
      <c r="I625" t="s">
        <v>891</v>
      </c>
      <c r="J625" t="s">
        <v>893</v>
      </c>
      <c r="K625" t="s">
        <v>4</v>
      </c>
      <c r="L625">
        <v>1272024</v>
      </c>
      <c r="M625" t="s">
        <v>1359</v>
      </c>
      <c r="O625" t="s">
        <v>850</v>
      </c>
      <c r="P625">
        <v>1</v>
      </c>
    </row>
    <row r="626" spans="1:16">
      <c r="A626">
        <v>2842</v>
      </c>
      <c r="B626" t="s">
        <v>888</v>
      </c>
      <c r="D626" t="s">
        <v>889</v>
      </c>
      <c r="E626" t="s">
        <v>170</v>
      </c>
      <c r="F626" t="s">
        <v>24</v>
      </c>
      <c r="G626" t="s">
        <v>534</v>
      </c>
      <c r="H626" t="s">
        <v>795</v>
      </c>
      <c r="I626" t="s">
        <v>534</v>
      </c>
      <c r="J626" t="s">
        <v>1413</v>
      </c>
      <c r="K626" t="s">
        <v>4</v>
      </c>
      <c r="L626">
        <v>1308517</v>
      </c>
      <c r="M626" t="s">
        <v>1359</v>
      </c>
      <c r="O626" t="s">
        <v>621</v>
      </c>
      <c r="P626">
        <v>1</v>
      </c>
    </row>
    <row r="627" spans="1:16">
      <c r="A627">
        <v>2841</v>
      </c>
      <c r="B627" t="s">
        <v>888</v>
      </c>
      <c r="D627" t="s">
        <v>889</v>
      </c>
      <c r="E627" t="s">
        <v>170</v>
      </c>
      <c r="F627" t="s">
        <v>24</v>
      </c>
      <c r="G627" t="s">
        <v>591</v>
      </c>
      <c r="H627" t="s">
        <v>1390</v>
      </c>
      <c r="I627" t="s">
        <v>591</v>
      </c>
      <c r="J627" t="s">
        <v>1377</v>
      </c>
      <c r="K627" t="s">
        <v>4</v>
      </c>
      <c r="L627">
        <v>1536708</v>
      </c>
      <c r="M627" t="s">
        <v>1359</v>
      </c>
      <c r="O627" t="s">
        <v>514</v>
      </c>
      <c r="P627">
        <v>1</v>
      </c>
    </row>
    <row r="628" spans="1:16">
      <c r="A628">
        <v>2840</v>
      </c>
      <c r="B628" t="s">
        <v>888</v>
      </c>
      <c r="D628" t="s">
        <v>889</v>
      </c>
      <c r="E628" t="s">
        <v>170</v>
      </c>
      <c r="F628" t="s">
        <v>1</v>
      </c>
      <c r="G628" t="s">
        <v>891</v>
      </c>
      <c r="H628" t="s">
        <v>894</v>
      </c>
      <c r="I628" t="s">
        <v>891</v>
      </c>
      <c r="J628" t="s">
        <v>894</v>
      </c>
      <c r="K628" t="s">
        <v>4</v>
      </c>
      <c r="L628">
        <v>1366194</v>
      </c>
      <c r="M628" t="s">
        <v>1359</v>
      </c>
      <c r="N628" t="s">
        <v>629</v>
      </c>
      <c r="O628" t="s">
        <v>521</v>
      </c>
      <c r="P628">
        <v>1</v>
      </c>
    </row>
    <row r="629" spans="1:16">
      <c r="A629">
        <v>2839</v>
      </c>
      <c r="B629" t="s">
        <v>888</v>
      </c>
      <c r="D629" t="s">
        <v>889</v>
      </c>
      <c r="E629" t="s">
        <v>170</v>
      </c>
      <c r="F629" t="s">
        <v>1</v>
      </c>
      <c r="G629" t="s">
        <v>891</v>
      </c>
      <c r="H629" t="s">
        <v>895</v>
      </c>
      <c r="I629" t="s">
        <v>891</v>
      </c>
      <c r="J629" t="s">
        <v>896</v>
      </c>
      <c r="K629" t="s">
        <v>4</v>
      </c>
      <c r="L629">
        <v>1335627</v>
      </c>
      <c r="M629" t="s">
        <v>1359</v>
      </c>
      <c r="O629" t="s">
        <v>766</v>
      </c>
      <c r="P629">
        <v>1</v>
      </c>
    </row>
    <row r="630" spans="1:16">
      <c r="A630">
        <v>2838</v>
      </c>
      <c r="B630" t="s">
        <v>888</v>
      </c>
      <c r="D630" t="s">
        <v>889</v>
      </c>
      <c r="E630" t="s">
        <v>170</v>
      </c>
      <c r="F630" t="s">
        <v>24</v>
      </c>
      <c r="G630" t="s">
        <v>534</v>
      </c>
      <c r="H630" t="s">
        <v>897</v>
      </c>
      <c r="I630" t="s">
        <v>534</v>
      </c>
      <c r="J630" t="s">
        <v>897</v>
      </c>
      <c r="K630" t="s">
        <v>4</v>
      </c>
      <c r="L630">
        <v>1583999</v>
      </c>
      <c r="M630" t="s">
        <v>1359</v>
      </c>
      <c r="N630" t="s">
        <v>629</v>
      </c>
      <c r="O630" t="s">
        <v>521</v>
      </c>
      <c r="P630">
        <v>1</v>
      </c>
    </row>
    <row r="631" spans="1:16">
      <c r="A631">
        <v>2837</v>
      </c>
      <c r="B631" t="s">
        <v>888</v>
      </c>
      <c r="D631" t="s">
        <v>889</v>
      </c>
      <c r="E631" t="s">
        <v>170</v>
      </c>
      <c r="F631" t="s">
        <v>24</v>
      </c>
      <c r="G631" t="s">
        <v>534</v>
      </c>
      <c r="H631" t="s">
        <v>897</v>
      </c>
      <c r="I631" t="s">
        <v>534</v>
      </c>
      <c r="J631" t="s">
        <v>897</v>
      </c>
      <c r="K631" t="s">
        <v>4</v>
      </c>
      <c r="L631">
        <v>1546498</v>
      </c>
      <c r="M631" t="s">
        <v>1359</v>
      </c>
      <c r="N631" t="s">
        <v>827</v>
      </c>
      <c r="O631" t="s">
        <v>774</v>
      </c>
      <c r="P631">
        <v>1</v>
      </c>
    </row>
    <row r="632" spans="1:16">
      <c r="A632">
        <v>2836</v>
      </c>
      <c r="B632" t="s">
        <v>888</v>
      </c>
      <c r="D632" t="s">
        <v>889</v>
      </c>
      <c r="E632" t="s">
        <v>170</v>
      </c>
      <c r="F632" t="s">
        <v>24</v>
      </c>
      <c r="G632" t="s">
        <v>534</v>
      </c>
      <c r="H632" t="s">
        <v>795</v>
      </c>
      <c r="I632" t="s">
        <v>534</v>
      </c>
      <c r="J632" t="s">
        <v>880</v>
      </c>
      <c r="K632" t="s">
        <v>221</v>
      </c>
      <c r="L632">
        <v>1370863</v>
      </c>
      <c r="M632" t="s">
        <v>1359</v>
      </c>
      <c r="O632" t="s">
        <v>623</v>
      </c>
      <c r="P632">
        <v>1</v>
      </c>
    </row>
    <row r="633" spans="1:16">
      <c r="A633">
        <v>2835</v>
      </c>
      <c r="B633" t="s">
        <v>888</v>
      </c>
      <c r="D633" t="s">
        <v>889</v>
      </c>
      <c r="E633" t="s">
        <v>170</v>
      </c>
      <c r="F633" t="s">
        <v>24</v>
      </c>
      <c r="G633" t="s">
        <v>591</v>
      </c>
      <c r="H633" t="s">
        <v>898</v>
      </c>
      <c r="I633" t="s">
        <v>591</v>
      </c>
      <c r="J633" t="s">
        <v>898</v>
      </c>
      <c r="K633" t="s">
        <v>4</v>
      </c>
      <c r="L633">
        <v>1355144</v>
      </c>
      <c r="M633" t="s">
        <v>1359</v>
      </c>
      <c r="N633" t="s">
        <v>629</v>
      </c>
      <c r="O633" t="s">
        <v>816</v>
      </c>
      <c r="P633">
        <v>1</v>
      </c>
    </row>
    <row r="634" spans="1:16">
      <c r="A634">
        <v>2834</v>
      </c>
      <c r="B634" t="s">
        <v>888</v>
      </c>
      <c r="D634" t="s">
        <v>889</v>
      </c>
      <c r="E634" t="s">
        <v>170</v>
      </c>
      <c r="F634" t="s">
        <v>1</v>
      </c>
      <c r="G634" t="s">
        <v>891</v>
      </c>
      <c r="H634" t="s">
        <v>899</v>
      </c>
      <c r="I634" t="s">
        <v>891</v>
      </c>
      <c r="J634" t="s">
        <v>900</v>
      </c>
      <c r="K634" t="s">
        <v>4</v>
      </c>
      <c r="L634">
        <v>1289621</v>
      </c>
      <c r="M634" t="s">
        <v>1359</v>
      </c>
      <c r="O634" t="s">
        <v>853</v>
      </c>
      <c r="P634">
        <v>1</v>
      </c>
    </row>
    <row r="635" spans="1:16">
      <c r="A635">
        <v>2833</v>
      </c>
      <c r="B635" t="s">
        <v>888</v>
      </c>
      <c r="D635" t="s">
        <v>889</v>
      </c>
      <c r="E635" t="s">
        <v>170</v>
      </c>
      <c r="F635" t="s">
        <v>1</v>
      </c>
      <c r="G635" t="s">
        <v>891</v>
      </c>
      <c r="H635" t="s">
        <v>899</v>
      </c>
      <c r="I635" t="s">
        <v>891</v>
      </c>
      <c r="J635" t="s">
        <v>332</v>
      </c>
      <c r="K635" t="s">
        <v>4</v>
      </c>
      <c r="L635">
        <v>1302761</v>
      </c>
      <c r="M635" t="s">
        <v>1491</v>
      </c>
      <c r="N635" t="s">
        <v>333</v>
      </c>
      <c r="O635" t="s">
        <v>853</v>
      </c>
      <c r="P635">
        <v>1</v>
      </c>
    </row>
    <row r="636" spans="1:16">
      <c r="A636">
        <v>2832</v>
      </c>
      <c r="B636" t="s">
        <v>888</v>
      </c>
      <c r="D636" t="s">
        <v>889</v>
      </c>
      <c r="E636" t="s">
        <v>170</v>
      </c>
      <c r="F636" t="s">
        <v>22</v>
      </c>
      <c r="G636" t="s">
        <v>606</v>
      </c>
      <c r="H636" t="s">
        <v>901</v>
      </c>
      <c r="I636" t="s">
        <v>606</v>
      </c>
      <c r="J636" t="s">
        <v>637</v>
      </c>
      <c r="K636" t="s">
        <v>4</v>
      </c>
      <c r="L636">
        <v>1373944</v>
      </c>
      <c r="M636" t="s">
        <v>1359</v>
      </c>
      <c r="O636" t="s">
        <v>626</v>
      </c>
      <c r="P636">
        <v>1</v>
      </c>
    </row>
    <row r="637" spans="1:16">
      <c r="A637">
        <v>2831</v>
      </c>
      <c r="B637" t="s">
        <v>888</v>
      </c>
      <c r="D637" t="s">
        <v>889</v>
      </c>
      <c r="E637" t="s">
        <v>170</v>
      </c>
      <c r="F637" t="s">
        <v>24</v>
      </c>
      <c r="G637" t="s">
        <v>591</v>
      </c>
      <c r="H637" t="s">
        <v>901</v>
      </c>
      <c r="I637" t="s">
        <v>591</v>
      </c>
      <c r="J637" t="s">
        <v>901</v>
      </c>
      <c r="K637" t="s">
        <v>4</v>
      </c>
      <c r="L637">
        <v>1286422</v>
      </c>
      <c r="M637" t="s">
        <v>1359</v>
      </c>
      <c r="N637" t="s">
        <v>629</v>
      </c>
      <c r="O637" t="s">
        <v>576</v>
      </c>
      <c r="P637">
        <v>1</v>
      </c>
    </row>
    <row r="638" spans="1:16">
      <c r="A638">
        <v>2830</v>
      </c>
      <c r="B638" t="s">
        <v>888</v>
      </c>
      <c r="D638" t="s">
        <v>889</v>
      </c>
      <c r="E638" t="s">
        <v>473</v>
      </c>
      <c r="F638" t="s">
        <v>24</v>
      </c>
      <c r="G638" t="s">
        <v>591</v>
      </c>
      <c r="H638" t="s">
        <v>902</v>
      </c>
      <c r="I638" t="s">
        <v>591</v>
      </c>
      <c r="J638" t="s">
        <v>902</v>
      </c>
      <c r="K638" t="s">
        <v>4</v>
      </c>
      <c r="L638">
        <v>1256807</v>
      </c>
      <c r="M638" t="s">
        <v>1359</v>
      </c>
      <c r="N638" t="s">
        <v>903</v>
      </c>
      <c r="O638" t="s">
        <v>804</v>
      </c>
      <c r="P638">
        <v>1</v>
      </c>
    </row>
    <row r="639" spans="1:16">
      <c r="A639">
        <v>2829</v>
      </c>
      <c r="B639" t="s">
        <v>888</v>
      </c>
      <c r="D639" t="s">
        <v>889</v>
      </c>
      <c r="E639" t="s">
        <v>170</v>
      </c>
      <c r="F639" t="s">
        <v>24</v>
      </c>
      <c r="G639" t="s">
        <v>586</v>
      </c>
      <c r="H639" t="s">
        <v>875</v>
      </c>
      <c r="I639" t="s">
        <v>586</v>
      </c>
      <c r="J639" t="s">
        <v>904</v>
      </c>
      <c r="K639" t="s">
        <v>4</v>
      </c>
      <c r="L639">
        <v>1601566</v>
      </c>
      <c r="M639" t="s">
        <v>1363</v>
      </c>
      <c r="O639" t="s">
        <v>514</v>
      </c>
      <c r="P639">
        <v>1</v>
      </c>
    </row>
    <row r="640" spans="1:16">
      <c r="A640">
        <v>2827</v>
      </c>
      <c r="B640" t="s">
        <v>888</v>
      </c>
      <c r="D640" t="s">
        <v>889</v>
      </c>
      <c r="E640" t="s">
        <v>211</v>
      </c>
      <c r="F640" t="s">
        <v>22</v>
      </c>
      <c r="G640" t="s">
        <v>606</v>
      </c>
      <c r="H640" t="s">
        <v>901</v>
      </c>
      <c r="I640" t="s">
        <v>606</v>
      </c>
      <c r="J640" t="s">
        <v>905</v>
      </c>
      <c r="K640" t="s">
        <v>4</v>
      </c>
      <c r="L640">
        <v>1308919</v>
      </c>
      <c r="M640" t="s">
        <v>1363</v>
      </c>
      <c r="O640" t="s">
        <v>614</v>
      </c>
      <c r="P640">
        <v>1</v>
      </c>
    </row>
    <row r="641" spans="1:16">
      <c r="A641">
        <v>2826</v>
      </c>
      <c r="B641" t="s">
        <v>888</v>
      </c>
      <c r="D641" t="s">
        <v>889</v>
      </c>
      <c r="E641" t="s">
        <v>170</v>
      </c>
      <c r="F641" t="s">
        <v>22</v>
      </c>
      <c r="G641" t="s">
        <v>606</v>
      </c>
      <c r="H641" t="s">
        <v>901</v>
      </c>
      <c r="I641" t="s">
        <v>606</v>
      </c>
      <c r="J641" t="s">
        <v>637</v>
      </c>
      <c r="K641" t="s">
        <v>4</v>
      </c>
      <c r="L641">
        <v>1333858</v>
      </c>
      <c r="M641" t="s">
        <v>1359</v>
      </c>
      <c r="O641" t="s">
        <v>576</v>
      </c>
      <c r="P641">
        <v>1</v>
      </c>
    </row>
    <row r="642" spans="1:16">
      <c r="A642">
        <v>2825</v>
      </c>
      <c r="B642" t="s">
        <v>888</v>
      </c>
      <c r="D642" t="s">
        <v>889</v>
      </c>
      <c r="E642" t="s">
        <v>170</v>
      </c>
      <c r="F642" t="s">
        <v>1</v>
      </c>
      <c r="G642" t="s">
        <v>891</v>
      </c>
      <c r="H642" t="s">
        <v>370</v>
      </c>
      <c r="I642" t="s">
        <v>891</v>
      </c>
      <c r="J642" t="s">
        <v>906</v>
      </c>
      <c r="K642" t="s">
        <v>4</v>
      </c>
      <c r="L642">
        <v>1441806</v>
      </c>
      <c r="M642" t="s">
        <v>1359</v>
      </c>
      <c r="O642" t="s">
        <v>248</v>
      </c>
      <c r="P642">
        <v>1</v>
      </c>
    </row>
    <row r="643" spans="1:16">
      <c r="A643">
        <v>2824</v>
      </c>
      <c r="B643" t="s">
        <v>888</v>
      </c>
      <c r="D643" t="s">
        <v>889</v>
      </c>
      <c r="E643" t="s">
        <v>170</v>
      </c>
      <c r="F643" t="s">
        <v>1</v>
      </c>
      <c r="G643" t="s">
        <v>316</v>
      </c>
      <c r="H643" t="s">
        <v>572</v>
      </c>
      <c r="I643" t="s">
        <v>316</v>
      </c>
      <c r="J643" t="s">
        <v>569</v>
      </c>
      <c r="K643" t="s">
        <v>4</v>
      </c>
      <c r="L643">
        <v>1529327</v>
      </c>
      <c r="M643" t="s">
        <v>1359</v>
      </c>
      <c r="O643" t="s">
        <v>735</v>
      </c>
      <c r="P643">
        <v>1</v>
      </c>
    </row>
    <row r="644" spans="1:16">
      <c r="A644">
        <v>2823</v>
      </c>
      <c r="B644" t="s">
        <v>888</v>
      </c>
      <c r="D644" t="s">
        <v>889</v>
      </c>
      <c r="E644" t="s">
        <v>170</v>
      </c>
      <c r="F644" t="s">
        <v>24</v>
      </c>
      <c r="G644" t="s">
        <v>534</v>
      </c>
      <c r="H644" t="s">
        <v>813</v>
      </c>
      <c r="I644" t="s">
        <v>534</v>
      </c>
      <c r="J644" t="s">
        <v>907</v>
      </c>
      <c r="K644" t="s">
        <v>4</v>
      </c>
      <c r="L644">
        <v>1714060</v>
      </c>
      <c r="M644" t="s">
        <v>1359</v>
      </c>
      <c r="O644" t="s">
        <v>540</v>
      </c>
      <c r="P644">
        <v>1</v>
      </c>
    </row>
    <row r="645" spans="1:16">
      <c r="A645">
        <v>2822</v>
      </c>
      <c r="B645" t="s">
        <v>888</v>
      </c>
      <c r="D645" t="s">
        <v>889</v>
      </c>
      <c r="E645" t="s">
        <v>170</v>
      </c>
      <c r="F645" t="s">
        <v>24</v>
      </c>
      <c r="G645" t="s">
        <v>586</v>
      </c>
      <c r="H645" t="s">
        <v>875</v>
      </c>
      <c r="I645" t="s">
        <v>586</v>
      </c>
      <c r="J645" t="s">
        <v>904</v>
      </c>
      <c r="K645" t="s">
        <v>4</v>
      </c>
      <c r="L645">
        <v>1261620</v>
      </c>
      <c r="M645" t="s">
        <v>1359</v>
      </c>
      <c r="O645" t="s">
        <v>578</v>
      </c>
      <c r="P645">
        <v>1</v>
      </c>
    </row>
    <row r="646" spans="1:16">
      <c r="A646">
        <v>2821</v>
      </c>
      <c r="B646" t="s">
        <v>888</v>
      </c>
      <c r="D646" t="s">
        <v>889</v>
      </c>
      <c r="E646" t="s">
        <v>473</v>
      </c>
      <c r="F646" t="s">
        <v>24</v>
      </c>
      <c r="G646" t="s">
        <v>534</v>
      </c>
      <c r="H646" t="s">
        <v>813</v>
      </c>
      <c r="I646" t="s">
        <v>534</v>
      </c>
      <c r="J646" t="s">
        <v>908</v>
      </c>
      <c r="K646" t="s">
        <v>4</v>
      </c>
      <c r="L646">
        <v>1710493</v>
      </c>
      <c r="M646" t="s">
        <v>1361</v>
      </c>
      <c r="O646" t="s">
        <v>738</v>
      </c>
      <c r="P646">
        <v>1</v>
      </c>
    </row>
    <row r="647" spans="1:16">
      <c r="A647">
        <v>2820</v>
      </c>
      <c r="B647" t="s">
        <v>888</v>
      </c>
      <c r="D647" t="s">
        <v>889</v>
      </c>
      <c r="E647" t="s">
        <v>170</v>
      </c>
      <c r="F647" t="s">
        <v>24</v>
      </c>
      <c r="G647" t="s">
        <v>591</v>
      </c>
      <c r="H647" t="s">
        <v>909</v>
      </c>
      <c r="I647" t="s">
        <v>591</v>
      </c>
      <c r="J647" t="s">
        <v>1500</v>
      </c>
      <c r="K647" t="s">
        <v>4</v>
      </c>
      <c r="L647">
        <v>1156358</v>
      </c>
      <c r="M647" t="s">
        <v>1359</v>
      </c>
      <c r="O647" t="s">
        <v>728</v>
      </c>
      <c r="P647">
        <v>1</v>
      </c>
    </row>
    <row r="648" spans="1:16">
      <c r="A648">
        <v>2819</v>
      </c>
      <c r="B648" t="s">
        <v>888</v>
      </c>
      <c r="D648" t="s">
        <v>889</v>
      </c>
      <c r="E648" t="s">
        <v>170</v>
      </c>
      <c r="F648" t="s">
        <v>1</v>
      </c>
      <c r="G648" t="s">
        <v>891</v>
      </c>
      <c r="H648" t="s">
        <v>370</v>
      </c>
      <c r="I648" t="s">
        <v>891</v>
      </c>
      <c r="J648" t="s">
        <v>1364</v>
      </c>
      <c r="K648" t="s">
        <v>4</v>
      </c>
      <c r="L648">
        <v>1465446</v>
      </c>
      <c r="M648" t="s">
        <v>1359</v>
      </c>
      <c r="O648" t="s">
        <v>738</v>
      </c>
      <c r="P648">
        <v>1</v>
      </c>
    </row>
    <row r="649" spans="1:16">
      <c r="A649">
        <v>2817</v>
      </c>
      <c r="B649" t="s">
        <v>888</v>
      </c>
      <c r="D649" t="s">
        <v>889</v>
      </c>
      <c r="E649" t="s">
        <v>170</v>
      </c>
      <c r="F649" t="s">
        <v>1</v>
      </c>
      <c r="G649" t="s">
        <v>316</v>
      </c>
      <c r="H649" t="s">
        <v>572</v>
      </c>
      <c r="I649" t="s">
        <v>316</v>
      </c>
      <c r="J649" t="s">
        <v>569</v>
      </c>
      <c r="K649" t="s">
        <v>4</v>
      </c>
      <c r="L649">
        <v>1528854</v>
      </c>
      <c r="M649" t="s">
        <v>1359</v>
      </c>
      <c r="O649" t="s">
        <v>862</v>
      </c>
      <c r="P649">
        <v>1</v>
      </c>
    </row>
    <row r="650" spans="1:16">
      <c r="A650">
        <v>2816</v>
      </c>
      <c r="B650" t="s">
        <v>888</v>
      </c>
      <c r="D650" t="s">
        <v>889</v>
      </c>
      <c r="E650" t="s">
        <v>170</v>
      </c>
      <c r="F650" t="s">
        <v>1</v>
      </c>
      <c r="G650" t="s">
        <v>316</v>
      </c>
      <c r="H650" t="s">
        <v>572</v>
      </c>
      <c r="I650" t="s">
        <v>316</v>
      </c>
      <c r="J650" t="s">
        <v>569</v>
      </c>
      <c r="K650" t="s">
        <v>4</v>
      </c>
      <c r="L650">
        <v>1514384</v>
      </c>
      <c r="M650" t="s">
        <v>1359</v>
      </c>
      <c r="O650" t="s">
        <v>725</v>
      </c>
      <c r="P650">
        <v>1</v>
      </c>
    </row>
    <row r="651" spans="1:16">
      <c r="A651">
        <v>2815</v>
      </c>
      <c r="B651" t="s">
        <v>888</v>
      </c>
      <c r="D651" t="s">
        <v>889</v>
      </c>
      <c r="E651" t="s">
        <v>170</v>
      </c>
      <c r="F651" t="s">
        <v>1</v>
      </c>
      <c r="G651" t="s">
        <v>891</v>
      </c>
      <c r="H651" t="s">
        <v>370</v>
      </c>
      <c r="I651" t="s">
        <v>891</v>
      </c>
      <c r="J651" t="s">
        <v>1364</v>
      </c>
      <c r="K651" t="s">
        <v>4</v>
      </c>
      <c r="L651">
        <v>1565057</v>
      </c>
      <c r="M651" t="s">
        <v>1359</v>
      </c>
      <c r="O651" t="s">
        <v>995</v>
      </c>
      <c r="P651">
        <v>1</v>
      </c>
    </row>
    <row r="652" spans="1:16">
      <c r="A652">
        <v>2814</v>
      </c>
      <c r="B652" t="s">
        <v>888</v>
      </c>
      <c r="D652" t="s">
        <v>889</v>
      </c>
      <c r="E652" t="s">
        <v>170</v>
      </c>
      <c r="F652" t="s">
        <v>24</v>
      </c>
      <c r="G652" t="s">
        <v>591</v>
      </c>
      <c r="H652" t="s">
        <v>1464</v>
      </c>
      <c r="I652" t="s">
        <v>591</v>
      </c>
      <c r="J652" t="s">
        <v>1501</v>
      </c>
      <c r="K652" t="s">
        <v>4</v>
      </c>
      <c r="L652">
        <v>1595320</v>
      </c>
      <c r="M652" t="s">
        <v>1359</v>
      </c>
      <c r="O652" t="s">
        <v>723</v>
      </c>
      <c r="P652">
        <v>1</v>
      </c>
    </row>
    <row r="653" spans="1:16">
      <c r="A653">
        <v>2813</v>
      </c>
      <c r="B653" t="s">
        <v>888</v>
      </c>
      <c r="D653" t="s">
        <v>889</v>
      </c>
      <c r="E653" t="s">
        <v>170</v>
      </c>
      <c r="F653" t="s">
        <v>24</v>
      </c>
      <c r="G653" t="s">
        <v>591</v>
      </c>
      <c r="H653" t="s">
        <v>911</v>
      </c>
      <c r="I653" t="s">
        <v>591</v>
      </c>
      <c r="J653" t="s">
        <v>911</v>
      </c>
      <c r="K653" t="s">
        <v>4</v>
      </c>
      <c r="L653">
        <v>1474524</v>
      </c>
      <c r="M653" t="s">
        <v>1359</v>
      </c>
      <c r="N653" t="s">
        <v>213</v>
      </c>
      <c r="O653" t="s">
        <v>816</v>
      </c>
      <c r="P653">
        <v>1</v>
      </c>
    </row>
    <row r="654" spans="1:16">
      <c r="A654">
        <v>2812</v>
      </c>
      <c r="B654" t="s">
        <v>888</v>
      </c>
      <c r="D654" t="s">
        <v>889</v>
      </c>
      <c r="E654" t="s">
        <v>170</v>
      </c>
      <c r="F654" t="s">
        <v>24</v>
      </c>
      <c r="G654" t="s">
        <v>534</v>
      </c>
      <c r="H654" t="s">
        <v>913</v>
      </c>
      <c r="I654" t="s">
        <v>534</v>
      </c>
      <c r="J654" t="s">
        <v>914</v>
      </c>
      <c r="K654" t="s">
        <v>4</v>
      </c>
      <c r="L654">
        <v>1622779</v>
      </c>
      <c r="M654" t="s">
        <v>1359</v>
      </c>
      <c r="O654" t="s">
        <v>819</v>
      </c>
      <c r="P654">
        <v>1</v>
      </c>
    </row>
    <row r="655" spans="1:16">
      <c r="A655">
        <v>2811</v>
      </c>
      <c r="B655" t="s">
        <v>888</v>
      </c>
      <c r="D655" t="s">
        <v>889</v>
      </c>
      <c r="E655" t="s">
        <v>701</v>
      </c>
      <c r="F655" t="s">
        <v>24</v>
      </c>
      <c r="G655" t="s">
        <v>534</v>
      </c>
      <c r="H655" t="s">
        <v>913</v>
      </c>
      <c r="I655" t="s">
        <v>534</v>
      </c>
      <c r="J655" t="s">
        <v>914</v>
      </c>
      <c r="K655" t="s">
        <v>4</v>
      </c>
      <c r="L655">
        <v>1560635</v>
      </c>
      <c r="M655" t="s">
        <v>1359</v>
      </c>
      <c r="O655" t="s">
        <v>776</v>
      </c>
      <c r="P655">
        <v>1</v>
      </c>
    </row>
    <row r="656" spans="1:16">
      <c r="A656">
        <v>2810</v>
      </c>
      <c r="B656" t="s">
        <v>888</v>
      </c>
      <c r="D656" t="s">
        <v>889</v>
      </c>
      <c r="E656" t="s">
        <v>170</v>
      </c>
      <c r="F656" t="s">
        <v>27</v>
      </c>
      <c r="G656" t="s">
        <v>376</v>
      </c>
      <c r="H656" t="s">
        <v>915</v>
      </c>
      <c r="I656" t="s">
        <v>376</v>
      </c>
      <c r="J656" t="s">
        <v>915</v>
      </c>
      <c r="K656" t="s">
        <v>4</v>
      </c>
      <c r="L656">
        <v>1810919</v>
      </c>
      <c r="M656" t="s">
        <v>1359</v>
      </c>
      <c r="N656" t="s">
        <v>629</v>
      </c>
      <c r="O656" t="s">
        <v>788</v>
      </c>
      <c r="P656">
        <v>1</v>
      </c>
    </row>
    <row r="657" spans="1:16">
      <c r="A657">
        <v>2809</v>
      </c>
      <c r="B657" t="s">
        <v>888</v>
      </c>
      <c r="D657" t="s">
        <v>889</v>
      </c>
      <c r="E657" t="s">
        <v>170</v>
      </c>
      <c r="F657" t="s">
        <v>27</v>
      </c>
      <c r="G657" t="s">
        <v>376</v>
      </c>
      <c r="H657" t="s">
        <v>915</v>
      </c>
      <c r="I657" t="s">
        <v>376</v>
      </c>
      <c r="J657" t="s">
        <v>915</v>
      </c>
      <c r="K657" t="s">
        <v>4</v>
      </c>
      <c r="L657">
        <v>1731406</v>
      </c>
      <c r="M657" t="s">
        <v>1359</v>
      </c>
      <c r="N657" t="s">
        <v>629</v>
      </c>
      <c r="O657" t="s">
        <v>786</v>
      </c>
      <c r="P657">
        <v>1</v>
      </c>
    </row>
    <row r="658" spans="1:16">
      <c r="A658">
        <v>2807</v>
      </c>
      <c r="B658" t="s">
        <v>888</v>
      </c>
      <c r="D658" t="s">
        <v>889</v>
      </c>
      <c r="E658" t="s">
        <v>170</v>
      </c>
      <c r="F658" t="s">
        <v>1</v>
      </c>
      <c r="G658" t="s">
        <v>316</v>
      </c>
      <c r="H658" t="s">
        <v>916</v>
      </c>
      <c r="I658" t="s">
        <v>316</v>
      </c>
      <c r="J658" t="s">
        <v>567</v>
      </c>
      <c r="K658" t="s">
        <v>4</v>
      </c>
      <c r="L658">
        <v>1588870</v>
      </c>
      <c r="M658" t="s">
        <v>1359</v>
      </c>
      <c r="O658" t="s">
        <v>735</v>
      </c>
      <c r="P658">
        <v>1</v>
      </c>
    </row>
    <row r="659" spans="1:16">
      <c r="A659">
        <v>2806</v>
      </c>
      <c r="B659" t="s">
        <v>888</v>
      </c>
      <c r="D659" t="s">
        <v>889</v>
      </c>
      <c r="E659" t="s">
        <v>170</v>
      </c>
      <c r="F659" t="s">
        <v>1</v>
      </c>
      <c r="G659" t="s">
        <v>891</v>
      </c>
      <c r="H659" t="s">
        <v>1433</v>
      </c>
      <c r="I659" t="s">
        <v>891</v>
      </c>
      <c r="J659" t="s">
        <v>1379</v>
      </c>
      <c r="K659" t="s">
        <v>4</v>
      </c>
      <c r="L659">
        <v>1694287</v>
      </c>
      <c r="M659" t="s">
        <v>1359</v>
      </c>
      <c r="O659" t="s">
        <v>923</v>
      </c>
      <c r="P659">
        <v>1</v>
      </c>
    </row>
    <row r="660" spans="1:16">
      <c r="A660">
        <v>2805</v>
      </c>
      <c r="B660" t="s">
        <v>888</v>
      </c>
      <c r="D660" t="s">
        <v>889</v>
      </c>
      <c r="E660" t="s">
        <v>170</v>
      </c>
      <c r="F660" t="s">
        <v>1</v>
      </c>
      <c r="G660" t="s">
        <v>891</v>
      </c>
      <c r="H660" t="s">
        <v>790</v>
      </c>
      <c r="I660" t="s">
        <v>891</v>
      </c>
      <c r="J660" t="s">
        <v>569</v>
      </c>
      <c r="K660" t="s">
        <v>4</v>
      </c>
      <c r="L660">
        <v>1611704</v>
      </c>
      <c r="M660" t="s">
        <v>1359</v>
      </c>
      <c r="O660" t="s">
        <v>862</v>
      </c>
      <c r="P660">
        <v>1</v>
      </c>
    </row>
    <row r="661" spans="1:16">
      <c r="A661">
        <v>2804</v>
      </c>
      <c r="B661" t="s">
        <v>888</v>
      </c>
      <c r="D661" t="s">
        <v>889</v>
      </c>
      <c r="E661" t="s">
        <v>170</v>
      </c>
      <c r="F661" t="s">
        <v>1</v>
      </c>
      <c r="G661" t="s">
        <v>891</v>
      </c>
      <c r="H661" t="s">
        <v>572</v>
      </c>
      <c r="I661" t="s">
        <v>891</v>
      </c>
      <c r="J661" t="s">
        <v>917</v>
      </c>
      <c r="K661" t="s">
        <v>4</v>
      </c>
      <c r="L661">
        <v>1576294</v>
      </c>
      <c r="M661" t="s">
        <v>1359</v>
      </c>
      <c r="O661" t="s">
        <v>862</v>
      </c>
      <c r="P661">
        <v>1</v>
      </c>
    </row>
    <row r="662" spans="1:16">
      <c r="A662">
        <v>2803</v>
      </c>
      <c r="B662" t="s">
        <v>888</v>
      </c>
      <c r="D662" t="s">
        <v>889</v>
      </c>
      <c r="E662" t="s">
        <v>473</v>
      </c>
      <c r="F662" t="s">
        <v>1</v>
      </c>
      <c r="G662" t="s">
        <v>891</v>
      </c>
      <c r="H662" t="s">
        <v>543</v>
      </c>
      <c r="I662" t="s">
        <v>891</v>
      </c>
      <c r="J662" t="s">
        <v>569</v>
      </c>
      <c r="K662" t="s">
        <v>4</v>
      </c>
      <c r="L662">
        <v>1602116</v>
      </c>
      <c r="M662" t="s">
        <v>1363</v>
      </c>
      <c r="O662" t="s">
        <v>923</v>
      </c>
      <c r="P662">
        <v>1</v>
      </c>
    </row>
    <row r="663" spans="1:16">
      <c r="A663">
        <v>2802</v>
      </c>
      <c r="B663" t="s">
        <v>888</v>
      </c>
      <c r="D663" t="s">
        <v>889</v>
      </c>
      <c r="E663" t="s">
        <v>170</v>
      </c>
      <c r="F663" t="s">
        <v>1</v>
      </c>
      <c r="G663" t="s">
        <v>891</v>
      </c>
      <c r="H663" t="s">
        <v>526</v>
      </c>
      <c r="I663" t="s">
        <v>891</v>
      </c>
      <c r="J663" t="s">
        <v>668</v>
      </c>
      <c r="K663" t="s">
        <v>4</v>
      </c>
      <c r="L663">
        <v>1643216</v>
      </c>
      <c r="M663" t="s">
        <v>1359</v>
      </c>
      <c r="O663" t="s">
        <v>240</v>
      </c>
      <c r="P663">
        <v>1</v>
      </c>
    </row>
    <row r="664" spans="1:16">
      <c r="A664">
        <v>2801</v>
      </c>
      <c r="B664" t="s">
        <v>888</v>
      </c>
      <c r="D664" t="s">
        <v>889</v>
      </c>
      <c r="E664" t="s">
        <v>170</v>
      </c>
      <c r="F664" t="s">
        <v>24</v>
      </c>
      <c r="G664" t="s">
        <v>591</v>
      </c>
      <c r="H664" t="s">
        <v>918</v>
      </c>
      <c r="I664" t="s">
        <v>591</v>
      </c>
      <c r="J664" t="s">
        <v>918</v>
      </c>
      <c r="K664" t="s">
        <v>4</v>
      </c>
      <c r="L664">
        <v>1515541</v>
      </c>
      <c r="M664" t="s">
        <v>1359</v>
      </c>
      <c r="N664" t="s">
        <v>213</v>
      </c>
      <c r="O664" t="s">
        <v>738</v>
      </c>
      <c r="P664">
        <v>1</v>
      </c>
    </row>
    <row r="665" spans="1:16">
      <c r="A665">
        <v>2800</v>
      </c>
      <c r="B665" t="s">
        <v>888</v>
      </c>
      <c r="D665" t="s">
        <v>889</v>
      </c>
      <c r="E665" t="s">
        <v>187</v>
      </c>
      <c r="F665" t="s">
        <v>379</v>
      </c>
      <c r="G665" t="s">
        <v>380</v>
      </c>
      <c r="H665" t="s">
        <v>919</v>
      </c>
      <c r="I665" t="s">
        <v>380</v>
      </c>
      <c r="J665" t="s">
        <v>919</v>
      </c>
      <c r="K665" t="s">
        <v>4</v>
      </c>
      <c r="L665">
        <v>1840122</v>
      </c>
      <c r="M665" t="s">
        <v>1359</v>
      </c>
      <c r="N665" t="s">
        <v>920</v>
      </c>
      <c r="O665" t="s">
        <v>358</v>
      </c>
      <c r="P665">
        <v>1</v>
      </c>
    </row>
    <row r="666" spans="1:16">
      <c r="A666">
        <v>2799</v>
      </c>
      <c r="B666" t="s">
        <v>888</v>
      </c>
      <c r="D666" t="s">
        <v>889</v>
      </c>
      <c r="E666" t="s">
        <v>211</v>
      </c>
      <c r="F666" t="s">
        <v>22</v>
      </c>
      <c r="G666" t="s">
        <v>606</v>
      </c>
      <c r="H666" t="s">
        <v>1414</v>
      </c>
      <c r="I666" t="s">
        <v>606</v>
      </c>
      <c r="J666" t="s">
        <v>1502</v>
      </c>
      <c r="K666" t="s">
        <v>4</v>
      </c>
      <c r="L666">
        <v>1885440</v>
      </c>
      <c r="M666" t="s">
        <v>1361</v>
      </c>
      <c r="O666" t="s">
        <v>819</v>
      </c>
      <c r="P666">
        <v>1</v>
      </c>
    </row>
    <row r="667" spans="1:16">
      <c r="A667">
        <v>2798</v>
      </c>
      <c r="B667" t="s">
        <v>888</v>
      </c>
      <c r="D667" t="s">
        <v>889</v>
      </c>
      <c r="E667" t="s">
        <v>211</v>
      </c>
      <c r="F667" t="s">
        <v>379</v>
      </c>
      <c r="G667" t="s">
        <v>380</v>
      </c>
      <c r="H667" t="s">
        <v>921</v>
      </c>
      <c r="I667" t="s">
        <v>380</v>
      </c>
      <c r="J667" t="s">
        <v>921</v>
      </c>
      <c r="K667" t="s">
        <v>4</v>
      </c>
      <c r="L667">
        <v>1700763</v>
      </c>
      <c r="M667" t="s">
        <v>1476</v>
      </c>
      <c r="N667" t="s">
        <v>629</v>
      </c>
      <c r="O667" t="s">
        <v>851</v>
      </c>
      <c r="P667">
        <v>1</v>
      </c>
    </row>
    <row r="668" spans="1:16">
      <c r="A668">
        <v>2797</v>
      </c>
      <c r="B668" t="s">
        <v>888</v>
      </c>
      <c r="D668" t="s">
        <v>889</v>
      </c>
      <c r="E668" t="s">
        <v>170</v>
      </c>
      <c r="F668" t="s">
        <v>379</v>
      </c>
      <c r="G668" t="s">
        <v>380</v>
      </c>
      <c r="H668" t="s">
        <v>922</v>
      </c>
      <c r="I668" t="s">
        <v>380</v>
      </c>
      <c r="J668" t="s">
        <v>922</v>
      </c>
      <c r="K668" t="s">
        <v>4</v>
      </c>
      <c r="L668">
        <v>1828893</v>
      </c>
      <c r="M668" t="s">
        <v>1359</v>
      </c>
      <c r="N668" t="s">
        <v>629</v>
      </c>
      <c r="O668" t="s">
        <v>761</v>
      </c>
      <c r="P668">
        <v>1</v>
      </c>
    </row>
    <row r="669" spans="1:16">
      <c r="A669">
        <v>2796</v>
      </c>
      <c r="B669" t="s">
        <v>888</v>
      </c>
      <c r="D669" t="s">
        <v>889</v>
      </c>
      <c r="E669" t="s">
        <v>187</v>
      </c>
      <c r="F669" t="s">
        <v>379</v>
      </c>
      <c r="G669" t="s">
        <v>380</v>
      </c>
      <c r="H669" t="s">
        <v>922</v>
      </c>
      <c r="I669" t="s">
        <v>380</v>
      </c>
      <c r="J669" t="s">
        <v>922</v>
      </c>
      <c r="K669" t="s">
        <v>4</v>
      </c>
      <c r="L669">
        <v>597898</v>
      </c>
      <c r="M669" t="s">
        <v>1359</v>
      </c>
      <c r="N669" t="s">
        <v>629</v>
      </c>
      <c r="O669" t="s">
        <v>728</v>
      </c>
      <c r="P669">
        <v>1</v>
      </c>
    </row>
    <row r="670" spans="1:16">
      <c r="A670">
        <v>2795</v>
      </c>
      <c r="B670" t="s">
        <v>888</v>
      </c>
      <c r="D670" t="s">
        <v>889</v>
      </c>
      <c r="E670" t="s">
        <v>170</v>
      </c>
      <c r="F670" t="s">
        <v>1</v>
      </c>
      <c r="G670" t="s">
        <v>316</v>
      </c>
      <c r="H670" t="s">
        <v>1390</v>
      </c>
      <c r="I670" t="s">
        <v>316</v>
      </c>
      <c r="J670" t="s">
        <v>1387</v>
      </c>
      <c r="K670" t="s">
        <v>4</v>
      </c>
      <c r="L670">
        <v>1686556</v>
      </c>
      <c r="M670" t="s">
        <v>1359</v>
      </c>
      <c r="O670" t="s">
        <v>342</v>
      </c>
      <c r="P670">
        <v>1</v>
      </c>
    </row>
    <row r="671" spans="1:16">
      <c r="A671">
        <v>2794</v>
      </c>
      <c r="B671" t="s">
        <v>888</v>
      </c>
      <c r="D671" t="s">
        <v>889</v>
      </c>
      <c r="E671" t="s">
        <v>170</v>
      </c>
      <c r="F671" t="s">
        <v>1</v>
      </c>
      <c r="G671" t="s">
        <v>316</v>
      </c>
      <c r="H671" t="s">
        <v>572</v>
      </c>
      <c r="I671" t="s">
        <v>316</v>
      </c>
      <c r="J671" t="s">
        <v>569</v>
      </c>
      <c r="K671" t="s">
        <v>4</v>
      </c>
      <c r="L671">
        <v>1670479</v>
      </c>
      <c r="M671" t="s">
        <v>1359</v>
      </c>
      <c r="O671" t="s">
        <v>721</v>
      </c>
      <c r="P671">
        <v>1</v>
      </c>
    </row>
    <row r="672" spans="1:16">
      <c r="A672">
        <v>2793</v>
      </c>
      <c r="B672" t="s">
        <v>888</v>
      </c>
      <c r="D672" t="s">
        <v>889</v>
      </c>
      <c r="E672" t="s">
        <v>170</v>
      </c>
      <c r="F672" t="s">
        <v>1</v>
      </c>
      <c r="G672" t="s">
        <v>316</v>
      </c>
      <c r="H672" t="s">
        <v>924</v>
      </c>
      <c r="I672" t="s">
        <v>316</v>
      </c>
      <c r="J672" t="s">
        <v>672</v>
      </c>
      <c r="K672" t="s">
        <v>4</v>
      </c>
      <c r="L672">
        <v>1722509</v>
      </c>
      <c r="M672" t="s">
        <v>1359</v>
      </c>
      <c r="O672" t="s">
        <v>330</v>
      </c>
      <c r="P672">
        <v>1</v>
      </c>
    </row>
    <row r="673" spans="1:16">
      <c r="A673">
        <v>2792</v>
      </c>
      <c r="B673" t="s">
        <v>888</v>
      </c>
      <c r="D673" t="s">
        <v>889</v>
      </c>
      <c r="E673" t="s">
        <v>170</v>
      </c>
      <c r="F673" t="s">
        <v>1</v>
      </c>
      <c r="G673" t="s">
        <v>316</v>
      </c>
      <c r="H673" t="s">
        <v>1439</v>
      </c>
      <c r="I673" t="s">
        <v>316</v>
      </c>
      <c r="J673" t="s">
        <v>1451</v>
      </c>
      <c r="K673" t="s">
        <v>4</v>
      </c>
      <c r="L673">
        <v>1688889</v>
      </c>
      <c r="M673" t="s">
        <v>1363</v>
      </c>
      <c r="O673" t="s">
        <v>540</v>
      </c>
      <c r="P673">
        <v>1</v>
      </c>
    </row>
    <row r="674" spans="1:16">
      <c r="A674">
        <v>2791</v>
      </c>
      <c r="B674" t="s">
        <v>888</v>
      </c>
      <c r="D674" t="s">
        <v>889</v>
      </c>
      <c r="E674" t="s">
        <v>170</v>
      </c>
      <c r="F674" t="s">
        <v>1</v>
      </c>
      <c r="G674" t="s">
        <v>316</v>
      </c>
      <c r="H674" t="s">
        <v>925</v>
      </c>
      <c r="I674" t="s">
        <v>316</v>
      </c>
      <c r="J674" t="s">
        <v>567</v>
      </c>
      <c r="K674" t="s">
        <v>4</v>
      </c>
      <c r="L674">
        <v>1728175</v>
      </c>
      <c r="M674" t="s">
        <v>1359</v>
      </c>
      <c r="O674" t="s">
        <v>923</v>
      </c>
      <c r="P674">
        <v>1</v>
      </c>
    </row>
    <row r="675" spans="1:16">
      <c r="A675">
        <v>2790</v>
      </c>
      <c r="B675" t="s">
        <v>888</v>
      </c>
      <c r="D675" t="s">
        <v>889</v>
      </c>
      <c r="E675" t="s">
        <v>178</v>
      </c>
      <c r="F675" t="s">
        <v>1</v>
      </c>
      <c r="G675" t="s">
        <v>316</v>
      </c>
      <c r="H675" t="s">
        <v>817</v>
      </c>
      <c r="I675" t="s">
        <v>316</v>
      </c>
      <c r="J675" t="s">
        <v>1451</v>
      </c>
      <c r="K675" t="s">
        <v>4</v>
      </c>
      <c r="L675">
        <v>1786838</v>
      </c>
      <c r="M675" t="s">
        <v>1457</v>
      </c>
      <c r="O675" t="s">
        <v>736</v>
      </c>
      <c r="P675">
        <v>1</v>
      </c>
    </row>
    <row r="676" spans="1:16">
      <c r="A676">
        <v>2789</v>
      </c>
      <c r="B676" t="s">
        <v>888</v>
      </c>
      <c r="D676" t="s">
        <v>889</v>
      </c>
      <c r="E676" t="s">
        <v>473</v>
      </c>
      <c r="F676" t="s">
        <v>1</v>
      </c>
      <c r="G676" t="s">
        <v>316</v>
      </c>
      <c r="H676" t="s">
        <v>1451</v>
      </c>
      <c r="I676" t="s">
        <v>316</v>
      </c>
      <c r="J676" t="s">
        <v>1453</v>
      </c>
      <c r="K676" t="s">
        <v>4</v>
      </c>
      <c r="L676">
        <v>1731519</v>
      </c>
      <c r="M676" t="s">
        <v>1439</v>
      </c>
      <c r="O676" t="s">
        <v>848</v>
      </c>
      <c r="P676">
        <v>1</v>
      </c>
    </row>
    <row r="677" spans="1:16">
      <c r="A677">
        <v>2788</v>
      </c>
      <c r="B677" t="s">
        <v>888</v>
      </c>
      <c r="D677" t="s">
        <v>889</v>
      </c>
      <c r="E677" t="s">
        <v>170</v>
      </c>
      <c r="F677" t="s">
        <v>1</v>
      </c>
      <c r="G677" t="s">
        <v>891</v>
      </c>
      <c r="H677" t="s">
        <v>1439</v>
      </c>
      <c r="I677" t="s">
        <v>891</v>
      </c>
      <c r="J677" t="s">
        <v>1451</v>
      </c>
      <c r="K677" t="s">
        <v>4</v>
      </c>
      <c r="L677">
        <v>1690771</v>
      </c>
      <c r="M677" t="s">
        <v>1359</v>
      </c>
      <c r="O677" t="s">
        <v>738</v>
      </c>
      <c r="P677">
        <v>1</v>
      </c>
    </row>
    <row r="678" spans="1:16">
      <c r="A678">
        <v>2787</v>
      </c>
      <c r="B678" t="s">
        <v>888</v>
      </c>
      <c r="D678" t="s">
        <v>889</v>
      </c>
      <c r="E678" t="s">
        <v>170</v>
      </c>
      <c r="F678" t="s">
        <v>1</v>
      </c>
      <c r="G678" t="s">
        <v>316</v>
      </c>
      <c r="H678" t="s">
        <v>927</v>
      </c>
      <c r="I678" t="s">
        <v>316</v>
      </c>
      <c r="J678" t="s">
        <v>1480</v>
      </c>
      <c r="K678" t="s">
        <v>4</v>
      </c>
      <c r="L678">
        <v>1770184</v>
      </c>
      <c r="M678" t="s">
        <v>1359</v>
      </c>
      <c r="O678" t="s">
        <v>723</v>
      </c>
      <c r="P678">
        <v>1</v>
      </c>
    </row>
    <row r="679" spans="1:16">
      <c r="A679">
        <v>2786</v>
      </c>
      <c r="B679" t="s">
        <v>888</v>
      </c>
      <c r="D679" t="s">
        <v>889</v>
      </c>
      <c r="E679" t="s">
        <v>170</v>
      </c>
      <c r="F679" t="s">
        <v>1</v>
      </c>
      <c r="G679" t="s">
        <v>316</v>
      </c>
      <c r="H679" t="s">
        <v>927</v>
      </c>
      <c r="I679" t="s">
        <v>316</v>
      </c>
      <c r="J679" t="s">
        <v>928</v>
      </c>
      <c r="K679" t="s">
        <v>4</v>
      </c>
      <c r="L679">
        <v>1657685</v>
      </c>
      <c r="M679" t="s">
        <v>1359</v>
      </c>
      <c r="O679" t="s">
        <v>709</v>
      </c>
      <c r="P679">
        <v>1</v>
      </c>
    </row>
    <row r="680" spans="1:16">
      <c r="A680">
        <v>2785</v>
      </c>
      <c r="B680" t="s">
        <v>888</v>
      </c>
      <c r="D680" t="s">
        <v>889</v>
      </c>
      <c r="E680" t="s">
        <v>170</v>
      </c>
      <c r="F680" t="s">
        <v>1</v>
      </c>
      <c r="G680" t="s">
        <v>316</v>
      </c>
      <c r="H680" t="s">
        <v>929</v>
      </c>
      <c r="I680" t="s">
        <v>316</v>
      </c>
      <c r="J680" t="s">
        <v>1399</v>
      </c>
      <c r="K680" t="s">
        <v>4</v>
      </c>
      <c r="L680">
        <v>1843985</v>
      </c>
      <c r="M680" t="s">
        <v>1359</v>
      </c>
      <c r="O680" t="s">
        <v>862</v>
      </c>
      <c r="P680">
        <v>1</v>
      </c>
    </row>
    <row r="681" spans="1:16">
      <c r="A681">
        <v>2784</v>
      </c>
      <c r="B681" t="s">
        <v>888</v>
      </c>
      <c r="D681" t="s">
        <v>889</v>
      </c>
      <c r="E681" t="s">
        <v>170</v>
      </c>
      <c r="F681" t="s">
        <v>1</v>
      </c>
      <c r="G681" t="s">
        <v>316</v>
      </c>
      <c r="H681" t="s">
        <v>1439</v>
      </c>
      <c r="I681" t="s">
        <v>316</v>
      </c>
      <c r="J681" t="s">
        <v>1451</v>
      </c>
      <c r="K681" t="s">
        <v>4</v>
      </c>
      <c r="L681">
        <v>1922839</v>
      </c>
      <c r="M681" t="s">
        <v>1359</v>
      </c>
      <c r="O681" t="s">
        <v>308</v>
      </c>
      <c r="P681">
        <v>1</v>
      </c>
    </row>
    <row r="682" spans="1:16">
      <c r="A682">
        <v>2783</v>
      </c>
      <c r="B682" t="s">
        <v>888</v>
      </c>
      <c r="D682" t="s">
        <v>889</v>
      </c>
      <c r="E682" t="s">
        <v>170</v>
      </c>
      <c r="F682" t="s">
        <v>24</v>
      </c>
      <c r="G682" t="s">
        <v>591</v>
      </c>
      <c r="H682" t="s">
        <v>1390</v>
      </c>
      <c r="I682" t="s">
        <v>591</v>
      </c>
      <c r="J682" t="s">
        <v>1377</v>
      </c>
      <c r="K682" t="s">
        <v>4</v>
      </c>
      <c r="L682">
        <v>1729878</v>
      </c>
      <c r="M682" t="s">
        <v>1359</v>
      </c>
      <c r="O682" t="s">
        <v>752</v>
      </c>
      <c r="P682">
        <v>1</v>
      </c>
    </row>
    <row r="683" spans="1:16">
      <c r="A683">
        <v>2782</v>
      </c>
      <c r="B683" t="s">
        <v>888</v>
      </c>
      <c r="D683" t="s">
        <v>889</v>
      </c>
      <c r="E683" t="s">
        <v>170</v>
      </c>
      <c r="F683" t="s">
        <v>24</v>
      </c>
      <c r="G683" t="s">
        <v>534</v>
      </c>
      <c r="H683" t="s">
        <v>930</v>
      </c>
      <c r="I683" t="s">
        <v>534</v>
      </c>
      <c r="J683" t="s">
        <v>930</v>
      </c>
      <c r="K683" t="s">
        <v>4</v>
      </c>
      <c r="L683">
        <v>1785634</v>
      </c>
      <c r="M683" t="s">
        <v>1359</v>
      </c>
      <c r="N683" t="s">
        <v>827</v>
      </c>
      <c r="O683" t="s">
        <v>300</v>
      </c>
      <c r="P683">
        <v>1</v>
      </c>
    </row>
    <row r="684" spans="1:16">
      <c r="A684">
        <v>2781</v>
      </c>
      <c r="B684" t="s">
        <v>888</v>
      </c>
      <c r="D684" t="s">
        <v>889</v>
      </c>
      <c r="E684" t="s">
        <v>170</v>
      </c>
      <c r="F684" t="s">
        <v>24</v>
      </c>
      <c r="G684" t="s">
        <v>534</v>
      </c>
      <c r="H684" t="s">
        <v>931</v>
      </c>
      <c r="I684" t="s">
        <v>534</v>
      </c>
      <c r="J684" t="s">
        <v>931</v>
      </c>
      <c r="K684" t="s">
        <v>4</v>
      </c>
      <c r="L684">
        <v>1883851</v>
      </c>
      <c r="M684" t="s">
        <v>1359</v>
      </c>
      <c r="N684" t="s">
        <v>629</v>
      </c>
      <c r="O684" t="s">
        <v>723</v>
      </c>
      <c r="P684">
        <v>1</v>
      </c>
    </row>
    <row r="685" spans="1:16">
      <c r="A685">
        <v>2779</v>
      </c>
      <c r="B685" t="s">
        <v>888</v>
      </c>
      <c r="D685" t="s">
        <v>889</v>
      </c>
      <c r="E685" t="s">
        <v>170</v>
      </c>
      <c r="F685" t="s">
        <v>24</v>
      </c>
      <c r="G685" t="s">
        <v>534</v>
      </c>
      <c r="H685" t="s">
        <v>932</v>
      </c>
      <c r="I685" t="s">
        <v>534</v>
      </c>
      <c r="J685" t="s">
        <v>932</v>
      </c>
      <c r="K685" t="s">
        <v>4</v>
      </c>
      <c r="L685">
        <v>1948242</v>
      </c>
      <c r="M685" t="s">
        <v>1359</v>
      </c>
      <c r="N685" t="s">
        <v>629</v>
      </c>
      <c r="O685" t="s">
        <v>848</v>
      </c>
      <c r="P685">
        <v>1</v>
      </c>
    </row>
    <row r="686" spans="1:16">
      <c r="A686">
        <v>2778</v>
      </c>
      <c r="B686" t="s">
        <v>888</v>
      </c>
      <c r="D686" t="s">
        <v>889</v>
      </c>
      <c r="E686" t="s">
        <v>170</v>
      </c>
      <c r="F686" t="s">
        <v>24</v>
      </c>
      <c r="G686" t="s">
        <v>534</v>
      </c>
      <c r="H686" t="s">
        <v>932</v>
      </c>
      <c r="I686" t="s">
        <v>534</v>
      </c>
      <c r="J686" t="s">
        <v>932</v>
      </c>
      <c r="K686" t="s">
        <v>4</v>
      </c>
      <c r="L686">
        <v>1810772</v>
      </c>
      <c r="M686" t="s">
        <v>1359</v>
      </c>
      <c r="N686" t="s">
        <v>827</v>
      </c>
      <c r="O686" t="s">
        <v>533</v>
      </c>
      <c r="P686">
        <v>1</v>
      </c>
    </row>
    <row r="687" spans="1:16">
      <c r="A687">
        <v>2777</v>
      </c>
      <c r="B687" t="s">
        <v>888</v>
      </c>
      <c r="D687" t="s">
        <v>889</v>
      </c>
      <c r="E687" t="s">
        <v>170</v>
      </c>
      <c r="F687" t="s">
        <v>24</v>
      </c>
      <c r="G687" t="s">
        <v>534</v>
      </c>
      <c r="H687" t="s">
        <v>932</v>
      </c>
      <c r="I687" t="s">
        <v>534</v>
      </c>
      <c r="J687" t="s">
        <v>932</v>
      </c>
      <c r="K687" t="s">
        <v>4</v>
      </c>
      <c r="L687">
        <v>1876977</v>
      </c>
      <c r="M687" t="s">
        <v>1359</v>
      </c>
      <c r="N687" t="s">
        <v>629</v>
      </c>
      <c r="O687" t="s">
        <v>721</v>
      </c>
      <c r="P687">
        <v>1</v>
      </c>
    </row>
    <row r="688" spans="1:16">
      <c r="A688">
        <v>2776</v>
      </c>
      <c r="B688" t="s">
        <v>888</v>
      </c>
      <c r="D688" t="s">
        <v>889</v>
      </c>
      <c r="E688" t="s">
        <v>170</v>
      </c>
      <c r="F688" t="s">
        <v>24</v>
      </c>
      <c r="G688" t="s">
        <v>534</v>
      </c>
      <c r="H688" t="s">
        <v>932</v>
      </c>
      <c r="I688" t="s">
        <v>534</v>
      </c>
      <c r="J688" t="s">
        <v>932</v>
      </c>
      <c r="K688" t="s">
        <v>4</v>
      </c>
      <c r="L688">
        <v>1782344</v>
      </c>
      <c r="M688" t="s">
        <v>1359</v>
      </c>
      <c r="N688" t="s">
        <v>629</v>
      </c>
      <c r="O688" t="s">
        <v>542</v>
      </c>
      <c r="P688">
        <v>1</v>
      </c>
    </row>
    <row r="689" spans="1:16">
      <c r="A689">
        <v>2775</v>
      </c>
      <c r="B689" t="s">
        <v>888</v>
      </c>
      <c r="D689" t="s">
        <v>889</v>
      </c>
      <c r="E689" t="s">
        <v>170</v>
      </c>
      <c r="F689" t="s">
        <v>24</v>
      </c>
      <c r="G689" t="s">
        <v>534</v>
      </c>
      <c r="H689" t="s">
        <v>933</v>
      </c>
      <c r="I689" t="s">
        <v>534</v>
      </c>
      <c r="J689" t="s">
        <v>933</v>
      </c>
      <c r="K689" t="s">
        <v>4</v>
      </c>
      <c r="L689">
        <v>1848892</v>
      </c>
      <c r="M689" t="s">
        <v>1361</v>
      </c>
      <c r="N689" t="s">
        <v>629</v>
      </c>
      <c r="O689" t="s">
        <v>514</v>
      </c>
      <c r="P689">
        <v>1</v>
      </c>
    </row>
    <row r="690" spans="1:16">
      <c r="A690">
        <v>2774</v>
      </c>
      <c r="B690" t="s">
        <v>888</v>
      </c>
      <c r="D690" t="s">
        <v>889</v>
      </c>
      <c r="E690" t="s">
        <v>211</v>
      </c>
      <c r="F690" t="s">
        <v>24</v>
      </c>
      <c r="G690" t="s">
        <v>534</v>
      </c>
      <c r="H690" t="s">
        <v>933</v>
      </c>
      <c r="I690" t="s">
        <v>534</v>
      </c>
      <c r="J690" t="s">
        <v>933</v>
      </c>
      <c r="K690" t="s">
        <v>4</v>
      </c>
      <c r="L690">
        <v>1892350</v>
      </c>
      <c r="M690" t="s">
        <v>1361</v>
      </c>
      <c r="N690" t="s">
        <v>629</v>
      </c>
      <c r="O690" t="s">
        <v>738</v>
      </c>
      <c r="P690">
        <v>1</v>
      </c>
    </row>
    <row r="691" spans="1:16">
      <c r="A691">
        <v>2773</v>
      </c>
      <c r="B691" t="s">
        <v>888</v>
      </c>
      <c r="D691" t="s">
        <v>889</v>
      </c>
      <c r="E691" t="s">
        <v>211</v>
      </c>
      <c r="F691" t="s">
        <v>24</v>
      </c>
      <c r="G691" t="s">
        <v>534</v>
      </c>
      <c r="H691" t="s">
        <v>933</v>
      </c>
      <c r="I691" t="s">
        <v>534</v>
      </c>
      <c r="J691" t="s">
        <v>933</v>
      </c>
      <c r="K691" t="s">
        <v>4</v>
      </c>
      <c r="L691">
        <v>1951000</v>
      </c>
      <c r="M691" t="s">
        <v>1361</v>
      </c>
      <c r="N691" t="s">
        <v>629</v>
      </c>
      <c r="O691" t="s">
        <v>736</v>
      </c>
      <c r="P691">
        <v>1</v>
      </c>
    </row>
    <row r="692" spans="1:16">
      <c r="A692">
        <v>2772</v>
      </c>
      <c r="B692" t="s">
        <v>888</v>
      </c>
      <c r="D692" t="s">
        <v>889</v>
      </c>
      <c r="E692" t="s">
        <v>170</v>
      </c>
      <c r="F692" t="s">
        <v>24</v>
      </c>
      <c r="G692" t="s">
        <v>534</v>
      </c>
      <c r="H692" t="s">
        <v>933</v>
      </c>
      <c r="I692" t="s">
        <v>534</v>
      </c>
      <c r="J692" t="s">
        <v>933</v>
      </c>
      <c r="K692" t="s">
        <v>4</v>
      </c>
      <c r="L692">
        <v>1944103</v>
      </c>
      <c r="M692" t="s">
        <v>1359</v>
      </c>
      <c r="N692" t="s">
        <v>629</v>
      </c>
      <c r="O692" t="s">
        <v>768</v>
      </c>
      <c r="P692">
        <v>1</v>
      </c>
    </row>
    <row r="693" spans="1:16">
      <c r="A693">
        <v>2771</v>
      </c>
      <c r="B693" t="s">
        <v>888</v>
      </c>
      <c r="D693" t="s">
        <v>889</v>
      </c>
      <c r="E693" t="s">
        <v>170</v>
      </c>
      <c r="F693" t="s">
        <v>24</v>
      </c>
      <c r="G693" t="s">
        <v>591</v>
      </c>
      <c r="H693" t="s">
        <v>934</v>
      </c>
      <c r="I693" t="s">
        <v>591</v>
      </c>
      <c r="J693" t="s">
        <v>935</v>
      </c>
      <c r="K693" t="s">
        <v>4</v>
      </c>
      <c r="L693">
        <v>1556232</v>
      </c>
      <c r="M693" t="s">
        <v>1361</v>
      </c>
      <c r="N693" t="s">
        <v>213</v>
      </c>
      <c r="O693" t="s">
        <v>546</v>
      </c>
      <c r="P693">
        <v>1</v>
      </c>
    </row>
    <row r="694" spans="1:16">
      <c r="A694">
        <v>2770</v>
      </c>
      <c r="B694" t="s">
        <v>888</v>
      </c>
      <c r="D694" t="s">
        <v>889</v>
      </c>
      <c r="E694" t="s">
        <v>170</v>
      </c>
      <c r="F694" t="s">
        <v>24</v>
      </c>
      <c r="G694" t="s">
        <v>591</v>
      </c>
      <c r="H694" t="s">
        <v>934</v>
      </c>
      <c r="I694" t="s">
        <v>591</v>
      </c>
      <c r="J694" t="s">
        <v>935</v>
      </c>
      <c r="K694" t="s">
        <v>4</v>
      </c>
      <c r="L694">
        <v>1580580</v>
      </c>
      <c r="M694" t="s">
        <v>1359</v>
      </c>
      <c r="N694" t="s">
        <v>213</v>
      </c>
      <c r="O694" t="s">
        <v>725</v>
      </c>
      <c r="P694">
        <v>1</v>
      </c>
    </row>
    <row r="695" spans="1:16">
      <c r="A695">
        <v>2769</v>
      </c>
      <c r="B695" t="s">
        <v>888</v>
      </c>
      <c r="D695" t="s">
        <v>889</v>
      </c>
      <c r="E695" t="s">
        <v>170</v>
      </c>
      <c r="F695" t="s">
        <v>24</v>
      </c>
      <c r="G695" t="s">
        <v>591</v>
      </c>
      <c r="H695" t="s">
        <v>936</v>
      </c>
      <c r="I695" t="s">
        <v>591</v>
      </c>
      <c r="J695" t="s">
        <v>936</v>
      </c>
      <c r="K695" t="s">
        <v>4</v>
      </c>
      <c r="L695">
        <v>1715162</v>
      </c>
      <c r="M695" t="s">
        <v>1359</v>
      </c>
      <c r="N695" t="s">
        <v>213</v>
      </c>
      <c r="O695" t="s">
        <v>358</v>
      </c>
      <c r="P695">
        <v>1</v>
      </c>
    </row>
    <row r="696" spans="1:16">
      <c r="A696">
        <v>2768</v>
      </c>
      <c r="B696" t="s">
        <v>888</v>
      </c>
      <c r="D696" t="s">
        <v>889</v>
      </c>
      <c r="E696" t="s">
        <v>170</v>
      </c>
      <c r="F696" t="s">
        <v>24</v>
      </c>
      <c r="G696" t="s">
        <v>534</v>
      </c>
      <c r="H696" t="s">
        <v>936</v>
      </c>
      <c r="I696" t="s">
        <v>534</v>
      </c>
      <c r="J696" t="s">
        <v>937</v>
      </c>
      <c r="K696" t="s">
        <v>4</v>
      </c>
      <c r="L696">
        <v>1935020</v>
      </c>
      <c r="M696" t="s">
        <v>1359</v>
      </c>
      <c r="N696" t="s">
        <v>333</v>
      </c>
      <c r="O696" t="s">
        <v>783</v>
      </c>
      <c r="P696">
        <v>1</v>
      </c>
    </row>
    <row r="697" spans="1:16">
      <c r="A697">
        <v>2767</v>
      </c>
      <c r="B697" t="s">
        <v>888</v>
      </c>
      <c r="D697" t="s">
        <v>889</v>
      </c>
      <c r="E697" t="s">
        <v>170</v>
      </c>
      <c r="F697" t="s">
        <v>22</v>
      </c>
      <c r="G697" t="s">
        <v>606</v>
      </c>
      <c r="H697" t="s">
        <v>938</v>
      </c>
      <c r="I697" t="s">
        <v>606</v>
      </c>
      <c r="J697" t="s">
        <v>938</v>
      </c>
      <c r="K697" t="s">
        <v>4</v>
      </c>
      <c r="L697">
        <v>1785700</v>
      </c>
      <c r="M697" t="s">
        <v>1361</v>
      </c>
      <c r="N697" t="s">
        <v>939</v>
      </c>
      <c r="O697" t="s">
        <v>511</v>
      </c>
      <c r="P697">
        <v>1</v>
      </c>
    </row>
    <row r="698" spans="1:16">
      <c r="A698">
        <v>2766</v>
      </c>
      <c r="B698" t="s">
        <v>888</v>
      </c>
      <c r="D698" t="s">
        <v>889</v>
      </c>
      <c r="E698" t="s">
        <v>170</v>
      </c>
      <c r="F698" t="s">
        <v>22</v>
      </c>
      <c r="G698" t="s">
        <v>606</v>
      </c>
      <c r="H698" t="s">
        <v>938</v>
      </c>
      <c r="I698" t="s">
        <v>606</v>
      </c>
      <c r="J698" t="s">
        <v>938</v>
      </c>
      <c r="K698" t="s">
        <v>4</v>
      </c>
      <c r="L698">
        <v>1728100</v>
      </c>
      <c r="M698" t="s">
        <v>1359</v>
      </c>
      <c r="N698" t="s">
        <v>940</v>
      </c>
      <c r="O698" t="s">
        <v>768</v>
      </c>
      <c r="P698">
        <v>1</v>
      </c>
    </row>
    <row r="699" spans="1:16">
      <c r="A699">
        <v>2765</v>
      </c>
      <c r="B699" t="s">
        <v>888</v>
      </c>
      <c r="D699" t="s">
        <v>889</v>
      </c>
      <c r="E699" t="s">
        <v>170</v>
      </c>
      <c r="F699" t="s">
        <v>24</v>
      </c>
      <c r="G699" t="s">
        <v>586</v>
      </c>
      <c r="H699" t="s">
        <v>884</v>
      </c>
      <c r="I699" t="s">
        <v>586</v>
      </c>
      <c r="J699" t="s">
        <v>941</v>
      </c>
      <c r="K699" t="s">
        <v>4</v>
      </c>
      <c r="L699">
        <v>1785920</v>
      </c>
      <c r="M699" t="s">
        <v>1359</v>
      </c>
      <c r="O699" t="s">
        <v>508</v>
      </c>
      <c r="P699">
        <v>1</v>
      </c>
    </row>
    <row r="700" spans="1:16">
      <c r="A700">
        <v>2764</v>
      </c>
      <c r="B700" t="s">
        <v>888</v>
      </c>
      <c r="D700" t="s">
        <v>889</v>
      </c>
      <c r="E700" t="s">
        <v>170</v>
      </c>
      <c r="F700" t="s">
        <v>24</v>
      </c>
      <c r="G700" t="s">
        <v>591</v>
      </c>
      <c r="H700" t="s">
        <v>884</v>
      </c>
      <c r="I700" t="s">
        <v>591</v>
      </c>
      <c r="J700" t="s">
        <v>1500</v>
      </c>
      <c r="K700" t="s">
        <v>4</v>
      </c>
      <c r="L700">
        <v>1715524</v>
      </c>
      <c r="M700" t="s">
        <v>1359</v>
      </c>
      <c r="O700" t="s">
        <v>752</v>
      </c>
      <c r="P700">
        <v>1</v>
      </c>
    </row>
    <row r="701" spans="1:16">
      <c r="A701">
        <v>2763</v>
      </c>
      <c r="B701" t="s">
        <v>888</v>
      </c>
      <c r="D701" t="s">
        <v>889</v>
      </c>
      <c r="E701" t="s">
        <v>701</v>
      </c>
      <c r="F701" t="s">
        <v>24</v>
      </c>
      <c r="G701" t="s">
        <v>591</v>
      </c>
      <c r="H701" t="s">
        <v>942</v>
      </c>
      <c r="I701" t="s">
        <v>591</v>
      </c>
      <c r="J701" t="s">
        <v>942</v>
      </c>
      <c r="K701" t="s">
        <v>4</v>
      </c>
      <c r="L701">
        <v>1646497</v>
      </c>
      <c r="M701" t="s">
        <v>1359</v>
      </c>
      <c r="N701" t="s">
        <v>629</v>
      </c>
      <c r="O701" t="s">
        <v>788</v>
      </c>
      <c r="P701">
        <v>1</v>
      </c>
    </row>
    <row r="702" spans="1:16">
      <c r="A702">
        <v>2910</v>
      </c>
      <c r="B702" t="s">
        <v>888</v>
      </c>
      <c r="D702" t="s">
        <v>889</v>
      </c>
      <c r="E702" t="s">
        <v>170</v>
      </c>
      <c r="F702" t="s">
        <v>38</v>
      </c>
      <c r="G702" t="s">
        <v>337</v>
      </c>
      <c r="H702" t="s">
        <v>943</v>
      </c>
      <c r="I702" t="s">
        <v>337</v>
      </c>
      <c r="J702" t="s">
        <v>603</v>
      </c>
      <c r="K702" t="s">
        <v>4</v>
      </c>
      <c r="L702">
        <v>1195326</v>
      </c>
      <c r="M702" t="s">
        <v>1386</v>
      </c>
      <c r="O702" t="s">
        <v>578</v>
      </c>
      <c r="P702">
        <v>1</v>
      </c>
    </row>
    <row r="703" spans="1:16">
      <c r="A703">
        <v>2911</v>
      </c>
      <c r="B703" t="s">
        <v>888</v>
      </c>
      <c r="D703" t="s">
        <v>889</v>
      </c>
      <c r="E703" t="s">
        <v>211</v>
      </c>
      <c r="F703" t="s">
        <v>38</v>
      </c>
      <c r="G703" t="s">
        <v>337</v>
      </c>
      <c r="H703" t="s">
        <v>943</v>
      </c>
      <c r="I703" t="s">
        <v>337</v>
      </c>
      <c r="J703" t="s">
        <v>944</v>
      </c>
      <c r="K703" t="s">
        <v>4</v>
      </c>
      <c r="L703">
        <v>1191823</v>
      </c>
      <c r="M703" t="s">
        <v>1361</v>
      </c>
      <c r="O703" t="s">
        <v>660</v>
      </c>
      <c r="P703">
        <v>1</v>
      </c>
    </row>
    <row r="704" spans="1:16">
      <c r="A704">
        <v>2892</v>
      </c>
      <c r="B704" t="s">
        <v>888</v>
      </c>
      <c r="D704" t="s">
        <v>889</v>
      </c>
      <c r="E704" t="s">
        <v>170</v>
      </c>
      <c r="F704" t="s">
        <v>1</v>
      </c>
      <c r="G704" t="s">
        <v>891</v>
      </c>
      <c r="H704" t="s">
        <v>945</v>
      </c>
      <c r="I704" t="s">
        <v>891</v>
      </c>
      <c r="J704" t="s">
        <v>946</v>
      </c>
      <c r="K704" t="s">
        <v>4</v>
      </c>
      <c r="L704">
        <v>1257633</v>
      </c>
      <c r="M704" t="s">
        <v>1359</v>
      </c>
      <c r="O704" t="s">
        <v>912</v>
      </c>
      <c r="P704">
        <v>1</v>
      </c>
    </row>
    <row r="705" spans="1:16">
      <c r="A705">
        <v>2893</v>
      </c>
      <c r="B705" t="s">
        <v>888</v>
      </c>
      <c r="D705" t="s">
        <v>889</v>
      </c>
      <c r="E705" t="s">
        <v>234</v>
      </c>
      <c r="F705" t="s">
        <v>1</v>
      </c>
      <c r="G705" t="s">
        <v>891</v>
      </c>
      <c r="H705" t="s">
        <v>945</v>
      </c>
      <c r="I705" t="s">
        <v>891</v>
      </c>
      <c r="J705" t="s">
        <v>945</v>
      </c>
      <c r="K705" t="s">
        <v>4</v>
      </c>
      <c r="L705">
        <v>1208774</v>
      </c>
      <c r="M705" t="s">
        <v>1503</v>
      </c>
      <c r="O705" t="s">
        <v>623</v>
      </c>
      <c r="P705">
        <v>1</v>
      </c>
    </row>
    <row r="706" spans="1:16">
      <c r="A706">
        <v>2894</v>
      </c>
      <c r="B706" t="s">
        <v>888</v>
      </c>
      <c r="D706" t="s">
        <v>889</v>
      </c>
      <c r="E706" t="s">
        <v>170</v>
      </c>
      <c r="F706" t="s">
        <v>1</v>
      </c>
      <c r="G706" t="s">
        <v>891</v>
      </c>
      <c r="H706" t="s">
        <v>700</v>
      </c>
      <c r="I706" t="s">
        <v>891</v>
      </c>
      <c r="J706" t="s">
        <v>946</v>
      </c>
      <c r="K706" t="s">
        <v>4</v>
      </c>
      <c r="L706">
        <v>1285827</v>
      </c>
      <c r="M706" t="s">
        <v>1359</v>
      </c>
      <c r="O706" t="s">
        <v>702</v>
      </c>
      <c r="P706">
        <v>1</v>
      </c>
    </row>
    <row r="707" spans="1:16">
      <c r="A707">
        <v>2895</v>
      </c>
      <c r="B707" t="s">
        <v>888</v>
      </c>
      <c r="D707" t="s">
        <v>889</v>
      </c>
      <c r="E707" t="s">
        <v>170</v>
      </c>
      <c r="F707" t="s">
        <v>1</v>
      </c>
      <c r="G707" t="s">
        <v>891</v>
      </c>
      <c r="H707" t="s">
        <v>700</v>
      </c>
      <c r="I707" t="s">
        <v>891</v>
      </c>
      <c r="J707" t="s">
        <v>700</v>
      </c>
      <c r="K707" t="s">
        <v>4</v>
      </c>
      <c r="L707">
        <v>1236874</v>
      </c>
      <c r="M707" t="s">
        <v>1359</v>
      </c>
      <c r="O707" t="s">
        <v>704</v>
      </c>
      <c r="P707">
        <v>1</v>
      </c>
    </row>
    <row r="708" spans="1:16">
      <c r="A708">
        <v>2896</v>
      </c>
      <c r="B708" t="s">
        <v>888</v>
      </c>
      <c r="D708" t="s">
        <v>889</v>
      </c>
      <c r="E708" t="s">
        <v>170</v>
      </c>
      <c r="F708" t="s">
        <v>38</v>
      </c>
      <c r="G708" t="s">
        <v>337</v>
      </c>
      <c r="H708" t="s">
        <v>947</v>
      </c>
      <c r="I708" t="s">
        <v>337</v>
      </c>
      <c r="J708" t="s">
        <v>1475</v>
      </c>
      <c r="K708" t="s">
        <v>221</v>
      </c>
      <c r="L708">
        <v>1140473</v>
      </c>
      <c r="M708" t="s">
        <v>1359</v>
      </c>
      <c r="O708" t="s">
        <v>816</v>
      </c>
      <c r="P708">
        <v>1</v>
      </c>
    </row>
    <row r="709" spans="1:16">
      <c r="A709">
        <v>2871</v>
      </c>
      <c r="B709" t="s">
        <v>888</v>
      </c>
      <c r="D709" t="s">
        <v>889</v>
      </c>
      <c r="E709" t="s">
        <v>170</v>
      </c>
      <c r="F709" t="s">
        <v>38</v>
      </c>
      <c r="G709" t="s">
        <v>337</v>
      </c>
      <c r="H709" t="s">
        <v>948</v>
      </c>
      <c r="I709" t="s">
        <v>337</v>
      </c>
      <c r="J709" t="s">
        <v>949</v>
      </c>
      <c r="K709" t="s">
        <v>4</v>
      </c>
      <c r="L709">
        <v>1258130</v>
      </c>
      <c r="M709" t="s">
        <v>1359</v>
      </c>
      <c r="N709" t="s">
        <v>950</v>
      </c>
      <c r="O709" t="s">
        <v>794</v>
      </c>
      <c r="P709">
        <v>1</v>
      </c>
    </row>
    <row r="710" spans="1:16">
      <c r="A710">
        <v>2860</v>
      </c>
      <c r="B710" t="s">
        <v>888</v>
      </c>
      <c r="D710" t="s">
        <v>889</v>
      </c>
      <c r="E710" t="s">
        <v>170</v>
      </c>
      <c r="F710" t="s">
        <v>15</v>
      </c>
      <c r="G710" t="s">
        <v>387</v>
      </c>
      <c r="H710" t="s">
        <v>951</v>
      </c>
      <c r="I710" t="s">
        <v>387</v>
      </c>
      <c r="J710" t="s">
        <v>951</v>
      </c>
      <c r="K710" t="s">
        <v>4</v>
      </c>
      <c r="L710">
        <v>1430873</v>
      </c>
      <c r="M710" t="s">
        <v>1359</v>
      </c>
      <c r="O710" t="s">
        <v>824</v>
      </c>
      <c r="P710">
        <v>1</v>
      </c>
    </row>
    <row r="711" spans="1:16">
      <c r="A711">
        <v>2859</v>
      </c>
      <c r="B711" t="s">
        <v>888</v>
      </c>
      <c r="D711" t="s">
        <v>889</v>
      </c>
      <c r="E711" t="s">
        <v>170</v>
      </c>
      <c r="F711" t="s">
        <v>15</v>
      </c>
      <c r="G711" t="s">
        <v>387</v>
      </c>
      <c r="H711" t="s">
        <v>952</v>
      </c>
      <c r="I711" t="s">
        <v>387</v>
      </c>
      <c r="J711" t="s">
        <v>952</v>
      </c>
      <c r="K711" t="s">
        <v>4</v>
      </c>
      <c r="L711">
        <v>1351915</v>
      </c>
      <c r="M711" t="s">
        <v>1359</v>
      </c>
      <c r="O711" t="s">
        <v>704</v>
      </c>
      <c r="P711">
        <v>1</v>
      </c>
    </row>
    <row r="712" spans="1:16">
      <c r="A712">
        <v>2843</v>
      </c>
      <c r="B712" t="s">
        <v>888</v>
      </c>
      <c r="D712" t="s">
        <v>889</v>
      </c>
      <c r="E712" t="s">
        <v>170</v>
      </c>
      <c r="F712" t="s">
        <v>1</v>
      </c>
      <c r="G712" t="s">
        <v>891</v>
      </c>
      <c r="H712" t="s">
        <v>892</v>
      </c>
      <c r="I712" t="s">
        <v>891</v>
      </c>
      <c r="J712" t="s">
        <v>892</v>
      </c>
      <c r="K712" t="s">
        <v>4</v>
      </c>
      <c r="L712">
        <v>1388790</v>
      </c>
      <c r="M712" t="s">
        <v>1359</v>
      </c>
      <c r="N712" t="s">
        <v>953</v>
      </c>
      <c r="O712" t="s">
        <v>630</v>
      </c>
      <c r="P712">
        <v>1</v>
      </c>
    </row>
    <row r="713" spans="1:16">
      <c r="A713">
        <v>2856</v>
      </c>
      <c r="B713" t="s">
        <v>888</v>
      </c>
      <c r="D713" t="s">
        <v>889</v>
      </c>
      <c r="E713" t="s">
        <v>170</v>
      </c>
      <c r="F713" t="s">
        <v>1</v>
      </c>
      <c r="G713" t="s">
        <v>707</v>
      </c>
      <c r="H713" t="s">
        <v>624</v>
      </c>
      <c r="I713" t="s">
        <v>707</v>
      </c>
      <c r="J713" t="s">
        <v>624</v>
      </c>
      <c r="K713" t="s">
        <v>4</v>
      </c>
      <c r="L713">
        <v>1426741</v>
      </c>
      <c r="M713" t="s">
        <v>1359</v>
      </c>
      <c r="O713" t="s">
        <v>182</v>
      </c>
      <c r="P713">
        <v>1</v>
      </c>
    </row>
    <row r="714" spans="1:16">
      <c r="A714">
        <v>2855</v>
      </c>
      <c r="B714" t="s">
        <v>888</v>
      </c>
      <c r="D714" t="s">
        <v>889</v>
      </c>
      <c r="E714" t="s">
        <v>170</v>
      </c>
      <c r="F714" t="s">
        <v>1</v>
      </c>
      <c r="G714" t="s">
        <v>707</v>
      </c>
      <c r="H714" t="s">
        <v>954</v>
      </c>
      <c r="I714" t="s">
        <v>707</v>
      </c>
      <c r="J714" t="s">
        <v>954</v>
      </c>
      <c r="K714" t="s">
        <v>4</v>
      </c>
      <c r="L714">
        <v>1250315</v>
      </c>
      <c r="M714" t="s">
        <v>1359</v>
      </c>
      <c r="O714" t="s">
        <v>732</v>
      </c>
      <c r="P714">
        <v>1</v>
      </c>
    </row>
    <row r="715" spans="1:16">
      <c r="A715">
        <v>2850</v>
      </c>
      <c r="B715" t="s">
        <v>888</v>
      </c>
      <c r="D715" t="s">
        <v>889</v>
      </c>
      <c r="E715" t="s">
        <v>170</v>
      </c>
      <c r="F715" t="s">
        <v>1</v>
      </c>
      <c r="G715" t="s">
        <v>707</v>
      </c>
      <c r="H715" t="s">
        <v>332</v>
      </c>
      <c r="I715" t="s">
        <v>707</v>
      </c>
      <c r="J715" t="s">
        <v>332</v>
      </c>
      <c r="K715" t="s">
        <v>4</v>
      </c>
      <c r="L715">
        <v>1406773</v>
      </c>
      <c r="M715" t="s">
        <v>1359</v>
      </c>
      <c r="O715" t="s">
        <v>514</v>
      </c>
      <c r="P715">
        <v>1</v>
      </c>
    </row>
    <row r="716" spans="1:16">
      <c r="A716">
        <v>2849</v>
      </c>
      <c r="B716" t="s">
        <v>888</v>
      </c>
      <c r="D716" t="s">
        <v>889</v>
      </c>
      <c r="E716" t="s">
        <v>170</v>
      </c>
      <c r="F716" t="s">
        <v>1</v>
      </c>
      <c r="G716" t="s">
        <v>707</v>
      </c>
      <c r="H716" t="s">
        <v>332</v>
      </c>
      <c r="I716" t="s">
        <v>707</v>
      </c>
      <c r="J716" t="s">
        <v>332</v>
      </c>
      <c r="K716" t="s">
        <v>4</v>
      </c>
      <c r="L716">
        <v>1499351</v>
      </c>
      <c r="M716" t="s">
        <v>1359</v>
      </c>
      <c r="O716" t="s">
        <v>717</v>
      </c>
      <c r="P716">
        <v>1</v>
      </c>
    </row>
    <row r="717" spans="1:16">
      <c r="A717">
        <v>2925</v>
      </c>
      <c r="B717" t="s">
        <v>888</v>
      </c>
      <c r="D717" t="s">
        <v>889</v>
      </c>
      <c r="E717" t="s">
        <v>170</v>
      </c>
      <c r="F717" t="s">
        <v>26</v>
      </c>
      <c r="G717" t="s">
        <v>550</v>
      </c>
      <c r="H717" t="s">
        <v>955</v>
      </c>
      <c r="I717" t="s">
        <v>550</v>
      </c>
      <c r="J717" t="s">
        <v>955</v>
      </c>
      <c r="K717" t="s">
        <v>4</v>
      </c>
      <c r="L717">
        <v>777711</v>
      </c>
      <c r="M717" t="s">
        <v>1359</v>
      </c>
      <c r="O717" t="s">
        <v>681</v>
      </c>
      <c r="P717">
        <v>1</v>
      </c>
    </row>
    <row r="718" spans="1:16">
      <c r="A718">
        <v>2924</v>
      </c>
      <c r="B718" t="s">
        <v>888</v>
      </c>
      <c r="D718" t="s">
        <v>889</v>
      </c>
      <c r="E718" t="s">
        <v>170</v>
      </c>
      <c r="F718" t="s">
        <v>26</v>
      </c>
      <c r="G718" t="s">
        <v>550</v>
      </c>
      <c r="H718" t="s">
        <v>956</v>
      </c>
      <c r="I718" t="s">
        <v>550</v>
      </c>
      <c r="J718" t="s">
        <v>956</v>
      </c>
      <c r="K718" t="s">
        <v>4</v>
      </c>
      <c r="L718">
        <v>798594</v>
      </c>
      <c r="M718" t="s">
        <v>1359</v>
      </c>
      <c r="O718" t="s">
        <v>657</v>
      </c>
      <c r="P718">
        <v>1</v>
      </c>
    </row>
    <row r="719" spans="1:16">
      <c r="A719">
        <v>2923</v>
      </c>
      <c r="B719" t="s">
        <v>888</v>
      </c>
      <c r="D719" t="s">
        <v>889</v>
      </c>
      <c r="E719" t="s">
        <v>473</v>
      </c>
      <c r="F719" t="s">
        <v>26</v>
      </c>
      <c r="G719" t="s">
        <v>550</v>
      </c>
      <c r="H719" t="s">
        <v>957</v>
      </c>
      <c r="I719" t="s">
        <v>550</v>
      </c>
      <c r="J719" t="s">
        <v>957</v>
      </c>
      <c r="K719" t="s">
        <v>4</v>
      </c>
      <c r="L719">
        <v>759590</v>
      </c>
      <c r="M719" t="s">
        <v>1370</v>
      </c>
      <c r="O719" t="s">
        <v>625</v>
      </c>
      <c r="P719">
        <v>1</v>
      </c>
    </row>
    <row r="720" spans="1:16">
      <c r="A720">
        <v>2854</v>
      </c>
      <c r="B720" t="s">
        <v>888</v>
      </c>
      <c r="D720" t="s">
        <v>889</v>
      </c>
      <c r="E720" t="s">
        <v>234</v>
      </c>
      <c r="F720" t="s">
        <v>24</v>
      </c>
      <c r="G720" t="s">
        <v>591</v>
      </c>
      <c r="H720" t="s">
        <v>666</v>
      </c>
      <c r="I720" t="s">
        <v>591</v>
      </c>
      <c r="J720" t="s">
        <v>666</v>
      </c>
      <c r="K720" t="s">
        <v>4</v>
      </c>
      <c r="L720">
        <v>1175874</v>
      </c>
      <c r="M720" t="s">
        <v>1387</v>
      </c>
      <c r="O720" t="s">
        <v>625</v>
      </c>
      <c r="P720">
        <v>1</v>
      </c>
    </row>
    <row r="721" spans="1:16">
      <c r="A721">
        <v>2853</v>
      </c>
      <c r="B721" t="s">
        <v>888</v>
      </c>
      <c r="D721" t="s">
        <v>889</v>
      </c>
      <c r="E721" t="s">
        <v>234</v>
      </c>
      <c r="F721" t="s">
        <v>24</v>
      </c>
      <c r="G721" t="s">
        <v>591</v>
      </c>
      <c r="H721" t="s">
        <v>666</v>
      </c>
      <c r="I721" t="s">
        <v>591</v>
      </c>
      <c r="J721" t="s">
        <v>666</v>
      </c>
      <c r="K721" t="s">
        <v>4</v>
      </c>
      <c r="L721">
        <v>1203777</v>
      </c>
      <c r="M721" t="s">
        <v>1387</v>
      </c>
      <c r="O721" t="s">
        <v>573</v>
      </c>
      <c r="P721">
        <v>1</v>
      </c>
    </row>
    <row r="722" spans="1:16">
      <c r="A722">
        <v>2877</v>
      </c>
      <c r="B722" t="s">
        <v>888</v>
      </c>
      <c r="D722" t="s">
        <v>889</v>
      </c>
      <c r="E722" t="s">
        <v>170</v>
      </c>
      <c r="F722" t="s">
        <v>27</v>
      </c>
      <c r="G722" t="s">
        <v>376</v>
      </c>
      <c r="H722" t="s">
        <v>806</v>
      </c>
      <c r="I722" t="s">
        <v>376</v>
      </c>
      <c r="J722" t="s">
        <v>569</v>
      </c>
      <c r="K722" t="s">
        <v>4</v>
      </c>
      <c r="L722">
        <v>1185973</v>
      </c>
      <c r="M722" t="s">
        <v>1359</v>
      </c>
      <c r="O722" t="s">
        <v>853</v>
      </c>
      <c r="P722">
        <v>1</v>
      </c>
    </row>
    <row r="723" spans="1:16">
      <c r="A723">
        <v>2876</v>
      </c>
      <c r="B723" t="s">
        <v>888</v>
      </c>
      <c r="D723" t="s">
        <v>889</v>
      </c>
      <c r="E723" t="s">
        <v>234</v>
      </c>
      <c r="F723" t="s">
        <v>27</v>
      </c>
      <c r="G723" t="s">
        <v>376</v>
      </c>
      <c r="H723" t="s">
        <v>958</v>
      </c>
      <c r="I723" t="s">
        <v>376</v>
      </c>
      <c r="J723" t="s">
        <v>959</v>
      </c>
      <c r="K723" t="s">
        <v>4</v>
      </c>
      <c r="L723">
        <v>1094140</v>
      </c>
      <c r="M723" t="s">
        <v>1454</v>
      </c>
      <c r="O723" t="s">
        <v>799</v>
      </c>
      <c r="P723">
        <v>1</v>
      </c>
    </row>
    <row r="724" spans="1:16">
      <c r="A724">
        <v>2869</v>
      </c>
      <c r="B724" t="s">
        <v>888</v>
      </c>
      <c r="D724" t="s">
        <v>889</v>
      </c>
      <c r="E724" t="s">
        <v>170</v>
      </c>
      <c r="F724" t="s">
        <v>38</v>
      </c>
      <c r="G724" t="s">
        <v>337</v>
      </c>
      <c r="H724" t="s">
        <v>960</v>
      </c>
      <c r="I724" t="s">
        <v>337</v>
      </c>
      <c r="J724" t="s">
        <v>961</v>
      </c>
      <c r="K724" t="s">
        <v>4</v>
      </c>
      <c r="L724">
        <v>1390718</v>
      </c>
      <c r="M724" t="s">
        <v>1359</v>
      </c>
      <c r="O724" t="s">
        <v>578</v>
      </c>
      <c r="P724">
        <v>1</v>
      </c>
    </row>
    <row r="725" spans="1:16">
      <c r="A725">
        <v>2868</v>
      </c>
      <c r="B725" t="s">
        <v>888</v>
      </c>
      <c r="D725" t="s">
        <v>889</v>
      </c>
      <c r="E725" t="s">
        <v>170</v>
      </c>
      <c r="F725" t="s">
        <v>38</v>
      </c>
      <c r="G725" t="s">
        <v>337</v>
      </c>
      <c r="H725" t="s">
        <v>962</v>
      </c>
      <c r="I725" t="s">
        <v>337</v>
      </c>
      <c r="J725" t="s">
        <v>963</v>
      </c>
      <c r="K725" t="s">
        <v>4</v>
      </c>
      <c r="L725">
        <v>1390030</v>
      </c>
      <c r="M725" t="s">
        <v>1359</v>
      </c>
      <c r="O725" t="s">
        <v>800</v>
      </c>
      <c r="P725">
        <v>1</v>
      </c>
    </row>
    <row r="726" spans="1:16">
      <c r="A726">
        <v>2867</v>
      </c>
      <c r="B726" t="s">
        <v>888</v>
      </c>
      <c r="D726" t="s">
        <v>889</v>
      </c>
      <c r="E726" t="s">
        <v>170</v>
      </c>
      <c r="F726" t="s">
        <v>379</v>
      </c>
      <c r="G726" t="s">
        <v>380</v>
      </c>
      <c r="H726" t="s">
        <v>962</v>
      </c>
      <c r="I726" t="s">
        <v>380</v>
      </c>
      <c r="J726" t="s">
        <v>962</v>
      </c>
      <c r="K726" t="s">
        <v>4</v>
      </c>
      <c r="L726">
        <v>1421037</v>
      </c>
      <c r="M726" t="s">
        <v>1361</v>
      </c>
      <c r="O726" t="s">
        <v>525</v>
      </c>
      <c r="P726">
        <v>1</v>
      </c>
    </row>
    <row r="727" spans="1:16">
      <c r="A727">
        <v>2908</v>
      </c>
      <c r="B727" t="s">
        <v>888</v>
      </c>
      <c r="D727" t="s">
        <v>889</v>
      </c>
      <c r="E727" t="s">
        <v>170</v>
      </c>
      <c r="F727" t="s">
        <v>379</v>
      </c>
      <c r="G727" t="s">
        <v>380</v>
      </c>
      <c r="H727" t="s">
        <v>964</v>
      </c>
      <c r="I727" t="s">
        <v>380</v>
      </c>
      <c r="J727" t="s">
        <v>964</v>
      </c>
      <c r="K727" t="s">
        <v>4</v>
      </c>
      <c r="L727">
        <v>1233231</v>
      </c>
      <c r="M727" t="s">
        <v>1359</v>
      </c>
      <c r="O727" t="s">
        <v>681</v>
      </c>
      <c r="P727">
        <v>1</v>
      </c>
    </row>
    <row r="728" spans="1:16">
      <c r="A728">
        <v>2907</v>
      </c>
      <c r="B728" t="s">
        <v>888</v>
      </c>
      <c r="D728" t="s">
        <v>889</v>
      </c>
      <c r="E728" t="s">
        <v>170</v>
      </c>
      <c r="F728" t="s">
        <v>27</v>
      </c>
      <c r="G728" t="s">
        <v>376</v>
      </c>
      <c r="H728" t="s">
        <v>1489</v>
      </c>
      <c r="I728" t="s">
        <v>376</v>
      </c>
      <c r="J728" t="s">
        <v>1390</v>
      </c>
      <c r="K728" t="s">
        <v>221</v>
      </c>
      <c r="L728">
        <v>1253110</v>
      </c>
      <c r="M728" t="s">
        <v>1359</v>
      </c>
      <c r="O728" t="s">
        <v>523</v>
      </c>
      <c r="P728">
        <v>1</v>
      </c>
    </row>
    <row r="729" spans="1:16">
      <c r="A729">
        <v>2906</v>
      </c>
      <c r="B729" t="s">
        <v>888</v>
      </c>
      <c r="D729" t="s">
        <v>889</v>
      </c>
      <c r="E729" t="s">
        <v>234</v>
      </c>
      <c r="F729" t="s">
        <v>22</v>
      </c>
      <c r="G729" t="s">
        <v>606</v>
      </c>
      <c r="H729" t="s">
        <v>1414</v>
      </c>
      <c r="I729" t="s">
        <v>380</v>
      </c>
      <c r="J729" t="s">
        <v>965</v>
      </c>
      <c r="K729" t="s">
        <v>4</v>
      </c>
      <c r="L729">
        <v>1231276</v>
      </c>
      <c r="M729" t="s">
        <v>1419</v>
      </c>
      <c r="O729" t="s">
        <v>576</v>
      </c>
      <c r="P729">
        <v>1</v>
      </c>
    </row>
    <row r="730" spans="1:16">
      <c r="A730">
        <v>2905</v>
      </c>
      <c r="B730" t="s">
        <v>888</v>
      </c>
      <c r="D730" t="s">
        <v>889</v>
      </c>
      <c r="E730" t="s">
        <v>234</v>
      </c>
      <c r="F730" t="s">
        <v>38</v>
      </c>
      <c r="G730" t="s">
        <v>337</v>
      </c>
      <c r="H730" t="s">
        <v>965</v>
      </c>
      <c r="I730" t="s">
        <v>337</v>
      </c>
      <c r="J730" t="s">
        <v>966</v>
      </c>
      <c r="K730" t="s">
        <v>4</v>
      </c>
      <c r="L730">
        <v>1169276</v>
      </c>
      <c r="M730" t="s">
        <v>1504</v>
      </c>
      <c r="O730" t="s">
        <v>799</v>
      </c>
      <c r="P730">
        <v>1</v>
      </c>
    </row>
    <row r="731" spans="1:16">
      <c r="A731">
        <v>2904</v>
      </c>
      <c r="B731" t="s">
        <v>888</v>
      </c>
      <c r="D731" t="s">
        <v>889</v>
      </c>
      <c r="E731" t="s">
        <v>170</v>
      </c>
      <c r="F731" t="s">
        <v>379</v>
      </c>
      <c r="G731" t="s">
        <v>380</v>
      </c>
      <c r="H731" t="s">
        <v>967</v>
      </c>
      <c r="I731" t="s">
        <v>380</v>
      </c>
      <c r="J731" t="s">
        <v>967</v>
      </c>
      <c r="K731" t="s">
        <v>4</v>
      </c>
      <c r="L731">
        <v>1179927</v>
      </c>
      <c r="M731" t="s">
        <v>1361</v>
      </c>
      <c r="O731" t="s">
        <v>573</v>
      </c>
      <c r="P731">
        <v>1</v>
      </c>
    </row>
    <row r="732" spans="1:16">
      <c r="A732">
        <v>2903</v>
      </c>
      <c r="B732" t="s">
        <v>888</v>
      </c>
      <c r="D732" t="s">
        <v>889</v>
      </c>
      <c r="E732" t="s">
        <v>170</v>
      </c>
      <c r="F732" t="s">
        <v>38</v>
      </c>
      <c r="G732" t="s">
        <v>337</v>
      </c>
      <c r="H732" t="s">
        <v>968</v>
      </c>
      <c r="I732" t="s">
        <v>337</v>
      </c>
      <c r="J732" t="s">
        <v>697</v>
      </c>
      <c r="K732" t="s">
        <v>4</v>
      </c>
      <c r="L732">
        <v>1185430</v>
      </c>
      <c r="M732" t="s">
        <v>1359</v>
      </c>
      <c r="O732" t="s">
        <v>681</v>
      </c>
      <c r="P732">
        <v>1</v>
      </c>
    </row>
    <row r="733" spans="1:16">
      <c r="A733">
        <v>2902</v>
      </c>
      <c r="B733" t="s">
        <v>888</v>
      </c>
      <c r="D733" t="s">
        <v>889</v>
      </c>
      <c r="E733" t="s">
        <v>170</v>
      </c>
      <c r="F733" t="s">
        <v>38</v>
      </c>
      <c r="G733" t="s">
        <v>337</v>
      </c>
      <c r="H733" t="s">
        <v>968</v>
      </c>
      <c r="I733" t="s">
        <v>337</v>
      </c>
      <c r="J733" t="s">
        <v>928</v>
      </c>
      <c r="K733" t="s">
        <v>4</v>
      </c>
      <c r="L733">
        <v>1186429</v>
      </c>
      <c r="M733" t="s">
        <v>1359</v>
      </c>
      <c r="O733" t="s">
        <v>516</v>
      </c>
      <c r="P733">
        <v>1</v>
      </c>
    </row>
    <row r="734" spans="1:16">
      <c r="A734">
        <v>2901</v>
      </c>
      <c r="B734" t="s">
        <v>888</v>
      </c>
      <c r="D734" t="s">
        <v>889</v>
      </c>
      <c r="E734" t="s">
        <v>234</v>
      </c>
      <c r="F734" t="s">
        <v>38</v>
      </c>
      <c r="G734" t="s">
        <v>337</v>
      </c>
      <c r="H734" t="s">
        <v>969</v>
      </c>
      <c r="I734" t="s">
        <v>337</v>
      </c>
      <c r="J734" t="s">
        <v>970</v>
      </c>
      <c r="K734" t="s">
        <v>4</v>
      </c>
      <c r="L734">
        <v>1205598</v>
      </c>
      <c r="M734" t="s">
        <v>1451</v>
      </c>
      <c r="O734" t="s">
        <v>570</v>
      </c>
      <c r="P734">
        <v>1</v>
      </c>
    </row>
    <row r="735" spans="1:16">
      <c r="A735">
        <v>2899</v>
      </c>
      <c r="B735" t="s">
        <v>888</v>
      </c>
      <c r="D735" t="s">
        <v>889</v>
      </c>
      <c r="E735" t="s">
        <v>234</v>
      </c>
      <c r="F735" t="s">
        <v>38</v>
      </c>
      <c r="G735" t="s">
        <v>337</v>
      </c>
      <c r="H735" t="s">
        <v>538</v>
      </c>
      <c r="I735" t="s">
        <v>337</v>
      </c>
      <c r="J735" t="s">
        <v>971</v>
      </c>
      <c r="K735" t="s">
        <v>4</v>
      </c>
      <c r="L735">
        <v>1164547</v>
      </c>
      <c r="M735" t="s">
        <v>1492</v>
      </c>
      <c r="O735" t="s">
        <v>625</v>
      </c>
      <c r="P735">
        <v>1</v>
      </c>
    </row>
    <row r="736" spans="1:16">
      <c r="A736">
        <v>2900</v>
      </c>
      <c r="B736" t="s">
        <v>888</v>
      </c>
      <c r="D736" t="s">
        <v>889</v>
      </c>
      <c r="E736" t="s">
        <v>170</v>
      </c>
      <c r="F736" t="s">
        <v>15</v>
      </c>
      <c r="G736" t="s">
        <v>387</v>
      </c>
      <c r="H736" t="s">
        <v>1400</v>
      </c>
      <c r="I736" t="s">
        <v>387</v>
      </c>
      <c r="J736" t="s">
        <v>1490</v>
      </c>
      <c r="K736" t="s">
        <v>4</v>
      </c>
      <c r="L736">
        <v>1326189</v>
      </c>
      <c r="M736" t="s">
        <v>1359</v>
      </c>
      <c r="O736" t="s">
        <v>704</v>
      </c>
      <c r="P736">
        <v>1</v>
      </c>
    </row>
    <row r="737" spans="1:16">
      <c r="A737">
        <v>2875</v>
      </c>
      <c r="B737" t="s">
        <v>888</v>
      </c>
      <c r="D737" t="s">
        <v>889</v>
      </c>
      <c r="E737" t="s">
        <v>234</v>
      </c>
      <c r="F737" t="s">
        <v>38</v>
      </c>
      <c r="G737" t="s">
        <v>337</v>
      </c>
      <c r="H737" t="s">
        <v>413</v>
      </c>
      <c r="I737" t="s">
        <v>337</v>
      </c>
      <c r="J737" t="s">
        <v>592</v>
      </c>
      <c r="K737" t="s">
        <v>4</v>
      </c>
      <c r="L737">
        <v>1083418</v>
      </c>
      <c r="M737" t="s">
        <v>1453</v>
      </c>
      <c r="O737" t="s">
        <v>735</v>
      </c>
      <c r="P737">
        <v>1</v>
      </c>
    </row>
    <row r="738" spans="1:16">
      <c r="A738">
        <v>2935</v>
      </c>
      <c r="B738" t="s">
        <v>888</v>
      </c>
      <c r="C738">
        <v>1238</v>
      </c>
      <c r="D738" t="s">
        <v>889</v>
      </c>
      <c r="E738" t="s">
        <v>170</v>
      </c>
      <c r="F738" t="s">
        <v>26</v>
      </c>
      <c r="G738" t="s">
        <v>550</v>
      </c>
      <c r="H738" t="s">
        <v>972</v>
      </c>
      <c r="I738" t="s">
        <v>550</v>
      </c>
      <c r="J738" t="s">
        <v>972</v>
      </c>
      <c r="K738" t="s">
        <v>4</v>
      </c>
      <c r="L738">
        <v>292735</v>
      </c>
      <c r="M738" t="s">
        <v>1359</v>
      </c>
      <c r="O738" t="s">
        <v>602</v>
      </c>
      <c r="P738">
        <v>1</v>
      </c>
    </row>
    <row r="739" spans="1:16">
      <c r="A739">
        <v>2934</v>
      </c>
      <c r="B739" t="s">
        <v>888</v>
      </c>
      <c r="C739">
        <v>1238</v>
      </c>
      <c r="D739" t="s">
        <v>889</v>
      </c>
      <c r="E739" t="s">
        <v>170</v>
      </c>
      <c r="F739" t="s">
        <v>26</v>
      </c>
      <c r="G739" t="s">
        <v>550</v>
      </c>
      <c r="H739" t="s">
        <v>973</v>
      </c>
      <c r="I739" t="s">
        <v>550</v>
      </c>
      <c r="J739" t="s">
        <v>972</v>
      </c>
      <c r="K739" t="s">
        <v>4</v>
      </c>
      <c r="L739">
        <v>278990</v>
      </c>
      <c r="M739" t="s">
        <v>1359</v>
      </c>
      <c r="O739" t="s">
        <v>626</v>
      </c>
      <c r="P739">
        <v>1</v>
      </c>
    </row>
    <row r="740" spans="1:16">
      <c r="A740">
        <v>2933</v>
      </c>
      <c r="B740" t="s">
        <v>888</v>
      </c>
      <c r="C740">
        <v>1238</v>
      </c>
      <c r="D740" t="s">
        <v>889</v>
      </c>
      <c r="E740" t="s">
        <v>170</v>
      </c>
      <c r="F740" t="s">
        <v>26</v>
      </c>
      <c r="G740" t="s">
        <v>550</v>
      </c>
      <c r="H740" t="s">
        <v>973</v>
      </c>
      <c r="I740" t="s">
        <v>550</v>
      </c>
      <c r="J740" t="s">
        <v>973</v>
      </c>
      <c r="K740" t="s">
        <v>4</v>
      </c>
      <c r="L740">
        <v>346503</v>
      </c>
      <c r="M740" t="s">
        <v>1359</v>
      </c>
      <c r="O740" t="s">
        <v>568</v>
      </c>
      <c r="P740">
        <v>1</v>
      </c>
    </row>
    <row r="741" spans="1:16">
      <c r="A741">
        <v>2932</v>
      </c>
      <c r="B741" t="s">
        <v>888</v>
      </c>
      <c r="C741">
        <v>1238</v>
      </c>
      <c r="D741" t="s">
        <v>889</v>
      </c>
      <c r="E741" t="s">
        <v>170</v>
      </c>
      <c r="F741" t="s">
        <v>26</v>
      </c>
      <c r="G741" t="s">
        <v>550</v>
      </c>
      <c r="H741" t="s">
        <v>975</v>
      </c>
      <c r="I741" t="s">
        <v>550</v>
      </c>
      <c r="J741" t="s">
        <v>975</v>
      </c>
      <c r="K741" t="s">
        <v>4</v>
      </c>
      <c r="L741">
        <v>495578</v>
      </c>
      <c r="M741" t="s">
        <v>1359</v>
      </c>
      <c r="O741" t="s">
        <v>621</v>
      </c>
      <c r="P741">
        <v>1</v>
      </c>
    </row>
    <row r="742" spans="1:16">
      <c r="A742">
        <v>2931</v>
      </c>
      <c r="B742" t="s">
        <v>888</v>
      </c>
      <c r="C742">
        <v>1238</v>
      </c>
      <c r="D742" t="s">
        <v>889</v>
      </c>
      <c r="E742" t="s">
        <v>170</v>
      </c>
      <c r="F742" t="s">
        <v>26</v>
      </c>
      <c r="G742" t="s">
        <v>550</v>
      </c>
      <c r="H742" t="s">
        <v>975</v>
      </c>
      <c r="I742" t="s">
        <v>550</v>
      </c>
      <c r="J742" t="s">
        <v>975</v>
      </c>
      <c r="K742" t="s">
        <v>4</v>
      </c>
      <c r="L742">
        <v>472727</v>
      </c>
      <c r="M742" t="s">
        <v>1359</v>
      </c>
      <c r="O742" t="s">
        <v>799</v>
      </c>
      <c r="P742">
        <v>1</v>
      </c>
    </row>
    <row r="743" spans="1:16">
      <c r="A743">
        <v>2891</v>
      </c>
      <c r="B743" t="s">
        <v>888</v>
      </c>
      <c r="D743" t="s">
        <v>889</v>
      </c>
      <c r="E743" t="s">
        <v>170</v>
      </c>
      <c r="F743" t="s">
        <v>1</v>
      </c>
      <c r="G743" t="s">
        <v>891</v>
      </c>
      <c r="H743" t="s">
        <v>567</v>
      </c>
      <c r="I743" t="s">
        <v>891</v>
      </c>
      <c r="J743" t="s">
        <v>1364</v>
      </c>
      <c r="K743" t="s">
        <v>4</v>
      </c>
      <c r="L743">
        <v>1261002</v>
      </c>
      <c r="M743" t="s">
        <v>1359</v>
      </c>
      <c r="O743" t="s">
        <v>516</v>
      </c>
      <c r="P743">
        <v>1</v>
      </c>
    </row>
    <row r="744" spans="1:16">
      <c r="A744">
        <v>2890</v>
      </c>
      <c r="B744" t="s">
        <v>888</v>
      </c>
      <c r="D744" t="s">
        <v>889</v>
      </c>
      <c r="E744" t="s">
        <v>234</v>
      </c>
      <c r="F744" t="s">
        <v>1</v>
      </c>
      <c r="G744" t="s">
        <v>891</v>
      </c>
      <c r="H744" t="s">
        <v>976</v>
      </c>
      <c r="I744" t="s">
        <v>891</v>
      </c>
      <c r="J744" t="s">
        <v>976</v>
      </c>
      <c r="K744" t="s">
        <v>4</v>
      </c>
      <c r="L744">
        <v>1203574</v>
      </c>
      <c r="M744" t="s">
        <v>1505</v>
      </c>
      <c r="N744" t="s">
        <v>891</v>
      </c>
      <c r="O744" t="s">
        <v>851</v>
      </c>
      <c r="P744">
        <v>1</v>
      </c>
    </row>
    <row r="745" spans="1:16">
      <c r="A745">
        <v>2887</v>
      </c>
      <c r="B745" t="s">
        <v>888</v>
      </c>
      <c r="D745" t="s">
        <v>889</v>
      </c>
      <c r="E745" t="s">
        <v>473</v>
      </c>
      <c r="F745" t="s">
        <v>1</v>
      </c>
      <c r="G745" t="s">
        <v>891</v>
      </c>
      <c r="H745" t="s">
        <v>977</v>
      </c>
      <c r="I745" t="s">
        <v>891</v>
      </c>
      <c r="J745" t="s">
        <v>977</v>
      </c>
      <c r="K745" t="s">
        <v>4</v>
      </c>
      <c r="L745">
        <v>1254542</v>
      </c>
      <c r="M745" t="s">
        <v>1359</v>
      </c>
      <c r="N745" t="s">
        <v>891</v>
      </c>
      <c r="O745" t="s">
        <v>728</v>
      </c>
      <c r="P745">
        <v>1</v>
      </c>
    </row>
    <row r="746" spans="1:16">
      <c r="A746">
        <v>2886</v>
      </c>
      <c r="B746" t="s">
        <v>888</v>
      </c>
      <c r="D746" t="s">
        <v>889</v>
      </c>
      <c r="E746" t="s">
        <v>234</v>
      </c>
      <c r="F746" t="s">
        <v>1</v>
      </c>
      <c r="G746" t="s">
        <v>891</v>
      </c>
      <c r="H746" t="s">
        <v>977</v>
      </c>
      <c r="I746" t="s">
        <v>891</v>
      </c>
      <c r="J746" t="s">
        <v>977</v>
      </c>
      <c r="K746" t="s">
        <v>4</v>
      </c>
      <c r="L746">
        <v>1218662</v>
      </c>
      <c r="M746" t="s">
        <v>1375</v>
      </c>
      <c r="N746" t="s">
        <v>891</v>
      </c>
      <c r="O746" t="s">
        <v>570</v>
      </c>
      <c r="P746">
        <v>1</v>
      </c>
    </row>
    <row r="747" spans="1:16">
      <c r="A747">
        <v>2852</v>
      </c>
      <c r="B747" t="s">
        <v>888</v>
      </c>
      <c r="D747" t="s">
        <v>889</v>
      </c>
      <c r="E747" t="s">
        <v>170</v>
      </c>
      <c r="F747" t="s">
        <v>22</v>
      </c>
      <c r="G747" t="s">
        <v>606</v>
      </c>
      <c r="H747" t="s">
        <v>978</v>
      </c>
      <c r="I747" t="s">
        <v>606</v>
      </c>
      <c r="J747" t="s">
        <v>978</v>
      </c>
      <c r="K747" t="s">
        <v>4</v>
      </c>
      <c r="L747">
        <v>1380784</v>
      </c>
      <c r="M747" t="s">
        <v>1359</v>
      </c>
      <c r="O747" t="s">
        <v>824</v>
      </c>
      <c r="P747">
        <v>1</v>
      </c>
    </row>
    <row r="748" spans="1:16">
      <c r="A748">
        <v>2851</v>
      </c>
      <c r="B748" t="s">
        <v>888</v>
      </c>
      <c r="D748" t="s">
        <v>889</v>
      </c>
      <c r="E748" t="s">
        <v>170</v>
      </c>
      <c r="F748" t="s">
        <v>22</v>
      </c>
      <c r="G748" t="s">
        <v>606</v>
      </c>
      <c r="H748" t="s">
        <v>978</v>
      </c>
      <c r="I748" t="s">
        <v>606</v>
      </c>
      <c r="J748" t="s">
        <v>978</v>
      </c>
      <c r="K748" t="s">
        <v>4</v>
      </c>
      <c r="L748">
        <v>1391903</v>
      </c>
      <c r="M748" t="s">
        <v>1359</v>
      </c>
      <c r="O748" t="s">
        <v>800</v>
      </c>
      <c r="P748">
        <v>1</v>
      </c>
    </row>
    <row r="749" spans="1:16">
      <c r="A749">
        <v>2870</v>
      </c>
      <c r="B749" t="s">
        <v>888</v>
      </c>
      <c r="D749" t="s">
        <v>889</v>
      </c>
      <c r="E749" t="s">
        <v>170</v>
      </c>
      <c r="F749" t="s">
        <v>38</v>
      </c>
      <c r="G749" t="s">
        <v>337</v>
      </c>
      <c r="H749" t="s">
        <v>948</v>
      </c>
      <c r="I749" t="s">
        <v>337</v>
      </c>
      <c r="J749" t="s">
        <v>966</v>
      </c>
      <c r="K749" t="s">
        <v>4</v>
      </c>
      <c r="L749">
        <v>1311718</v>
      </c>
      <c r="M749" t="s">
        <v>1359</v>
      </c>
      <c r="O749" t="s">
        <v>807</v>
      </c>
      <c r="P749">
        <v>1</v>
      </c>
    </row>
    <row r="750" spans="1:16">
      <c r="A750">
        <v>2897</v>
      </c>
      <c r="B750" t="s">
        <v>888</v>
      </c>
      <c r="D750" t="s">
        <v>889</v>
      </c>
      <c r="E750" t="s">
        <v>170</v>
      </c>
      <c r="F750" t="s">
        <v>38</v>
      </c>
      <c r="G750" t="s">
        <v>337</v>
      </c>
      <c r="H750" t="s">
        <v>700</v>
      </c>
      <c r="I750" t="s">
        <v>337</v>
      </c>
      <c r="J750" t="s">
        <v>971</v>
      </c>
      <c r="K750" t="s">
        <v>4</v>
      </c>
      <c r="L750">
        <v>1216715</v>
      </c>
      <c r="M750" t="s">
        <v>1359</v>
      </c>
      <c r="N750" t="s">
        <v>950</v>
      </c>
      <c r="O750" t="s">
        <v>578</v>
      </c>
      <c r="P750">
        <v>1</v>
      </c>
    </row>
    <row r="751" spans="1:16">
      <c r="A751">
        <v>2898</v>
      </c>
      <c r="B751" t="s">
        <v>888</v>
      </c>
      <c r="D751" t="s">
        <v>889</v>
      </c>
      <c r="E751" t="s">
        <v>170</v>
      </c>
      <c r="F751" t="s">
        <v>38</v>
      </c>
      <c r="G751" t="s">
        <v>337</v>
      </c>
      <c r="H751" t="s">
        <v>574</v>
      </c>
      <c r="I751" t="s">
        <v>337</v>
      </c>
      <c r="J751" t="s">
        <v>961</v>
      </c>
      <c r="K751" t="s">
        <v>4</v>
      </c>
      <c r="L751">
        <v>1209170</v>
      </c>
      <c r="M751" t="s">
        <v>1359</v>
      </c>
      <c r="O751" t="s">
        <v>570</v>
      </c>
      <c r="P751">
        <v>1</v>
      </c>
    </row>
    <row r="752" spans="1:16">
      <c r="A752">
        <v>2883</v>
      </c>
      <c r="B752" t="s">
        <v>888</v>
      </c>
      <c r="D752" t="s">
        <v>889</v>
      </c>
      <c r="E752" t="s">
        <v>170</v>
      </c>
      <c r="F752" t="s">
        <v>15</v>
      </c>
      <c r="G752" t="s">
        <v>387</v>
      </c>
      <c r="H752" t="s">
        <v>413</v>
      </c>
      <c r="I752" t="s">
        <v>387</v>
      </c>
      <c r="J752" t="s">
        <v>413</v>
      </c>
      <c r="K752" t="s">
        <v>4</v>
      </c>
      <c r="L752">
        <v>1308377</v>
      </c>
      <c r="M752" t="s">
        <v>1359</v>
      </c>
      <c r="O752" t="s">
        <v>623</v>
      </c>
      <c r="P752">
        <v>1</v>
      </c>
    </row>
    <row r="753" spans="1:16">
      <c r="A753">
        <v>2882</v>
      </c>
      <c r="B753" t="s">
        <v>888</v>
      </c>
      <c r="D753" t="s">
        <v>889</v>
      </c>
      <c r="E753" t="s">
        <v>170</v>
      </c>
      <c r="F753" t="s">
        <v>15</v>
      </c>
      <c r="G753" t="s">
        <v>387</v>
      </c>
      <c r="H753" t="s">
        <v>979</v>
      </c>
      <c r="I753" t="s">
        <v>387</v>
      </c>
      <c r="J753" t="s">
        <v>979</v>
      </c>
      <c r="K753" t="s">
        <v>4</v>
      </c>
      <c r="L753">
        <v>1414883</v>
      </c>
      <c r="M753" t="s">
        <v>1359</v>
      </c>
      <c r="O753" t="s">
        <v>630</v>
      </c>
      <c r="P753">
        <v>1</v>
      </c>
    </row>
    <row r="754" spans="1:16">
      <c r="A754">
        <v>2881</v>
      </c>
      <c r="B754" t="s">
        <v>888</v>
      </c>
      <c r="D754" t="s">
        <v>889</v>
      </c>
      <c r="E754" t="s">
        <v>170</v>
      </c>
      <c r="F754" t="s">
        <v>15</v>
      </c>
      <c r="G754" t="s">
        <v>387</v>
      </c>
      <c r="H754" t="s">
        <v>979</v>
      </c>
      <c r="I754" t="s">
        <v>387</v>
      </c>
      <c r="J754" t="s">
        <v>979</v>
      </c>
      <c r="K754" t="s">
        <v>4</v>
      </c>
      <c r="L754">
        <v>1379059</v>
      </c>
      <c r="M754" t="s">
        <v>1359</v>
      </c>
      <c r="O754" t="s">
        <v>804</v>
      </c>
      <c r="P754">
        <v>1</v>
      </c>
    </row>
    <row r="755" spans="1:16">
      <c r="A755">
        <v>2879</v>
      </c>
      <c r="B755" t="s">
        <v>888</v>
      </c>
      <c r="D755" t="s">
        <v>889</v>
      </c>
      <c r="E755" t="s">
        <v>170</v>
      </c>
      <c r="F755" t="s">
        <v>15</v>
      </c>
      <c r="G755" t="s">
        <v>387</v>
      </c>
      <c r="H755" t="s">
        <v>335</v>
      </c>
      <c r="I755" t="s">
        <v>387</v>
      </c>
      <c r="J755" t="s">
        <v>335</v>
      </c>
      <c r="K755" t="s">
        <v>4</v>
      </c>
      <c r="L755">
        <v>1401523</v>
      </c>
      <c r="M755" t="s">
        <v>1359</v>
      </c>
      <c r="O755" t="s">
        <v>630</v>
      </c>
      <c r="P755">
        <v>1</v>
      </c>
    </row>
    <row r="756" spans="1:16">
      <c r="A756">
        <v>2878</v>
      </c>
      <c r="B756" t="s">
        <v>888</v>
      </c>
      <c r="D756" t="s">
        <v>889</v>
      </c>
      <c r="E756" t="s">
        <v>170</v>
      </c>
      <c r="F756" t="s">
        <v>15</v>
      </c>
      <c r="G756" t="s">
        <v>387</v>
      </c>
      <c r="H756" t="s">
        <v>413</v>
      </c>
      <c r="I756" t="s">
        <v>387</v>
      </c>
      <c r="J756" t="s">
        <v>413</v>
      </c>
      <c r="K756" t="s">
        <v>4</v>
      </c>
      <c r="L756">
        <v>1426226</v>
      </c>
      <c r="M756" t="s">
        <v>1359</v>
      </c>
      <c r="O756" t="s">
        <v>794</v>
      </c>
      <c r="P756">
        <v>1</v>
      </c>
    </row>
    <row r="757" spans="1:16">
      <c r="A757">
        <v>2880</v>
      </c>
      <c r="B757" t="s">
        <v>888</v>
      </c>
      <c r="D757" t="s">
        <v>889</v>
      </c>
      <c r="E757" t="s">
        <v>170</v>
      </c>
      <c r="F757" t="s">
        <v>15</v>
      </c>
      <c r="G757" t="s">
        <v>387</v>
      </c>
      <c r="H757" t="s">
        <v>335</v>
      </c>
      <c r="I757" t="s">
        <v>387</v>
      </c>
      <c r="J757" t="s">
        <v>335</v>
      </c>
      <c r="K757" t="s">
        <v>4</v>
      </c>
      <c r="L757">
        <v>1338992</v>
      </c>
      <c r="M757" t="s">
        <v>1359</v>
      </c>
      <c r="O757" t="s">
        <v>912</v>
      </c>
      <c r="P757">
        <v>1</v>
      </c>
    </row>
    <row r="758" spans="1:16">
      <c r="A758">
        <v>2866</v>
      </c>
      <c r="B758" t="s">
        <v>888</v>
      </c>
      <c r="D758" t="s">
        <v>889</v>
      </c>
      <c r="E758" t="s">
        <v>170</v>
      </c>
      <c r="F758" t="s">
        <v>1</v>
      </c>
      <c r="G758" t="s">
        <v>707</v>
      </c>
      <c r="H758" t="s">
        <v>622</v>
      </c>
      <c r="I758" t="s">
        <v>707</v>
      </c>
      <c r="J758" t="s">
        <v>980</v>
      </c>
      <c r="K758" t="s">
        <v>4</v>
      </c>
      <c r="L758">
        <v>1434874</v>
      </c>
      <c r="M758" t="s">
        <v>1359</v>
      </c>
      <c r="O758" t="s">
        <v>735</v>
      </c>
      <c r="P758">
        <v>1</v>
      </c>
    </row>
    <row r="759" spans="1:16">
      <c r="A759">
        <v>2865</v>
      </c>
      <c r="B759" t="s">
        <v>888</v>
      </c>
      <c r="D759" t="s">
        <v>889</v>
      </c>
      <c r="E759" t="s">
        <v>170</v>
      </c>
      <c r="F759" t="s">
        <v>1</v>
      </c>
      <c r="G759" t="s">
        <v>707</v>
      </c>
      <c r="H759" t="s">
        <v>622</v>
      </c>
      <c r="I759" t="s">
        <v>707</v>
      </c>
      <c r="J759" t="s">
        <v>980</v>
      </c>
      <c r="K759" t="s">
        <v>4</v>
      </c>
      <c r="L759">
        <v>1426812</v>
      </c>
      <c r="M759" t="s">
        <v>1359</v>
      </c>
      <c r="O759" t="s">
        <v>761</v>
      </c>
      <c r="P759">
        <v>1</v>
      </c>
    </row>
    <row r="760" spans="1:16">
      <c r="A760">
        <v>2858</v>
      </c>
      <c r="B760" t="s">
        <v>888</v>
      </c>
      <c r="D760" t="s">
        <v>889</v>
      </c>
      <c r="E760" t="s">
        <v>170</v>
      </c>
      <c r="F760" t="s">
        <v>1</v>
      </c>
      <c r="G760" t="s">
        <v>707</v>
      </c>
      <c r="H760" t="s">
        <v>624</v>
      </c>
      <c r="I760" t="s">
        <v>707</v>
      </c>
      <c r="J760" t="s">
        <v>982</v>
      </c>
      <c r="K760" t="s">
        <v>4</v>
      </c>
      <c r="L760">
        <v>1344130</v>
      </c>
      <c r="M760" t="s">
        <v>1359</v>
      </c>
      <c r="O760" t="s">
        <v>689</v>
      </c>
      <c r="P760">
        <v>1</v>
      </c>
    </row>
    <row r="761" spans="1:16">
      <c r="A761">
        <v>2857</v>
      </c>
      <c r="B761" t="s">
        <v>888</v>
      </c>
      <c r="D761" t="s">
        <v>889</v>
      </c>
      <c r="E761" t="s">
        <v>170</v>
      </c>
      <c r="F761" t="s">
        <v>1</v>
      </c>
      <c r="G761" t="s">
        <v>707</v>
      </c>
      <c r="H761" t="s">
        <v>954</v>
      </c>
      <c r="I761" t="s">
        <v>707</v>
      </c>
      <c r="J761" t="s">
        <v>680</v>
      </c>
      <c r="K761" t="s">
        <v>4</v>
      </c>
      <c r="L761">
        <v>1223548</v>
      </c>
      <c r="M761" t="s">
        <v>1359</v>
      </c>
      <c r="O761" t="s">
        <v>844</v>
      </c>
      <c r="P761">
        <v>1</v>
      </c>
    </row>
    <row r="762" spans="1:16">
      <c r="A762">
        <v>2922</v>
      </c>
      <c r="B762" t="s">
        <v>888</v>
      </c>
      <c r="D762" t="s">
        <v>889</v>
      </c>
      <c r="E762" t="s">
        <v>170</v>
      </c>
      <c r="F762" t="s">
        <v>26</v>
      </c>
      <c r="G762" t="s">
        <v>550</v>
      </c>
      <c r="H762" t="s">
        <v>983</v>
      </c>
      <c r="I762" t="s">
        <v>550</v>
      </c>
      <c r="J762" t="s">
        <v>983</v>
      </c>
      <c r="K762" t="s">
        <v>4</v>
      </c>
      <c r="L762">
        <v>909966</v>
      </c>
      <c r="M762" t="s">
        <v>1359</v>
      </c>
      <c r="O762" t="s">
        <v>623</v>
      </c>
      <c r="P762">
        <v>1</v>
      </c>
    </row>
    <row r="763" spans="1:16">
      <c r="A763">
        <v>2921</v>
      </c>
      <c r="B763" t="s">
        <v>888</v>
      </c>
      <c r="D763" t="s">
        <v>889</v>
      </c>
      <c r="E763" t="s">
        <v>473</v>
      </c>
      <c r="F763" t="s">
        <v>26</v>
      </c>
      <c r="G763" t="s">
        <v>550</v>
      </c>
      <c r="H763" t="s">
        <v>983</v>
      </c>
      <c r="I763" t="s">
        <v>550</v>
      </c>
      <c r="J763" t="s">
        <v>983</v>
      </c>
      <c r="K763" t="s">
        <v>4</v>
      </c>
      <c r="L763">
        <v>732408</v>
      </c>
      <c r="M763" t="s">
        <v>1370</v>
      </c>
      <c r="O763" t="s">
        <v>619</v>
      </c>
      <c r="P763">
        <v>1</v>
      </c>
    </row>
    <row r="764" spans="1:16">
      <c r="A764">
        <v>2909</v>
      </c>
      <c r="B764" t="s">
        <v>888</v>
      </c>
      <c r="D764" t="s">
        <v>889</v>
      </c>
      <c r="E764" t="s">
        <v>170</v>
      </c>
      <c r="F764" t="s">
        <v>38</v>
      </c>
      <c r="G764" t="s">
        <v>337</v>
      </c>
      <c r="H764" t="s">
        <v>984</v>
      </c>
      <c r="I764" t="s">
        <v>337</v>
      </c>
      <c r="J764" t="s">
        <v>603</v>
      </c>
      <c r="K764" t="s">
        <v>4</v>
      </c>
      <c r="L764">
        <v>1199481</v>
      </c>
      <c r="M764" t="s">
        <v>1359</v>
      </c>
      <c r="O764" t="s">
        <v>732</v>
      </c>
      <c r="P764">
        <v>1</v>
      </c>
    </row>
    <row r="765" spans="1:16">
      <c r="A765">
        <v>2912</v>
      </c>
      <c r="B765" t="s">
        <v>888</v>
      </c>
      <c r="D765" t="s">
        <v>889</v>
      </c>
      <c r="E765" t="s">
        <v>170</v>
      </c>
      <c r="F765" t="s">
        <v>38</v>
      </c>
      <c r="G765" t="s">
        <v>337</v>
      </c>
      <c r="H765" t="s">
        <v>985</v>
      </c>
      <c r="I765" t="s">
        <v>337</v>
      </c>
      <c r="J765" t="s">
        <v>944</v>
      </c>
      <c r="K765" t="s">
        <v>4</v>
      </c>
      <c r="L765">
        <v>1184337</v>
      </c>
      <c r="M765" t="s">
        <v>1363</v>
      </c>
      <c r="O765" t="s">
        <v>816</v>
      </c>
      <c r="P765">
        <v>1</v>
      </c>
    </row>
    <row r="766" spans="1:16">
      <c r="A766">
        <v>2889</v>
      </c>
      <c r="B766" t="s">
        <v>888</v>
      </c>
      <c r="D766" t="s">
        <v>889</v>
      </c>
      <c r="E766" t="s">
        <v>170</v>
      </c>
      <c r="F766" t="s">
        <v>38</v>
      </c>
      <c r="G766" t="s">
        <v>337</v>
      </c>
      <c r="H766" t="s">
        <v>986</v>
      </c>
      <c r="I766" t="s">
        <v>337</v>
      </c>
      <c r="J766" t="s">
        <v>971</v>
      </c>
      <c r="K766" t="s">
        <v>4</v>
      </c>
      <c r="L766">
        <v>1239663</v>
      </c>
      <c r="M766" t="s">
        <v>1359</v>
      </c>
      <c r="N766" t="s">
        <v>950</v>
      </c>
      <c r="O766" t="s">
        <v>570</v>
      </c>
      <c r="P766">
        <v>1</v>
      </c>
    </row>
    <row r="767" spans="1:16">
      <c r="A767">
        <v>2888</v>
      </c>
      <c r="B767" t="s">
        <v>888</v>
      </c>
      <c r="D767" t="s">
        <v>889</v>
      </c>
      <c r="E767" t="s">
        <v>170</v>
      </c>
      <c r="F767" t="s">
        <v>15</v>
      </c>
      <c r="G767" t="s">
        <v>387</v>
      </c>
      <c r="H767" t="s">
        <v>1400</v>
      </c>
      <c r="I767" t="s">
        <v>380</v>
      </c>
      <c r="J767" t="s">
        <v>986</v>
      </c>
      <c r="K767" t="s">
        <v>4</v>
      </c>
      <c r="L767">
        <v>1331654</v>
      </c>
      <c r="M767" t="s">
        <v>1359</v>
      </c>
      <c r="O767" t="s">
        <v>866</v>
      </c>
      <c r="P767">
        <v>1</v>
      </c>
    </row>
    <row r="768" spans="1:16">
      <c r="A768">
        <v>2885</v>
      </c>
      <c r="B768" t="s">
        <v>888</v>
      </c>
      <c r="D768" t="s">
        <v>889</v>
      </c>
      <c r="E768" t="s">
        <v>170</v>
      </c>
      <c r="F768" t="s">
        <v>38</v>
      </c>
      <c r="G768" t="s">
        <v>337</v>
      </c>
      <c r="H768" t="s">
        <v>987</v>
      </c>
      <c r="I768" t="s">
        <v>337</v>
      </c>
      <c r="J768" t="s">
        <v>988</v>
      </c>
      <c r="K768" t="s">
        <v>4</v>
      </c>
      <c r="L768">
        <v>1261840</v>
      </c>
      <c r="M768" t="s">
        <v>1359</v>
      </c>
      <c r="N768" t="s">
        <v>950</v>
      </c>
      <c r="O768" t="s">
        <v>523</v>
      </c>
      <c r="P768">
        <v>1</v>
      </c>
    </row>
    <row r="769" spans="1:16">
      <c r="A769">
        <v>2884</v>
      </c>
      <c r="B769" t="s">
        <v>888</v>
      </c>
      <c r="D769" t="s">
        <v>889</v>
      </c>
      <c r="E769" t="s">
        <v>211</v>
      </c>
      <c r="F769" t="s">
        <v>38</v>
      </c>
      <c r="G769" t="s">
        <v>337</v>
      </c>
      <c r="H769" t="s">
        <v>987</v>
      </c>
      <c r="I769" t="s">
        <v>337</v>
      </c>
      <c r="J769" t="s">
        <v>988</v>
      </c>
      <c r="K769" t="s">
        <v>4</v>
      </c>
      <c r="L769">
        <v>1277309</v>
      </c>
      <c r="M769" t="s">
        <v>1359</v>
      </c>
      <c r="N769" t="s">
        <v>950</v>
      </c>
      <c r="O769" t="s">
        <v>819</v>
      </c>
      <c r="P769">
        <v>1</v>
      </c>
    </row>
    <row r="770" spans="1:16">
      <c r="A770">
        <v>2874</v>
      </c>
      <c r="B770" t="s">
        <v>888</v>
      </c>
      <c r="D770" t="s">
        <v>889</v>
      </c>
      <c r="E770" t="s">
        <v>170</v>
      </c>
      <c r="F770" t="s">
        <v>379</v>
      </c>
      <c r="G770" t="s">
        <v>380</v>
      </c>
      <c r="H770" t="s">
        <v>989</v>
      </c>
      <c r="I770" t="s">
        <v>380</v>
      </c>
      <c r="J770" t="s">
        <v>989</v>
      </c>
      <c r="K770" t="s">
        <v>4</v>
      </c>
      <c r="L770">
        <v>1401956</v>
      </c>
      <c r="M770" t="s">
        <v>1359</v>
      </c>
      <c r="O770" t="s">
        <v>807</v>
      </c>
      <c r="P770">
        <v>1</v>
      </c>
    </row>
    <row r="771" spans="1:16">
      <c r="A771">
        <v>2873</v>
      </c>
      <c r="B771" t="s">
        <v>888</v>
      </c>
      <c r="D771" t="s">
        <v>889</v>
      </c>
      <c r="E771" t="s">
        <v>170</v>
      </c>
      <c r="F771" t="s">
        <v>38</v>
      </c>
      <c r="G771" t="s">
        <v>337</v>
      </c>
      <c r="H771" t="s">
        <v>990</v>
      </c>
      <c r="I771" t="s">
        <v>337</v>
      </c>
      <c r="J771" t="s">
        <v>963</v>
      </c>
      <c r="K771" t="s">
        <v>4</v>
      </c>
      <c r="L771">
        <v>1369535</v>
      </c>
      <c r="M771" t="s">
        <v>1359</v>
      </c>
      <c r="O771" t="s">
        <v>704</v>
      </c>
      <c r="P771">
        <v>1</v>
      </c>
    </row>
    <row r="772" spans="1:16">
      <c r="A772">
        <v>2872</v>
      </c>
      <c r="B772" t="s">
        <v>888</v>
      </c>
      <c r="D772" t="s">
        <v>889</v>
      </c>
      <c r="E772" t="s">
        <v>170</v>
      </c>
      <c r="F772" t="s">
        <v>38</v>
      </c>
      <c r="G772" t="s">
        <v>337</v>
      </c>
      <c r="H772" t="s">
        <v>990</v>
      </c>
      <c r="I772" t="s">
        <v>337</v>
      </c>
      <c r="J772" t="s">
        <v>966</v>
      </c>
      <c r="K772" t="s">
        <v>4</v>
      </c>
      <c r="L772">
        <v>1340486</v>
      </c>
      <c r="M772" t="s">
        <v>1359</v>
      </c>
      <c r="O772" t="s">
        <v>630</v>
      </c>
      <c r="P772">
        <v>1</v>
      </c>
    </row>
    <row r="773" spans="1:16">
      <c r="A773">
        <v>2863</v>
      </c>
      <c r="B773" t="s">
        <v>888</v>
      </c>
      <c r="D773" t="s">
        <v>889</v>
      </c>
      <c r="E773" t="s">
        <v>170</v>
      </c>
      <c r="F773" t="s">
        <v>27</v>
      </c>
      <c r="G773" t="s">
        <v>376</v>
      </c>
      <c r="H773" t="s">
        <v>806</v>
      </c>
      <c r="I773" t="s">
        <v>376</v>
      </c>
      <c r="J773" t="s">
        <v>569</v>
      </c>
      <c r="K773" t="s">
        <v>4</v>
      </c>
      <c r="L773">
        <v>1268817</v>
      </c>
      <c r="M773" t="s">
        <v>1359</v>
      </c>
      <c r="O773" t="s">
        <v>182</v>
      </c>
      <c r="P773">
        <v>1</v>
      </c>
    </row>
    <row r="774" spans="1:16">
      <c r="A774">
        <v>2864</v>
      </c>
      <c r="B774" t="s">
        <v>888</v>
      </c>
      <c r="D774" t="s">
        <v>889</v>
      </c>
      <c r="E774" t="s">
        <v>170</v>
      </c>
      <c r="F774" t="s">
        <v>27</v>
      </c>
      <c r="G774" t="s">
        <v>376</v>
      </c>
      <c r="H774" t="s">
        <v>611</v>
      </c>
      <c r="I774" t="s">
        <v>376</v>
      </c>
      <c r="J774" t="s">
        <v>611</v>
      </c>
      <c r="K774" t="s">
        <v>4</v>
      </c>
      <c r="L774">
        <v>1366938</v>
      </c>
      <c r="M774" t="s">
        <v>1359</v>
      </c>
      <c r="O774" t="s">
        <v>833</v>
      </c>
      <c r="P774">
        <v>1</v>
      </c>
    </row>
    <row r="775" spans="1:16">
      <c r="A775">
        <v>2862</v>
      </c>
      <c r="B775" t="s">
        <v>888</v>
      </c>
      <c r="D775" t="s">
        <v>889</v>
      </c>
      <c r="E775" t="s">
        <v>170</v>
      </c>
      <c r="F775" t="s">
        <v>27</v>
      </c>
      <c r="G775" t="s">
        <v>376</v>
      </c>
      <c r="H775" t="s">
        <v>806</v>
      </c>
      <c r="I775" t="s">
        <v>376</v>
      </c>
      <c r="J775" t="s">
        <v>569</v>
      </c>
      <c r="K775" t="s">
        <v>4</v>
      </c>
      <c r="L775">
        <v>1375314</v>
      </c>
      <c r="M775" t="s">
        <v>1359</v>
      </c>
      <c r="O775" t="s">
        <v>786</v>
      </c>
      <c r="P775">
        <v>1</v>
      </c>
    </row>
    <row r="776" spans="1:16">
      <c r="A776">
        <v>2861</v>
      </c>
      <c r="B776" t="s">
        <v>888</v>
      </c>
      <c r="D776" t="s">
        <v>889</v>
      </c>
      <c r="E776" t="s">
        <v>170</v>
      </c>
      <c r="F776" t="s">
        <v>27</v>
      </c>
      <c r="G776" t="s">
        <v>376</v>
      </c>
      <c r="H776" t="s">
        <v>991</v>
      </c>
      <c r="I776" t="s">
        <v>376</v>
      </c>
      <c r="J776" t="s">
        <v>992</v>
      </c>
      <c r="K776" t="s">
        <v>4</v>
      </c>
      <c r="L776">
        <v>1413199</v>
      </c>
      <c r="M776" t="s">
        <v>1359</v>
      </c>
      <c r="O776" t="s">
        <v>995</v>
      </c>
      <c r="P776">
        <v>1</v>
      </c>
    </row>
    <row r="777" spans="1:16">
      <c r="A777">
        <v>2672</v>
      </c>
      <c r="B777" t="s">
        <v>888</v>
      </c>
      <c r="D777" t="s">
        <v>889</v>
      </c>
      <c r="E777" t="s">
        <v>170</v>
      </c>
      <c r="F777" t="s">
        <v>27</v>
      </c>
      <c r="G777" t="s">
        <v>376</v>
      </c>
      <c r="H777" t="s">
        <v>993</v>
      </c>
      <c r="I777" t="s">
        <v>376</v>
      </c>
      <c r="J777" t="s">
        <v>993</v>
      </c>
      <c r="K777" t="s">
        <v>4</v>
      </c>
      <c r="L777">
        <v>2349915</v>
      </c>
      <c r="M777" t="s">
        <v>1359</v>
      </c>
      <c r="O777" t="s">
        <v>185</v>
      </c>
      <c r="P777">
        <v>1</v>
      </c>
    </row>
    <row r="778" spans="1:16">
      <c r="A778">
        <v>2671</v>
      </c>
      <c r="B778" t="s">
        <v>888</v>
      </c>
      <c r="D778" t="s">
        <v>889</v>
      </c>
      <c r="E778" t="s">
        <v>170</v>
      </c>
      <c r="F778" t="s">
        <v>22</v>
      </c>
      <c r="G778" t="s">
        <v>606</v>
      </c>
      <c r="H778" t="s">
        <v>876</v>
      </c>
      <c r="I778" t="s">
        <v>606</v>
      </c>
      <c r="J778" t="s">
        <v>876</v>
      </c>
      <c r="K778" t="s">
        <v>4</v>
      </c>
      <c r="L778">
        <v>2186584</v>
      </c>
      <c r="M778" t="s">
        <v>1361</v>
      </c>
      <c r="N778" t="s">
        <v>629</v>
      </c>
      <c r="O778" t="s">
        <v>744</v>
      </c>
      <c r="P778">
        <v>1</v>
      </c>
    </row>
    <row r="779" spans="1:16">
      <c r="A779">
        <v>2670</v>
      </c>
      <c r="B779" t="s">
        <v>888</v>
      </c>
      <c r="D779" t="s">
        <v>889</v>
      </c>
      <c r="E779" t="s">
        <v>473</v>
      </c>
      <c r="F779" t="s">
        <v>22</v>
      </c>
      <c r="G779" t="s">
        <v>606</v>
      </c>
      <c r="H779" t="s">
        <v>876</v>
      </c>
      <c r="I779" t="s">
        <v>606</v>
      </c>
      <c r="J779" t="s">
        <v>876</v>
      </c>
      <c r="K779" t="s">
        <v>4</v>
      </c>
      <c r="L779">
        <v>2193254</v>
      </c>
      <c r="M779" t="s">
        <v>1359</v>
      </c>
      <c r="N779" t="s">
        <v>629</v>
      </c>
      <c r="O779" t="s">
        <v>248</v>
      </c>
      <c r="P779">
        <v>1</v>
      </c>
    </row>
    <row r="780" spans="1:16">
      <c r="A780">
        <v>2669</v>
      </c>
      <c r="B780" t="s">
        <v>888</v>
      </c>
      <c r="C780">
        <v>1754010</v>
      </c>
      <c r="D780" t="s">
        <v>889</v>
      </c>
      <c r="E780" t="s">
        <v>277</v>
      </c>
      <c r="F780" t="s">
        <v>26</v>
      </c>
      <c r="G780" t="s">
        <v>550</v>
      </c>
      <c r="H780" t="s">
        <v>996</v>
      </c>
      <c r="I780" t="s">
        <v>550</v>
      </c>
      <c r="J780" t="s">
        <v>996</v>
      </c>
      <c r="K780" t="s">
        <v>4</v>
      </c>
      <c r="L780">
        <v>2313045</v>
      </c>
      <c r="M780" t="s">
        <v>1377</v>
      </c>
      <c r="N780" t="s">
        <v>629</v>
      </c>
      <c r="O780" t="s">
        <v>496</v>
      </c>
      <c r="P780">
        <v>1</v>
      </c>
    </row>
    <row r="781" spans="1:16">
      <c r="A781">
        <v>2668</v>
      </c>
      <c r="B781" t="s">
        <v>888</v>
      </c>
      <c r="D781" t="s">
        <v>889</v>
      </c>
      <c r="E781" t="s">
        <v>170</v>
      </c>
      <c r="F781" t="s">
        <v>26</v>
      </c>
      <c r="G781" t="s">
        <v>550</v>
      </c>
      <c r="H781" t="s">
        <v>996</v>
      </c>
      <c r="I781" t="s">
        <v>550</v>
      </c>
      <c r="J781" t="s">
        <v>996</v>
      </c>
      <c r="K781" t="s">
        <v>4</v>
      </c>
      <c r="L781">
        <v>2153432</v>
      </c>
      <c r="M781" t="s">
        <v>1359</v>
      </c>
      <c r="N781" t="s">
        <v>693</v>
      </c>
      <c r="O781" t="s">
        <v>257</v>
      </c>
      <c r="P781">
        <v>1</v>
      </c>
    </row>
    <row r="782" spans="1:16">
      <c r="A782">
        <v>2667</v>
      </c>
      <c r="B782" t="s">
        <v>888</v>
      </c>
      <c r="D782" t="s">
        <v>889</v>
      </c>
      <c r="E782" t="s">
        <v>277</v>
      </c>
      <c r="F782" t="s">
        <v>24</v>
      </c>
      <c r="G782" t="s">
        <v>591</v>
      </c>
      <c r="H782" t="s">
        <v>1390</v>
      </c>
      <c r="I782" t="s">
        <v>591</v>
      </c>
      <c r="J782" t="s">
        <v>1377</v>
      </c>
      <c r="K782" t="s">
        <v>4</v>
      </c>
      <c r="L782">
        <v>2406912</v>
      </c>
      <c r="M782" t="s">
        <v>1364</v>
      </c>
      <c r="O782" t="s">
        <v>999</v>
      </c>
      <c r="P782">
        <v>1</v>
      </c>
    </row>
    <row r="783" spans="1:16">
      <c r="A783">
        <v>2666</v>
      </c>
      <c r="B783" t="s">
        <v>888</v>
      </c>
      <c r="D783" t="s">
        <v>889</v>
      </c>
      <c r="E783" t="s">
        <v>277</v>
      </c>
      <c r="F783" t="s">
        <v>15</v>
      </c>
      <c r="G783" t="s">
        <v>387</v>
      </c>
      <c r="H783" t="s">
        <v>997</v>
      </c>
      <c r="I783" t="s">
        <v>387</v>
      </c>
      <c r="J783" t="s">
        <v>997</v>
      </c>
      <c r="K783" t="s">
        <v>4</v>
      </c>
      <c r="L783">
        <v>2369065</v>
      </c>
      <c r="M783" t="s">
        <v>1443</v>
      </c>
      <c r="N783" t="s">
        <v>629</v>
      </c>
      <c r="O783" t="s">
        <v>300</v>
      </c>
      <c r="P783">
        <v>1</v>
      </c>
    </row>
    <row r="784" spans="1:16">
      <c r="A784">
        <v>2665</v>
      </c>
      <c r="B784" t="s">
        <v>888</v>
      </c>
      <c r="D784" t="s">
        <v>889</v>
      </c>
      <c r="E784" t="s">
        <v>170</v>
      </c>
      <c r="F784" t="s">
        <v>24</v>
      </c>
      <c r="G784" t="s">
        <v>591</v>
      </c>
      <c r="H784" t="s">
        <v>1464</v>
      </c>
      <c r="I784" t="s">
        <v>591</v>
      </c>
      <c r="J784" t="s">
        <v>1501</v>
      </c>
      <c r="K784" t="s">
        <v>4</v>
      </c>
      <c r="L784">
        <v>2355529</v>
      </c>
      <c r="M784" t="s">
        <v>1359</v>
      </c>
      <c r="O784" t="s">
        <v>461</v>
      </c>
      <c r="P784">
        <v>1</v>
      </c>
    </row>
    <row r="785" spans="1:16">
      <c r="A785">
        <v>2664</v>
      </c>
      <c r="B785" t="s">
        <v>888</v>
      </c>
      <c r="D785" t="s">
        <v>889</v>
      </c>
      <c r="E785" t="s">
        <v>170</v>
      </c>
      <c r="F785" t="s">
        <v>27</v>
      </c>
      <c r="G785" t="s">
        <v>376</v>
      </c>
      <c r="H785" t="s">
        <v>1489</v>
      </c>
      <c r="I785" t="s">
        <v>376</v>
      </c>
      <c r="J785" t="s">
        <v>1385</v>
      </c>
      <c r="K785" t="s">
        <v>221</v>
      </c>
      <c r="L785">
        <v>2601195</v>
      </c>
      <c r="M785" t="s">
        <v>1359</v>
      </c>
      <c r="O785" t="s">
        <v>250</v>
      </c>
      <c r="P785">
        <v>1</v>
      </c>
    </row>
    <row r="786" spans="1:16">
      <c r="A786">
        <v>2663</v>
      </c>
      <c r="B786" t="s">
        <v>888</v>
      </c>
      <c r="D786" t="s">
        <v>889</v>
      </c>
      <c r="E786" t="s">
        <v>170</v>
      </c>
      <c r="F786" t="s">
        <v>379</v>
      </c>
      <c r="G786" t="s">
        <v>380</v>
      </c>
      <c r="H786" t="s">
        <v>998</v>
      </c>
      <c r="I786" t="s">
        <v>380</v>
      </c>
      <c r="J786" t="s">
        <v>1000</v>
      </c>
      <c r="K786" t="s">
        <v>4</v>
      </c>
      <c r="L786">
        <v>2609720</v>
      </c>
      <c r="M786" t="s">
        <v>1359</v>
      </c>
      <c r="O786" t="s">
        <v>294</v>
      </c>
      <c r="P786">
        <v>1</v>
      </c>
    </row>
    <row r="787" spans="1:16">
      <c r="A787">
        <v>2662</v>
      </c>
      <c r="B787" t="s">
        <v>888</v>
      </c>
      <c r="D787" t="s">
        <v>889</v>
      </c>
      <c r="E787" t="s">
        <v>170</v>
      </c>
      <c r="F787" t="s">
        <v>22</v>
      </c>
      <c r="G787" t="s">
        <v>606</v>
      </c>
      <c r="H787" t="s">
        <v>1414</v>
      </c>
      <c r="I787" t="s">
        <v>606</v>
      </c>
      <c r="J787" t="s">
        <v>1377</v>
      </c>
      <c r="K787" t="s">
        <v>4</v>
      </c>
      <c r="L787">
        <v>2547732</v>
      </c>
      <c r="M787" t="s">
        <v>1359</v>
      </c>
      <c r="O787" t="s">
        <v>1076</v>
      </c>
      <c r="P787">
        <v>1</v>
      </c>
    </row>
    <row r="788" spans="1:16">
      <c r="A788">
        <v>2661</v>
      </c>
      <c r="B788" t="s">
        <v>888</v>
      </c>
      <c r="D788" t="s">
        <v>889</v>
      </c>
      <c r="E788" t="s">
        <v>277</v>
      </c>
      <c r="F788" t="s">
        <v>15</v>
      </c>
      <c r="G788" t="s">
        <v>387</v>
      </c>
      <c r="H788" t="s">
        <v>1002</v>
      </c>
      <c r="I788" t="s">
        <v>387</v>
      </c>
      <c r="J788" t="s">
        <v>1002</v>
      </c>
      <c r="K788" t="s">
        <v>4</v>
      </c>
      <c r="L788">
        <v>2361869</v>
      </c>
      <c r="M788" t="s">
        <v>1443</v>
      </c>
      <c r="N788" t="s">
        <v>629</v>
      </c>
      <c r="O788" t="s">
        <v>1058</v>
      </c>
      <c r="P788">
        <v>1</v>
      </c>
    </row>
    <row r="789" spans="1:16">
      <c r="A789">
        <v>2660</v>
      </c>
      <c r="B789" t="s">
        <v>888</v>
      </c>
      <c r="D789" t="s">
        <v>889</v>
      </c>
      <c r="E789" t="s">
        <v>170</v>
      </c>
      <c r="F789" t="s">
        <v>24</v>
      </c>
      <c r="G789" t="s">
        <v>586</v>
      </c>
      <c r="H789" t="s">
        <v>1003</v>
      </c>
      <c r="I789" t="s">
        <v>586</v>
      </c>
      <c r="J789" t="s">
        <v>318</v>
      </c>
      <c r="K789" t="s">
        <v>4</v>
      </c>
      <c r="L789">
        <v>2371742</v>
      </c>
      <c r="M789" t="s">
        <v>1359</v>
      </c>
      <c r="O789" t="s">
        <v>298</v>
      </c>
      <c r="P789">
        <v>1</v>
      </c>
    </row>
    <row r="790" spans="1:16">
      <c r="A790">
        <v>2659</v>
      </c>
      <c r="B790" t="s">
        <v>888</v>
      </c>
      <c r="D790" t="s">
        <v>889</v>
      </c>
      <c r="E790" t="s">
        <v>170</v>
      </c>
      <c r="F790" t="s">
        <v>1</v>
      </c>
      <c r="G790" t="s">
        <v>707</v>
      </c>
      <c r="H790" t="s">
        <v>1004</v>
      </c>
      <c r="I790" t="s">
        <v>707</v>
      </c>
      <c r="J790" t="s">
        <v>1004</v>
      </c>
      <c r="K790" t="s">
        <v>4</v>
      </c>
      <c r="L790">
        <v>2291318</v>
      </c>
      <c r="M790" t="s">
        <v>1359</v>
      </c>
      <c r="N790" t="s">
        <v>727</v>
      </c>
      <c r="O790" t="s">
        <v>340</v>
      </c>
      <c r="P790">
        <v>1</v>
      </c>
    </row>
    <row r="791" spans="1:16">
      <c r="A791">
        <v>2658</v>
      </c>
      <c r="B791" t="s">
        <v>888</v>
      </c>
      <c r="D791" t="s">
        <v>889</v>
      </c>
      <c r="E791" t="s">
        <v>170</v>
      </c>
      <c r="F791" t="s">
        <v>1</v>
      </c>
      <c r="G791" t="s">
        <v>707</v>
      </c>
      <c r="H791" t="s">
        <v>1004</v>
      </c>
      <c r="I791" t="s">
        <v>707</v>
      </c>
      <c r="J791" t="s">
        <v>1004</v>
      </c>
      <c r="K791" t="s">
        <v>4</v>
      </c>
      <c r="L791">
        <v>2088495</v>
      </c>
      <c r="M791" t="s">
        <v>1359</v>
      </c>
      <c r="N791" t="s">
        <v>727</v>
      </c>
      <c r="O791" t="s">
        <v>242</v>
      </c>
      <c r="P791">
        <v>1</v>
      </c>
    </row>
    <row r="792" spans="1:16">
      <c r="A792">
        <v>2657</v>
      </c>
      <c r="B792" t="s">
        <v>888</v>
      </c>
      <c r="D792" t="s">
        <v>889</v>
      </c>
      <c r="E792" t="s">
        <v>170</v>
      </c>
      <c r="F792" t="s">
        <v>22</v>
      </c>
      <c r="G792" t="s">
        <v>606</v>
      </c>
      <c r="H792" t="s">
        <v>1005</v>
      </c>
      <c r="I792" t="s">
        <v>606</v>
      </c>
      <c r="J792" t="s">
        <v>858</v>
      </c>
      <c r="K792" t="s">
        <v>4</v>
      </c>
      <c r="L792">
        <v>2191108</v>
      </c>
      <c r="M792" t="s">
        <v>1359</v>
      </c>
      <c r="O792" t="s">
        <v>833</v>
      </c>
      <c r="P792">
        <v>1</v>
      </c>
    </row>
    <row r="793" spans="1:16">
      <c r="A793">
        <v>2656</v>
      </c>
      <c r="B793" t="s">
        <v>888</v>
      </c>
      <c r="D793" t="s">
        <v>889</v>
      </c>
      <c r="E793" t="s">
        <v>170</v>
      </c>
      <c r="F793" t="s">
        <v>22</v>
      </c>
      <c r="G793" t="s">
        <v>606</v>
      </c>
      <c r="H793" t="s">
        <v>1005</v>
      </c>
      <c r="I793" t="s">
        <v>606</v>
      </c>
      <c r="J793" t="s">
        <v>858</v>
      </c>
      <c r="K793" t="s">
        <v>4</v>
      </c>
      <c r="L793">
        <v>2083813</v>
      </c>
      <c r="M793" t="s">
        <v>1359</v>
      </c>
      <c r="O793" t="s">
        <v>709</v>
      </c>
      <c r="P793">
        <v>1</v>
      </c>
    </row>
    <row r="794" spans="1:16">
      <c r="A794">
        <v>2655</v>
      </c>
      <c r="B794" t="s">
        <v>888</v>
      </c>
      <c r="D794" t="s">
        <v>889</v>
      </c>
      <c r="E794" t="s">
        <v>170</v>
      </c>
      <c r="F794" t="s">
        <v>15</v>
      </c>
      <c r="G794" t="s">
        <v>387</v>
      </c>
      <c r="H794" t="s">
        <v>1006</v>
      </c>
      <c r="I794" t="s">
        <v>387</v>
      </c>
      <c r="J794" t="s">
        <v>1007</v>
      </c>
      <c r="K794" t="s">
        <v>4</v>
      </c>
      <c r="L794">
        <v>2390590</v>
      </c>
      <c r="M794" t="s">
        <v>1361</v>
      </c>
      <c r="O794" t="s">
        <v>740</v>
      </c>
      <c r="P794">
        <v>1</v>
      </c>
    </row>
    <row r="795" spans="1:16">
      <c r="A795">
        <v>2654</v>
      </c>
      <c r="B795" t="s">
        <v>888</v>
      </c>
      <c r="D795" t="s">
        <v>889</v>
      </c>
      <c r="E795" t="s">
        <v>170</v>
      </c>
      <c r="F795" t="s">
        <v>26</v>
      </c>
      <c r="G795" t="s">
        <v>550</v>
      </c>
      <c r="H795" t="s">
        <v>1006</v>
      </c>
      <c r="I795" t="s">
        <v>550</v>
      </c>
      <c r="J795" t="s">
        <v>1008</v>
      </c>
      <c r="K795" t="s">
        <v>4</v>
      </c>
      <c r="L795">
        <v>2251167</v>
      </c>
      <c r="M795" t="s">
        <v>1359</v>
      </c>
      <c r="O795" t="s">
        <v>302</v>
      </c>
      <c r="P795">
        <v>1</v>
      </c>
    </row>
    <row r="796" spans="1:16">
      <c r="A796">
        <v>2653</v>
      </c>
      <c r="B796" t="s">
        <v>888</v>
      </c>
      <c r="D796" t="s">
        <v>889</v>
      </c>
      <c r="E796" t="s">
        <v>701</v>
      </c>
      <c r="F796" t="s">
        <v>15</v>
      </c>
      <c r="G796" t="s">
        <v>387</v>
      </c>
      <c r="H796" t="s">
        <v>280</v>
      </c>
      <c r="I796" t="s">
        <v>387</v>
      </c>
      <c r="J796" t="s">
        <v>280</v>
      </c>
      <c r="K796" t="s">
        <v>4</v>
      </c>
      <c r="L796">
        <v>2512793</v>
      </c>
      <c r="M796" t="s">
        <v>1359</v>
      </c>
      <c r="N796" t="s">
        <v>727</v>
      </c>
      <c r="O796" t="s">
        <v>1001</v>
      </c>
      <c r="P796">
        <v>1</v>
      </c>
    </row>
    <row r="797" spans="1:16">
      <c r="A797">
        <v>2652</v>
      </c>
      <c r="B797" t="s">
        <v>888</v>
      </c>
      <c r="D797" t="s">
        <v>889</v>
      </c>
      <c r="E797" t="s">
        <v>170</v>
      </c>
      <c r="F797" t="s">
        <v>15</v>
      </c>
      <c r="G797" t="s">
        <v>387</v>
      </c>
      <c r="H797" t="s">
        <v>1009</v>
      </c>
      <c r="I797" t="s">
        <v>387</v>
      </c>
      <c r="J797" t="s">
        <v>1009</v>
      </c>
      <c r="K797" t="s">
        <v>4</v>
      </c>
      <c r="L797">
        <v>2394711</v>
      </c>
      <c r="M797" t="s">
        <v>1359</v>
      </c>
      <c r="N797" t="s">
        <v>174</v>
      </c>
      <c r="O797" t="s">
        <v>362</v>
      </c>
      <c r="P797">
        <v>1</v>
      </c>
    </row>
    <row r="798" spans="1:16">
      <c r="A798">
        <v>2651</v>
      </c>
      <c r="B798" t="s">
        <v>888</v>
      </c>
      <c r="D798" t="s">
        <v>889</v>
      </c>
      <c r="E798" t="s">
        <v>170</v>
      </c>
      <c r="F798" t="s">
        <v>15</v>
      </c>
      <c r="G798" t="s">
        <v>387</v>
      </c>
      <c r="H798" t="s">
        <v>1009</v>
      </c>
      <c r="I798" t="s">
        <v>387</v>
      </c>
      <c r="J798" t="s">
        <v>1009</v>
      </c>
      <c r="K798" t="s">
        <v>4</v>
      </c>
      <c r="L798">
        <v>2399834</v>
      </c>
      <c r="M798" t="s">
        <v>1359</v>
      </c>
      <c r="N798" t="s">
        <v>174</v>
      </c>
      <c r="O798" t="s">
        <v>264</v>
      </c>
      <c r="P798">
        <v>1</v>
      </c>
    </row>
    <row r="799" spans="1:16">
      <c r="A799">
        <v>2650</v>
      </c>
      <c r="B799" t="s">
        <v>888</v>
      </c>
      <c r="D799" t="s">
        <v>889</v>
      </c>
      <c r="E799" t="s">
        <v>170</v>
      </c>
      <c r="F799" t="s">
        <v>22</v>
      </c>
      <c r="G799" t="s">
        <v>606</v>
      </c>
      <c r="H799" t="s">
        <v>1010</v>
      </c>
      <c r="I799" t="s">
        <v>606</v>
      </c>
      <c r="J799" t="s">
        <v>1011</v>
      </c>
      <c r="K799" t="s">
        <v>4</v>
      </c>
      <c r="L799">
        <v>1958024</v>
      </c>
      <c r="M799" t="s">
        <v>1359</v>
      </c>
      <c r="O799" t="s">
        <v>749</v>
      </c>
      <c r="P799">
        <v>1</v>
      </c>
    </row>
    <row r="800" spans="1:16">
      <c r="A800">
        <v>2649</v>
      </c>
      <c r="B800" t="s">
        <v>888</v>
      </c>
      <c r="D800" t="s">
        <v>889</v>
      </c>
      <c r="E800" t="s">
        <v>473</v>
      </c>
      <c r="F800" t="s">
        <v>22</v>
      </c>
      <c r="G800" t="s">
        <v>606</v>
      </c>
      <c r="H800" t="s">
        <v>1010</v>
      </c>
      <c r="I800" t="s">
        <v>606</v>
      </c>
      <c r="J800" t="s">
        <v>858</v>
      </c>
      <c r="K800" t="s">
        <v>4</v>
      </c>
      <c r="L800">
        <v>2114923</v>
      </c>
      <c r="M800" t="s">
        <v>1359</v>
      </c>
      <c r="O800" t="s">
        <v>542</v>
      </c>
      <c r="P800">
        <v>1</v>
      </c>
    </row>
    <row r="801" spans="1:16">
      <c r="A801">
        <v>2648</v>
      </c>
      <c r="B801" t="s">
        <v>888</v>
      </c>
      <c r="D801" t="s">
        <v>889</v>
      </c>
      <c r="E801" t="s">
        <v>277</v>
      </c>
      <c r="F801" t="s">
        <v>26</v>
      </c>
      <c r="G801" t="s">
        <v>550</v>
      </c>
      <c r="H801" t="s">
        <v>1012</v>
      </c>
      <c r="I801" t="s">
        <v>550</v>
      </c>
      <c r="J801" t="s">
        <v>968</v>
      </c>
      <c r="K801" t="s">
        <v>4</v>
      </c>
      <c r="L801">
        <v>2321090</v>
      </c>
      <c r="M801" t="s">
        <v>1377</v>
      </c>
      <c r="O801" t="s">
        <v>302</v>
      </c>
      <c r="P801">
        <v>1</v>
      </c>
    </row>
    <row r="802" spans="1:16">
      <c r="A802">
        <v>2647</v>
      </c>
      <c r="B802" t="s">
        <v>888</v>
      </c>
      <c r="D802" t="s">
        <v>889</v>
      </c>
      <c r="E802" t="s">
        <v>170</v>
      </c>
      <c r="F802" t="s">
        <v>15</v>
      </c>
      <c r="G802" t="s">
        <v>387</v>
      </c>
      <c r="H802" t="s">
        <v>1014</v>
      </c>
      <c r="I802" t="s">
        <v>387</v>
      </c>
      <c r="J802" t="s">
        <v>1014</v>
      </c>
      <c r="K802" t="s">
        <v>4</v>
      </c>
      <c r="L802">
        <v>2476750</v>
      </c>
      <c r="M802" t="s">
        <v>1359</v>
      </c>
      <c r="N802" t="s">
        <v>213</v>
      </c>
      <c r="O802" t="s">
        <v>1001</v>
      </c>
      <c r="P802">
        <v>1</v>
      </c>
    </row>
    <row r="803" spans="1:16">
      <c r="A803">
        <v>2646</v>
      </c>
      <c r="B803" t="s">
        <v>888</v>
      </c>
      <c r="D803" t="s">
        <v>889</v>
      </c>
      <c r="E803" t="s">
        <v>187</v>
      </c>
      <c r="F803" t="s">
        <v>15</v>
      </c>
      <c r="G803" t="s">
        <v>387</v>
      </c>
      <c r="H803" t="s">
        <v>1014</v>
      </c>
      <c r="I803" t="s">
        <v>387</v>
      </c>
      <c r="J803" t="s">
        <v>1014</v>
      </c>
      <c r="K803" t="s">
        <v>4</v>
      </c>
      <c r="L803">
        <v>2432735</v>
      </c>
      <c r="M803" t="s">
        <v>1361</v>
      </c>
      <c r="N803" t="s">
        <v>213</v>
      </c>
      <c r="O803" t="s">
        <v>205</v>
      </c>
      <c r="P803">
        <v>1</v>
      </c>
    </row>
    <row r="804" spans="1:16">
      <c r="A804">
        <v>2645</v>
      </c>
      <c r="B804" t="s">
        <v>888</v>
      </c>
      <c r="D804" t="s">
        <v>889</v>
      </c>
      <c r="E804" t="s">
        <v>170</v>
      </c>
      <c r="F804" t="s">
        <v>27</v>
      </c>
      <c r="G804" t="s">
        <v>376</v>
      </c>
      <c r="H804" t="s">
        <v>1015</v>
      </c>
      <c r="I804" t="s">
        <v>376</v>
      </c>
      <c r="J804" t="s">
        <v>806</v>
      </c>
      <c r="K804" t="s">
        <v>4</v>
      </c>
      <c r="L804">
        <v>2637611</v>
      </c>
      <c r="M804" t="s">
        <v>1359</v>
      </c>
      <c r="O804" t="s">
        <v>488</v>
      </c>
      <c r="P804">
        <v>1</v>
      </c>
    </row>
    <row r="805" spans="1:16">
      <c r="A805">
        <v>2644</v>
      </c>
      <c r="B805" t="s">
        <v>888</v>
      </c>
      <c r="D805" t="s">
        <v>889</v>
      </c>
      <c r="E805" t="s">
        <v>170</v>
      </c>
      <c r="F805" t="s">
        <v>27</v>
      </c>
      <c r="G805" t="s">
        <v>376</v>
      </c>
      <c r="H805" t="s">
        <v>1016</v>
      </c>
      <c r="I805" t="s">
        <v>376</v>
      </c>
      <c r="J805" t="s">
        <v>806</v>
      </c>
      <c r="K805" t="s">
        <v>4</v>
      </c>
      <c r="L805">
        <v>2776674</v>
      </c>
      <c r="M805" t="s">
        <v>1359</v>
      </c>
      <c r="O805" t="s">
        <v>454</v>
      </c>
      <c r="P805">
        <v>1</v>
      </c>
    </row>
    <row r="806" spans="1:16">
      <c r="A806">
        <v>2643</v>
      </c>
      <c r="B806" t="s">
        <v>888</v>
      </c>
      <c r="D806" t="s">
        <v>889</v>
      </c>
      <c r="E806" t="s">
        <v>170</v>
      </c>
      <c r="F806" t="s">
        <v>15</v>
      </c>
      <c r="G806" t="s">
        <v>387</v>
      </c>
      <c r="H806" t="s">
        <v>1017</v>
      </c>
      <c r="I806" t="s">
        <v>387</v>
      </c>
      <c r="J806" t="s">
        <v>1007</v>
      </c>
      <c r="K806" t="s">
        <v>4</v>
      </c>
      <c r="L806">
        <v>2375994</v>
      </c>
      <c r="M806" t="s">
        <v>1359</v>
      </c>
      <c r="O806" t="s">
        <v>995</v>
      </c>
      <c r="P806">
        <v>1</v>
      </c>
    </row>
    <row r="807" spans="1:16">
      <c r="A807">
        <v>2642</v>
      </c>
      <c r="B807" t="s">
        <v>888</v>
      </c>
      <c r="D807" t="s">
        <v>889</v>
      </c>
      <c r="E807" t="s">
        <v>170</v>
      </c>
      <c r="F807" t="s">
        <v>26</v>
      </c>
      <c r="G807" t="s">
        <v>550</v>
      </c>
      <c r="H807" t="s">
        <v>386</v>
      </c>
      <c r="I807" t="s">
        <v>550</v>
      </c>
      <c r="J807" t="s">
        <v>1008</v>
      </c>
      <c r="K807" t="s">
        <v>4</v>
      </c>
      <c r="L807">
        <v>2201824</v>
      </c>
      <c r="M807" t="s">
        <v>1359</v>
      </c>
      <c r="O807" t="s">
        <v>393</v>
      </c>
      <c r="P807">
        <v>1</v>
      </c>
    </row>
    <row r="808" spans="1:16">
      <c r="A808">
        <v>2641</v>
      </c>
      <c r="B808" t="s">
        <v>888</v>
      </c>
      <c r="D808" t="s">
        <v>889</v>
      </c>
      <c r="E808" t="s">
        <v>170</v>
      </c>
      <c r="F808" t="s">
        <v>26</v>
      </c>
      <c r="G808" t="s">
        <v>550</v>
      </c>
      <c r="H808" t="s">
        <v>385</v>
      </c>
      <c r="I808" t="s">
        <v>550</v>
      </c>
      <c r="J808" t="s">
        <v>1008</v>
      </c>
      <c r="K808" t="s">
        <v>4</v>
      </c>
      <c r="L808">
        <v>2185632</v>
      </c>
      <c r="M808" t="s">
        <v>1359</v>
      </c>
      <c r="O808" t="s">
        <v>297</v>
      </c>
      <c r="P808">
        <v>1</v>
      </c>
    </row>
    <row r="809" spans="1:16">
      <c r="A809">
        <v>2762</v>
      </c>
      <c r="B809" t="s">
        <v>888</v>
      </c>
      <c r="D809" t="s">
        <v>889</v>
      </c>
      <c r="E809" t="s">
        <v>473</v>
      </c>
      <c r="F809" t="s">
        <v>24</v>
      </c>
      <c r="G809" t="s">
        <v>591</v>
      </c>
      <c r="H809" t="s">
        <v>942</v>
      </c>
      <c r="I809" t="s">
        <v>591</v>
      </c>
      <c r="J809" t="s">
        <v>942</v>
      </c>
      <c r="K809" t="s">
        <v>4</v>
      </c>
      <c r="L809">
        <v>1737533</v>
      </c>
      <c r="M809" t="s">
        <v>1359</v>
      </c>
      <c r="N809" t="s">
        <v>629</v>
      </c>
      <c r="O809" t="s">
        <v>754</v>
      </c>
      <c r="P809">
        <v>1</v>
      </c>
    </row>
    <row r="810" spans="1:16">
      <c r="A810">
        <v>2761</v>
      </c>
      <c r="B810" t="s">
        <v>888</v>
      </c>
      <c r="D810" t="s">
        <v>889</v>
      </c>
      <c r="E810" t="s">
        <v>170</v>
      </c>
      <c r="F810" t="s">
        <v>1</v>
      </c>
      <c r="G810" t="s">
        <v>891</v>
      </c>
      <c r="H810" t="s">
        <v>1018</v>
      </c>
      <c r="I810" t="s">
        <v>891</v>
      </c>
      <c r="J810" t="s">
        <v>569</v>
      </c>
      <c r="K810" t="s">
        <v>4</v>
      </c>
      <c r="L810">
        <v>1477838</v>
      </c>
      <c r="M810" t="s">
        <v>1359</v>
      </c>
      <c r="O810" t="s">
        <v>738</v>
      </c>
      <c r="P810">
        <v>1</v>
      </c>
    </row>
    <row r="811" spans="1:16">
      <c r="A811">
        <v>2760</v>
      </c>
      <c r="B811" t="s">
        <v>888</v>
      </c>
      <c r="D811" t="s">
        <v>889</v>
      </c>
      <c r="E811" t="s">
        <v>170</v>
      </c>
      <c r="F811" t="s">
        <v>1</v>
      </c>
      <c r="G811" t="s">
        <v>891</v>
      </c>
      <c r="H811" t="s">
        <v>1018</v>
      </c>
      <c r="I811" t="s">
        <v>891</v>
      </c>
      <c r="J811" t="s">
        <v>569</v>
      </c>
      <c r="K811" t="s">
        <v>4</v>
      </c>
      <c r="L811">
        <v>1425765</v>
      </c>
      <c r="M811" t="s">
        <v>1359</v>
      </c>
      <c r="O811" t="s">
        <v>995</v>
      </c>
      <c r="P811">
        <v>1</v>
      </c>
    </row>
    <row r="812" spans="1:16">
      <c r="A812">
        <v>2759</v>
      </c>
      <c r="B812" t="s">
        <v>888</v>
      </c>
      <c r="D812" t="s">
        <v>889</v>
      </c>
      <c r="E812" t="s">
        <v>473</v>
      </c>
      <c r="F812" t="s">
        <v>24</v>
      </c>
      <c r="G812" t="s">
        <v>534</v>
      </c>
      <c r="H812" t="s">
        <v>829</v>
      </c>
      <c r="I812" t="s">
        <v>534</v>
      </c>
      <c r="J812" t="s">
        <v>978</v>
      </c>
      <c r="K812" t="s">
        <v>4</v>
      </c>
      <c r="L812">
        <v>2043136</v>
      </c>
      <c r="M812" t="s">
        <v>1363</v>
      </c>
      <c r="N812" t="s">
        <v>333</v>
      </c>
      <c r="O812" t="s">
        <v>205</v>
      </c>
      <c r="P812">
        <v>1</v>
      </c>
    </row>
    <row r="813" spans="1:16">
      <c r="A813">
        <v>2758</v>
      </c>
      <c r="B813" t="s">
        <v>888</v>
      </c>
      <c r="D813" t="s">
        <v>889</v>
      </c>
      <c r="E813" t="s">
        <v>170</v>
      </c>
      <c r="F813" t="s">
        <v>24</v>
      </c>
      <c r="G813" t="s">
        <v>591</v>
      </c>
      <c r="H813" t="s">
        <v>1019</v>
      </c>
      <c r="I813" t="s">
        <v>591</v>
      </c>
      <c r="J813" t="s">
        <v>795</v>
      </c>
      <c r="K813" t="s">
        <v>4</v>
      </c>
      <c r="L813">
        <v>1826313</v>
      </c>
      <c r="M813" t="s">
        <v>1359</v>
      </c>
      <c r="O813" t="s">
        <v>360</v>
      </c>
      <c r="P813">
        <v>1</v>
      </c>
    </row>
    <row r="814" spans="1:16">
      <c r="A814">
        <v>2757</v>
      </c>
      <c r="B814" t="s">
        <v>888</v>
      </c>
      <c r="D814" t="s">
        <v>889</v>
      </c>
      <c r="E814" t="s">
        <v>170</v>
      </c>
      <c r="F814" t="s">
        <v>24</v>
      </c>
      <c r="G814" t="s">
        <v>591</v>
      </c>
      <c r="H814" t="s">
        <v>1020</v>
      </c>
      <c r="I814" t="s">
        <v>591</v>
      </c>
      <c r="J814" t="s">
        <v>795</v>
      </c>
      <c r="K814" t="s">
        <v>4</v>
      </c>
      <c r="L814">
        <v>1825526</v>
      </c>
      <c r="M814" t="s">
        <v>1359</v>
      </c>
      <c r="O814" t="s">
        <v>807</v>
      </c>
      <c r="P814">
        <v>1</v>
      </c>
    </row>
    <row r="815" spans="1:16">
      <c r="A815">
        <v>2756</v>
      </c>
      <c r="B815" t="s">
        <v>888</v>
      </c>
      <c r="D815" t="s">
        <v>889</v>
      </c>
      <c r="E815" t="s">
        <v>170</v>
      </c>
      <c r="F815" t="s">
        <v>24</v>
      </c>
      <c r="G815" t="s">
        <v>534</v>
      </c>
      <c r="H815" t="s">
        <v>1020</v>
      </c>
      <c r="I815" t="s">
        <v>534</v>
      </c>
      <c r="J815" t="s">
        <v>1020</v>
      </c>
      <c r="K815" t="s">
        <v>4</v>
      </c>
      <c r="L815">
        <v>1880550</v>
      </c>
      <c r="M815" t="s">
        <v>1359</v>
      </c>
      <c r="N815" t="s">
        <v>827</v>
      </c>
      <c r="O815" t="s">
        <v>194</v>
      </c>
      <c r="P815">
        <v>1</v>
      </c>
    </row>
    <row r="816" spans="1:16">
      <c r="A816">
        <v>2755</v>
      </c>
      <c r="B816" t="s">
        <v>888</v>
      </c>
      <c r="D816" t="s">
        <v>889</v>
      </c>
      <c r="E816" t="s">
        <v>170</v>
      </c>
      <c r="F816" t="s">
        <v>1</v>
      </c>
      <c r="G816" t="s">
        <v>891</v>
      </c>
      <c r="H816" t="s">
        <v>1021</v>
      </c>
      <c r="I816" t="s">
        <v>891</v>
      </c>
      <c r="J816" t="s">
        <v>1021</v>
      </c>
      <c r="K816" t="s">
        <v>4</v>
      </c>
      <c r="L816">
        <v>1883136</v>
      </c>
      <c r="M816" t="s">
        <v>1359</v>
      </c>
      <c r="N816" t="s">
        <v>213</v>
      </c>
      <c r="O816" t="s">
        <v>735</v>
      </c>
      <c r="P816">
        <v>1</v>
      </c>
    </row>
    <row r="817" spans="1:16">
      <c r="A817">
        <v>2754</v>
      </c>
      <c r="B817" t="s">
        <v>888</v>
      </c>
      <c r="D817" t="s">
        <v>889</v>
      </c>
      <c r="E817" t="s">
        <v>170</v>
      </c>
      <c r="F817" t="s">
        <v>1</v>
      </c>
      <c r="G817" t="s">
        <v>891</v>
      </c>
      <c r="H817" t="s">
        <v>1022</v>
      </c>
      <c r="I817" t="s">
        <v>891</v>
      </c>
      <c r="J817" t="s">
        <v>1364</v>
      </c>
      <c r="K817" t="s">
        <v>4</v>
      </c>
      <c r="L817">
        <v>1645357</v>
      </c>
      <c r="M817" t="s">
        <v>1359</v>
      </c>
      <c r="O817" t="s">
        <v>853</v>
      </c>
      <c r="P817">
        <v>1</v>
      </c>
    </row>
    <row r="818" spans="1:16">
      <c r="A818">
        <v>2753</v>
      </c>
      <c r="B818" t="s">
        <v>888</v>
      </c>
      <c r="D818" t="s">
        <v>889</v>
      </c>
      <c r="E818" t="s">
        <v>473</v>
      </c>
      <c r="F818" t="s">
        <v>1</v>
      </c>
      <c r="G818" t="s">
        <v>707</v>
      </c>
      <c r="H818" t="s">
        <v>897</v>
      </c>
      <c r="I818" t="s">
        <v>707</v>
      </c>
      <c r="J818" t="s">
        <v>897</v>
      </c>
      <c r="K818" t="s">
        <v>4</v>
      </c>
      <c r="L818">
        <v>1714372</v>
      </c>
      <c r="M818" t="s">
        <v>1359</v>
      </c>
      <c r="N818" t="s">
        <v>213</v>
      </c>
      <c r="O818" t="s">
        <v>194</v>
      </c>
      <c r="P818">
        <v>1</v>
      </c>
    </row>
    <row r="819" spans="1:16">
      <c r="A819">
        <v>2752</v>
      </c>
      <c r="B819" t="s">
        <v>888</v>
      </c>
      <c r="D819" t="s">
        <v>889</v>
      </c>
      <c r="E819" t="s">
        <v>170</v>
      </c>
      <c r="F819" t="s">
        <v>1</v>
      </c>
      <c r="G819" t="s">
        <v>707</v>
      </c>
      <c r="H819" t="s">
        <v>1024</v>
      </c>
      <c r="I819" t="s">
        <v>707</v>
      </c>
      <c r="J819" t="s">
        <v>1024</v>
      </c>
      <c r="K819" t="s">
        <v>4</v>
      </c>
      <c r="L819">
        <v>1982609</v>
      </c>
      <c r="M819" t="s">
        <v>1359</v>
      </c>
      <c r="N819" t="s">
        <v>629</v>
      </c>
      <c r="O819" t="s">
        <v>627</v>
      </c>
      <c r="P819">
        <v>1</v>
      </c>
    </row>
    <row r="820" spans="1:16">
      <c r="A820">
        <v>2751</v>
      </c>
      <c r="B820" t="s">
        <v>888</v>
      </c>
      <c r="D820" t="s">
        <v>889</v>
      </c>
      <c r="E820" t="s">
        <v>170</v>
      </c>
      <c r="F820" t="s">
        <v>1</v>
      </c>
      <c r="G820" t="s">
        <v>707</v>
      </c>
      <c r="H820" t="s">
        <v>1024</v>
      </c>
      <c r="I820" t="s">
        <v>707</v>
      </c>
      <c r="J820" t="s">
        <v>1024</v>
      </c>
      <c r="K820" t="s">
        <v>4</v>
      </c>
      <c r="L820">
        <v>1948126</v>
      </c>
      <c r="M820" t="s">
        <v>1359</v>
      </c>
      <c r="N820" t="s">
        <v>1025</v>
      </c>
      <c r="O820" t="s">
        <v>749</v>
      </c>
      <c r="P820">
        <v>1</v>
      </c>
    </row>
    <row r="821" spans="1:16">
      <c r="A821">
        <v>2750</v>
      </c>
      <c r="B821" t="s">
        <v>888</v>
      </c>
      <c r="D821" t="s">
        <v>889</v>
      </c>
      <c r="E821" t="s">
        <v>170</v>
      </c>
      <c r="F821" t="s">
        <v>1</v>
      </c>
      <c r="G821" t="s">
        <v>707</v>
      </c>
      <c r="H821" t="s">
        <v>1026</v>
      </c>
      <c r="I821" t="s">
        <v>707</v>
      </c>
      <c r="J821" t="s">
        <v>1026</v>
      </c>
      <c r="K821" t="s">
        <v>4</v>
      </c>
      <c r="L821">
        <v>1770801</v>
      </c>
      <c r="M821" t="s">
        <v>1359</v>
      </c>
      <c r="N821" t="s">
        <v>1027</v>
      </c>
      <c r="O821" t="s">
        <v>546</v>
      </c>
      <c r="P821">
        <v>1</v>
      </c>
    </row>
    <row r="822" spans="1:16">
      <c r="A822">
        <v>2749</v>
      </c>
      <c r="B822" t="s">
        <v>888</v>
      </c>
      <c r="D822" t="s">
        <v>889</v>
      </c>
      <c r="E822" t="s">
        <v>170</v>
      </c>
      <c r="F822" t="s">
        <v>15</v>
      </c>
      <c r="G822" t="s">
        <v>387</v>
      </c>
      <c r="H822" t="s">
        <v>1024</v>
      </c>
      <c r="I822" t="s">
        <v>387</v>
      </c>
      <c r="J822" t="s">
        <v>1024</v>
      </c>
      <c r="K822" t="s">
        <v>4</v>
      </c>
      <c r="L822">
        <v>1927802</v>
      </c>
      <c r="M822" t="s">
        <v>1359</v>
      </c>
      <c r="N822" t="s">
        <v>629</v>
      </c>
      <c r="O822" t="s">
        <v>776</v>
      </c>
      <c r="P822">
        <v>1</v>
      </c>
    </row>
    <row r="823" spans="1:16">
      <c r="A823">
        <v>2748</v>
      </c>
      <c r="B823" t="s">
        <v>888</v>
      </c>
      <c r="D823" t="s">
        <v>889</v>
      </c>
      <c r="E823" t="s">
        <v>187</v>
      </c>
      <c r="F823" t="s">
        <v>15</v>
      </c>
      <c r="G823" t="s">
        <v>387</v>
      </c>
      <c r="H823" t="s">
        <v>1028</v>
      </c>
      <c r="I823" t="s">
        <v>387</v>
      </c>
      <c r="J823" t="s">
        <v>1028</v>
      </c>
      <c r="K823" t="s">
        <v>4</v>
      </c>
      <c r="L823">
        <v>1892494</v>
      </c>
      <c r="M823" t="s">
        <v>1359</v>
      </c>
      <c r="N823" t="s">
        <v>629</v>
      </c>
      <c r="O823" t="s">
        <v>546</v>
      </c>
      <c r="P823">
        <v>1</v>
      </c>
    </row>
    <row r="824" spans="1:16">
      <c r="A824">
        <v>2747</v>
      </c>
      <c r="B824" t="s">
        <v>888</v>
      </c>
      <c r="D824" t="s">
        <v>889</v>
      </c>
      <c r="E824" t="s">
        <v>170</v>
      </c>
      <c r="F824" t="s">
        <v>15</v>
      </c>
      <c r="G824" t="s">
        <v>387</v>
      </c>
      <c r="H824" t="s">
        <v>1024</v>
      </c>
      <c r="I824" t="s">
        <v>387</v>
      </c>
      <c r="J824" t="s">
        <v>1024</v>
      </c>
      <c r="K824" t="s">
        <v>4</v>
      </c>
      <c r="L824">
        <v>1921660</v>
      </c>
      <c r="M824" t="s">
        <v>1359</v>
      </c>
      <c r="N824" t="s">
        <v>629</v>
      </c>
      <c r="O824" t="s">
        <v>749</v>
      </c>
      <c r="P824">
        <v>1</v>
      </c>
    </row>
    <row r="825" spans="1:16">
      <c r="A825">
        <v>2746</v>
      </c>
      <c r="B825" t="s">
        <v>888</v>
      </c>
      <c r="D825" t="s">
        <v>889</v>
      </c>
      <c r="E825" t="s">
        <v>170</v>
      </c>
      <c r="F825" t="s">
        <v>15</v>
      </c>
      <c r="G825" t="s">
        <v>387</v>
      </c>
      <c r="H825" t="s">
        <v>1028</v>
      </c>
      <c r="I825" t="s">
        <v>387</v>
      </c>
      <c r="J825" t="s">
        <v>1028</v>
      </c>
      <c r="K825" t="s">
        <v>4</v>
      </c>
      <c r="L825">
        <v>2170347</v>
      </c>
      <c r="M825" t="s">
        <v>1359</v>
      </c>
      <c r="N825" t="s">
        <v>629</v>
      </c>
      <c r="O825" t="s">
        <v>542</v>
      </c>
      <c r="P825">
        <v>1</v>
      </c>
    </row>
    <row r="826" spans="1:16">
      <c r="A826">
        <v>2745</v>
      </c>
      <c r="B826" t="s">
        <v>888</v>
      </c>
      <c r="D826" t="s">
        <v>889</v>
      </c>
      <c r="E826" t="s">
        <v>170</v>
      </c>
      <c r="F826" t="s">
        <v>1</v>
      </c>
      <c r="G826" t="s">
        <v>707</v>
      </c>
      <c r="H826" t="s">
        <v>1029</v>
      </c>
      <c r="I826" t="s">
        <v>707</v>
      </c>
      <c r="J826" t="s">
        <v>1029</v>
      </c>
      <c r="K826" t="s">
        <v>4</v>
      </c>
      <c r="L826">
        <v>1692515</v>
      </c>
      <c r="M826" t="s">
        <v>1359</v>
      </c>
      <c r="N826" t="s">
        <v>629</v>
      </c>
      <c r="O826" t="s">
        <v>546</v>
      </c>
      <c r="P826">
        <v>1</v>
      </c>
    </row>
    <row r="827" spans="1:16">
      <c r="A827">
        <v>2744</v>
      </c>
      <c r="B827" t="s">
        <v>888</v>
      </c>
      <c r="D827" t="s">
        <v>889</v>
      </c>
      <c r="E827" t="s">
        <v>211</v>
      </c>
      <c r="F827" t="s">
        <v>1</v>
      </c>
      <c r="G827" t="s">
        <v>707</v>
      </c>
      <c r="H827" t="s">
        <v>179</v>
      </c>
      <c r="I827" t="s">
        <v>707</v>
      </c>
      <c r="J827" t="s">
        <v>179</v>
      </c>
      <c r="K827" t="s">
        <v>4</v>
      </c>
      <c r="L827">
        <v>1649148</v>
      </c>
      <c r="M827" t="s">
        <v>1363</v>
      </c>
      <c r="N827" t="s">
        <v>1025</v>
      </c>
      <c r="O827" t="s">
        <v>762</v>
      </c>
      <c r="P827">
        <v>1</v>
      </c>
    </row>
    <row r="828" spans="1:16">
      <c r="A828">
        <v>2743</v>
      </c>
      <c r="B828" t="s">
        <v>888</v>
      </c>
      <c r="D828" t="s">
        <v>889</v>
      </c>
      <c r="E828" t="s">
        <v>170</v>
      </c>
      <c r="F828" t="s">
        <v>1</v>
      </c>
      <c r="G828" t="s">
        <v>707</v>
      </c>
      <c r="H828" t="s">
        <v>179</v>
      </c>
      <c r="I828" t="s">
        <v>707</v>
      </c>
      <c r="J828" t="s">
        <v>179</v>
      </c>
      <c r="K828" t="s">
        <v>4</v>
      </c>
      <c r="L828">
        <v>1815301</v>
      </c>
      <c r="M828" t="s">
        <v>1359</v>
      </c>
      <c r="N828" t="s">
        <v>629</v>
      </c>
      <c r="O828" t="s">
        <v>717</v>
      </c>
      <c r="P828">
        <v>1</v>
      </c>
    </row>
    <row r="829" spans="1:16">
      <c r="A829">
        <v>2742</v>
      </c>
      <c r="B829" t="s">
        <v>888</v>
      </c>
      <c r="D829" t="s">
        <v>889</v>
      </c>
      <c r="E829" t="s">
        <v>170</v>
      </c>
      <c r="F829" t="s">
        <v>1</v>
      </c>
      <c r="G829" t="s">
        <v>707</v>
      </c>
      <c r="H829" t="s">
        <v>1031</v>
      </c>
      <c r="I829" t="s">
        <v>707</v>
      </c>
      <c r="J829" t="s">
        <v>1032</v>
      </c>
      <c r="K829" t="s">
        <v>4</v>
      </c>
      <c r="L829">
        <v>1775167</v>
      </c>
      <c r="M829" t="s">
        <v>1359</v>
      </c>
      <c r="N829" t="s">
        <v>707</v>
      </c>
      <c r="O829" t="s">
        <v>330</v>
      </c>
      <c r="P829">
        <v>1</v>
      </c>
    </row>
    <row r="830" spans="1:16">
      <c r="A830">
        <v>2741</v>
      </c>
      <c r="B830" t="s">
        <v>888</v>
      </c>
      <c r="D830" t="s">
        <v>889</v>
      </c>
      <c r="E830" t="s">
        <v>170</v>
      </c>
      <c r="F830" t="s">
        <v>1</v>
      </c>
      <c r="G830" t="s">
        <v>707</v>
      </c>
      <c r="H830" t="s">
        <v>1031</v>
      </c>
      <c r="I830" t="s">
        <v>707</v>
      </c>
      <c r="J830" t="s">
        <v>1033</v>
      </c>
      <c r="K830" t="s">
        <v>4</v>
      </c>
      <c r="L830">
        <v>1890664</v>
      </c>
      <c r="M830" t="s">
        <v>1359</v>
      </c>
      <c r="O830" t="s">
        <v>761</v>
      </c>
      <c r="P830">
        <v>1</v>
      </c>
    </row>
    <row r="831" spans="1:16">
      <c r="A831">
        <v>2740</v>
      </c>
      <c r="B831" t="s">
        <v>888</v>
      </c>
      <c r="D831" t="s">
        <v>889</v>
      </c>
      <c r="E831" t="s">
        <v>170</v>
      </c>
      <c r="F831" t="s">
        <v>22</v>
      </c>
      <c r="G831" t="s">
        <v>606</v>
      </c>
      <c r="H831" t="s">
        <v>1034</v>
      </c>
      <c r="I831" t="s">
        <v>606</v>
      </c>
      <c r="J831" t="s">
        <v>1034</v>
      </c>
      <c r="K831" t="s">
        <v>4</v>
      </c>
      <c r="L831">
        <v>1878523</v>
      </c>
      <c r="M831" t="s">
        <v>1359</v>
      </c>
      <c r="N831" t="s">
        <v>720</v>
      </c>
      <c r="O831" t="s">
        <v>353</v>
      </c>
      <c r="P831">
        <v>1</v>
      </c>
    </row>
    <row r="832" spans="1:16">
      <c r="A832">
        <v>2739</v>
      </c>
      <c r="B832" t="s">
        <v>888</v>
      </c>
      <c r="D832" t="s">
        <v>889</v>
      </c>
      <c r="E832" t="s">
        <v>170</v>
      </c>
      <c r="F832" t="s">
        <v>15</v>
      </c>
      <c r="G832" t="s">
        <v>387</v>
      </c>
      <c r="H832" t="s">
        <v>1035</v>
      </c>
      <c r="I832" t="s">
        <v>387</v>
      </c>
      <c r="J832" t="s">
        <v>1035</v>
      </c>
      <c r="K832" t="s">
        <v>4</v>
      </c>
      <c r="L832">
        <v>2327967</v>
      </c>
      <c r="M832" t="s">
        <v>1359</v>
      </c>
      <c r="N832" t="s">
        <v>629</v>
      </c>
      <c r="O832" t="s">
        <v>736</v>
      </c>
      <c r="P832">
        <v>1</v>
      </c>
    </row>
    <row r="833" spans="1:16">
      <c r="A833">
        <v>2738</v>
      </c>
      <c r="B833" t="s">
        <v>888</v>
      </c>
      <c r="D833" t="s">
        <v>889</v>
      </c>
      <c r="E833" t="s">
        <v>170</v>
      </c>
      <c r="F833" t="s">
        <v>15</v>
      </c>
      <c r="G833" t="s">
        <v>387</v>
      </c>
      <c r="H833" t="s">
        <v>1035</v>
      </c>
      <c r="I833" t="s">
        <v>387</v>
      </c>
      <c r="J833" t="s">
        <v>1035</v>
      </c>
      <c r="K833" t="s">
        <v>4</v>
      </c>
      <c r="L833">
        <v>2299749</v>
      </c>
      <c r="M833" t="s">
        <v>1359</v>
      </c>
      <c r="N833" t="s">
        <v>629</v>
      </c>
      <c r="O833" t="s">
        <v>999</v>
      </c>
      <c r="P833">
        <v>1</v>
      </c>
    </row>
    <row r="834" spans="1:16">
      <c r="A834">
        <v>2737</v>
      </c>
      <c r="B834" t="s">
        <v>888</v>
      </c>
      <c r="D834" t="s">
        <v>889</v>
      </c>
      <c r="E834" t="s">
        <v>170</v>
      </c>
      <c r="F834" t="s">
        <v>1</v>
      </c>
      <c r="G834" t="s">
        <v>707</v>
      </c>
      <c r="H834" t="s">
        <v>1036</v>
      </c>
      <c r="I834" t="s">
        <v>707</v>
      </c>
      <c r="J834" t="s">
        <v>1036</v>
      </c>
      <c r="K834" t="s">
        <v>4</v>
      </c>
      <c r="L834">
        <v>1687778</v>
      </c>
      <c r="M834" t="s">
        <v>1359</v>
      </c>
      <c r="N834" t="s">
        <v>1025</v>
      </c>
      <c r="O834" t="s">
        <v>514</v>
      </c>
      <c r="P834">
        <v>1</v>
      </c>
    </row>
    <row r="835" spans="1:16">
      <c r="A835">
        <v>2736</v>
      </c>
      <c r="B835" t="s">
        <v>888</v>
      </c>
      <c r="D835" t="s">
        <v>889</v>
      </c>
      <c r="E835" t="s">
        <v>170</v>
      </c>
      <c r="F835" t="s">
        <v>22</v>
      </c>
      <c r="G835" t="s">
        <v>606</v>
      </c>
      <c r="H835" t="s">
        <v>1037</v>
      </c>
      <c r="I835" t="s">
        <v>606</v>
      </c>
      <c r="J835" t="s">
        <v>1037</v>
      </c>
      <c r="K835" t="s">
        <v>4</v>
      </c>
      <c r="L835">
        <v>1909909</v>
      </c>
      <c r="M835" t="s">
        <v>1361</v>
      </c>
      <c r="N835" t="s">
        <v>1038</v>
      </c>
      <c r="O835" t="s">
        <v>776</v>
      </c>
      <c r="P835">
        <v>1</v>
      </c>
    </row>
    <row r="836" spans="1:16">
      <c r="A836">
        <v>2735</v>
      </c>
      <c r="B836" t="s">
        <v>888</v>
      </c>
      <c r="D836" t="s">
        <v>889</v>
      </c>
      <c r="E836" t="s">
        <v>170</v>
      </c>
      <c r="F836" t="s">
        <v>22</v>
      </c>
      <c r="G836" t="s">
        <v>606</v>
      </c>
      <c r="H836" t="s">
        <v>1037</v>
      </c>
      <c r="I836" t="s">
        <v>553</v>
      </c>
      <c r="J836" t="s">
        <v>1450</v>
      </c>
      <c r="K836" t="s">
        <v>221</v>
      </c>
      <c r="L836">
        <v>1932481</v>
      </c>
      <c r="M836" t="s">
        <v>1359</v>
      </c>
      <c r="O836" t="s">
        <v>768</v>
      </c>
      <c r="P836">
        <v>1</v>
      </c>
    </row>
    <row r="837" spans="1:16">
      <c r="A837">
        <v>2734</v>
      </c>
      <c r="B837" t="s">
        <v>888</v>
      </c>
      <c r="D837" t="s">
        <v>889</v>
      </c>
      <c r="E837" t="s">
        <v>170</v>
      </c>
      <c r="F837" t="s">
        <v>22</v>
      </c>
      <c r="G837" t="s">
        <v>606</v>
      </c>
      <c r="H837" t="s">
        <v>1039</v>
      </c>
      <c r="I837" t="s">
        <v>606</v>
      </c>
      <c r="J837" t="s">
        <v>1039</v>
      </c>
      <c r="K837" t="s">
        <v>4</v>
      </c>
      <c r="L837">
        <v>1854109</v>
      </c>
      <c r="M837" t="s">
        <v>1359</v>
      </c>
      <c r="N837" t="s">
        <v>629</v>
      </c>
      <c r="O837" t="s">
        <v>238</v>
      </c>
      <c r="P837">
        <v>1</v>
      </c>
    </row>
    <row r="838" spans="1:16">
      <c r="A838">
        <v>2733</v>
      </c>
      <c r="B838" t="s">
        <v>888</v>
      </c>
      <c r="D838" t="s">
        <v>889</v>
      </c>
      <c r="E838" t="s">
        <v>170</v>
      </c>
      <c r="F838" t="s">
        <v>27</v>
      </c>
      <c r="G838" t="s">
        <v>376</v>
      </c>
      <c r="H838" t="s">
        <v>1040</v>
      </c>
      <c r="I838" t="s">
        <v>376</v>
      </c>
      <c r="J838" t="s">
        <v>478</v>
      </c>
      <c r="K838" t="s">
        <v>4</v>
      </c>
      <c r="L838">
        <v>2027521</v>
      </c>
      <c r="M838" t="s">
        <v>1359</v>
      </c>
      <c r="O838" t="s">
        <v>399</v>
      </c>
      <c r="P838">
        <v>1</v>
      </c>
    </row>
    <row r="839" spans="1:16">
      <c r="A839">
        <v>2732</v>
      </c>
      <c r="B839" t="s">
        <v>888</v>
      </c>
      <c r="D839" t="s">
        <v>889</v>
      </c>
      <c r="E839" t="s">
        <v>170</v>
      </c>
      <c r="F839" t="s">
        <v>22</v>
      </c>
      <c r="G839" t="s">
        <v>606</v>
      </c>
      <c r="H839" t="s">
        <v>1039</v>
      </c>
      <c r="I839" t="s">
        <v>553</v>
      </c>
      <c r="J839" t="s">
        <v>1450</v>
      </c>
      <c r="K839" t="s">
        <v>221</v>
      </c>
      <c r="L839">
        <v>1904516</v>
      </c>
      <c r="M839" t="s">
        <v>1359</v>
      </c>
      <c r="O839" t="s">
        <v>776</v>
      </c>
      <c r="P839">
        <v>1</v>
      </c>
    </row>
    <row r="840" spans="1:16">
      <c r="A840">
        <v>2731</v>
      </c>
      <c r="B840" t="s">
        <v>888</v>
      </c>
      <c r="D840" t="s">
        <v>889</v>
      </c>
      <c r="E840" t="s">
        <v>170</v>
      </c>
      <c r="F840" t="s">
        <v>1</v>
      </c>
      <c r="G840" t="s">
        <v>707</v>
      </c>
      <c r="H840" t="s">
        <v>1041</v>
      </c>
      <c r="I840" t="s">
        <v>707</v>
      </c>
      <c r="J840" t="s">
        <v>1041</v>
      </c>
      <c r="K840" t="s">
        <v>4</v>
      </c>
      <c r="L840">
        <v>1834502</v>
      </c>
      <c r="M840" t="s">
        <v>1359</v>
      </c>
      <c r="N840" t="s">
        <v>629</v>
      </c>
      <c r="O840" t="s">
        <v>528</v>
      </c>
      <c r="P840">
        <v>1</v>
      </c>
    </row>
    <row r="841" spans="1:16">
      <c r="A841">
        <v>2730</v>
      </c>
      <c r="B841" t="s">
        <v>888</v>
      </c>
      <c r="D841" t="s">
        <v>889</v>
      </c>
      <c r="E841" t="s">
        <v>170</v>
      </c>
      <c r="F841" t="s">
        <v>1</v>
      </c>
      <c r="G841" t="s">
        <v>707</v>
      </c>
      <c r="H841" t="s">
        <v>1042</v>
      </c>
      <c r="I841" t="s">
        <v>707</v>
      </c>
      <c r="J841" t="s">
        <v>1042</v>
      </c>
      <c r="K841" t="s">
        <v>4</v>
      </c>
      <c r="L841">
        <v>1942292</v>
      </c>
      <c r="M841" t="s">
        <v>1359</v>
      </c>
      <c r="N841" t="s">
        <v>629</v>
      </c>
      <c r="O841" t="s">
        <v>786</v>
      </c>
      <c r="P841">
        <v>1</v>
      </c>
    </row>
    <row r="842" spans="1:16">
      <c r="A842">
        <v>2729</v>
      </c>
      <c r="B842" t="s">
        <v>888</v>
      </c>
      <c r="D842" t="s">
        <v>889</v>
      </c>
      <c r="E842" t="s">
        <v>170</v>
      </c>
      <c r="F842" t="s">
        <v>1</v>
      </c>
      <c r="G842" t="s">
        <v>707</v>
      </c>
      <c r="H842" t="s">
        <v>1042</v>
      </c>
      <c r="I842" t="s">
        <v>707</v>
      </c>
      <c r="J842" t="s">
        <v>1042</v>
      </c>
      <c r="K842" t="s">
        <v>4</v>
      </c>
      <c r="L842">
        <v>1927824</v>
      </c>
      <c r="M842" t="s">
        <v>1359</v>
      </c>
      <c r="N842" t="s">
        <v>629</v>
      </c>
      <c r="O842" t="s">
        <v>821</v>
      </c>
      <c r="P842">
        <v>1</v>
      </c>
    </row>
    <row r="843" spans="1:16">
      <c r="A843">
        <v>2728</v>
      </c>
      <c r="B843" t="s">
        <v>888</v>
      </c>
      <c r="D843" t="s">
        <v>889</v>
      </c>
      <c r="E843" t="s">
        <v>170</v>
      </c>
      <c r="F843" t="s">
        <v>1</v>
      </c>
      <c r="G843" t="s">
        <v>707</v>
      </c>
      <c r="H843" t="s">
        <v>1043</v>
      </c>
      <c r="I843" t="s">
        <v>707</v>
      </c>
      <c r="J843" t="s">
        <v>1044</v>
      </c>
      <c r="K843" t="s">
        <v>4</v>
      </c>
      <c r="L843">
        <v>1786406</v>
      </c>
      <c r="M843" t="s">
        <v>1359</v>
      </c>
      <c r="O843" t="s">
        <v>821</v>
      </c>
      <c r="P843">
        <v>1</v>
      </c>
    </row>
    <row r="844" spans="1:16">
      <c r="A844">
        <v>2727</v>
      </c>
      <c r="B844" t="s">
        <v>888</v>
      </c>
      <c r="D844" t="s">
        <v>889</v>
      </c>
      <c r="E844" t="s">
        <v>178</v>
      </c>
      <c r="F844" t="s">
        <v>1</v>
      </c>
      <c r="G844" t="s">
        <v>707</v>
      </c>
      <c r="H844" t="s">
        <v>1041</v>
      </c>
      <c r="I844" t="s">
        <v>707</v>
      </c>
      <c r="J844" t="s">
        <v>1041</v>
      </c>
      <c r="K844" t="s">
        <v>4</v>
      </c>
      <c r="L844">
        <v>1808970</v>
      </c>
      <c r="M844" t="s">
        <v>1361</v>
      </c>
      <c r="N844" t="s">
        <v>629</v>
      </c>
      <c r="O844" t="s">
        <v>514</v>
      </c>
      <c r="P844">
        <v>1</v>
      </c>
    </row>
    <row r="845" spans="1:16">
      <c r="A845">
        <v>2726</v>
      </c>
      <c r="B845" t="s">
        <v>888</v>
      </c>
      <c r="D845" t="s">
        <v>889</v>
      </c>
      <c r="E845" t="s">
        <v>170</v>
      </c>
      <c r="F845" t="s">
        <v>1</v>
      </c>
      <c r="G845" t="s">
        <v>707</v>
      </c>
      <c r="H845" t="s">
        <v>813</v>
      </c>
      <c r="I845" t="s">
        <v>707</v>
      </c>
      <c r="J845" t="s">
        <v>813</v>
      </c>
      <c r="K845" t="s">
        <v>4</v>
      </c>
      <c r="L845">
        <v>1927360</v>
      </c>
      <c r="M845" t="s">
        <v>1359</v>
      </c>
      <c r="N845" t="s">
        <v>213</v>
      </c>
      <c r="O845" t="s">
        <v>741</v>
      </c>
      <c r="P845">
        <v>1</v>
      </c>
    </row>
    <row r="846" spans="1:16">
      <c r="A846">
        <v>2725</v>
      </c>
      <c r="B846" t="s">
        <v>888</v>
      </c>
      <c r="D846" t="s">
        <v>889</v>
      </c>
      <c r="E846" t="s">
        <v>170</v>
      </c>
      <c r="F846" t="s">
        <v>22</v>
      </c>
      <c r="G846" t="s">
        <v>606</v>
      </c>
      <c r="H846" t="s">
        <v>1045</v>
      </c>
      <c r="I846" t="s">
        <v>606</v>
      </c>
      <c r="J846" t="s">
        <v>1045</v>
      </c>
      <c r="K846" t="s">
        <v>4</v>
      </c>
      <c r="L846">
        <v>1914472</v>
      </c>
      <c r="M846" t="s">
        <v>1359</v>
      </c>
      <c r="N846" t="s">
        <v>777</v>
      </c>
      <c r="O846" t="s">
        <v>850</v>
      </c>
      <c r="P846">
        <v>1</v>
      </c>
    </row>
    <row r="847" spans="1:16">
      <c r="A847">
        <v>2724</v>
      </c>
      <c r="B847" t="s">
        <v>888</v>
      </c>
      <c r="D847" t="s">
        <v>889</v>
      </c>
      <c r="E847" t="s">
        <v>170</v>
      </c>
      <c r="F847" t="s">
        <v>22</v>
      </c>
      <c r="G847" t="s">
        <v>606</v>
      </c>
      <c r="H847" t="s">
        <v>1045</v>
      </c>
      <c r="I847" t="s">
        <v>553</v>
      </c>
      <c r="J847" t="s">
        <v>1387</v>
      </c>
      <c r="K847" t="s">
        <v>221</v>
      </c>
      <c r="L847">
        <v>1806329</v>
      </c>
      <c r="M847" t="s">
        <v>1359</v>
      </c>
      <c r="O847" t="s">
        <v>511</v>
      </c>
      <c r="P847">
        <v>1</v>
      </c>
    </row>
    <row r="848" spans="1:16">
      <c r="A848">
        <v>2723</v>
      </c>
      <c r="B848" t="s">
        <v>888</v>
      </c>
      <c r="D848" t="s">
        <v>889</v>
      </c>
      <c r="E848" t="s">
        <v>170</v>
      </c>
      <c r="F848" t="s">
        <v>15</v>
      </c>
      <c r="G848" t="s">
        <v>387</v>
      </c>
      <c r="H848" t="s">
        <v>1046</v>
      </c>
      <c r="I848" t="s">
        <v>387</v>
      </c>
      <c r="J848" t="s">
        <v>1046</v>
      </c>
      <c r="K848" t="s">
        <v>4</v>
      </c>
      <c r="L848">
        <v>2308492</v>
      </c>
      <c r="M848" t="s">
        <v>1359</v>
      </c>
      <c r="N848" t="s">
        <v>629</v>
      </c>
      <c r="O848" t="s">
        <v>995</v>
      </c>
      <c r="P848">
        <v>1</v>
      </c>
    </row>
    <row r="849" spans="1:16">
      <c r="A849">
        <v>2722</v>
      </c>
      <c r="B849" t="s">
        <v>888</v>
      </c>
      <c r="D849" t="s">
        <v>889</v>
      </c>
      <c r="E849" t="s">
        <v>170</v>
      </c>
      <c r="F849" t="s">
        <v>15</v>
      </c>
      <c r="G849" t="s">
        <v>387</v>
      </c>
      <c r="H849" t="s">
        <v>1046</v>
      </c>
      <c r="I849" t="s">
        <v>387</v>
      </c>
      <c r="J849" t="s">
        <v>1047</v>
      </c>
      <c r="K849" t="s">
        <v>4</v>
      </c>
      <c r="L849">
        <v>2297811</v>
      </c>
      <c r="M849" t="s">
        <v>1359</v>
      </c>
      <c r="O849" t="s">
        <v>754</v>
      </c>
      <c r="P849">
        <v>1</v>
      </c>
    </row>
    <row r="850" spans="1:16">
      <c r="A850">
        <v>2721</v>
      </c>
      <c r="B850" t="s">
        <v>888</v>
      </c>
      <c r="D850" t="s">
        <v>889</v>
      </c>
      <c r="E850" t="s">
        <v>170</v>
      </c>
      <c r="F850" t="s">
        <v>27</v>
      </c>
      <c r="G850" t="s">
        <v>376</v>
      </c>
      <c r="H850" t="s">
        <v>806</v>
      </c>
      <c r="I850" t="s">
        <v>376</v>
      </c>
      <c r="J850" t="s">
        <v>569</v>
      </c>
      <c r="K850" t="s">
        <v>4</v>
      </c>
      <c r="L850">
        <v>2066122</v>
      </c>
      <c r="M850" t="s">
        <v>1359</v>
      </c>
      <c r="O850" t="s">
        <v>458</v>
      </c>
      <c r="P850">
        <v>1</v>
      </c>
    </row>
    <row r="851" spans="1:16">
      <c r="A851">
        <v>2720</v>
      </c>
      <c r="B851" t="s">
        <v>888</v>
      </c>
      <c r="D851" t="s">
        <v>889</v>
      </c>
      <c r="E851" t="s">
        <v>170</v>
      </c>
      <c r="F851" t="s">
        <v>27</v>
      </c>
      <c r="G851" t="s">
        <v>376</v>
      </c>
      <c r="H851" t="s">
        <v>1049</v>
      </c>
      <c r="I851" t="s">
        <v>376</v>
      </c>
      <c r="J851" t="s">
        <v>1050</v>
      </c>
      <c r="K851" t="s">
        <v>4</v>
      </c>
      <c r="L851">
        <v>2255609</v>
      </c>
      <c r="M851" t="s">
        <v>1359</v>
      </c>
      <c r="O851" t="s">
        <v>208</v>
      </c>
      <c r="P851">
        <v>1</v>
      </c>
    </row>
    <row r="852" spans="1:16">
      <c r="A852">
        <v>2719</v>
      </c>
      <c r="B852" t="s">
        <v>888</v>
      </c>
      <c r="D852" t="s">
        <v>889</v>
      </c>
      <c r="E852" t="s">
        <v>170</v>
      </c>
      <c r="F852" t="s">
        <v>22</v>
      </c>
      <c r="G852" t="s">
        <v>606</v>
      </c>
      <c r="H852" t="s">
        <v>1051</v>
      </c>
      <c r="I852" t="s">
        <v>606</v>
      </c>
      <c r="J852" t="s">
        <v>1051</v>
      </c>
      <c r="K852" t="s">
        <v>4</v>
      </c>
      <c r="L852">
        <v>2070559</v>
      </c>
      <c r="M852" t="s">
        <v>1359</v>
      </c>
      <c r="N852" t="s">
        <v>720</v>
      </c>
      <c r="O852" t="s">
        <v>194</v>
      </c>
      <c r="P852">
        <v>1</v>
      </c>
    </row>
    <row r="853" spans="1:16">
      <c r="A853">
        <v>2718</v>
      </c>
      <c r="B853" t="s">
        <v>888</v>
      </c>
      <c r="D853" t="s">
        <v>889</v>
      </c>
      <c r="E853" t="s">
        <v>170</v>
      </c>
      <c r="F853" t="s">
        <v>22</v>
      </c>
      <c r="G853" t="s">
        <v>606</v>
      </c>
      <c r="H853" t="s">
        <v>1051</v>
      </c>
      <c r="I853" t="s">
        <v>606</v>
      </c>
      <c r="J853" t="s">
        <v>884</v>
      </c>
      <c r="K853" t="s">
        <v>4</v>
      </c>
      <c r="L853">
        <v>2029479</v>
      </c>
      <c r="M853" t="s">
        <v>1359</v>
      </c>
      <c r="O853" t="s">
        <v>245</v>
      </c>
      <c r="P853">
        <v>1</v>
      </c>
    </row>
    <row r="854" spans="1:16">
      <c r="A854">
        <v>2717</v>
      </c>
      <c r="B854" t="s">
        <v>888</v>
      </c>
      <c r="D854" t="s">
        <v>889</v>
      </c>
      <c r="E854" t="s">
        <v>170</v>
      </c>
      <c r="F854" t="s">
        <v>1</v>
      </c>
      <c r="G854" t="s">
        <v>707</v>
      </c>
      <c r="H854" t="s">
        <v>1052</v>
      </c>
      <c r="I854" t="s">
        <v>707</v>
      </c>
      <c r="J854" t="s">
        <v>1053</v>
      </c>
      <c r="K854" t="s">
        <v>4</v>
      </c>
      <c r="L854">
        <v>2260918</v>
      </c>
      <c r="M854" t="s">
        <v>1361</v>
      </c>
      <c r="O854" t="s">
        <v>203</v>
      </c>
      <c r="P854">
        <v>1</v>
      </c>
    </row>
    <row r="855" spans="1:16">
      <c r="A855">
        <v>2716</v>
      </c>
      <c r="B855" t="s">
        <v>888</v>
      </c>
      <c r="D855" t="s">
        <v>889</v>
      </c>
      <c r="E855" t="s">
        <v>170</v>
      </c>
      <c r="F855" t="s">
        <v>1</v>
      </c>
      <c r="G855" t="s">
        <v>707</v>
      </c>
      <c r="H855" t="s">
        <v>1433</v>
      </c>
      <c r="I855" t="s">
        <v>707</v>
      </c>
      <c r="J855" t="s">
        <v>1379</v>
      </c>
      <c r="K855" t="s">
        <v>4</v>
      </c>
      <c r="L855">
        <v>2343987</v>
      </c>
      <c r="M855" t="s">
        <v>1361</v>
      </c>
      <c r="O855" t="s">
        <v>1013</v>
      </c>
      <c r="P855">
        <v>1</v>
      </c>
    </row>
    <row r="856" spans="1:16">
      <c r="A856">
        <v>2715</v>
      </c>
      <c r="B856" t="s">
        <v>888</v>
      </c>
      <c r="D856" t="s">
        <v>889</v>
      </c>
      <c r="E856" t="s">
        <v>170</v>
      </c>
      <c r="F856" t="s">
        <v>22</v>
      </c>
      <c r="G856" t="s">
        <v>606</v>
      </c>
      <c r="H856" t="s">
        <v>1414</v>
      </c>
      <c r="I856" t="s">
        <v>606</v>
      </c>
      <c r="J856" t="s">
        <v>1502</v>
      </c>
      <c r="K856" t="s">
        <v>4</v>
      </c>
      <c r="L856">
        <v>2245327</v>
      </c>
      <c r="M856" t="s">
        <v>1359</v>
      </c>
      <c r="O856" t="s">
        <v>295</v>
      </c>
      <c r="P856">
        <v>1</v>
      </c>
    </row>
    <row r="857" spans="1:16">
      <c r="A857">
        <v>2714</v>
      </c>
      <c r="B857" t="s">
        <v>888</v>
      </c>
      <c r="D857" t="s">
        <v>889</v>
      </c>
      <c r="E857" t="s">
        <v>170</v>
      </c>
      <c r="F857" t="s">
        <v>1</v>
      </c>
      <c r="G857" t="s">
        <v>707</v>
      </c>
      <c r="H857" t="s">
        <v>863</v>
      </c>
      <c r="I857" t="s">
        <v>707</v>
      </c>
      <c r="J857" t="s">
        <v>863</v>
      </c>
      <c r="K857" t="s">
        <v>4</v>
      </c>
      <c r="L857">
        <v>1971544</v>
      </c>
      <c r="M857" t="s">
        <v>1359</v>
      </c>
      <c r="N857" t="s">
        <v>847</v>
      </c>
      <c r="O857" t="s">
        <v>736</v>
      </c>
      <c r="P857">
        <v>1</v>
      </c>
    </row>
    <row r="858" spans="1:16">
      <c r="A858">
        <v>2713</v>
      </c>
      <c r="B858" t="s">
        <v>888</v>
      </c>
      <c r="D858" t="s">
        <v>889</v>
      </c>
      <c r="E858" t="s">
        <v>473</v>
      </c>
      <c r="F858" t="s">
        <v>1</v>
      </c>
      <c r="G858" t="s">
        <v>707</v>
      </c>
      <c r="H858" t="s">
        <v>863</v>
      </c>
      <c r="I858" t="s">
        <v>707</v>
      </c>
      <c r="J858" t="s">
        <v>863</v>
      </c>
      <c r="K858" t="s">
        <v>4</v>
      </c>
      <c r="L858">
        <v>1982673</v>
      </c>
      <c r="M858" t="s">
        <v>1359</v>
      </c>
      <c r="N858" t="s">
        <v>847</v>
      </c>
      <c r="O858" t="s">
        <v>542</v>
      </c>
      <c r="P858">
        <v>1</v>
      </c>
    </row>
    <row r="859" spans="1:16">
      <c r="A859">
        <v>2712</v>
      </c>
      <c r="B859" t="s">
        <v>888</v>
      </c>
      <c r="D859" t="s">
        <v>889</v>
      </c>
      <c r="E859" t="s">
        <v>170</v>
      </c>
      <c r="F859" t="s">
        <v>1</v>
      </c>
      <c r="G859" t="s">
        <v>707</v>
      </c>
      <c r="H859" t="s">
        <v>1052</v>
      </c>
      <c r="I859" t="s">
        <v>707</v>
      </c>
      <c r="J859" t="s">
        <v>1052</v>
      </c>
      <c r="K859" t="s">
        <v>4</v>
      </c>
      <c r="L859">
        <v>2020176</v>
      </c>
      <c r="M859" t="s">
        <v>1359</v>
      </c>
      <c r="N859" t="s">
        <v>1025</v>
      </c>
      <c r="O859" t="s">
        <v>781</v>
      </c>
      <c r="P859">
        <v>1</v>
      </c>
    </row>
    <row r="860" spans="1:16">
      <c r="A860">
        <v>2711</v>
      </c>
      <c r="B860" t="s">
        <v>888</v>
      </c>
      <c r="D860" t="s">
        <v>889</v>
      </c>
      <c r="E860" t="s">
        <v>170</v>
      </c>
      <c r="F860" t="s">
        <v>1</v>
      </c>
      <c r="G860" t="s">
        <v>707</v>
      </c>
      <c r="H860" t="s">
        <v>1390</v>
      </c>
      <c r="I860" t="s">
        <v>891</v>
      </c>
      <c r="J860" t="s">
        <v>1461</v>
      </c>
      <c r="K860" t="s">
        <v>221</v>
      </c>
      <c r="L860">
        <v>2031836</v>
      </c>
      <c r="M860" t="s">
        <v>1370</v>
      </c>
      <c r="O860" t="s">
        <v>723</v>
      </c>
      <c r="P860">
        <v>1</v>
      </c>
    </row>
    <row r="861" spans="1:16">
      <c r="A861">
        <v>2710</v>
      </c>
      <c r="B861" t="s">
        <v>888</v>
      </c>
      <c r="D861" t="s">
        <v>889</v>
      </c>
      <c r="E861" t="s">
        <v>170</v>
      </c>
      <c r="F861" t="s">
        <v>1</v>
      </c>
      <c r="G861" t="s">
        <v>707</v>
      </c>
      <c r="H861" t="s">
        <v>1055</v>
      </c>
      <c r="I861" t="s">
        <v>707</v>
      </c>
      <c r="J861" t="s">
        <v>1055</v>
      </c>
      <c r="K861" t="s">
        <v>4</v>
      </c>
      <c r="L861">
        <v>2040087</v>
      </c>
      <c r="M861" t="s">
        <v>1359</v>
      </c>
      <c r="N861" t="s">
        <v>1025</v>
      </c>
      <c r="O861" t="s">
        <v>776</v>
      </c>
      <c r="P861">
        <v>1</v>
      </c>
    </row>
    <row r="862" spans="1:16">
      <c r="A862">
        <v>2709</v>
      </c>
      <c r="B862" t="s">
        <v>888</v>
      </c>
      <c r="D862" t="s">
        <v>889</v>
      </c>
      <c r="E862" t="s">
        <v>170</v>
      </c>
      <c r="F862" t="s">
        <v>1</v>
      </c>
      <c r="G862" t="s">
        <v>707</v>
      </c>
      <c r="H862" t="s">
        <v>1056</v>
      </c>
      <c r="I862" t="s">
        <v>707</v>
      </c>
      <c r="J862" t="s">
        <v>1044</v>
      </c>
      <c r="K862" t="s">
        <v>4</v>
      </c>
      <c r="L862">
        <v>2015459</v>
      </c>
      <c r="M862" t="s">
        <v>1359</v>
      </c>
      <c r="O862" t="s">
        <v>754</v>
      </c>
      <c r="P862">
        <v>1</v>
      </c>
    </row>
    <row r="863" spans="1:16">
      <c r="A863">
        <v>2708</v>
      </c>
      <c r="B863" t="s">
        <v>888</v>
      </c>
      <c r="D863" t="s">
        <v>889</v>
      </c>
      <c r="E863" t="s">
        <v>170</v>
      </c>
      <c r="F863" t="s">
        <v>1</v>
      </c>
      <c r="G863" t="s">
        <v>707</v>
      </c>
      <c r="H863" t="s">
        <v>1057</v>
      </c>
      <c r="I863" t="s">
        <v>707</v>
      </c>
      <c r="J863" t="s">
        <v>1057</v>
      </c>
      <c r="K863" t="s">
        <v>4</v>
      </c>
      <c r="L863">
        <v>2094240</v>
      </c>
      <c r="M863" t="s">
        <v>1359</v>
      </c>
      <c r="N863" t="s">
        <v>1025</v>
      </c>
      <c r="O863" t="s">
        <v>709</v>
      </c>
      <c r="P863">
        <v>1</v>
      </c>
    </row>
    <row r="864" spans="1:16">
      <c r="A864">
        <v>2707</v>
      </c>
      <c r="B864" t="s">
        <v>888</v>
      </c>
      <c r="D864" t="s">
        <v>889</v>
      </c>
      <c r="E864" t="s">
        <v>170</v>
      </c>
      <c r="F864" t="s">
        <v>1</v>
      </c>
      <c r="G864" t="s">
        <v>707</v>
      </c>
      <c r="H864" t="s">
        <v>1433</v>
      </c>
      <c r="I864" t="s">
        <v>707</v>
      </c>
      <c r="J864" t="s">
        <v>1379</v>
      </c>
      <c r="K864" t="s">
        <v>4</v>
      </c>
      <c r="L864">
        <v>2018093</v>
      </c>
      <c r="M864" t="s">
        <v>1359</v>
      </c>
      <c r="O864" t="s">
        <v>821</v>
      </c>
      <c r="P864">
        <v>1</v>
      </c>
    </row>
    <row r="865" spans="1:16">
      <c r="A865">
        <v>2706</v>
      </c>
      <c r="B865" t="s">
        <v>888</v>
      </c>
      <c r="D865" t="s">
        <v>889</v>
      </c>
      <c r="E865" t="s">
        <v>170</v>
      </c>
      <c r="F865" t="s">
        <v>379</v>
      </c>
      <c r="G865" t="s">
        <v>380</v>
      </c>
      <c r="H865" t="s">
        <v>1054</v>
      </c>
      <c r="I865" t="s">
        <v>380</v>
      </c>
      <c r="J865" t="s">
        <v>332</v>
      </c>
      <c r="K865" t="s">
        <v>4</v>
      </c>
      <c r="L865">
        <v>2516267</v>
      </c>
      <c r="M865" t="s">
        <v>1359</v>
      </c>
      <c r="O865" t="s">
        <v>351</v>
      </c>
      <c r="P865">
        <v>1</v>
      </c>
    </row>
    <row r="866" spans="1:16">
      <c r="A866">
        <v>2705</v>
      </c>
      <c r="B866" t="s">
        <v>888</v>
      </c>
      <c r="D866" t="s">
        <v>889</v>
      </c>
      <c r="E866" t="s">
        <v>277</v>
      </c>
      <c r="F866" t="s">
        <v>27</v>
      </c>
      <c r="G866" t="s">
        <v>376</v>
      </c>
      <c r="H866" t="s">
        <v>1489</v>
      </c>
      <c r="I866" t="s">
        <v>376</v>
      </c>
      <c r="J866" t="s">
        <v>1385</v>
      </c>
      <c r="K866" t="s">
        <v>221</v>
      </c>
      <c r="L866">
        <v>2421129</v>
      </c>
      <c r="M866" t="s">
        <v>1405</v>
      </c>
      <c r="O866" t="s">
        <v>243</v>
      </c>
      <c r="P866">
        <v>1</v>
      </c>
    </row>
    <row r="867" spans="1:16">
      <c r="A867">
        <v>2704</v>
      </c>
      <c r="B867" t="s">
        <v>888</v>
      </c>
      <c r="D867" t="s">
        <v>889</v>
      </c>
      <c r="E867" t="s">
        <v>170</v>
      </c>
      <c r="F867" t="s">
        <v>1</v>
      </c>
      <c r="G867" t="s">
        <v>707</v>
      </c>
      <c r="H867" t="s">
        <v>1059</v>
      </c>
      <c r="I867" t="s">
        <v>707</v>
      </c>
      <c r="J867" t="s">
        <v>1059</v>
      </c>
      <c r="K867" t="s">
        <v>4</v>
      </c>
      <c r="L867">
        <v>2139446</v>
      </c>
      <c r="M867" t="s">
        <v>1359</v>
      </c>
      <c r="N867" t="s">
        <v>779</v>
      </c>
      <c r="O867" t="s">
        <v>340</v>
      </c>
      <c r="P867">
        <v>1</v>
      </c>
    </row>
    <row r="868" spans="1:16">
      <c r="A868">
        <v>2703</v>
      </c>
      <c r="B868" t="s">
        <v>888</v>
      </c>
      <c r="D868" t="s">
        <v>889</v>
      </c>
      <c r="E868" t="s">
        <v>170</v>
      </c>
      <c r="F868" t="s">
        <v>1</v>
      </c>
      <c r="G868" t="s">
        <v>707</v>
      </c>
      <c r="H868" t="s">
        <v>1059</v>
      </c>
      <c r="I868" t="s">
        <v>707</v>
      </c>
      <c r="J868" t="s">
        <v>1060</v>
      </c>
      <c r="K868" t="s">
        <v>4</v>
      </c>
      <c r="L868">
        <v>2012670</v>
      </c>
      <c r="M868" t="s">
        <v>1359</v>
      </c>
      <c r="O868" t="s">
        <v>709</v>
      </c>
      <c r="P868">
        <v>1</v>
      </c>
    </row>
    <row r="869" spans="1:16">
      <c r="A869">
        <v>2702</v>
      </c>
      <c r="B869" t="s">
        <v>888</v>
      </c>
      <c r="D869" t="s">
        <v>889</v>
      </c>
      <c r="E869" t="s">
        <v>170</v>
      </c>
      <c r="F869" t="s">
        <v>1</v>
      </c>
      <c r="G869" t="s">
        <v>707</v>
      </c>
      <c r="H869" t="s">
        <v>868</v>
      </c>
      <c r="I869" t="s">
        <v>707</v>
      </c>
      <c r="J869" t="s">
        <v>868</v>
      </c>
      <c r="K869" t="s">
        <v>4</v>
      </c>
      <c r="L869">
        <v>2042244</v>
      </c>
      <c r="M869" t="s">
        <v>1359</v>
      </c>
      <c r="N869" t="s">
        <v>1025</v>
      </c>
      <c r="O869" t="s">
        <v>718</v>
      </c>
      <c r="P869">
        <v>1</v>
      </c>
    </row>
    <row r="870" spans="1:16">
      <c r="A870">
        <v>2701</v>
      </c>
      <c r="B870" t="s">
        <v>888</v>
      </c>
      <c r="D870" t="s">
        <v>889</v>
      </c>
      <c r="E870" t="s">
        <v>170</v>
      </c>
      <c r="F870" t="s">
        <v>1</v>
      </c>
      <c r="G870" t="s">
        <v>707</v>
      </c>
      <c r="H870" t="s">
        <v>868</v>
      </c>
      <c r="I870" t="s">
        <v>707</v>
      </c>
      <c r="J870" t="s">
        <v>868</v>
      </c>
      <c r="K870" t="s">
        <v>4</v>
      </c>
      <c r="L870">
        <v>1983466</v>
      </c>
      <c r="M870" t="s">
        <v>1359</v>
      </c>
      <c r="N870" t="s">
        <v>1025</v>
      </c>
      <c r="O870" t="s">
        <v>752</v>
      </c>
      <c r="P870">
        <v>1</v>
      </c>
    </row>
    <row r="871" spans="1:16">
      <c r="A871">
        <v>2700</v>
      </c>
      <c r="B871" t="s">
        <v>888</v>
      </c>
      <c r="D871" t="s">
        <v>889</v>
      </c>
      <c r="E871" t="s">
        <v>170</v>
      </c>
      <c r="F871" t="s">
        <v>1</v>
      </c>
      <c r="G871" t="s">
        <v>707</v>
      </c>
      <c r="H871" t="s">
        <v>1061</v>
      </c>
      <c r="I871" t="s">
        <v>707</v>
      </c>
      <c r="J871" t="s">
        <v>1061</v>
      </c>
      <c r="K871" t="s">
        <v>4</v>
      </c>
      <c r="L871">
        <v>2222444</v>
      </c>
      <c r="M871" t="s">
        <v>1359</v>
      </c>
      <c r="N871" t="s">
        <v>629</v>
      </c>
      <c r="O871" t="s">
        <v>783</v>
      </c>
      <c r="P871">
        <v>1</v>
      </c>
    </row>
    <row r="872" spans="1:16">
      <c r="A872">
        <v>2699</v>
      </c>
      <c r="B872" t="s">
        <v>888</v>
      </c>
      <c r="D872" t="s">
        <v>889</v>
      </c>
      <c r="E872" t="s">
        <v>170</v>
      </c>
      <c r="F872" t="s">
        <v>1</v>
      </c>
      <c r="G872" t="s">
        <v>707</v>
      </c>
      <c r="H872" t="s">
        <v>364</v>
      </c>
      <c r="I872" t="s">
        <v>707</v>
      </c>
      <c r="J872" t="s">
        <v>724</v>
      </c>
      <c r="K872" t="s">
        <v>4</v>
      </c>
      <c r="L872">
        <v>2044777</v>
      </c>
      <c r="M872" t="s">
        <v>1359</v>
      </c>
      <c r="O872" t="s">
        <v>776</v>
      </c>
      <c r="P872">
        <v>1</v>
      </c>
    </row>
    <row r="873" spans="1:16">
      <c r="A873">
        <v>2698</v>
      </c>
      <c r="B873" t="s">
        <v>888</v>
      </c>
      <c r="D873" t="s">
        <v>889</v>
      </c>
      <c r="E873" t="s">
        <v>170</v>
      </c>
      <c r="F873" t="s">
        <v>1</v>
      </c>
      <c r="G873" t="s">
        <v>707</v>
      </c>
      <c r="H873" t="s">
        <v>1062</v>
      </c>
      <c r="I873" t="s">
        <v>707</v>
      </c>
      <c r="J873" t="s">
        <v>1062</v>
      </c>
      <c r="K873" t="s">
        <v>4</v>
      </c>
      <c r="L873">
        <v>2185437</v>
      </c>
      <c r="M873" t="s">
        <v>1359</v>
      </c>
      <c r="N873" t="s">
        <v>629</v>
      </c>
      <c r="O873" t="s">
        <v>542</v>
      </c>
      <c r="P873">
        <v>1</v>
      </c>
    </row>
    <row r="874" spans="1:16">
      <c r="A874">
        <v>2697</v>
      </c>
      <c r="B874" t="s">
        <v>888</v>
      </c>
      <c r="D874" t="s">
        <v>889</v>
      </c>
      <c r="E874" t="s">
        <v>170</v>
      </c>
      <c r="F874" t="s">
        <v>1</v>
      </c>
      <c r="G874" t="s">
        <v>707</v>
      </c>
      <c r="H874" t="s">
        <v>1062</v>
      </c>
      <c r="I874" t="s">
        <v>707</v>
      </c>
      <c r="J874" t="s">
        <v>1062</v>
      </c>
      <c r="K874" t="s">
        <v>4</v>
      </c>
      <c r="L874">
        <v>2121234</v>
      </c>
      <c r="M874" t="s">
        <v>1359</v>
      </c>
      <c r="N874" t="s">
        <v>1025</v>
      </c>
      <c r="O874" t="s">
        <v>768</v>
      </c>
      <c r="P874">
        <v>1</v>
      </c>
    </row>
    <row r="875" spans="1:16">
      <c r="A875">
        <v>2696</v>
      </c>
      <c r="B875" t="s">
        <v>888</v>
      </c>
      <c r="D875" t="s">
        <v>889</v>
      </c>
      <c r="E875" t="s">
        <v>170</v>
      </c>
      <c r="F875" t="s">
        <v>22</v>
      </c>
      <c r="G875" t="s">
        <v>606</v>
      </c>
      <c r="H875" t="s">
        <v>1063</v>
      </c>
      <c r="I875" t="s">
        <v>606</v>
      </c>
      <c r="J875" t="s">
        <v>1063</v>
      </c>
      <c r="K875" t="s">
        <v>4</v>
      </c>
      <c r="L875">
        <v>2187798</v>
      </c>
      <c r="M875" t="s">
        <v>1359</v>
      </c>
      <c r="N875" t="s">
        <v>1064</v>
      </c>
      <c r="O875" t="s">
        <v>182</v>
      </c>
      <c r="P875">
        <v>1</v>
      </c>
    </row>
    <row r="876" spans="1:16">
      <c r="A876">
        <v>2695</v>
      </c>
      <c r="B876" t="s">
        <v>888</v>
      </c>
      <c r="D876" t="s">
        <v>889</v>
      </c>
      <c r="E876" t="s">
        <v>170</v>
      </c>
      <c r="F876" t="s">
        <v>22</v>
      </c>
      <c r="G876" t="s">
        <v>606</v>
      </c>
      <c r="H876" t="s">
        <v>1065</v>
      </c>
      <c r="I876" t="s">
        <v>606</v>
      </c>
      <c r="J876" t="s">
        <v>1046</v>
      </c>
      <c r="K876" t="s">
        <v>4</v>
      </c>
      <c r="L876">
        <v>2151604</v>
      </c>
      <c r="M876" t="s">
        <v>1359</v>
      </c>
      <c r="N876" t="s">
        <v>1064</v>
      </c>
      <c r="O876" t="s">
        <v>754</v>
      </c>
      <c r="P876">
        <v>1</v>
      </c>
    </row>
    <row r="877" spans="1:16">
      <c r="A877">
        <v>2694</v>
      </c>
      <c r="B877" t="s">
        <v>888</v>
      </c>
      <c r="D877" t="s">
        <v>889</v>
      </c>
      <c r="E877" t="s">
        <v>170</v>
      </c>
      <c r="F877" t="s">
        <v>1</v>
      </c>
      <c r="G877" t="s">
        <v>707</v>
      </c>
      <c r="H877" t="s">
        <v>1066</v>
      </c>
      <c r="I877" t="s">
        <v>707</v>
      </c>
      <c r="J877" t="s">
        <v>1066</v>
      </c>
      <c r="K877" t="s">
        <v>4</v>
      </c>
      <c r="L877">
        <v>2120743</v>
      </c>
      <c r="M877" t="s">
        <v>1359</v>
      </c>
      <c r="N877" t="s">
        <v>629</v>
      </c>
      <c r="O877" t="s">
        <v>788</v>
      </c>
      <c r="P877">
        <v>1</v>
      </c>
    </row>
    <row r="878" spans="1:16">
      <c r="A878">
        <v>2693</v>
      </c>
      <c r="B878" t="s">
        <v>888</v>
      </c>
      <c r="D878" t="s">
        <v>889</v>
      </c>
      <c r="E878" t="s">
        <v>170</v>
      </c>
      <c r="F878" t="s">
        <v>1</v>
      </c>
      <c r="G878" t="s">
        <v>707</v>
      </c>
      <c r="H878" t="s">
        <v>1066</v>
      </c>
      <c r="I878" t="s">
        <v>707</v>
      </c>
      <c r="J878" t="s">
        <v>1066</v>
      </c>
      <c r="K878" t="s">
        <v>4</v>
      </c>
      <c r="L878">
        <v>2205012</v>
      </c>
      <c r="M878" t="s">
        <v>1359</v>
      </c>
      <c r="N878" t="s">
        <v>1025</v>
      </c>
      <c r="O878" t="s">
        <v>850</v>
      </c>
      <c r="P878">
        <v>1</v>
      </c>
    </row>
    <row r="879" spans="1:16">
      <c r="A879">
        <v>2692</v>
      </c>
      <c r="B879" t="s">
        <v>888</v>
      </c>
      <c r="D879" t="s">
        <v>889</v>
      </c>
      <c r="E879" t="s">
        <v>170</v>
      </c>
      <c r="F879" t="s">
        <v>1</v>
      </c>
      <c r="G879" t="s">
        <v>707</v>
      </c>
      <c r="H879" t="s">
        <v>1067</v>
      </c>
      <c r="I879" t="s">
        <v>707</v>
      </c>
      <c r="J879" t="s">
        <v>1067</v>
      </c>
      <c r="K879" t="s">
        <v>4</v>
      </c>
      <c r="L879">
        <v>2194750</v>
      </c>
      <c r="M879" t="s">
        <v>1359</v>
      </c>
      <c r="N879" t="s">
        <v>1025</v>
      </c>
      <c r="O879" t="s">
        <v>182</v>
      </c>
      <c r="P879">
        <v>1</v>
      </c>
    </row>
    <row r="880" spans="1:16">
      <c r="A880">
        <v>2691</v>
      </c>
      <c r="B880" t="s">
        <v>888</v>
      </c>
      <c r="D880" t="s">
        <v>889</v>
      </c>
      <c r="E880" t="s">
        <v>211</v>
      </c>
      <c r="F880" t="s">
        <v>1</v>
      </c>
      <c r="G880" t="s">
        <v>707</v>
      </c>
      <c r="H880" t="s">
        <v>1067</v>
      </c>
      <c r="I880" t="s">
        <v>707</v>
      </c>
      <c r="J880" t="s">
        <v>1067</v>
      </c>
      <c r="K880" t="s">
        <v>4</v>
      </c>
      <c r="L880">
        <v>2230871</v>
      </c>
      <c r="M880" t="s">
        <v>1491</v>
      </c>
      <c r="N880" t="s">
        <v>1025</v>
      </c>
      <c r="O880" t="s">
        <v>754</v>
      </c>
      <c r="P880">
        <v>1</v>
      </c>
    </row>
    <row r="881" spans="1:16">
      <c r="A881">
        <v>2690</v>
      </c>
      <c r="B881" t="s">
        <v>888</v>
      </c>
      <c r="D881" t="s">
        <v>889</v>
      </c>
      <c r="E881" t="s">
        <v>170</v>
      </c>
      <c r="F881" t="s">
        <v>26</v>
      </c>
      <c r="G881" t="s">
        <v>550</v>
      </c>
      <c r="H881" t="s">
        <v>1068</v>
      </c>
      <c r="I881" t="s">
        <v>550</v>
      </c>
      <c r="J881" t="s">
        <v>1068</v>
      </c>
      <c r="K881" t="s">
        <v>4</v>
      </c>
      <c r="L881">
        <v>1710687</v>
      </c>
      <c r="M881" t="s">
        <v>1359</v>
      </c>
      <c r="N881" t="s">
        <v>629</v>
      </c>
      <c r="O881" t="s">
        <v>300</v>
      </c>
      <c r="P881">
        <v>1</v>
      </c>
    </row>
    <row r="882" spans="1:16">
      <c r="A882">
        <v>2689</v>
      </c>
      <c r="B882" t="s">
        <v>888</v>
      </c>
      <c r="D882" t="s">
        <v>889</v>
      </c>
      <c r="E882" t="s">
        <v>170</v>
      </c>
      <c r="F882" t="s">
        <v>26</v>
      </c>
      <c r="G882" t="s">
        <v>550</v>
      </c>
      <c r="H882" t="s">
        <v>1068</v>
      </c>
      <c r="I882" t="s">
        <v>550</v>
      </c>
      <c r="J882" t="s">
        <v>1068</v>
      </c>
      <c r="K882" t="s">
        <v>4</v>
      </c>
      <c r="L882">
        <v>1678143</v>
      </c>
      <c r="M882" t="s">
        <v>1359</v>
      </c>
      <c r="N882" t="s">
        <v>629</v>
      </c>
      <c r="O882" t="s">
        <v>205</v>
      </c>
      <c r="P882">
        <v>1</v>
      </c>
    </row>
    <row r="883" spans="1:16">
      <c r="A883">
        <v>2688</v>
      </c>
      <c r="B883" t="s">
        <v>888</v>
      </c>
      <c r="D883" t="s">
        <v>889</v>
      </c>
      <c r="E883" t="s">
        <v>211</v>
      </c>
      <c r="F883" t="s">
        <v>22</v>
      </c>
      <c r="G883" t="s">
        <v>606</v>
      </c>
      <c r="H883" t="s">
        <v>1069</v>
      </c>
      <c r="I883" t="s">
        <v>606</v>
      </c>
      <c r="J883" t="s">
        <v>1046</v>
      </c>
      <c r="K883" t="s">
        <v>4</v>
      </c>
      <c r="L883">
        <v>2173719</v>
      </c>
      <c r="M883" t="s">
        <v>1361</v>
      </c>
      <c r="N883" t="s">
        <v>1070</v>
      </c>
      <c r="O883" t="s">
        <v>248</v>
      </c>
      <c r="P883">
        <v>1</v>
      </c>
    </row>
    <row r="884" spans="1:16">
      <c r="A884">
        <v>2687</v>
      </c>
      <c r="B884" t="s">
        <v>888</v>
      </c>
      <c r="D884" t="s">
        <v>889</v>
      </c>
      <c r="E884" t="s">
        <v>170</v>
      </c>
      <c r="F884" t="s">
        <v>22</v>
      </c>
      <c r="G884" t="s">
        <v>606</v>
      </c>
      <c r="H884" t="s">
        <v>1063</v>
      </c>
      <c r="I884" t="s">
        <v>606</v>
      </c>
      <c r="J884" t="s">
        <v>1063</v>
      </c>
      <c r="K884" t="s">
        <v>4</v>
      </c>
      <c r="L884">
        <v>2204586</v>
      </c>
      <c r="M884" t="s">
        <v>1359</v>
      </c>
      <c r="N884" t="s">
        <v>1064</v>
      </c>
      <c r="O884" t="s">
        <v>768</v>
      </c>
      <c r="P884">
        <v>1</v>
      </c>
    </row>
    <row r="885" spans="1:16">
      <c r="A885">
        <v>2686</v>
      </c>
      <c r="B885" t="s">
        <v>888</v>
      </c>
      <c r="D885" t="s">
        <v>889</v>
      </c>
      <c r="E885" t="s">
        <v>170</v>
      </c>
      <c r="F885" t="s">
        <v>22</v>
      </c>
      <c r="G885" t="s">
        <v>606</v>
      </c>
      <c r="H885" t="s">
        <v>1071</v>
      </c>
      <c r="I885" t="s">
        <v>606</v>
      </c>
      <c r="J885" t="s">
        <v>350</v>
      </c>
      <c r="K885" t="s">
        <v>4</v>
      </c>
      <c r="L885">
        <v>2215852</v>
      </c>
      <c r="M885" t="s">
        <v>1359</v>
      </c>
      <c r="O885" t="s">
        <v>749</v>
      </c>
      <c r="P885">
        <v>1</v>
      </c>
    </row>
    <row r="886" spans="1:16">
      <c r="A886">
        <v>2685</v>
      </c>
      <c r="B886" t="s">
        <v>888</v>
      </c>
      <c r="D886" t="s">
        <v>889</v>
      </c>
      <c r="E886" t="s">
        <v>170</v>
      </c>
      <c r="F886" t="s">
        <v>22</v>
      </c>
      <c r="G886" t="s">
        <v>606</v>
      </c>
      <c r="H886" t="s">
        <v>1046</v>
      </c>
      <c r="I886" t="s">
        <v>606</v>
      </c>
      <c r="J886" t="s">
        <v>1046</v>
      </c>
      <c r="K886" t="s">
        <v>4</v>
      </c>
      <c r="L886">
        <v>2289318</v>
      </c>
      <c r="M886" t="s">
        <v>1359</v>
      </c>
      <c r="N886" t="s">
        <v>1064</v>
      </c>
      <c r="O886" t="s">
        <v>1076</v>
      </c>
      <c r="P886">
        <v>1</v>
      </c>
    </row>
    <row r="887" spans="1:16">
      <c r="A887">
        <v>2684</v>
      </c>
      <c r="B887" t="s">
        <v>888</v>
      </c>
      <c r="D887" t="s">
        <v>889</v>
      </c>
      <c r="E887" t="s">
        <v>170</v>
      </c>
      <c r="F887" t="s">
        <v>1</v>
      </c>
      <c r="G887" t="s">
        <v>707</v>
      </c>
      <c r="H887" t="s">
        <v>1072</v>
      </c>
      <c r="I887" t="s">
        <v>707</v>
      </c>
      <c r="J887" t="s">
        <v>1072</v>
      </c>
      <c r="K887" t="s">
        <v>4</v>
      </c>
      <c r="L887">
        <v>2146802</v>
      </c>
      <c r="M887" t="s">
        <v>1359</v>
      </c>
      <c r="N887" t="s">
        <v>629</v>
      </c>
      <c r="O887" t="s">
        <v>238</v>
      </c>
      <c r="P887">
        <v>1</v>
      </c>
    </row>
    <row r="888" spans="1:16">
      <c r="A888">
        <v>2683</v>
      </c>
      <c r="B888" t="s">
        <v>888</v>
      </c>
      <c r="D888" t="s">
        <v>889</v>
      </c>
      <c r="E888" t="s">
        <v>170</v>
      </c>
      <c r="F888" t="s">
        <v>1</v>
      </c>
      <c r="G888" t="s">
        <v>707</v>
      </c>
      <c r="H888" t="s">
        <v>1072</v>
      </c>
      <c r="I888" t="s">
        <v>707</v>
      </c>
      <c r="J888" t="s">
        <v>1072</v>
      </c>
      <c r="K888" t="s">
        <v>4</v>
      </c>
      <c r="L888">
        <v>2192136</v>
      </c>
      <c r="M888" t="s">
        <v>1359</v>
      </c>
      <c r="N888" t="s">
        <v>1025</v>
      </c>
      <c r="O888" t="s">
        <v>330</v>
      </c>
      <c r="P888">
        <v>1</v>
      </c>
    </row>
    <row r="889" spans="1:16">
      <c r="A889">
        <v>2682</v>
      </c>
      <c r="B889" t="s">
        <v>888</v>
      </c>
      <c r="D889" t="s">
        <v>889</v>
      </c>
      <c r="E889" t="s">
        <v>170</v>
      </c>
      <c r="F889" t="s">
        <v>15</v>
      </c>
      <c r="G889" t="s">
        <v>387</v>
      </c>
      <c r="H889" t="s">
        <v>1073</v>
      </c>
      <c r="I889" t="s">
        <v>387</v>
      </c>
      <c r="J889" t="s">
        <v>1073</v>
      </c>
      <c r="K889" t="s">
        <v>4</v>
      </c>
      <c r="L889">
        <v>2356095</v>
      </c>
      <c r="M889" t="s">
        <v>1359</v>
      </c>
      <c r="N889" t="s">
        <v>629</v>
      </c>
      <c r="O889" t="s">
        <v>245</v>
      </c>
      <c r="P889">
        <v>1</v>
      </c>
    </row>
    <row r="890" spans="1:16">
      <c r="A890">
        <v>2681</v>
      </c>
      <c r="B890" t="s">
        <v>888</v>
      </c>
      <c r="D890" t="s">
        <v>889</v>
      </c>
      <c r="E890" t="s">
        <v>170</v>
      </c>
      <c r="F890" t="s">
        <v>15</v>
      </c>
      <c r="G890" t="s">
        <v>387</v>
      </c>
      <c r="H890" t="s">
        <v>1073</v>
      </c>
      <c r="I890" t="s">
        <v>387</v>
      </c>
      <c r="J890" t="s">
        <v>1073</v>
      </c>
      <c r="K890" t="s">
        <v>4</v>
      </c>
      <c r="L890">
        <v>2328467</v>
      </c>
      <c r="M890" t="s">
        <v>1359</v>
      </c>
      <c r="N890" t="s">
        <v>629</v>
      </c>
      <c r="O890" t="s">
        <v>245</v>
      </c>
      <c r="P890">
        <v>1</v>
      </c>
    </row>
    <row r="891" spans="1:16">
      <c r="A891">
        <v>2680</v>
      </c>
      <c r="B891" t="s">
        <v>888</v>
      </c>
      <c r="D891" t="s">
        <v>889</v>
      </c>
      <c r="E891" t="s">
        <v>277</v>
      </c>
      <c r="F891" t="s">
        <v>27</v>
      </c>
      <c r="G891" t="s">
        <v>376</v>
      </c>
      <c r="H891" t="s">
        <v>1015</v>
      </c>
      <c r="I891" t="s">
        <v>376</v>
      </c>
      <c r="J891" t="s">
        <v>1074</v>
      </c>
      <c r="K891" t="s">
        <v>4</v>
      </c>
      <c r="L891">
        <v>2358001</v>
      </c>
      <c r="M891" t="s">
        <v>1466</v>
      </c>
      <c r="O891" t="s">
        <v>483</v>
      </c>
      <c r="P891">
        <v>1</v>
      </c>
    </row>
    <row r="892" spans="1:16">
      <c r="A892">
        <v>2679</v>
      </c>
      <c r="B892" t="s">
        <v>888</v>
      </c>
      <c r="D892" t="s">
        <v>889</v>
      </c>
      <c r="E892" t="s">
        <v>170</v>
      </c>
      <c r="F892" t="s">
        <v>26</v>
      </c>
      <c r="G892" t="s">
        <v>550</v>
      </c>
      <c r="H892" t="s">
        <v>876</v>
      </c>
      <c r="I892" t="s">
        <v>550</v>
      </c>
      <c r="J892" t="s">
        <v>876</v>
      </c>
      <c r="K892" t="s">
        <v>4</v>
      </c>
      <c r="L892">
        <v>1814755</v>
      </c>
      <c r="M892" t="s">
        <v>1361</v>
      </c>
      <c r="N892" t="s">
        <v>693</v>
      </c>
      <c r="O892" t="s">
        <v>1369</v>
      </c>
      <c r="P892">
        <v>1</v>
      </c>
    </row>
    <row r="893" spans="1:16">
      <c r="A893">
        <v>2678</v>
      </c>
      <c r="B893" t="s">
        <v>888</v>
      </c>
      <c r="D893" t="s">
        <v>889</v>
      </c>
      <c r="E893" t="s">
        <v>187</v>
      </c>
      <c r="F893" t="s">
        <v>26</v>
      </c>
      <c r="G893" t="s">
        <v>550</v>
      </c>
      <c r="H893" t="s">
        <v>876</v>
      </c>
      <c r="I893" t="s">
        <v>550</v>
      </c>
      <c r="J893" t="s">
        <v>876</v>
      </c>
      <c r="K893" t="s">
        <v>4</v>
      </c>
      <c r="L893">
        <v>1823128</v>
      </c>
      <c r="M893" t="s">
        <v>1359</v>
      </c>
      <c r="N893" t="s">
        <v>629</v>
      </c>
      <c r="O893" t="s">
        <v>361</v>
      </c>
      <c r="P893">
        <v>1</v>
      </c>
    </row>
    <row r="894" spans="1:16">
      <c r="A894">
        <v>2677</v>
      </c>
      <c r="B894" t="s">
        <v>888</v>
      </c>
      <c r="D894" t="s">
        <v>889</v>
      </c>
      <c r="E894" t="s">
        <v>170</v>
      </c>
      <c r="F894" t="s">
        <v>26</v>
      </c>
      <c r="G894" t="s">
        <v>550</v>
      </c>
      <c r="H894" t="s">
        <v>1075</v>
      </c>
      <c r="I894" t="s">
        <v>550</v>
      </c>
      <c r="J894" t="s">
        <v>1075</v>
      </c>
      <c r="K894" t="s">
        <v>4</v>
      </c>
      <c r="L894">
        <v>2238171</v>
      </c>
      <c r="M894" t="s">
        <v>1359</v>
      </c>
      <c r="N894" t="s">
        <v>629</v>
      </c>
      <c r="O894" t="s">
        <v>402</v>
      </c>
      <c r="P894">
        <v>1</v>
      </c>
    </row>
    <row r="895" spans="1:16">
      <c r="A895">
        <v>2676</v>
      </c>
      <c r="B895" t="s">
        <v>888</v>
      </c>
      <c r="D895" t="s">
        <v>889</v>
      </c>
      <c r="E895" t="s">
        <v>170</v>
      </c>
      <c r="F895" t="s">
        <v>26</v>
      </c>
      <c r="G895" t="s">
        <v>550</v>
      </c>
      <c r="H895" t="s">
        <v>1014</v>
      </c>
      <c r="I895" t="s">
        <v>550</v>
      </c>
      <c r="J895" t="s">
        <v>1014</v>
      </c>
      <c r="K895" t="s">
        <v>4</v>
      </c>
      <c r="L895">
        <v>2120702</v>
      </c>
      <c r="M895" t="s">
        <v>1359</v>
      </c>
      <c r="N895" t="s">
        <v>629</v>
      </c>
      <c r="O895" t="s">
        <v>276</v>
      </c>
      <c r="P895">
        <v>1</v>
      </c>
    </row>
    <row r="896" spans="1:16">
      <c r="A896">
        <v>2675</v>
      </c>
      <c r="B896" t="s">
        <v>888</v>
      </c>
      <c r="D896" t="s">
        <v>889</v>
      </c>
      <c r="E896" t="s">
        <v>170</v>
      </c>
      <c r="F896" t="s">
        <v>26</v>
      </c>
      <c r="G896" t="s">
        <v>550</v>
      </c>
      <c r="H896" t="s">
        <v>1014</v>
      </c>
      <c r="I896" t="s">
        <v>550</v>
      </c>
      <c r="J896" t="s">
        <v>1014</v>
      </c>
      <c r="K896" t="s">
        <v>4</v>
      </c>
      <c r="L896">
        <v>2146386</v>
      </c>
      <c r="M896" t="s">
        <v>1359</v>
      </c>
      <c r="N896" t="s">
        <v>629</v>
      </c>
      <c r="O896" t="s">
        <v>366</v>
      </c>
      <c r="P896">
        <v>1</v>
      </c>
    </row>
    <row r="897" spans="1:16">
      <c r="A897">
        <v>2674</v>
      </c>
      <c r="B897" t="s">
        <v>888</v>
      </c>
      <c r="D897" t="s">
        <v>889</v>
      </c>
      <c r="E897" t="s">
        <v>170</v>
      </c>
      <c r="F897" t="s">
        <v>26</v>
      </c>
      <c r="G897" t="s">
        <v>550</v>
      </c>
      <c r="H897" t="s">
        <v>1014</v>
      </c>
      <c r="I897" t="s">
        <v>550</v>
      </c>
      <c r="J897" t="s">
        <v>1014</v>
      </c>
      <c r="K897" t="s">
        <v>4</v>
      </c>
      <c r="L897">
        <v>2106778</v>
      </c>
      <c r="M897" t="s">
        <v>1359</v>
      </c>
      <c r="N897" t="s">
        <v>629</v>
      </c>
      <c r="O897" t="s">
        <v>243</v>
      </c>
      <c r="P897">
        <v>1</v>
      </c>
    </row>
    <row r="898" spans="1:16">
      <c r="A898">
        <v>2673</v>
      </c>
      <c r="B898" t="s">
        <v>888</v>
      </c>
      <c r="D898" t="s">
        <v>889</v>
      </c>
      <c r="E898" t="s">
        <v>170</v>
      </c>
      <c r="F898" t="s">
        <v>27</v>
      </c>
      <c r="G898" t="s">
        <v>376</v>
      </c>
      <c r="H898" t="s">
        <v>806</v>
      </c>
      <c r="I898" t="s">
        <v>376</v>
      </c>
      <c r="J898" t="s">
        <v>569</v>
      </c>
      <c r="K898" t="s">
        <v>4</v>
      </c>
      <c r="L898">
        <v>2442295</v>
      </c>
      <c r="M898" t="s">
        <v>1359</v>
      </c>
      <c r="O898" t="s">
        <v>259</v>
      </c>
      <c r="P898">
        <v>1</v>
      </c>
    </row>
    <row r="899" spans="1:16">
      <c r="A899">
        <v>2009</v>
      </c>
      <c r="B899" t="s">
        <v>1077</v>
      </c>
      <c r="D899" t="s">
        <v>1078</v>
      </c>
      <c r="E899" t="s">
        <v>170</v>
      </c>
      <c r="F899" t="s">
        <v>41</v>
      </c>
      <c r="G899" t="s">
        <v>506</v>
      </c>
      <c r="H899" t="s">
        <v>1079</v>
      </c>
      <c r="I899" t="s">
        <v>506</v>
      </c>
      <c r="J899" t="s">
        <v>1079</v>
      </c>
      <c r="K899" t="s">
        <v>4</v>
      </c>
      <c r="L899">
        <v>5577214</v>
      </c>
      <c r="M899" t="s">
        <v>1359</v>
      </c>
      <c r="N899" t="s">
        <v>510</v>
      </c>
      <c r="O899" t="s">
        <v>269</v>
      </c>
      <c r="P899">
        <v>1</v>
      </c>
    </row>
    <row r="900" spans="1:16">
      <c r="A900">
        <v>2008</v>
      </c>
      <c r="B900" t="s">
        <v>1077</v>
      </c>
      <c r="D900" t="s">
        <v>1078</v>
      </c>
      <c r="E900" t="s">
        <v>170</v>
      </c>
      <c r="F900" t="s">
        <v>41</v>
      </c>
      <c r="G900" t="s">
        <v>506</v>
      </c>
      <c r="H900" t="s">
        <v>1080</v>
      </c>
      <c r="I900" t="s">
        <v>506</v>
      </c>
      <c r="J900" t="s">
        <v>1080</v>
      </c>
      <c r="K900" t="s">
        <v>4</v>
      </c>
      <c r="L900">
        <v>5499391</v>
      </c>
      <c r="M900" t="s">
        <v>1359</v>
      </c>
      <c r="N900" t="s">
        <v>174</v>
      </c>
      <c r="O900" t="s">
        <v>368</v>
      </c>
      <c r="P900">
        <v>1</v>
      </c>
    </row>
    <row r="901" spans="1:16">
      <c r="A901">
        <v>2007</v>
      </c>
      <c r="B901" t="s">
        <v>1077</v>
      </c>
      <c r="D901" t="s">
        <v>1078</v>
      </c>
      <c r="E901" t="s">
        <v>170</v>
      </c>
      <c r="F901" t="s">
        <v>41</v>
      </c>
      <c r="G901" t="s">
        <v>506</v>
      </c>
      <c r="H901" t="s">
        <v>1081</v>
      </c>
      <c r="I901" t="s">
        <v>506</v>
      </c>
      <c r="J901" t="s">
        <v>1081</v>
      </c>
      <c r="K901" t="s">
        <v>4</v>
      </c>
      <c r="L901">
        <v>5483224</v>
      </c>
      <c r="M901" t="s">
        <v>1359</v>
      </c>
      <c r="N901" t="s">
        <v>174</v>
      </c>
      <c r="O901" t="s">
        <v>260</v>
      </c>
      <c r="P901">
        <v>1</v>
      </c>
    </row>
    <row r="902" spans="1:16">
      <c r="A902">
        <v>2006</v>
      </c>
      <c r="B902" t="s">
        <v>1077</v>
      </c>
      <c r="D902" t="s">
        <v>1078</v>
      </c>
      <c r="E902" t="s">
        <v>170</v>
      </c>
      <c r="F902" t="s">
        <v>41</v>
      </c>
      <c r="G902" t="s">
        <v>506</v>
      </c>
      <c r="H902" t="s">
        <v>1414</v>
      </c>
      <c r="I902" t="s">
        <v>506</v>
      </c>
      <c r="J902" t="s">
        <v>1390</v>
      </c>
      <c r="K902" t="s">
        <v>4</v>
      </c>
      <c r="L902">
        <v>5502429</v>
      </c>
      <c r="M902" t="s">
        <v>1359</v>
      </c>
      <c r="O902" t="s">
        <v>1394</v>
      </c>
      <c r="P902">
        <v>1</v>
      </c>
    </row>
    <row r="903" spans="1:16">
      <c r="A903">
        <v>2005</v>
      </c>
      <c r="B903" t="s">
        <v>1077</v>
      </c>
      <c r="D903" t="s">
        <v>1078</v>
      </c>
      <c r="E903" t="s">
        <v>170</v>
      </c>
      <c r="F903" t="s">
        <v>41</v>
      </c>
      <c r="G903" t="s">
        <v>506</v>
      </c>
      <c r="H903" t="s">
        <v>1082</v>
      </c>
      <c r="I903" t="s">
        <v>506</v>
      </c>
      <c r="J903" t="s">
        <v>1082</v>
      </c>
      <c r="K903" t="s">
        <v>4</v>
      </c>
      <c r="L903">
        <v>5384181</v>
      </c>
      <c r="M903" t="s">
        <v>1359</v>
      </c>
      <c r="N903" t="s">
        <v>174</v>
      </c>
      <c r="O903" t="s">
        <v>1165</v>
      </c>
      <c r="P903">
        <v>1</v>
      </c>
    </row>
    <row r="904" spans="1:16">
      <c r="A904">
        <v>2004</v>
      </c>
      <c r="B904" t="s">
        <v>1077</v>
      </c>
      <c r="D904" t="s">
        <v>1078</v>
      </c>
      <c r="E904" t="s">
        <v>170</v>
      </c>
      <c r="F904" t="s">
        <v>41</v>
      </c>
      <c r="G904" t="s">
        <v>506</v>
      </c>
      <c r="H904" t="s">
        <v>1083</v>
      </c>
      <c r="I904" t="s">
        <v>506</v>
      </c>
      <c r="J904" t="s">
        <v>1083</v>
      </c>
      <c r="K904" t="s">
        <v>4</v>
      </c>
      <c r="L904">
        <v>5486188</v>
      </c>
      <c r="M904" t="s">
        <v>1359</v>
      </c>
      <c r="N904" t="s">
        <v>510</v>
      </c>
      <c r="O904" t="s">
        <v>203</v>
      </c>
      <c r="P904">
        <v>1</v>
      </c>
    </row>
    <row r="905" spans="1:16">
      <c r="A905">
        <v>2003</v>
      </c>
      <c r="B905" t="s">
        <v>1077</v>
      </c>
      <c r="D905" t="s">
        <v>1078</v>
      </c>
      <c r="E905" t="s">
        <v>170</v>
      </c>
      <c r="F905" t="s">
        <v>41</v>
      </c>
      <c r="G905" t="s">
        <v>506</v>
      </c>
      <c r="H905" t="s">
        <v>206</v>
      </c>
      <c r="I905" t="s">
        <v>506</v>
      </c>
      <c r="J905" t="s">
        <v>206</v>
      </c>
      <c r="K905" t="s">
        <v>4</v>
      </c>
      <c r="L905">
        <v>5228133</v>
      </c>
      <c r="M905" t="s">
        <v>1359</v>
      </c>
      <c r="N905" t="s">
        <v>213</v>
      </c>
      <c r="O905" t="s">
        <v>390</v>
      </c>
      <c r="P905">
        <v>1</v>
      </c>
    </row>
    <row r="906" spans="1:16">
      <c r="A906">
        <v>2002</v>
      </c>
      <c r="B906" t="s">
        <v>1077</v>
      </c>
      <c r="C906">
        <v>5018179</v>
      </c>
      <c r="D906" t="s">
        <v>1078</v>
      </c>
      <c r="E906" t="s">
        <v>170</v>
      </c>
      <c r="F906" t="s">
        <v>41</v>
      </c>
      <c r="G906" t="s">
        <v>171</v>
      </c>
      <c r="H906" t="s">
        <v>658</v>
      </c>
      <c r="I906" t="s">
        <v>171</v>
      </c>
      <c r="J906" t="s">
        <v>900</v>
      </c>
      <c r="K906" t="s">
        <v>221</v>
      </c>
      <c r="L906">
        <v>5412069</v>
      </c>
      <c r="M906" t="s">
        <v>1359</v>
      </c>
      <c r="O906" t="s">
        <v>1013</v>
      </c>
      <c r="P906">
        <v>1</v>
      </c>
    </row>
    <row r="907" spans="1:16">
      <c r="A907">
        <v>2001</v>
      </c>
      <c r="B907" t="s">
        <v>1077</v>
      </c>
      <c r="D907" t="s">
        <v>1078</v>
      </c>
      <c r="E907" t="s">
        <v>170</v>
      </c>
      <c r="F907" t="s">
        <v>41</v>
      </c>
      <c r="G907" t="s">
        <v>506</v>
      </c>
      <c r="H907" t="s">
        <v>1084</v>
      </c>
      <c r="I907" t="s">
        <v>506</v>
      </c>
      <c r="J907" t="s">
        <v>1085</v>
      </c>
      <c r="K907" t="s">
        <v>4</v>
      </c>
      <c r="L907">
        <v>1780016</v>
      </c>
      <c r="M907" t="s">
        <v>1359</v>
      </c>
      <c r="O907" t="s">
        <v>182</v>
      </c>
      <c r="P907">
        <v>1</v>
      </c>
    </row>
    <row r="908" spans="1:16">
      <c r="A908">
        <v>2190</v>
      </c>
      <c r="B908" t="s">
        <v>1077</v>
      </c>
      <c r="D908" t="s">
        <v>1078</v>
      </c>
      <c r="E908" t="s">
        <v>170</v>
      </c>
      <c r="F908" t="s">
        <v>41</v>
      </c>
      <c r="G908" t="s">
        <v>246</v>
      </c>
      <c r="H908" t="s">
        <v>1086</v>
      </c>
      <c r="I908" t="s">
        <v>246</v>
      </c>
      <c r="J908" t="s">
        <v>937</v>
      </c>
      <c r="K908" t="s">
        <v>4</v>
      </c>
      <c r="L908">
        <v>3711524</v>
      </c>
      <c r="M908" t="s">
        <v>1386</v>
      </c>
      <c r="N908" t="s">
        <v>333</v>
      </c>
      <c r="O908" t="s">
        <v>245</v>
      </c>
      <c r="P908">
        <v>1</v>
      </c>
    </row>
    <row r="909" spans="1:16">
      <c r="A909">
        <v>2189</v>
      </c>
      <c r="B909" t="s">
        <v>1077</v>
      </c>
      <c r="D909" t="s">
        <v>1078</v>
      </c>
      <c r="E909" t="s">
        <v>170</v>
      </c>
      <c r="F909" t="s">
        <v>41</v>
      </c>
      <c r="G909" t="s">
        <v>506</v>
      </c>
      <c r="H909" t="s">
        <v>1087</v>
      </c>
      <c r="I909" t="s">
        <v>506</v>
      </c>
      <c r="J909" t="s">
        <v>1087</v>
      </c>
      <c r="K909" t="s">
        <v>4</v>
      </c>
      <c r="L909">
        <v>3548323</v>
      </c>
      <c r="M909" t="s">
        <v>1359</v>
      </c>
      <c r="N909" t="s">
        <v>174</v>
      </c>
      <c r="O909" t="s">
        <v>365</v>
      </c>
      <c r="P909">
        <v>1</v>
      </c>
    </row>
    <row r="910" spans="1:16">
      <c r="A910">
        <v>2188</v>
      </c>
      <c r="B910" t="s">
        <v>1077</v>
      </c>
      <c r="D910" t="s">
        <v>1078</v>
      </c>
      <c r="E910" t="s">
        <v>170</v>
      </c>
      <c r="F910" t="s">
        <v>41</v>
      </c>
      <c r="G910" t="s">
        <v>506</v>
      </c>
      <c r="H910" t="s">
        <v>1087</v>
      </c>
      <c r="I910" t="s">
        <v>506</v>
      </c>
      <c r="J910" t="s">
        <v>1087</v>
      </c>
      <c r="K910" t="s">
        <v>4</v>
      </c>
      <c r="L910">
        <v>3559752</v>
      </c>
      <c r="M910" t="s">
        <v>1359</v>
      </c>
      <c r="N910" t="s">
        <v>174</v>
      </c>
      <c r="O910" t="s">
        <v>203</v>
      </c>
      <c r="P910">
        <v>1</v>
      </c>
    </row>
    <row r="911" spans="1:16">
      <c r="A911">
        <v>2187</v>
      </c>
      <c r="B911" t="s">
        <v>1077</v>
      </c>
      <c r="D911" t="s">
        <v>1078</v>
      </c>
      <c r="E911" t="s">
        <v>234</v>
      </c>
      <c r="F911" t="s">
        <v>41</v>
      </c>
      <c r="G911" t="s">
        <v>506</v>
      </c>
      <c r="H911" t="s">
        <v>206</v>
      </c>
      <c r="I911" t="s">
        <v>506</v>
      </c>
      <c r="J911" t="s">
        <v>539</v>
      </c>
      <c r="K911" t="s">
        <v>4</v>
      </c>
      <c r="L911">
        <v>3580818</v>
      </c>
      <c r="M911" t="s">
        <v>1385</v>
      </c>
      <c r="O911" t="s">
        <v>300</v>
      </c>
      <c r="P911">
        <v>1</v>
      </c>
    </row>
    <row r="912" spans="1:16">
      <c r="A912">
        <v>2186</v>
      </c>
      <c r="B912" t="s">
        <v>1077</v>
      </c>
      <c r="D912" t="s">
        <v>1078</v>
      </c>
      <c r="E912" t="s">
        <v>701</v>
      </c>
      <c r="F912" t="s">
        <v>41</v>
      </c>
      <c r="G912" t="s">
        <v>506</v>
      </c>
      <c r="H912" t="s">
        <v>1088</v>
      </c>
      <c r="I912" t="s">
        <v>506</v>
      </c>
      <c r="J912" t="s">
        <v>1088</v>
      </c>
      <c r="K912" t="s">
        <v>4</v>
      </c>
      <c r="L912">
        <v>3475508</v>
      </c>
      <c r="M912" t="s">
        <v>1359</v>
      </c>
      <c r="N912" t="s">
        <v>229</v>
      </c>
      <c r="O912" t="s">
        <v>848</v>
      </c>
      <c r="P912">
        <v>1</v>
      </c>
    </row>
    <row r="913" spans="1:16">
      <c r="A913">
        <v>2185</v>
      </c>
      <c r="B913" t="s">
        <v>1077</v>
      </c>
      <c r="D913" t="s">
        <v>1078</v>
      </c>
      <c r="E913" t="s">
        <v>170</v>
      </c>
      <c r="F913" t="s">
        <v>41</v>
      </c>
      <c r="G913" t="s">
        <v>246</v>
      </c>
      <c r="H913" t="s">
        <v>206</v>
      </c>
      <c r="I913" t="s">
        <v>506</v>
      </c>
      <c r="J913" t="s">
        <v>1506</v>
      </c>
      <c r="K913" t="s">
        <v>221</v>
      </c>
      <c r="L913">
        <v>3780864</v>
      </c>
      <c r="M913" t="s">
        <v>1359</v>
      </c>
      <c r="O913" t="s">
        <v>721</v>
      </c>
      <c r="P913">
        <v>1</v>
      </c>
    </row>
    <row r="914" spans="1:16">
      <c r="A914">
        <v>2184</v>
      </c>
      <c r="B914" t="s">
        <v>1077</v>
      </c>
      <c r="D914" t="s">
        <v>1078</v>
      </c>
      <c r="E914" t="s">
        <v>170</v>
      </c>
      <c r="F914" t="s">
        <v>41</v>
      </c>
      <c r="G914" t="s">
        <v>506</v>
      </c>
      <c r="H914" t="s">
        <v>927</v>
      </c>
      <c r="I914" t="s">
        <v>506</v>
      </c>
      <c r="J914" t="s">
        <v>927</v>
      </c>
      <c r="K914" t="s">
        <v>4</v>
      </c>
      <c r="L914">
        <v>3558889</v>
      </c>
      <c r="M914" t="s">
        <v>1359</v>
      </c>
      <c r="N914" t="s">
        <v>213</v>
      </c>
      <c r="O914" t="s">
        <v>738</v>
      </c>
      <c r="P914">
        <v>1</v>
      </c>
    </row>
    <row r="915" spans="1:16">
      <c r="A915">
        <v>2183</v>
      </c>
      <c r="B915" t="s">
        <v>1077</v>
      </c>
      <c r="D915" t="s">
        <v>1078</v>
      </c>
      <c r="E915" t="s">
        <v>170</v>
      </c>
      <c r="F915" t="s">
        <v>41</v>
      </c>
      <c r="G915" t="s">
        <v>506</v>
      </c>
      <c r="H915" t="s">
        <v>206</v>
      </c>
      <c r="I915" t="s">
        <v>506</v>
      </c>
      <c r="J915" t="s">
        <v>539</v>
      </c>
      <c r="K915" t="s">
        <v>4</v>
      </c>
      <c r="L915">
        <v>3592304</v>
      </c>
      <c r="M915" t="s">
        <v>1359</v>
      </c>
      <c r="O915" t="s">
        <v>752</v>
      </c>
      <c r="P915">
        <v>1</v>
      </c>
    </row>
    <row r="916" spans="1:16">
      <c r="A916">
        <v>2182</v>
      </c>
      <c r="B916" t="s">
        <v>1077</v>
      </c>
      <c r="D916" t="s">
        <v>1078</v>
      </c>
      <c r="E916" t="s">
        <v>234</v>
      </c>
      <c r="F916" t="s">
        <v>41</v>
      </c>
      <c r="G916" t="s">
        <v>506</v>
      </c>
      <c r="H916" t="s">
        <v>1089</v>
      </c>
      <c r="I916" t="s">
        <v>506</v>
      </c>
      <c r="J916" t="s">
        <v>1089</v>
      </c>
      <c r="K916" t="s">
        <v>4</v>
      </c>
      <c r="L916">
        <v>3501259</v>
      </c>
      <c r="M916" t="s">
        <v>1465</v>
      </c>
      <c r="N916" t="s">
        <v>229</v>
      </c>
      <c r="O916" t="s">
        <v>768</v>
      </c>
      <c r="P916">
        <v>1</v>
      </c>
    </row>
    <row r="917" spans="1:16">
      <c r="A917">
        <v>2181</v>
      </c>
      <c r="B917" t="s">
        <v>1077</v>
      </c>
      <c r="D917" t="s">
        <v>1078</v>
      </c>
      <c r="E917" t="s">
        <v>170</v>
      </c>
      <c r="F917" t="s">
        <v>41</v>
      </c>
      <c r="G917" t="s">
        <v>506</v>
      </c>
      <c r="H917" t="s">
        <v>206</v>
      </c>
      <c r="I917" t="s">
        <v>506</v>
      </c>
      <c r="J917" t="s">
        <v>539</v>
      </c>
      <c r="K917" t="s">
        <v>4</v>
      </c>
      <c r="L917">
        <v>3591150</v>
      </c>
      <c r="M917" t="s">
        <v>1359</v>
      </c>
      <c r="O917" t="s">
        <v>1013</v>
      </c>
      <c r="P917">
        <v>1</v>
      </c>
    </row>
    <row r="918" spans="1:16">
      <c r="A918">
        <v>2180</v>
      </c>
      <c r="B918" t="s">
        <v>1077</v>
      </c>
      <c r="D918" t="s">
        <v>1078</v>
      </c>
      <c r="E918" t="s">
        <v>170</v>
      </c>
      <c r="F918" t="s">
        <v>15</v>
      </c>
      <c r="G918" t="s">
        <v>517</v>
      </c>
      <c r="H918" t="s">
        <v>882</v>
      </c>
      <c r="I918" t="s">
        <v>517</v>
      </c>
      <c r="J918" t="s">
        <v>1090</v>
      </c>
      <c r="K918" t="s">
        <v>4</v>
      </c>
      <c r="L918">
        <v>2963769</v>
      </c>
      <c r="M918" t="s">
        <v>1359</v>
      </c>
      <c r="O918" t="s">
        <v>833</v>
      </c>
      <c r="P918">
        <v>1</v>
      </c>
    </row>
    <row r="919" spans="1:16">
      <c r="A919">
        <v>2179</v>
      </c>
      <c r="B919" t="s">
        <v>1077</v>
      </c>
      <c r="D919" t="s">
        <v>1078</v>
      </c>
      <c r="E919" t="s">
        <v>170</v>
      </c>
      <c r="F919" t="s">
        <v>15</v>
      </c>
      <c r="G919" t="s">
        <v>517</v>
      </c>
      <c r="H919" t="s">
        <v>1091</v>
      </c>
      <c r="I919" t="s">
        <v>517</v>
      </c>
      <c r="J919" t="s">
        <v>1090</v>
      </c>
      <c r="K919" t="s">
        <v>4</v>
      </c>
      <c r="L919">
        <v>2958722</v>
      </c>
      <c r="M919" t="s">
        <v>1359</v>
      </c>
      <c r="O919" t="s">
        <v>330</v>
      </c>
      <c r="P919">
        <v>1</v>
      </c>
    </row>
    <row r="920" spans="1:16">
      <c r="A920">
        <v>2178</v>
      </c>
      <c r="B920" t="s">
        <v>1077</v>
      </c>
      <c r="D920" t="s">
        <v>1078</v>
      </c>
      <c r="E920" t="s">
        <v>170</v>
      </c>
      <c r="F920" t="s">
        <v>41</v>
      </c>
      <c r="G920" t="s">
        <v>171</v>
      </c>
      <c r="H920" t="s">
        <v>1092</v>
      </c>
      <c r="I920" t="s">
        <v>171</v>
      </c>
      <c r="J920" t="s">
        <v>1390</v>
      </c>
      <c r="K920" t="s">
        <v>4</v>
      </c>
      <c r="L920">
        <v>3544123</v>
      </c>
      <c r="M920" t="s">
        <v>1359</v>
      </c>
      <c r="O920" t="s">
        <v>762</v>
      </c>
      <c r="P920">
        <v>1</v>
      </c>
    </row>
    <row r="921" spans="1:16">
      <c r="A921">
        <v>2177</v>
      </c>
      <c r="B921" t="s">
        <v>1077</v>
      </c>
      <c r="D921" t="s">
        <v>1078</v>
      </c>
      <c r="E921" t="s">
        <v>170</v>
      </c>
      <c r="F921" t="s">
        <v>41</v>
      </c>
      <c r="G921" t="s">
        <v>506</v>
      </c>
      <c r="H921" t="s">
        <v>1092</v>
      </c>
      <c r="I921" t="s">
        <v>506</v>
      </c>
      <c r="J921" t="s">
        <v>1092</v>
      </c>
      <c r="K921" t="s">
        <v>4</v>
      </c>
      <c r="L921">
        <v>3630708</v>
      </c>
      <c r="M921" t="s">
        <v>1359</v>
      </c>
      <c r="N921" t="s">
        <v>174</v>
      </c>
      <c r="O921" t="s">
        <v>1058</v>
      </c>
      <c r="P921">
        <v>1</v>
      </c>
    </row>
    <row r="922" spans="1:16">
      <c r="A922">
        <v>2176</v>
      </c>
      <c r="B922" t="s">
        <v>1077</v>
      </c>
      <c r="D922" t="s">
        <v>1078</v>
      </c>
      <c r="E922" t="s">
        <v>170</v>
      </c>
      <c r="F922" t="s">
        <v>41</v>
      </c>
      <c r="G922" t="s">
        <v>506</v>
      </c>
      <c r="H922" t="s">
        <v>1093</v>
      </c>
      <c r="I922" t="s">
        <v>506</v>
      </c>
      <c r="J922" t="s">
        <v>1093</v>
      </c>
      <c r="K922" t="s">
        <v>4</v>
      </c>
      <c r="L922">
        <v>3689848</v>
      </c>
      <c r="M922" t="s">
        <v>1359</v>
      </c>
      <c r="N922" t="s">
        <v>174</v>
      </c>
      <c r="O922" t="s">
        <v>238</v>
      </c>
      <c r="P922">
        <v>1</v>
      </c>
    </row>
    <row r="923" spans="1:16">
      <c r="A923">
        <v>2175</v>
      </c>
      <c r="B923" t="s">
        <v>1077</v>
      </c>
      <c r="D923" t="s">
        <v>1078</v>
      </c>
      <c r="E923" t="s">
        <v>170</v>
      </c>
      <c r="F923" t="s">
        <v>41</v>
      </c>
      <c r="G923" t="s">
        <v>506</v>
      </c>
      <c r="H923" t="s">
        <v>1094</v>
      </c>
      <c r="I923" t="s">
        <v>506</v>
      </c>
      <c r="J923" t="s">
        <v>1094</v>
      </c>
      <c r="K923" t="s">
        <v>4</v>
      </c>
      <c r="L923">
        <v>3694891</v>
      </c>
      <c r="M923" t="s">
        <v>1359</v>
      </c>
      <c r="N923" t="s">
        <v>389</v>
      </c>
      <c r="O923" t="s">
        <v>786</v>
      </c>
      <c r="P923">
        <v>1</v>
      </c>
    </row>
    <row r="924" spans="1:16">
      <c r="A924">
        <v>2174</v>
      </c>
      <c r="B924" t="s">
        <v>1077</v>
      </c>
      <c r="D924" t="s">
        <v>1078</v>
      </c>
      <c r="E924" t="s">
        <v>170</v>
      </c>
      <c r="F924" t="s">
        <v>41</v>
      </c>
      <c r="G924" t="s">
        <v>506</v>
      </c>
      <c r="H924" t="s">
        <v>1087</v>
      </c>
      <c r="I924" t="s">
        <v>506</v>
      </c>
      <c r="J924" t="s">
        <v>1087</v>
      </c>
      <c r="K924" t="s">
        <v>4</v>
      </c>
      <c r="L924">
        <v>3574573</v>
      </c>
      <c r="M924" t="s">
        <v>1359</v>
      </c>
      <c r="N924" t="s">
        <v>174</v>
      </c>
      <c r="O924" t="s">
        <v>723</v>
      </c>
      <c r="P924">
        <v>1</v>
      </c>
    </row>
    <row r="925" spans="1:16">
      <c r="A925">
        <v>2173</v>
      </c>
      <c r="B925" t="s">
        <v>1077</v>
      </c>
      <c r="D925" t="s">
        <v>1078</v>
      </c>
      <c r="E925" t="s">
        <v>170</v>
      </c>
      <c r="F925" t="s">
        <v>15</v>
      </c>
      <c r="G925" t="s">
        <v>387</v>
      </c>
      <c r="H925" t="s">
        <v>1095</v>
      </c>
      <c r="I925" t="s">
        <v>387</v>
      </c>
      <c r="J925" t="s">
        <v>979</v>
      </c>
      <c r="K925" t="s">
        <v>4</v>
      </c>
      <c r="L925">
        <v>2411621</v>
      </c>
      <c r="M925" t="s">
        <v>1359</v>
      </c>
      <c r="O925" t="s">
        <v>738</v>
      </c>
      <c r="P925">
        <v>1</v>
      </c>
    </row>
    <row r="926" spans="1:16">
      <c r="A926">
        <v>2172</v>
      </c>
      <c r="B926" t="s">
        <v>1077</v>
      </c>
      <c r="D926" t="s">
        <v>1078</v>
      </c>
      <c r="E926" t="s">
        <v>170</v>
      </c>
      <c r="F926" t="s">
        <v>24</v>
      </c>
      <c r="G926" t="s">
        <v>534</v>
      </c>
      <c r="H926" t="s">
        <v>535</v>
      </c>
      <c r="I926" t="s">
        <v>534</v>
      </c>
      <c r="J926" t="s">
        <v>1461</v>
      </c>
      <c r="K926" t="s">
        <v>4</v>
      </c>
      <c r="L926">
        <v>2996271</v>
      </c>
      <c r="M926" t="s">
        <v>1359</v>
      </c>
      <c r="O926" t="s">
        <v>808</v>
      </c>
      <c r="P926">
        <v>1</v>
      </c>
    </row>
    <row r="927" spans="1:16">
      <c r="A927">
        <v>2171</v>
      </c>
      <c r="B927" t="s">
        <v>1077</v>
      </c>
      <c r="D927" t="s">
        <v>1078</v>
      </c>
      <c r="E927" t="s">
        <v>170</v>
      </c>
      <c r="F927" t="s">
        <v>24</v>
      </c>
      <c r="G927" t="s">
        <v>534</v>
      </c>
      <c r="H927" t="s">
        <v>535</v>
      </c>
      <c r="I927" t="s">
        <v>534</v>
      </c>
      <c r="J927" t="s">
        <v>535</v>
      </c>
      <c r="K927" t="s">
        <v>4</v>
      </c>
      <c r="L927">
        <v>3059044</v>
      </c>
      <c r="M927" t="s">
        <v>1359</v>
      </c>
      <c r="O927" t="s">
        <v>749</v>
      </c>
      <c r="P927">
        <v>1</v>
      </c>
    </row>
    <row r="928" spans="1:16">
      <c r="A928">
        <v>2170</v>
      </c>
      <c r="B928" t="s">
        <v>1077</v>
      </c>
      <c r="D928" t="s">
        <v>1078</v>
      </c>
      <c r="E928" t="s">
        <v>170</v>
      </c>
      <c r="F928" t="s">
        <v>24</v>
      </c>
      <c r="G928" t="s">
        <v>534</v>
      </c>
      <c r="H928" t="s">
        <v>535</v>
      </c>
      <c r="I928" t="s">
        <v>534</v>
      </c>
      <c r="J928" t="s">
        <v>1461</v>
      </c>
      <c r="K928" t="s">
        <v>221</v>
      </c>
      <c r="L928">
        <v>3154996</v>
      </c>
      <c r="M928" t="s">
        <v>1359</v>
      </c>
      <c r="O928" t="s">
        <v>850</v>
      </c>
      <c r="P928">
        <v>1</v>
      </c>
    </row>
    <row r="929" spans="1:16">
      <c r="A929">
        <v>2169</v>
      </c>
      <c r="B929" t="s">
        <v>1077</v>
      </c>
      <c r="D929" t="s">
        <v>1078</v>
      </c>
      <c r="E929" t="s">
        <v>170</v>
      </c>
      <c r="F929" t="s">
        <v>15</v>
      </c>
      <c r="G929" t="s">
        <v>517</v>
      </c>
      <c r="H929" t="s">
        <v>253</v>
      </c>
      <c r="I929" t="s">
        <v>517</v>
      </c>
      <c r="J929" t="s">
        <v>1507</v>
      </c>
      <c r="K929" t="s">
        <v>4</v>
      </c>
      <c r="L929">
        <v>3001549</v>
      </c>
      <c r="M929" t="s">
        <v>1359</v>
      </c>
      <c r="O929" t="s">
        <v>240</v>
      </c>
      <c r="P929">
        <v>1</v>
      </c>
    </row>
    <row r="930" spans="1:16">
      <c r="A930">
        <v>2168</v>
      </c>
      <c r="B930" t="s">
        <v>1077</v>
      </c>
      <c r="D930" t="s">
        <v>1078</v>
      </c>
      <c r="E930" t="s">
        <v>701</v>
      </c>
      <c r="F930" t="s">
        <v>41</v>
      </c>
      <c r="G930" t="s">
        <v>506</v>
      </c>
      <c r="H930" t="s">
        <v>1096</v>
      </c>
      <c r="I930" t="s">
        <v>506</v>
      </c>
      <c r="J930" t="s">
        <v>1096</v>
      </c>
      <c r="K930" t="s">
        <v>4</v>
      </c>
      <c r="L930">
        <v>3370350</v>
      </c>
      <c r="M930" t="s">
        <v>1359</v>
      </c>
      <c r="N930" t="s">
        <v>174</v>
      </c>
      <c r="O930" t="s">
        <v>744</v>
      </c>
      <c r="P930">
        <v>1</v>
      </c>
    </row>
    <row r="931" spans="1:16">
      <c r="A931">
        <v>2167</v>
      </c>
      <c r="B931" t="s">
        <v>1077</v>
      </c>
      <c r="D931" t="s">
        <v>1078</v>
      </c>
      <c r="E931" t="s">
        <v>170</v>
      </c>
      <c r="F931" t="s">
        <v>41</v>
      </c>
      <c r="G931" t="s">
        <v>506</v>
      </c>
      <c r="H931" t="s">
        <v>1097</v>
      </c>
      <c r="I931" t="s">
        <v>506</v>
      </c>
      <c r="J931" t="s">
        <v>1097</v>
      </c>
      <c r="K931" t="s">
        <v>4</v>
      </c>
      <c r="L931">
        <v>3582923</v>
      </c>
      <c r="M931" t="s">
        <v>1359</v>
      </c>
      <c r="N931" t="s">
        <v>510</v>
      </c>
      <c r="O931" t="s">
        <v>995</v>
      </c>
      <c r="P931">
        <v>1</v>
      </c>
    </row>
    <row r="932" spans="1:16">
      <c r="A932">
        <v>2166</v>
      </c>
      <c r="B932" t="s">
        <v>1077</v>
      </c>
      <c r="D932" t="s">
        <v>1078</v>
      </c>
      <c r="E932" t="s">
        <v>170</v>
      </c>
      <c r="F932" t="s">
        <v>41</v>
      </c>
      <c r="G932" t="s">
        <v>506</v>
      </c>
      <c r="H932" t="s">
        <v>1087</v>
      </c>
      <c r="I932" t="s">
        <v>506</v>
      </c>
      <c r="J932" t="s">
        <v>1087</v>
      </c>
      <c r="K932" t="s">
        <v>4</v>
      </c>
      <c r="L932">
        <v>3535479</v>
      </c>
      <c r="M932" t="s">
        <v>1359</v>
      </c>
      <c r="N932" t="s">
        <v>174</v>
      </c>
      <c r="O932" t="s">
        <v>238</v>
      </c>
      <c r="P932">
        <v>1</v>
      </c>
    </row>
    <row r="933" spans="1:16">
      <c r="A933">
        <v>2165</v>
      </c>
      <c r="B933" t="s">
        <v>1077</v>
      </c>
      <c r="D933" t="s">
        <v>1078</v>
      </c>
      <c r="E933" t="s">
        <v>170</v>
      </c>
      <c r="F933" t="s">
        <v>41</v>
      </c>
      <c r="G933" t="s">
        <v>171</v>
      </c>
      <c r="H933" t="s">
        <v>1098</v>
      </c>
      <c r="I933" t="s">
        <v>171</v>
      </c>
      <c r="J933" t="s">
        <v>1390</v>
      </c>
      <c r="K933" t="s">
        <v>4</v>
      </c>
      <c r="L933">
        <v>3432127</v>
      </c>
      <c r="M933" t="s">
        <v>1359</v>
      </c>
      <c r="O933" t="s">
        <v>251</v>
      </c>
      <c r="P933">
        <v>1</v>
      </c>
    </row>
    <row r="934" spans="1:16">
      <c r="A934">
        <v>2164</v>
      </c>
      <c r="B934" t="s">
        <v>1077</v>
      </c>
      <c r="D934" t="s">
        <v>1078</v>
      </c>
      <c r="E934" t="s">
        <v>170</v>
      </c>
      <c r="F934" t="s">
        <v>15</v>
      </c>
      <c r="G934" t="s">
        <v>387</v>
      </c>
      <c r="H934" t="s">
        <v>1099</v>
      </c>
      <c r="I934" t="s">
        <v>387</v>
      </c>
      <c r="J934" t="s">
        <v>493</v>
      </c>
      <c r="K934" t="s">
        <v>4</v>
      </c>
      <c r="L934">
        <v>3179309</v>
      </c>
      <c r="M934" t="s">
        <v>1359</v>
      </c>
      <c r="O934" t="s">
        <v>358</v>
      </c>
      <c r="P934">
        <v>1</v>
      </c>
    </row>
    <row r="935" spans="1:16">
      <c r="A935">
        <v>2163</v>
      </c>
      <c r="B935" t="s">
        <v>1077</v>
      </c>
      <c r="D935" t="s">
        <v>1078</v>
      </c>
      <c r="E935" t="s">
        <v>170</v>
      </c>
      <c r="F935" t="s">
        <v>15</v>
      </c>
      <c r="G935" t="s">
        <v>387</v>
      </c>
      <c r="H935" t="s">
        <v>772</v>
      </c>
      <c r="I935" t="s">
        <v>387</v>
      </c>
      <c r="J935" t="s">
        <v>1100</v>
      </c>
      <c r="K935" t="s">
        <v>4</v>
      </c>
      <c r="L935">
        <v>3303813</v>
      </c>
      <c r="M935" t="s">
        <v>1359</v>
      </c>
      <c r="O935" t="s">
        <v>749</v>
      </c>
      <c r="P935">
        <v>1</v>
      </c>
    </row>
    <row r="936" spans="1:16">
      <c r="A936">
        <v>2162</v>
      </c>
      <c r="B936" t="s">
        <v>1077</v>
      </c>
      <c r="D936" t="s">
        <v>1078</v>
      </c>
      <c r="E936" t="s">
        <v>170</v>
      </c>
      <c r="F936" t="s">
        <v>15</v>
      </c>
      <c r="G936" t="s">
        <v>387</v>
      </c>
      <c r="H936" t="s">
        <v>1101</v>
      </c>
      <c r="I936" t="s">
        <v>387</v>
      </c>
      <c r="J936" t="s">
        <v>1102</v>
      </c>
      <c r="K936" t="s">
        <v>4</v>
      </c>
      <c r="L936">
        <v>3352819</v>
      </c>
      <c r="M936" t="s">
        <v>1359</v>
      </c>
      <c r="O936" t="s">
        <v>175</v>
      </c>
      <c r="P936">
        <v>1</v>
      </c>
    </row>
    <row r="937" spans="1:16">
      <c r="A937">
        <v>2161</v>
      </c>
      <c r="B937" t="s">
        <v>1077</v>
      </c>
      <c r="D937" t="s">
        <v>1078</v>
      </c>
      <c r="E937" t="s">
        <v>170</v>
      </c>
      <c r="F937" t="s">
        <v>41</v>
      </c>
      <c r="G937" t="s">
        <v>506</v>
      </c>
      <c r="H937" t="s">
        <v>1103</v>
      </c>
      <c r="I937" t="s">
        <v>506</v>
      </c>
      <c r="J937" t="s">
        <v>1103</v>
      </c>
      <c r="K937" t="s">
        <v>4</v>
      </c>
      <c r="L937">
        <v>3620480</v>
      </c>
      <c r="M937" t="s">
        <v>1359</v>
      </c>
      <c r="N937" t="s">
        <v>174</v>
      </c>
      <c r="O937" t="s">
        <v>1058</v>
      </c>
      <c r="P937">
        <v>1</v>
      </c>
    </row>
    <row r="938" spans="1:16">
      <c r="A938">
        <v>2160</v>
      </c>
      <c r="B938" t="s">
        <v>1077</v>
      </c>
      <c r="D938" t="s">
        <v>1078</v>
      </c>
      <c r="E938" t="s">
        <v>170</v>
      </c>
      <c r="F938" t="s">
        <v>41</v>
      </c>
      <c r="G938" t="s">
        <v>171</v>
      </c>
      <c r="H938" t="s">
        <v>451</v>
      </c>
      <c r="I938" t="s">
        <v>171</v>
      </c>
      <c r="J938" t="s">
        <v>317</v>
      </c>
      <c r="K938" t="s">
        <v>221</v>
      </c>
      <c r="L938">
        <v>3634761</v>
      </c>
      <c r="M938" t="s">
        <v>1359</v>
      </c>
      <c r="O938" t="s">
        <v>238</v>
      </c>
      <c r="P938">
        <v>1</v>
      </c>
    </row>
    <row r="939" spans="1:16">
      <c r="A939">
        <v>2159</v>
      </c>
      <c r="B939" t="s">
        <v>1077</v>
      </c>
      <c r="D939" t="s">
        <v>1078</v>
      </c>
      <c r="E939" t="s">
        <v>170</v>
      </c>
      <c r="F939" t="s">
        <v>41</v>
      </c>
      <c r="G939" t="s">
        <v>506</v>
      </c>
      <c r="H939" t="s">
        <v>1094</v>
      </c>
      <c r="I939" t="s">
        <v>506</v>
      </c>
      <c r="J939" t="s">
        <v>1094</v>
      </c>
      <c r="K939" t="s">
        <v>4</v>
      </c>
      <c r="L939">
        <v>3607512</v>
      </c>
      <c r="M939" t="s">
        <v>1359</v>
      </c>
      <c r="N939" t="s">
        <v>389</v>
      </c>
      <c r="O939" t="s">
        <v>1058</v>
      </c>
      <c r="P939">
        <v>1</v>
      </c>
    </row>
    <row r="940" spans="1:16">
      <c r="A940">
        <v>2158</v>
      </c>
      <c r="B940" t="s">
        <v>1077</v>
      </c>
      <c r="D940" t="s">
        <v>1078</v>
      </c>
      <c r="E940" t="s">
        <v>170</v>
      </c>
      <c r="F940" t="s">
        <v>41</v>
      </c>
      <c r="G940" t="s">
        <v>506</v>
      </c>
      <c r="H940" t="s">
        <v>1094</v>
      </c>
      <c r="I940" t="s">
        <v>506</v>
      </c>
      <c r="J940" t="s">
        <v>1094</v>
      </c>
      <c r="K940" t="s">
        <v>4</v>
      </c>
      <c r="L940">
        <v>3559673</v>
      </c>
      <c r="M940" t="s">
        <v>1359</v>
      </c>
      <c r="N940" t="s">
        <v>1105</v>
      </c>
      <c r="O940" t="s">
        <v>200</v>
      </c>
      <c r="P940">
        <v>1</v>
      </c>
    </row>
    <row r="941" spans="1:16">
      <c r="A941">
        <v>2157</v>
      </c>
      <c r="B941" t="s">
        <v>1077</v>
      </c>
      <c r="D941" t="s">
        <v>1078</v>
      </c>
      <c r="E941" t="s">
        <v>170</v>
      </c>
      <c r="F941" t="s">
        <v>41</v>
      </c>
      <c r="G941" t="s">
        <v>246</v>
      </c>
      <c r="H941" t="s">
        <v>1106</v>
      </c>
      <c r="I941" t="s">
        <v>246</v>
      </c>
      <c r="J941" t="s">
        <v>1106</v>
      </c>
      <c r="K941" t="s">
        <v>4</v>
      </c>
      <c r="L941">
        <v>3786116</v>
      </c>
      <c r="M941" t="s">
        <v>1359</v>
      </c>
      <c r="N941" t="s">
        <v>213</v>
      </c>
      <c r="O941" t="s">
        <v>300</v>
      </c>
      <c r="P941">
        <v>1</v>
      </c>
    </row>
    <row r="942" spans="1:16">
      <c r="A942">
        <v>2156</v>
      </c>
      <c r="B942" t="s">
        <v>1077</v>
      </c>
      <c r="D942" t="s">
        <v>1078</v>
      </c>
      <c r="E942" t="s">
        <v>170</v>
      </c>
      <c r="F942" t="s">
        <v>41</v>
      </c>
      <c r="G942" t="s">
        <v>171</v>
      </c>
      <c r="H942" t="s">
        <v>1087</v>
      </c>
      <c r="I942" t="s">
        <v>171</v>
      </c>
      <c r="J942" t="s">
        <v>352</v>
      </c>
      <c r="K942" t="s">
        <v>221</v>
      </c>
      <c r="L942">
        <v>3528253</v>
      </c>
      <c r="M942" t="s">
        <v>1359</v>
      </c>
      <c r="O942" t="s">
        <v>511</v>
      </c>
      <c r="P942">
        <v>1</v>
      </c>
    </row>
    <row r="943" spans="1:16">
      <c r="A943">
        <v>2155</v>
      </c>
      <c r="B943" t="s">
        <v>1077</v>
      </c>
      <c r="D943" t="s">
        <v>1078</v>
      </c>
      <c r="E943" t="s">
        <v>234</v>
      </c>
      <c r="F943" t="s">
        <v>41</v>
      </c>
      <c r="G943" t="s">
        <v>246</v>
      </c>
      <c r="H943" t="s">
        <v>1107</v>
      </c>
      <c r="I943" t="s">
        <v>246</v>
      </c>
      <c r="J943" t="s">
        <v>937</v>
      </c>
      <c r="K943" t="s">
        <v>4</v>
      </c>
      <c r="L943">
        <v>3380859</v>
      </c>
      <c r="M943" t="s">
        <v>1450</v>
      </c>
      <c r="N943" t="s">
        <v>333</v>
      </c>
      <c r="O943" t="s">
        <v>298</v>
      </c>
      <c r="P943">
        <v>1</v>
      </c>
    </row>
    <row r="944" spans="1:16">
      <c r="A944">
        <v>2154</v>
      </c>
      <c r="B944" t="s">
        <v>1077</v>
      </c>
      <c r="D944" t="s">
        <v>1078</v>
      </c>
      <c r="E944" t="s">
        <v>170</v>
      </c>
      <c r="F944" t="s">
        <v>41</v>
      </c>
      <c r="G944" t="s">
        <v>506</v>
      </c>
      <c r="H944" t="s">
        <v>1107</v>
      </c>
      <c r="I944" t="s">
        <v>506</v>
      </c>
      <c r="J944" t="s">
        <v>1108</v>
      </c>
      <c r="K944" t="s">
        <v>4</v>
      </c>
      <c r="L944">
        <v>3352173</v>
      </c>
      <c r="M944" t="s">
        <v>1359</v>
      </c>
      <c r="O944" t="s">
        <v>266</v>
      </c>
      <c r="P944">
        <v>1</v>
      </c>
    </row>
    <row r="945" spans="1:16">
      <c r="A945">
        <v>2153</v>
      </c>
      <c r="B945" t="s">
        <v>1077</v>
      </c>
      <c r="D945" t="s">
        <v>1078</v>
      </c>
      <c r="E945" t="s">
        <v>170</v>
      </c>
      <c r="F945" t="s">
        <v>41</v>
      </c>
      <c r="G945" t="s">
        <v>506</v>
      </c>
      <c r="H945" t="s">
        <v>1094</v>
      </c>
      <c r="I945" t="s">
        <v>506</v>
      </c>
      <c r="J945" t="s">
        <v>1094</v>
      </c>
      <c r="K945" t="s">
        <v>4</v>
      </c>
      <c r="L945">
        <v>3339531</v>
      </c>
      <c r="M945" t="s">
        <v>1359</v>
      </c>
      <c r="N945" t="s">
        <v>389</v>
      </c>
      <c r="O945" t="s">
        <v>361</v>
      </c>
      <c r="P945">
        <v>1</v>
      </c>
    </row>
    <row r="946" spans="1:16">
      <c r="A946">
        <v>2152</v>
      </c>
      <c r="B946" t="s">
        <v>1077</v>
      </c>
      <c r="D946" t="s">
        <v>1078</v>
      </c>
      <c r="E946" t="s">
        <v>170</v>
      </c>
      <c r="F946" t="s">
        <v>15</v>
      </c>
      <c r="G946" t="s">
        <v>387</v>
      </c>
      <c r="H946" t="s">
        <v>1109</v>
      </c>
      <c r="I946" t="s">
        <v>387</v>
      </c>
      <c r="J946" t="s">
        <v>1110</v>
      </c>
      <c r="K946" t="s">
        <v>4</v>
      </c>
      <c r="L946">
        <v>3244877</v>
      </c>
      <c r="M946" t="s">
        <v>1359</v>
      </c>
      <c r="O946" t="s">
        <v>242</v>
      </c>
      <c r="P946">
        <v>1</v>
      </c>
    </row>
    <row r="947" spans="1:16">
      <c r="A947">
        <v>2151</v>
      </c>
      <c r="B947" t="s">
        <v>1077</v>
      </c>
      <c r="D947" t="s">
        <v>1078</v>
      </c>
      <c r="E947" t="s">
        <v>170</v>
      </c>
      <c r="F947" t="s">
        <v>15</v>
      </c>
      <c r="G947" t="s">
        <v>387</v>
      </c>
      <c r="H947" t="s">
        <v>1109</v>
      </c>
      <c r="I947" t="s">
        <v>387</v>
      </c>
      <c r="J947" t="s">
        <v>1111</v>
      </c>
      <c r="K947" t="s">
        <v>4</v>
      </c>
      <c r="L947">
        <v>3344818</v>
      </c>
      <c r="M947" t="s">
        <v>1361</v>
      </c>
      <c r="O947" t="s">
        <v>262</v>
      </c>
      <c r="P947">
        <v>1</v>
      </c>
    </row>
    <row r="948" spans="1:16">
      <c r="A948">
        <v>2060</v>
      </c>
      <c r="B948" t="s">
        <v>1077</v>
      </c>
      <c r="D948" t="s">
        <v>1078</v>
      </c>
      <c r="E948" t="s">
        <v>170</v>
      </c>
      <c r="F948" t="s">
        <v>15</v>
      </c>
      <c r="G948" t="s">
        <v>387</v>
      </c>
      <c r="H948" t="s">
        <v>1112</v>
      </c>
      <c r="I948" t="s">
        <v>387</v>
      </c>
      <c r="J948" t="s">
        <v>575</v>
      </c>
      <c r="K948" t="s">
        <v>4</v>
      </c>
      <c r="L948">
        <v>4781812</v>
      </c>
      <c r="M948" t="s">
        <v>1359</v>
      </c>
      <c r="O948" t="s">
        <v>1411</v>
      </c>
      <c r="P948">
        <v>1</v>
      </c>
    </row>
    <row r="949" spans="1:16">
      <c r="A949">
        <v>2059</v>
      </c>
      <c r="B949" t="s">
        <v>1077</v>
      </c>
      <c r="D949" t="s">
        <v>1078</v>
      </c>
      <c r="E949" t="s">
        <v>170</v>
      </c>
      <c r="F949" t="s">
        <v>15</v>
      </c>
      <c r="G949" t="s">
        <v>387</v>
      </c>
      <c r="H949" t="s">
        <v>487</v>
      </c>
      <c r="I949" t="s">
        <v>387</v>
      </c>
      <c r="J949" t="s">
        <v>1022</v>
      </c>
      <c r="K949" t="s">
        <v>221</v>
      </c>
      <c r="L949">
        <v>5318606</v>
      </c>
      <c r="M949" t="s">
        <v>1359</v>
      </c>
      <c r="N949" t="s">
        <v>387</v>
      </c>
      <c r="O949" t="s">
        <v>230</v>
      </c>
      <c r="P949">
        <v>1</v>
      </c>
    </row>
    <row r="950" spans="1:16">
      <c r="A950">
        <v>2058</v>
      </c>
      <c r="B950" t="s">
        <v>1077</v>
      </c>
      <c r="D950" t="s">
        <v>1078</v>
      </c>
      <c r="E950" t="s">
        <v>170</v>
      </c>
      <c r="F950" t="s">
        <v>41</v>
      </c>
      <c r="G950" t="s">
        <v>506</v>
      </c>
      <c r="H950" t="s">
        <v>927</v>
      </c>
      <c r="I950" t="s">
        <v>506</v>
      </c>
      <c r="J950" t="s">
        <v>927</v>
      </c>
      <c r="K950" t="s">
        <v>4</v>
      </c>
      <c r="L950">
        <v>4393421</v>
      </c>
      <c r="M950" t="s">
        <v>1359</v>
      </c>
      <c r="N950" t="s">
        <v>213</v>
      </c>
      <c r="O950" t="s">
        <v>1121</v>
      </c>
      <c r="P950">
        <v>1</v>
      </c>
    </row>
    <row r="951" spans="1:16">
      <c r="A951">
        <v>2057</v>
      </c>
      <c r="B951" t="s">
        <v>1077</v>
      </c>
      <c r="D951" t="s">
        <v>1078</v>
      </c>
      <c r="E951" t="s">
        <v>170</v>
      </c>
      <c r="F951" t="s">
        <v>41</v>
      </c>
      <c r="G951" t="s">
        <v>506</v>
      </c>
      <c r="H951" t="s">
        <v>927</v>
      </c>
      <c r="I951" t="s">
        <v>506</v>
      </c>
      <c r="J951" t="s">
        <v>927</v>
      </c>
      <c r="K951" t="s">
        <v>4</v>
      </c>
      <c r="L951">
        <v>4308168</v>
      </c>
      <c r="M951" t="s">
        <v>1359</v>
      </c>
      <c r="N951" t="s">
        <v>213</v>
      </c>
      <c r="O951" t="s">
        <v>1508</v>
      </c>
      <c r="P951">
        <v>1</v>
      </c>
    </row>
    <row r="952" spans="1:16">
      <c r="A952">
        <v>2056</v>
      </c>
      <c r="B952" t="s">
        <v>1077</v>
      </c>
      <c r="D952" t="s">
        <v>1078</v>
      </c>
      <c r="E952" t="s">
        <v>170</v>
      </c>
      <c r="F952" t="s">
        <v>15</v>
      </c>
      <c r="G952" t="s">
        <v>387</v>
      </c>
      <c r="H952" t="s">
        <v>444</v>
      </c>
      <c r="I952" t="s">
        <v>387</v>
      </c>
      <c r="J952" t="s">
        <v>792</v>
      </c>
      <c r="K952" t="s">
        <v>221</v>
      </c>
      <c r="L952">
        <v>5089360</v>
      </c>
      <c r="M952" t="s">
        <v>1359</v>
      </c>
      <c r="O952" t="s">
        <v>1161</v>
      </c>
      <c r="P952">
        <v>1</v>
      </c>
    </row>
    <row r="953" spans="1:16">
      <c r="A953">
        <v>2055</v>
      </c>
      <c r="B953" t="s">
        <v>1077</v>
      </c>
      <c r="D953" t="s">
        <v>1078</v>
      </c>
      <c r="E953" t="s">
        <v>170</v>
      </c>
      <c r="F953" t="s">
        <v>15</v>
      </c>
      <c r="G953" t="s">
        <v>517</v>
      </c>
      <c r="H953" t="s">
        <v>1115</v>
      </c>
      <c r="I953" t="s">
        <v>517</v>
      </c>
      <c r="J953" t="s">
        <v>1115</v>
      </c>
      <c r="K953" t="s">
        <v>4</v>
      </c>
      <c r="L953">
        <v>5367484</v>
      </c>
      <c r="M953" t="s">
        <v>1359</v>
      </c>
      <c r="N953" t="s">
        <v>174</v>
      </c>
      <c r="O953" t="s">
        <v>1509</v>
      </c>
      <c r="P953">
        <v>1</v>
      </c>
    </row>
    <row r="954" spans="1:16">
      <c r="A954">
        <v>2054</v>
      </c>
      <c r="B954" t="s">
        <v>1077</v>
      </c>
      <c r="D954" t="s">
        <v>1078</v>
      </c>
      <c r="E954" t="s">
        <v>170</v>
      </c>
      <c r="F954" t="s">
        <v>15</v>
      </c>
      <c r="G954" t="s">
        <v>387</v>
      </c>
      <c r="H954" t="s">
        <v>526</v>
      </c>
      <c r="I954" t="s">
        <v>387</v>
      </c>
      <c r="J954" t="s">
        <v>724</v>
      </c>
      <c r="K954" t="s">
        <v>221</v>
      </c>
      <c r="L954">
        <v>5276972</v>
      </c>
      <c r="M954" t="s">
        <v>1359</v>
      </c>
      <c r="O954" t="s">
        <v>1510</v>
      </c>
      <c r="P954">
        <v>1</v>
      </c>
    </row>
    <row r="955" spans="1:16">
      <c r="A955">
        <v>2053</v>
      </c>
      <c r="B955" t="s">
        <v>1077</v>
      </c>
      <c r="D955" t="s">
        <v>1078</v>
      </c>
      <c r="E955" t="s">
        <v>170</v>
      </c>
      <c r="F955" t="s">
        <v>15</v>
      </c>
      <c r="G955" t="s">
        <v>517</v>
      </c>
      <c r="H955" t="s">
        <v>247</v>
      </c>
      <c r="I955" t="s">
        <v>517</v>
      </c>
      <c r="J955" t="s">
        <v>1511</v>
      </c>
      <c r="K955" t="s">
        <v>4</v>
      </c>
      <c r="L955">
        <v>5301021</v>
      </c>
      <c r="M955" t="s">
        <v>1359</v>
      </c>
      <c r="O955" t="s">
        <v>1116</v>
      </c>
      <c r="P955">
        <v>1</v>
      </c>
    </row>
    <row r="956" spans="1:16">
      <c r="A956">
        <v>2052</v>
      </c>
      <c r="B956" t="s">
        <v>1077</v>
      </c>
      <c r="D956" t="s">
        <v>1078</v>
      </c>
      <c r="E956" t="s">
        <v>170</v>
      </c>
      <c r="F956" t="s">
        <v>15</v>
      </c>
      <c r="G956" t="s">
        <v>387</v>
      </c>
      <c r="H956" t="s">
        <v>490</v>
      </c>
      <c r="I956" t="s">
        <v>387</v>
      </c>
      <c r="J956" t="s">
        <v>372</v>
      </c>
      <c r="K956" t="s">
        <v>221</v>
      </c>
      <c r="L956">
        <v>5214268</v>
      </c>
      <c r="M956" t="s">
        <v>1359</v>
      </c>
      <c r="O956" t="s">
        <v>1510</v>
      </c>
      <c r="P956">
        <v>1</v>
      </c>
    </row>
    <row r="957" spans="1:16">
      <c r="A957">
        <v>2051</v>
      </c>
      <c r="B957" t="s">
        <v>1077</v>
      </c>
      <c r="D957" t="s">
        <v>1078</v>
      </c>
      <c r="E957" t="s">
        <v>170</v>
      </c>
      <c r="F957" t="s">
        <v>15</v>
      </c>
      <c r="G957" t="s">
        <v>517</v>
      </c>
      <c r="H957" t="s">
        <v>1504</v>
      </c>
      <c r="I957" t="s">
        <v>517</v>
      </c>
      <c r="J957" t="s">
        <v>1408</v>
      </c>
      <c r="K957" t="s">
        <v>4</v>
      </c>
      <c r="L957">
        <v>5435549</v>
      </c>
      <c r="M957" t="s">
        <v>1359</v>
      </c>
      <c r="O957" t="s">
        <v>1117</v>
      </c>
      <c r="P957">
        <v>1</v>
      </c>
    </row>
    <row r="958" spans="1:16">
      <c r="A958">
        <v>2050</v>
      </c>
      <c r="B958" t="s">
        <v>1077</v>
      </c>
      <c r="D958" t="s">
        <v>1078</v>
      </c>
      <c r="E958" t="s">
        <v>170</v>
      </c>
      <c r="F958" t="s">
        <v>15</v>
      </c>
      <c r="G958" t="s">
        <v>517</v>
      </c>
      <c r="H958" t="s">
        <v>1119</v>
      </c>
      <c r="I958" t="s">
        <v>517</v>
      </c>
      <c r="J958" t="s">
        <v>1119</v>
      </c>
      <c r="K958" t="s">
        <v>4</v>
      </c>
      <c r="L958">
        <v>5412389</v>
      </c>
      <c r="M958" t="s">
        <v>1359</v>
      </c>
      <c r="N958" t="s">
        <v>1120</v>
      </c>
      <c r="O958" t="s">
        <v>1512</v>
      </c>
      <c r="P958">
        <v>1</v>
      </c>
    </row>
    <row r="959" spans="1:16">
      <c r="A959">
        <v>2049</v>
      </c>
      <c r="B959" t="s">
        <v>1077</v>
      </c>
      <c r="D959" t="s">
        <v>1078</v>
      </c>
      <c r="E959" t="s">
        <v>170</v>
      </c>
      <c r="F959" t="s">
        <v>15</v>
      </c>
      <c r="G959" t="s">
        <v>517</v>
      </c>
      <c r="H959" t="s">
        <v>1504</v>
      </c>
      <c r="I959" t="s">
        <v>517</v>
      </c>
      <c r="J959" t="s">
        <v>1408</v>
      </c>
      <c r="K959" t="s">
        <v>221</v>
      </c>
      <c r="L959">
        <v>5482168</v>
      </c>
      <c r="M959" t="s">
        <v>1359</v>
      </c>
      <c r="O959" t="s">
        <v>1513</v>
      </c>
      <c r="P959">
        <v>1</v>
      </c>
    </row>
    <row r="960" spans="1:16">
      <c r="A960">
        <v>2048</v>
      </c>
      <c r="B960" t="s">
        <v>1077</v>
      </c>
      <c r="D960" t="s">
        <v>1078</v>
      </c>
      <c r="E960" t="s">
        <v>170</v>
      </c>
      <c r="F960" t="s">
        <v>15</v>
      </c>
      <c r="G960" t="s">
        <v>517</v>
      </c>
      <c r="H960" t="s">
        <v>1123</v>
      </c>
      <c r="I960" t="s">
        <v>517</v>
      </c>
      <c r="J960" t="s">
        <v>1123</v>
      </c>
      <c r="K960" t="s">
        <v>4</v>
      </c>
      <c r="L960">
        <v>5006097</v>
      </c>
      <c r="M960" t="s">
        <v>1359</v>
      </c>
      <c r="N960" t="s">
        <v>1124</v>
      </c>
      <c r="O960" t="s">
        <v>1441</v>
      </c>
      <c r="P960">
        <v>1</v>
      </c>
    </row>
    <row r="961" spans="1:16">
      <c r="A961">
        <v>2047</v>
      </c>
      <c r="B961" t="s">
        <v>1077</v>
      </c>
      <c r="D961" t="s">
        <v>1078</v>
      </c>
      <c r="E961" t="s">
        <v>178</v>
      </c>
      <c r="F961" t="s">
        <v>15</v>
      </c>
      <c r="G961" t="s">
        <v>517</v>
      </c>
      <c r="H961" t="s">
        <v>1125</v>
      </c>
      <c r="I961" t="s">
        <v>517</v>
      </c>
      <c r="J961" t="s">
        <v>1126</v>
      </c>
      <c r="K961" t="s">
        <v>4</v>
      </c>
      <c r="L961">
        <v>5226937</v>
      </c>
      <c r="M961" t="s">
        <v>1453</v>
      </c>
      <c r="O961" t="s">
        <v>1371</v>
      </c>
      <c r="P961">
        <v>1</v>
      </c>
    </row>
    <row r="962" spans="1:16">
      <c r="A962">
        <v>2046</v>
      </c>
      <c r="B962" t="s">
        <v>1077</v>
      </c>
      <c r="D962" t="s">
        <v>1078</v>
      </c>
      <c r="E962" t="s">
        <v>170</v>
      </c>
      <c r="F962" t="s">
        <v>15</v>
      </c>
      <c r="G962" t="s">
        <v>517</v>
      </c>
      <c r="H962" t="s">
        <v>1127</v>
      </c>
      <c r="I962" t="s">
        <v>517</v>
      </c>
      <c r="J962" t="s">
        <v>1127</v>
      </c>
      <c r="K962" t="s">
        <v>4</v>
      </c>
      <c r="L962">
        <v>4893528</v>
      </c>
      <c r="M962" t="s">
        <v>1359</v>
      </c>
      <c r="N962" t="s">
        <v>174</v>
      </c>
      <c r="O962" t="s">
        <v>1514</v>
      </c>
      <c r="P962">
        <v>1</v>
      </c>
    </row>
    <row r="963" spans="1:16">
      <c r="A963">
        <v>2045</v>
      </c>
      <c r="B963" t="s">
        <v>1077</v>
      </c>
      <c r="D963" t="s">
        <v>1078</v>
      </c>
      <c r="E963" t="s">
        <v>170</v>
      </c>
      <c r="F963" t="s">
        <v>15</v>
      </c>
      <c r="G963" t="s">
        <v>517</v>
      </c>
      <c r="H963" t="s">
        <v>1119</v>
      </c>
      <c r="I963" t="s">
        <v>517</v>
      </c>
      <c r="J963" t="s">
        <v>1119</v>
      </c>
      <c r="K963" t="s">
        <v>4</v>
      </c>
      <c r="L963">
        <v>5250006</v>
      </c>
      <c r="M963" t="s">
        <v>1359</v>
      </c>
      <c r="N963" t="s">
        <v>1128</v>
      </c>
      <c r="O963" t="s">
        <v>1515</v>
      </c>
      <c r="P963">
        <v>1</v>
      </c>
    </row>
    <row r="964" spans="1:16">
      <c r="A964">
        <v>2044</v>
      </c>
      <c r="B964" t="s">
        <v>1077</v>
      </c>
      <c r="D964" t="s">
        <v>1078</v>
      </c>
      <c r="E964" t="s">
        <v>170</v>
      </c>
      <c r="F964" t="s">
        <v>41</v>
      </c>
      <c r="G964" t="s">
        <v>506</v>
      </c>
      <c r="H964" t="s">
        <v>1094</v>
      </c>
      <c r="I964" t="s">
        <v>506</v>
      </c>
      <c r="J964" t="s">
        <v>1094</v>
      </c>
      <c r="K964" t="s">
        <v>4</v>
      </c>
      <c r="L964">
        <v>4998457</v>
      </c>
      <c r="M964" t="s">
        <v>1359</v>
      </c>
      <c r="N964" t="s">
        <v>1105</v>
      </c>
      <c r="O964" t="s">
        <v>497</v>
      </c>
      <c r="P964">
        <v>1</v>
      </c>
    </row>
    <row r="965" spans="1:16">
      <c r="A965">
        <v>2043</v>
      </c>
      <c r="B965" t="s">
        <v>1077</v>
      </c>
      <c r="D965" t="s">
        <v>1078</v>
      </c>
      <c r="E965" t="s">
        <v>170</v>
      </c>
      <c r="F965" t="s">
        <v>15</v>
      </c>
      <c r="G965" t="s">
        <v>517</v>
      </c>
      <c r="H965" t="s">
        <v>1504</v>
      </c>
      <c r="I965" t="s">
        <v>517</v>
      </c>
      <c r="J965" t="s">
        <v>1476</v>
      </c>
      <c r="K965" t="s">
        <v>4</v>
      </c>
      <c r="L965">
        <v>3078867</v>
      </c>
      <c r="M965" t="s">
        <v>1359</v>
      </c>
      <c r="O965" t="s">
        <v>1516</v>
      </c>
      <c r="P965">
        <v>1</v>
      </c>
    </row>
    <row r="966" spans="1:16">
      <c r="A966">
        <v>2042</v>
      </c>
      <c r="B966" t="s">
        <v>1077</v>
      </c>
      <c r="D966" t="s">
        <v>1078</v>
      </c>
      <c r="E966" t="s">
        <v>170</v>
      </c>
      <c r="F966" t="s">
        <v>24</v>
      </c>
      <c r="G966" t="s">
        <v>534</v>
      </c>
      <c r="H966" t="s">
        <v>535</v>
      </c>
      <c r="I966" t="s">
        <v>534</v>
      </c>
      <c r="J966" t="s">
        <v>536</v>
      </c>
      <c r="K966" t="s">
        <v>221</v>
      </c>
      <c r="L966">
        <v>1451666</v>
      </c>
      <c r="M966" t="s">
        <v>1361</v>
      </c>
      <c r="O966" t="s">
        <v>306</v>
      </c>
      <c r="P966">
        <v>1</v>
      </c>
    </row>
    <row r="967" spans="1:16">
      <c r="A967">
        <v>2041</v>
      </c>
      <c r="B967" t="s">
        <v>1077</v>
      </c>
      <c r="D967" t="s">
        <v>1078</v>
      </c>
      <c r="E967" t="s">
        <v>170</v>
      </c>
      <c r="F967" t="s">
        <v>41</v>
      </c>
      <c r="G967" t="s">
        <v>246</v>
      </c>
      <c r="H967" t="s">
        <v>1106</v>
      </c>
      <c r="I967" t="s">
        <v>246</v>
      </c>
      <c r="J967" t="s">
        <v>1106</v>
      </c>
      <c r="K967" t="s">
        <v>4</v>
      </c>
      <c r="L967">
        <v>5076411</v>
      </c>
      <c r="M967" t="s">
        <v>1359</v>
      </c>
      <c r="N967" t="s">
        <v>389</v>
      </c>
      <c r="O967" t="s">
        <v>1517</v>
      </c>
      <c r="P967">
        <v>1</v>
      </c>
    </row>
    <row r="968" spans="1:16">
      <c r="A968">
        <v>2039</v>
      </c>
      <c r="B968" t="s">
        <v>1077</v>
      </c>
      <c r="D968" t="s">
        <v>1078</v>
      </c>
      <c r="E968" t="s">
        <v>170</v>
      </c>
      <c r="F968" t="s">
        <v>15</v>
      </c>
      <c r="G968" t="s">
        <v>517</v>
      </c>
      <c r="H968" t="s">
        <v>975</v>
      </c>
      <c r="I968" t="s">
        <v>517</v>
      </c>
      <c r="J968" t="s">
        <v>1501</v>
      </c>
      <c r="K968" t="s">
        <v>4</v>
      </c>
      <c r="L968">
        <v>5049442</v>
      </c>
      <c r="M968" t="s">
        <v>1359</v>
      </c>
      <c r="O968" t="s">
        <v>429</v>
      </c>
      <c r="P968">
        <v>1</v>
      </c>
    </row>
    <row r="969" spans="1:16">
      <c r="A969">
        <v>2020</v>
      </c>
      <c r="B969" t="s">
        <v>1077</v>
      </c>
      <c r="D969" t="s">
        <v>1078</v>
      </c>
      <c r="E969" t="s">
        <v>234</v>
      </c>
      <c r="F969" t="s">
        <v>41</v>
      </c>
      <c r="G969" t="s">
        <v>506</v>
      </c>
      <c r="H969" t="s">
        <v>1130</v>
      </c>
      <c r="I969" t="s">
        <v>506</v>
      </c>
      <c r="J969" t="s">
        <v>1130</v>
      </c>
      <c r="K969" t="s">
        <v>4</v>
      </c>
      <c r="L969">
        <v>5676091</v>
      </c>
      <c r="M969" t="s">
        <v>1385</v>
      </c>
      <c r="N969" t="s">
        <v>229</v>
      </c>
      <c r="O969" t="s">
        <v>1518</v>
      </c>
      <c r="P969">
        <v>1</v>
      </c>
    </row>
    <row r="970" spans="1:16">
      <c r="A970">
        <v>2019</v>
      </c>
      <c r="B970" t="s">
        <v>1077</v>
      </c>
      <c r="D970" t="s">
        <v>1078</v>
      </c>
      <c r="E970" t="s">
        <v>170</v>
      </c>
      <c r="F970" t="s">
        <v>15</v>
      </c>
      <c r="G970" t="s">
        <v>517</v>
      </c>
      <c r="H970" t="s">
        <v>1095</v>
      </c>
      <c r="I970" t="s">
        <v>517</v>
      </c>
      <c r="J970" t="s">
        <v>1095</v>
      </c>
      <c r="K970" t="s">
        <v>4</v>
      </c>
      <c r="L970">
        <v>5267950</v>
      </c>
      <c r="M970" t="s">
        <v>1359</v>
      </c>
      <c r="N970" t="s">
        <v>1132</v>
      </c>
      <c r="O970" t="s">
        <v>426</v>
      </c>
      <c r="P970">
        <v>1</v>
      </c>
    </row>
    <row r="971" spans="1:16">
      <c r="A971">
        <v>2018</v>
      </c>
      <c r="B971" t="s">
        <v>1077</v>
      </c>
      <c r="D971" t="s">
        <v>1078</v>
      </c>
      <c r="E971" t="s">
        <v>178</v>
      </c>
      <c r="F971" t="s">
        <v>41</v>
      </c>
      <c r="G971" t="s">
        <v>506</v>
      </c>
      <c r="H971" t="s">
        <v>1133</v>
      </c>
      <c r="I971" t="s">
        <v>506</v>
      </c>
      <c r="J971" t="s">
        <v>1133</v>
      </c>
      <c r="K971" t="s">
        <v>4</v>
      </c>
      <c r="L971">
        <v>5118052</v>
      </c>
      <c r="M971" t="s">
        <v>1451</v>
      </c>
      <c r="N971" t="s">
        <v>1134</v>
      </c>
      <c r="O971" t="s">
        <v>1153</v>
      </c>
      <c r="P971">
        <v>1</v>
      </c>
    </row>
    <row r="972" spans="1:16">
      <c r="A972">
        <v>2017</v>
      </c>
      <c r="B972" t="s">
        <v>1077</v>
      </c>
      <c r="D972" t="s">
        <v>1078</v>
      </c>
      <c r="E972" t="s">
        <v>170</v>
      </c>
      <c r="F972" t="s">
        <v>15</v>
      </c>
      <c r="G972" t="s">
        <v>387</v>
      </c>
      <c r="H972" t="s">
        <v>1400</v>
      </c>
      <c r="I972" t="s">
        <v>387</v>
      </c>
      <c r="J972" t="s">
        <v>1456</v>
      </c>
      <c r="K972" t="s">
        <v>221</v>
      </c>
      <c r="L972">
        <v>5234013</v>
      </c>
      <c r="M972" t="s">
        <v>1359</v>
      </c>
      <c r="O972" t="s">
        <v>1519</v>
      </c>
      <c r="P972">
        <v>1</v>
      </c>
    </row>
    <row r="973" spans="1:16">
      <c r="A973">
        <v>2016</v>
      </c>
      <c r="B973" t="s">
        <v>1077</v>
      </c>
      <c r="D973" t="s">
        <v>1078</v>
      </c>
      <c r="E973" t="s">
        <v>170</v>
      </c>
      <c r="F973" t="s">
        <v>41</v>
      </c>
      <c r="G973" t="s">
        <v>171</v>
      </c>
      <c r="H973" t="s">
        <v>451</v>
      </c>
      <c r="I973" t="s">
        <v>171</v>
      </c>
      <c r="J973" t="s">
        <v>567</v>
      </c>
      <c r="K973" t="s">
        <v>4</v>
      </c>
      <c r="L973">
        <v>5336209</v>
      </c>
      <c r="M973" t="s">
        <v>1359</v>
      </c>
      <c r="O973" t="s">
        <v>1118</v>
      </c>
      <c r="P973">
        <v>1</v>
      </c>
    </row>
    <row r="974" spans="1:16">
      <c r="A974">
        <v>2015</v>
      </c>
      <c r="B974" t="s">
        <v>1077</v>
      </c>
      <c r="D974" t="s">
        <v>1078</v>
      </c>
      <c r="E974" t="s">
        <v>170</v>
      </c>
      <c r="F974" t="s">
        <v>41</v>
      </c>
      <c r="G974" t="s">
        <v>506</v>
      </c>
      <c r="H974" t="s">
        <v>1107</v>
      </c>
      <c r="I974" t="s">
        <v>506</v>
      </c>
      <c r="J974" t="s">
        <v>1108</v>
      </c>
      <c r="K974" t="s">
        <v>4</v>
      </c>
      <c r="L974">
        <v>5236677</v>
      </c>
      <c r="M974" t="s">
        <v>1359</v>
      </c>
      <c r="O974" t="s">
        <v>1122</v>
      </c>
      <c r="P974">
        <v>1</v>
      </c>
    </row>
    <row r="975" spans="1:16">
      <c r="A975">
        <v>2014</v>
      </c>
      <c r="B975" t="s">
        <v>1077</v>
      </c>
      <c r="D975" t="s">
        <v>1078</v>
      </c>
      <c r="E975" t="s">
        <v>170</v>
      </c>
      <c r="F975" t="s">
        <v>41</v>
      </c>
      <c r="G975" t="s">
        <v>171</v>
      </c>
      <c r="H975" t="s">
        <v>451</v>
      </c>
      <c r="I975" t="s">
        <v>246</v>
      </c>
      <c r="J975" t="s">
        <v>1504</v>
      </c>
      <c r="K975" t="s">
        <v>221</v>
      </c>
      <c r="L975">
        <v>5593147</v>
      </c>
      <c r="M975" t="s">
        <v>1359</v>
      </c>
      <c r="O975" t="s">
        <v>1417</v>
      </c>
      <c r="P975">
        <v>1</v>
      </c>
    </row>
    <row r="976" spans="1:16">
      <c r="A976">
        <v>2013</v>
      </c>
      <c r="B976" t="s">
        <v>1077</v>
      </c>
      <c r="D976" t="s">
        <v>1078</v>
      </c>
      <c r="E976" t="s">
        <v>187</v>
      </c>
      <c r="F976" t="s">
        <v>15</v>
      </c>
      <c r="G976" t="s">
        <v>517</v>
      </c>
      <c r="H976" t="s">
        <v>1135</v>
      </c>
      <c r="I976" t="s">
        <v>517</v>
      </c>
      <c r="J976" t="s">
        <v>1135</v>
      </c>
      <c r="K976" t="s">
        <v>4</v>
      </c>
      <c r="L976">
        <v>5135123</v>
      </c>
      <c r="M976" t="s">
        <v>1359</v>
      </c>
      <c r="N976" t="s">
        <v>1138</v>
      </c>
      <c r="O976" t="s">
        <v>1141</v>
      </c>
      <c r="P976">
        <v>1</v>
      </c>
    </row>
    <row r="977" spans="1:16">
      <c r="A977">
        <v>2012</v>
      </c>
      <c r="B977" t="s">
        <v>1077</v>
      </c>
      <c r="D977" t="s">
        <v>1078</v>
      </c>
      <c r="E977" t="s">
        <v>170</v>
      </c>
      <c r="F977" t="s">
        <v>41</v>
      </c>
      <c r="G977" t="s">
        <v>506</v>
      </c>
      <c r="H977" t="s">
        <v>1133</v>
      </c>
      <c r="I977" t="s">
        <v>506</v>
      </c>
      <c r="J977" t="s">
        <v>1133</v>
      </c>
      <c r="K977" t="s">
        <v>4</v>
      </c>
      <c r="L977">
        <v>5287011</v>
      </c>
      <c r="M977" t="s">
        <v>1359</v>
      </c>
      <c r="N977" t="s">
        <v>213</v>
      </c>
      <c r="O977" t="s">
        <v>1520</v>
      </c>
      <c r="P977">
        <v>1</v>
      </c>
    </row>
    <row r="978" spans="1:16">
      <c r="A978">
        <v>2011</v>
      </c>
      <c r="B978" t="s">
        <v>1077</v>
      </c>
      <c r="D978" t="s">
        <v>1078</v>
      </c>
      <c r="E978" t="s">
        <v>170</v>
      </c>
      <c r="F978" t="s">
        <v>15</v>
      </c>
      <c r="G978" t="s">
        <v>517</v>
      </c>
      <c r="H978" t="s">
        <v>1140</v>
      </c>
      <c r="I978" t="s">
        <v>517</v>
      </c>
      <c r="J978" t="s">
        <v>1140</v>
      </c>
      <c r="K978" t="s">
        <v>4</v>
      </c>
      <c r="L978">
        <v>5044793</v>
      </c>
      <c r="M978" t="s">
        <v>1359</v>
      </c>
      <c r="N978" t="s">
        <v>1120</v>
      </c>
      <c r="O978" t="s">
        <v>1521</v>
      </c>
      <c r="P978">
        <v>1</v>
      </c>
    </row>
    <row r="979" spans="1:16">
      <c r="A979">
        <v>2010</v>
      </c>
      <c r="B979" t="s">
        <v>1077</v>
      </c>
      <c r="D979" t="s">
        <v>1078</v>
      </c>
      <c r="E979" t="s">
        <v>1366</v>
      </c>
      <c r="F979" t="s">
        <v>30</v>
      </c>
      <c r="G979" t="s">
        <v>703</v>
      </c>
      <c r="H979" t="s">
        <v>1142</v>
      </c>
      <c r="I979" t="s">
        <v>703</v>
      </c>
      <c r="J979" t="s">
        <v>1143</v>
      </c>
      <c r="K979" t="s">
        <v>4</v>
      </c>
      <c r="L979">
        <v>2334124</v>
      </c>
      <c r="M979" t="s">
        <v>1359</v>
      </c>
      <c r="N979" t="s">
        <v>389</v>
      </c>
      <c r="O979" t="s">
        <v>870</v>
      </c>
      <c r="P979">
        <v>1</v>
      </c>
    </row>
    <row r="980" spans="1:16">
      <c r="A980">
        <v>2040</v>
      </c>
      <c r="B980" t="s">
        <v>1077</v>
      </c>
      <c r="D980" t="s">
        <v>1078</v>
      </c>
      <c r="E980" t="s">
        <v>170</v>
      </c>
      <c r="F980" t="s">
        <v>24</v>
      </c>
      <c r="G980" t="s">
        <v>534</v>
      </c>
      <c r="H980" t="s">
        <v>535</v>
      </c>
      <c r="I980" t="s">
        <v>534</v>
      </c>
      <c r="J980" t="s">
        <v>318</v>
      </c>
      <c r="K980" t="s">
        <v>4</v>
      </c>
      <c r="L980">
        <v>5106882</v>
      </c>
      <c r="M980" t="s">
        <v>1359</v>
      </c>
      <c r="O980" t="s">
        <v>1522</v>
      </c>
      <c r="P980">
        <v>1</v>
      </c>
    </row>
    <row r="981" spans="1:16">
      <c r="A981">
        <v>2038</v>
      </c>
      <c r="B981" t="s">
        <v>1077</v>
      </c>
      <c r="D981" t="s">
        <v>1078</v>
      </c>
      <c r="E981" t="s">
        <v>170</v>
      </c>
      <c r="F981" t="s">
        <v>41</v>
      </c>
      <c r="G981" t="s">
        <v>171</v>
      </c>
      <c r="H981" t="s">
        <v>1112</v>
      </c>
      <c r="I981" t="s">
        <v>246</v>
      </c>
      <c r="J981" t="s">
        <v>1502</v>
      </c>
      <c r="K981" t="s">
        <v>221</v>
      </c>
      <c r="L981">
        <v>4783232</v>
      </c>
      <c r="M981" t="s">
        <v>1439</v>
      </c>
      <c r="O981" t="s">
        <v>189</v>
      </c>
      <c r="P981">
        <v>1</v>
      </c>
    </row>
    <row r="982" spans="1:16">
      <c r="A982">
        <v>2037</v>
      </c>
      <c r="B982" t="s">
        <v>1077</v>
      </c>
      <c r="D982" t="s">
        <v>1078</v>
      </c>
      <c r="E982" t="s">
        <v>170</v>
      </c>
      <c r="F982" t="s">
        <v>41</v>
      </c>
      <c r="G982" t="s">
        <v>171</v>
      </c>
      <c r="H982" t="s">
        <v>1106</v>
      </c>
      <c r="I982" t="s">
        <v>171</v>
      </c>
      <c r="J982" t="s">
        <v>757</v>
      </c>
      <c r="K982" t="s">
        <v>4</v>
      </c>
      <c r="L982">
        <v>5115737</v>
      </c>
      <c r="M982" t="s">
        <v>1359</v>
      </c>
      <c r="O982" t="s">
        <v>492</v>
      </c>
      <c r="P982">
        <v>1</v>
      </c>
    </row>
    <row r="983" spans="1:16">
      <c r="A983">
        <v>2036</v>
      </c>
      <c r="B983" t="s">
        <v>1077</v>
      </c>
      <c r="D983" t="s">
        <v>1078</v>
      </c>
      <c r="E983" t="s">
        <v>170</v>
      </c>
      <c r="F983" t="s">
        <v>41</v>
      </c>
      <c r="G983" t="s">
        <v>171</v>
      </c>
      <c r="H983" t="s">
        <v>1144</v>
      </c>
      <c r="I983" t="s">
        <v>506</v>
      </c>
      <c r="J983" t="s">
        <v>1506</v>
      </c>
      <c r="K983" t="s">
        <v>221</v>
      </c>
      <c r="L983">
        <v>5128676</v>
      </c>
      <c r="M983" t="s">
        <v>1359</v>
      </c>
      <c r="O983" t="s">
        <v>230</v>
      </c>
      <c r="P983">
        <v>1</v>
      </c>
    </row>
    <row r="984" spans="1:16">
      <c r="A984">
        <v>2035</v>
      </c>
      <c r="B984" t="s">
        <v>1077</v>
      </c>
      <c r="D984" t="s">
        <v>1078</v>
      </c>
      <c r="E984" t="s">
        <v>170</v>
      </c>
      <c r="F984" t="s">
        <v>15</v>
      </c>
      <c r="G984" t="s">
        <v>387</v>
      </c>
      <c r="H984" t="s">
        <v>1145</v>
      </c>
      <c r="I984" t="s">
        <v>387</v>
      </c>
      <c r="J984" t="s">
        <v>575</v>
      </c>
      <c r="K984" t="s">
        <v>4</v>
      </c>
      <c r="L984">
        <v>5103990</v>
      </c>
      <c r="M984" t="s">
        <v>1359</v>
      </c>
      <c r="O984" t="s">
        <v>1373</v>
      </c>
      <c r="P984">
        <v>1</v>
      </c>
    </row>
    <row r="985" spans="1:16">
      <c r="A985">
        <v>2034</v>
      </c>
      <c r="B985" t="s">
        <v>1077</v>
      </c>
      <c r="D985" t="s">
        <v>1078</v>
      </c>
      <c r="E985" t="s">
        <v>170</v>
      </c>
      <c r="F985" t="s">
        <v>15</v>
      </c>
      <c r="G985" t="s">
        <v>517</v>
      </c>
      <c r="H985" t="s">
        <v>1146</v>
      </c>
      <c r="I985" t="s">
        <v>517</v>
      </c>
      <c r="J985" t="s">
        <v>1146</v>
      </c>
      <c r="K985" t="s">
        <v>4</v>
      </c>
      <c r="L985">
        <v>5299942</v>
      </c>
      <c r="M985" t="s">
        <v>1359</v>
      </c>
      <c r="N985" t="s">
        <v>1147</v>
      </c>
      <c r="O985" t="s">
        <v>1519</v>
      </c>
      <c r="P985">
        <v>1</v>
      </c>
    </row>
    <row r="986" spans="1:16">
      <c r="A986">
        <v>2033</v>
      </c>
      <c r="B986" t="s">
        <v>1077</v>
      </c>
      <c r="D986" t="s">
        <v>1078</v>
      </c>
      <c r="E986" t="s">
        <v>170</v>
      </c>
      <c r="F986" t="s">
        <v>15</v>
      </c>
      <c r="G986" t="s">
        <v>517</v>
      </c>
      <c r="H986" t="s">
        <v>1504</v>
      </c>
      <c r="I986" t="s">
        <v>517</v>
      </c>
      <c r="J986" t="s">
        <v>1476</v>
      </c>
      <c r="K986" t="s">
        <v>4</v>
      </c>
      <c r="L986">
        <v>4909435</v>
      </c>
      <c r="M986" t="s">
        <v>1359</v>
      </c>
      <c r="O986" t="s">
        <v>1362</v>
      </c>
      <c r="P986">
        <v>1</v>
      </c>
    </row>
    <row r="987" spans="1:16">
      <c r="A987">
        <v>2032</v>
      </c>
      <c r="B987" t="s">
        <v>1077</v>
      </c>
      <c r="D987" t="s">
        <v>1078</v>
      </c>
      <c r="E987" t="s">
        <v>170</v>
      </c>
      <c r="F987" t="s">
        <v>41</v>
      </c>
      <c r="G987" t="s">
        <v>246</v>
      </c>
      <c r="H987" t="s">
        <v>1148</v>
      </c>
      <c r="I987" t="s">
        <v>246</v>
      </c>
      <c r="J987" t="s">
        <v>1502</v>
      </c>
      <c r="K987" t="s">
        <v>4</v>
      </c>
      <c r="L987">
        <v>5190150</v>
      </c>
      <c r="M987" t="s">
        <v>1359</v>
      </c>
      <c r="O987" t="s">
        <v>1523</v>
      </c>
      <c r="P987">
        <v>1</v>
      </c>
    </row>
    <row r="988" spans="1:16">
      <c r="A988">
        <v>2031</v>
      </c>
      <c r="B988" t="s">
        <v>1077</v>
      </c>
      <c r="D988" t="s">
        <v>1078</v>
      </c>
      <c r="E988" t="s">
        <v>170</v>
      </c>
      <c r="F988" t="s">
        <v>41</v>
      </c>
      <c r="G988" t="s">
        <v>506</v>
      </c>
      <c r="H988" t="s">
        <v>1149</v>
      </c>
      <c r="I988" t="s">
        <v>506</v>
      </c>
      <c r="J988" t="s">
        <v>539</v>
      </c>
      <c r="K988" t="s">
        <v>4</v>
      </c>
      <c r="L988">
        <v>5195498</v>
      </c>
      <c r="M988" t="s">
        <v>1359</v>
      </c>
      <c r="O988" t="s">
        <v>1449</v>
      </c>
      <c r="P988">
        <v>1</v>
      </c>
    </row>
    <row r="989" spans="1:16">
      <c r="A989">
        <v>2030</v>
      </c>
      <c r="B989" t="s">
        <v>1077</v>
      </c>
      <c r="D989" t="s">
        <v>1078</v>
      </c>
      <c r="E989" t="s">
        <v>234</v>
      </c>
      <c r="F989" t="s">
        <v>41</v>
      </c>
      <c r="G989" t="s">
        <v>506</v>
      </c>
      <c r="H989" t="s">
        <v>1086</v>
      </c>
      <c r="I989" t="s">
        <v>506</v>
      </c>
      <c r="J989" t="s">
        <v>539</v>
      </c>
      <c r="K989" t="s">
        <v>4</v>
      </c>
      <c r="L989">
        <v>5434463</v>
      </c>
      <c r="M989" t="s">
        <v>1524</v>
      </c>
      <c r="O989" t="s">
        <v>426</v>
      </c>
      <c r="P989">
        <v>1</v>
      </c>
    </row>
    <row r="990" spans="1:16">
      <c r="A990">
        <v>2029</v>
      </c>
      <c r="B990" t="s">
        <v>1077</v>
      </c>
      <c r="D990" t="s">
        <v>1078</v>
      </c>
      <c r="E990" t="s">
        <v>170</v>
      </c>
      <c r="F990" t="s">
        <v>15</v>
      </c>
      <c r="G990" t="s">
        <v>387</v>
      </c>
      <c r="H990" t="s">
        <v>916</v>
      </c>
      <c r="I990" t="s">
        <v>387</v>
      </c>
      <c r="J990" t="s">
        <v>478</v>
      </c>
      <c r="K990" t="s">
        <v>4</v>
      </c>
      <c r="L990">
        <v>5386725</v>
      </c>
      <c r="M990" t="s">
        <v>1359</v>
      </c>
      <c r="O990" t="s">
        <v>1525</v>
      </c>
      <c r="P990">
        <v>1</v>
      </c>
    </row>
    <row r="991" spans="1:16">
      <c r="A991">
        <v>2028</v>
      </c>
      <c r="B991" t="s">
        <v>1077</v>
      </c>
      <c r="D991" t="s">
        <v>1078</v>
      </c>
      <c r="E991" t="s">
        <v>170</v>
      </c>
      <c r="F991" t="s">
        <v>41</v>
      </c>
      <c r="G991" t="s">
        <v>506</v>
      </c>
      <c r="H991" t="s">
        <v>927</v>
      </c>
      <c r="I991" t="s">
        <v>506</v>
      </c>
      <c r="J991" t="s">
        <v>927</v>
      </c>
      <c r="K991" t="s">
        <v>4</v>
      </c>
      <c r="L991">
        <v>5225337</v>
      </c>
      <c r="M991" t="s">
        <v>1359</v>
      </c>
      <c r="N991" t="s">
        <v>213</v>
      </c>
      <c r="O991" t="s">
        <v>423</v>
      </c>
      <c r="P991">
        <v>1</v>
      </c>
    </row>
    <row r="992" spans="1:16">
      <c r="A992">
        <v>2027</v>
      </c>
      <c r="B992" t="s">
        <v>1077</v>
      </c>
      <c r="D992" t="s">
        <v>1078</v>
      </c>
      <c r="E992" t="s">
        <v>170</v>
      </c>
      <c r="F992" t="s">
        <v>15</v>
      </c>
      <c r="G992" t="s">
        <v>387</v>
      </c>
      <c r="H992" t="s">
        <v>359</v>
      </c>
      <c r="I992" t="s">
        <v>387</v>
      </c>
      <c r="J992" t="s">
        <v>1526</v>
      </c>
      <c r="K992" t="s">
        <v>4</v>
      </c>
      <c r="L992">
        <v>5214372</v>
      </c>
      <c r="M992" t="s">
        <v>1359</v>
      </c>
      <c r="O992" t="s">
        <v>224</v>
      </c>
      <c r="P992">
        <v>1</v>
      </c>
    </row>
    <row r="993" spans="1:16">
      <c r="A993">
        <v>2026</v>
      </c>
      <c r="B993" t="s">
        <v>1077</v>
      </c>
      <c r="D993" t="s">
        <v>1078</v>
      </c>
      <c r="E993" t="s">
        <v>170</v>
      </c>
      <c r="F993" t="s">
        <v>41</v>
      </c>
      <c r="G993" t="s">
        <v>506</v>
      </c>
      <c r="H993" t="s">
        <v>1149</v>
      </c>
      <c r="I993" t="s">
        <v>506</v>
      </c>
      <c r="J993" t="s">
        <v>1149</v>
      </c>
      <c r="K993" t="s">
        <v>4</v>
      </c>
      <c r="L993">
        <v>5203025</v>
      </c>
      <c r="M993" t="s">
        <v>1361</v>
      </c>
      <c r="N993" t="s">
        <v>1150</v>
      </c>
      <c r="O993" t="s">
        <v>290</v>
      </c>
      <c r="P993">
        <v>1</v>
      </c>
    </row>
    <row r="994" spans="1:16">
      <c r="A994">
        <v>2025</v>
      </c>
      <c r="B994" t="s">
        <v>1077</v>
      </c>
      <c r="D994" t="s">
        <v>1078</v>
      </c>
      <c r="E994" t="s">
        <v>170</v>
      </c>
      <c r="F994" t="s">
        <v>41</v>
      </c>
      <c r="G994" t="s">
        <v>171</v>
      </c>
      <c r="H994" t="s">
        <v>451</v>
      </c>
      <c r="I994" t="s">
        <v>506</v>
      </c>
      <c r="J994" t="s">
        <v>1390</v>
      </c>
      <c r="K994" t="s">
        <v>221</v>
      </c>
      <c r="L994">
        <v>4939697</v>
      </c>
      <c r="M994" t="s">
        <v>1359</v>
      </c>
      <c r="O994" t="s">
        <v>455</v>
      </c>
      <c r="P994">
        <v>1</v>
      </c>
    </row>
    <row r="995" spans="1:16">
      <c r="A995">
        <v>2023</v>
      </c>
      <c r="B995" t="s">
        <v>1077</v>
      </c>
      <c r="D995" t="s">
        <v>1078</v>
      </c>
      <c r="E995" t="s">
        <v>170</v>
      </c>
      <c r="F995" t="s">
        <v>15</v>
      </c>
      <c r="G995" t="s">
        <v>387</v>
      </c>
      <c r="H995" t="s">
        <v>301</v>
      </c>
      <c r="I995" t="s">
        <v>387</v>
      </c>
      <c r="J995" t="s">
        <v>520</v>
      </c>
      <c r="K995" t="s">
        <v>221</v>
      </c>
      <c r="L995">
        <v>5239942</v>
      </c>
      <c r="M995" t="s">
        <v>1359</v>
      </c>
      <c r="O995" t="s">
        <v>288</v>
      </c>
      <c r="P995">
        <v>1</v>
      </c>
    </row>
    <row r="996" spans="1:16">
      <c r="A996">
        <v>2022</v>
      </c>
      <c r="B996" t="s">
        <v>1077</v>
      </c>
      <c r="D996" t="s">
        <v>1078</v>
      </c>
      <c r="E996" t="s">
        <v>170</v>
      </c>
      <c r="F996" t="s">
        <v>15</v>
      </c>
      <c r="G996" t="s">
        <v>387</v>
      </c>
      <c r="H996" t="s">
        <v>729</v>
      </c>
      <c r="I996" t="s">
        <v>387</v>
      </c>
      <c r="J996" t="s">
        <v>792</v>
      </c>
      <c r="K996" t="s">
        <v>221</v>
      </c>
      <c r="L996">
        <v>5090933</v>
      </c>
      <c r="M996" t="s">
        <v>1359</v>
      </c>
      <c r="O996" t="s">
        <v>488</v>
      </c>
      <c r="P996">
        <v>1</v>
      </c>
    </row>
    <row r="997" spans="1:16">
      <c r="A997">
        <v>2021</v>
      </c>
      <c r="B997" t="s">
        <v>1077</v>
      </c>
      <c r="D997" t="s">
        <v>1078</v>
      </c>
      <c r="E997" t="s">
        <v>170</v>
      </c>
      <c r="F997" t="s">
        <v>41</v>
      </c>
      <c r="G997" t="s">
        <v>246</v>
      </c>
      <c r="H997" t="s">
        <v>559</v>
      </c>
      <c r="I997" t="s">
        <v>246</v>
      </c>
      <c r="J997" t="s">
        <v>567</v>
      </c>
      <c r="K997" t="s">
        <v>4</v>
      </c>
      <c r="L997">
        <v>5472566</v>
      </c>
      <c r="M997" t="s">
        <v>1359</v>
      </c>
      <c r="O997" t="s">
        <v>1440</v>
      </c>
      <c r="P997">
        <v>1</v>
      </c>
    </row>
    <row r="998" spans="1:16">
      <c r="A998">
        <v>2024</v>
      </c>
      <c r="B998" t="s">
        <v>1077</v>
      </c>
      <c r="D998" t="s">
        <v>1078</v>
      </c>
      <c r="E998" t="s">
        <v>170</v>
      </c>
      <c r="F998" t="s">
        <v>41</v>
      </c>
      <c r="G998" t="s">
        <v>506</v>
      </c>
      <c r="H998" t="s">
        <v>1133</v>
      </c>
      <c r="I998" t="s">
        <v>506</v>
      </c>
      <c r="J998" t="s">
        <v>1133</v>
      </c>
      <c r="K998" t="s">
        <v>4</v>
      </c>
      <c r="L998">
        <v>5193343</v>
      </c>
      <c r="M998" t="s">
        <v>1359</v>
      </c>
      <c r="N998" t="s">
        <v>213</v>
      </c>
      <c r="O998" t="s">
        <v>231</v>
      </c>
      <c r="P998">
        <v>1</v>
      </c>
    </row>
    <row r="999" spans="1:16">
      <c r="A999">
        <v>2417</v>
      </c>
      <c r="B999" t="s">
        <v>1154</v>
      </c>
      <c r="C999">
        <v>500655</v>
      </c>
      <c r="D999" t="s">
        <v>1155</v>
      </c>
      <c r="E999" t="s">
        <v>170</v>
      </c>
      <c r="F999" t="s">
        <v>29</v>
      </c>
      <c r="G999" t="s">
        <v>235</v>
      </c>
      <c r="H999" t="s">
        <v>1156</v>
      </c>
      <c r="I999" t="s">
        <v>235</v>
      </c>
      <c r="J999" t="s">
        <v>884</v>
      </c>
      <c r="K999" t="s">
        <v>4</v>
      </c>
      <c r="L999">
        <v>987995</v>
      </c>
      <c r="M999" t="s">
        <v>1359</v>
      </c>
      <c r="O999" t="s">
        <v>1527</v>
      </c>
      <c r="P999">
        <v>1</v>
      </c>
    </row>
    <row r="1000" spans="1:16">
      <c r="A1000">
        <v>4110</v>
      </c>
      <c r="B1000" t="s">
        <v>1154</v>
      </c>
      <c r="C1000">
        <v>0</v>
      </c>
      <c r="D1000" t="s">
        <v>1157</v>
      </c>
      <c r="E1000" t="s">
        <v>170</v>
      </c>
      <c r="F1000" t="s">
        <v>29</v>
      </c>
      <c r="G1000" t="s">
        <v>235</v>
      </c>
      <c r="H1000" t="s">
        <v>1158</v>
      </c>
      <c r="I1000" t="s">
        <v>235</v>
      </c>
      <c r="J1000" t="s">
        <v>973</v>
      </c>
      <c r="K1000" t="s">
        <v>4</v>
      </c>
      <c r="L1000">
        <v>463746</v>
      </c>
      <c r="M1000" t="s">
        <v>1359</v>
      </c>
      <c r="O1000" t="s">
        <v>599</v>
      </c>
      <c r="P1000">
        <v>1</v>
      </c>
    </row>
    <row r="1001" spans="1:16">
      <c r="A1001">
        <v>4081</v>
      </c>
      <c r="B1001" t="s">
        <v>1154</v>
      </c>
      <c r="D1001" t="s">
        <v>1157</v>
      </c>
      <c r="E1001" t="s">
        <v>170</v>
      </c>
      <c r="F1001" t="s">
        <v>29</v>
      </c>
      <c r="G1001" t="s">
        <v>235</v>
      </c>
      <c r="H1001" t="s">
        <v>1159</v>
      </c>
      <c r="I1001" t="s">
        <v>235</v>
      </c>
      <c r="J1001" t="s">
        <v>1160</v>
      </c>
      <c r="K1001" t="s">
        <v>4</v>
      </c>
      <c r="L1001">
        <v>855133</v>
      </c>
      <c r="M1001" t="s">
        <v>1359</v>
      </c>
      <c r="O1001" t="s">
        <v>804</v>
      </c>
      <c r="P1001">
        <v>1</v>
      </c>
    </row>
    <row r="1002" spans="1:16">
      <c r="A1002">
        <v>4080</v>
      </c>
      <c r="B1002" t="s">
        <v>1154</v>
      </c>
      <c r="D1002" t="s">
        <v>1157</v>
      </c>
      <c r="E1002" t="s">
        <v>170</v>
      </c>
      <c r="F1002" t="s">
        <v>29</v>
      </c>
      <c r="G1002" t="s">
        <v>235</v>
      </c>
      <c r="H1002" t="s">
        <v>1159</v>
      </c>
      <c r="I1002" t="s">
        <v>235</v>
      </c>
      <c r="J1002" t="s">
        <v>1160</v>
      </c>
      <c r="K1002" t="s">
        <v>4</v>
      </c>
      <c r="L1002">
        <v>872863</v>
      </c>
      <c r="M1002" t="s">
        <v>1359</v>
      </c>
      <c r="O1002" t="s">
        <v>573</v>
      </c>
      <c r="P1002">
        <v>1</v>
      </c>
    </row>
    <row r="1003" spans="1:16">
      <c r="A1003">
        <v>2424</v>
      </c>
      <c r="B1003" t="s">
        <v>1154</v>
      </c>
      <c r="C1003">
        <v>545339</v>
      </c>
      <c r="D1003" t="s">
        <v>1157</v>
      </c>
      <c r="E1003" t="s">
        <v>170</v>
      </c>
      <c r="F1003" t="s">
        <v>29</v>
      </c>
      <c r="G1003" t="s">
        <v>235</v>
      </c>
      <c r="H1003" t="s">
        <v>1156</v>
      </c>
      <c r="I1003" t="s">
        <v>235</v>
      </c>
      <c r="J1003" t="s">
        <v>884</v>
      </c>
      <c r="K1003" t="s">
        <v>4</v>
      </c>
      <c r="L1003">
        <v>1078151</v>
      </c>
      <c r="M1003" t="s">
        <v>1491</v>
      </c>
      <c r="O1003" t="s">
        <v>456</v>
      </c>
      <c r="P1003">
        <v>1</v>
      </c>
    </row>
    <row r="1004" spans="1:16">
      <c r="A1004">
        <v>2423</v>
      </c>
      <c r="B1004" t="s">
        <v>1154</v>
      </c>
      <c r="C1004">
        <v>484129</v>
      </c>
      <c r="D1004" t="s">
        <v>1157</v>
      </c>
      <c r="E1004" t="s">
        <v>170</v>
      </c>
      <c r="F1004" t="s">
        <v>29</v>
      </c>
      <c r="G1004" t="s">
        <v>235</v>
      </c>
      <c r="H1004" t="s">
        <v>1156</v>
      </c>
      <c r="I1004" t="s">
        <v>235</v>
      </c>
      <c r="J1004" t="s">
        <v>884</v>
      </c>
      <c r="K1004" t="s">
        <v>4</v>
      </c>
      <c r="L1004">
        <v>924832</v>
      </c>
      <c r="M1004" t="s">
        <v>1359</v>
      </c>
      <c r="O1004" t="s">
        <v>378</v>
      </c>
      <c r="P1004">
        <v>1</v>
      </c>
    </row>
    <row r="1005" spans="1:16">
      <c r="A1005">
        <v>2422</v>
      </c>
      <c r="B1005" t="s">
        <v>1154</v>
      </c>
      <c r="D1005" t="s">
        <v>1157</v>
      </c>
      <c r="E1005" t="s">
        <v>170</v>
      </c>
      <c r="F1005" t="s">
        <v>1162</v>
      </c>
      <c r="G1005" t="s">
        <v>1163</v>
      </c>
      <c r="H1005" t="s">
        <v>388</v>
      </c>
      <c r="I1005" t="s">
        <v>1163</v>
      </c>
      <c r="J1005" t="s">
        <v>388</v>
      </c>
      <c r="K1005" t="s">
        <v>4</v>
      </c>
      <c r="L1005">
        <v>1025433</v>
      </c>
      <c r="M1005" t="s">
        <v>1359</v>
      </c>
      <c r="O1005" t="s">
        <v>258</v>
      </c>
      <c r="P1005">
        <v>1</v>
      </c>
    </row>
    <row r="1006" spans="1:16">
      <c r="A1006">
        <v>2421</v>
      </c>
      <c r="B1006" t="s">
        <v>1154</v>
      </c>
      <c r="D1006" t="s">
        <v>1157</v>
      </c>
      <c r="E1006" t="s">
        <v>234</v>
      </c>
      <c r="F1006" t="s">
        <v>1162</v>
      </c>
      <c r="G1006" t="s">
        <v>1163</v>
      </c>
      <c r="H1006" t="s">
        <v>1164</v>
      </c>
      <c r="I1006" t="s">
        <v>1163</v>
      </c>
      <c r="J1006" t="s">
        <v>1164</v>
      </c>
      <c r="K1006" t="s">
        <v>4</v>
      </c>
      <c r="L1006">
        <v>1094480</v>
      </c>
      <c r="M1006" t="s">
        <v>1359</v>
      </c>
      <c r="O1006" t="s">
        <v>293</v>
      </c>
      <c r="P1006">
        <v>1</v>
      </c>
    </row>
    <row r="1007" spans="1:16">
      <c r="A1007">
        <v>2420</v>
      </c>
      <c r="B1007" t="s">
        <v>1154</v>
      </c>
      <c r="C1007">
        <v>541208</v>
      </c>
      <c r="D1007" t="s">
        <v>1157</v>
      </c>
      <c r="E1007" t="s">
        <v>234</v>
      </c>
      <c r="F1007" t="s">
        <v>29</v>
      </c>
      <c r="G1007" t="s">
        <v>235</v>
      </c>
      <c r="H1007" t="s">
        <v>1156</v>
      </c>
      <c r="I1007" t="s">
        <v>235</v>
      </c>
      <c r="J1007" t="s">
        <v>884</v>
      </c>
      <c r="K1007" t="s">
        <v>4</v>
      </c>
      <c r="L1007">
        <v>1065304</v>
      </c>
      <c r="M1007" t="s">
        <v>1486</v>
      </c>
      <c r="O1007" t="s">
        <v>373</v>
      </c>
      <c r="P1007">
        <v>1</v>
      </c>
    </row>
    <row r="1008" spans="1:16">
      <c r="A1008">
        <v>2419</v>
      </c>
      <c r="B1008" t="s">
        <v>1154</v>
      </c>
      <c r="C1008">
        <v>540795</v>
      </c>
      <c r="D1008" t="s">
        <v>1157</v>
      </c>
      <c r="E1008" t="s">
        <v>170</v>
      </c>
      <c r="F1008" t="s">
        <v>29</v>
      </c>
      <c r="G1008" t="s">
        <v>235</v>
      </c>
      <c r="H1008" t="s">
        <v>1156</v>
      </c>
      <c r="I1008" t="s">
        <v>235</v>
      </c>
      <c r="J1008" t="s">
        <v>884</v>
      </c>
      <c r="K1008" t="s">
        <v>4</v>
      </c>
      <c r="L1008">
        <v>1090014</v>
      </c>
      <c r="M1008" t="s">
        <v>1359</v>
      </c>
      <c r="O1008" t="s">
        <v>1129</v>
      </c>
      <c r="P1008">
        <v>1</v>
      </c>
    </row>
    <row r="1009" spans="1:16">
      <c r="A1009">
        <v>2418</v>
      </c>
      <c r="B1009" t="s">
        <v>1154</v>
      </c>
      <c r="D1009" t="s">
        <v>1157</v>
      </c>
      <c r="E1009" t="s">
        <v>170</v>
      </c>
      <c r="F1009" t="s">
        <v>1162</v>
      </c>
      <c r="G1009" t="s">
        <v>1163</v>
      </c>
      <c r="H1009" t="s">
        <v>1164</v>
      </c>
      <c r="I1009" t="s">
        <v>1163</v>
      </c>
      <c r="J1009" t="s">
        <v>1164</v>
      </c>
      <c r="K1009" t="s">
        <v>4</v>
      </c>
      <c r="L1009">
        <v>1115184</v>
      </c>
      <c r="M1009" t="s">
        <v>1359</v>
      </c>
      <c r="O1009" t="s">
        <v>1165</v>
      </c>
      <c r="P1009">
        <v>1</v>
      </c>
    </row>
    <row r="1010" spans="1:16">
      <c r="A1010">
        <v>4072</v>
      </c>
      <c r="B1010" t="s">
        <v>1154</v>
      </c>
      <c r="D1010" t="s">
        <v>1157</v>
      </c>
      <c r="E1010" t="s">
        <v>170</v>
      </c>
      <c r="F1010" t="s">
        <v>29</v>
      </c>
      <c r="G1010" t="s">
        <v>235</v>
      </c>
      <c r="H1010" t="s">
        <v>648</v>
      </c>
      <c r="I1010" t="s">
        <v>235</v>
      </c>
      <c r="J1010" t="s">
        <v>1166</v>
      </c>
      <c r="K1010" t="s">
        <v>4</v>
      </c>
      <c r="L1010">
        <v>927672</v>
      </c>
      <c r="M1010" t="s">
        <v>1359</v>
      </c>
      <c r="O1010" t="s">
        <v>627</v>
      </c>
      <c r="P1010">
        <v>1</v>
      </c>
    </row>
    <row r="1011" spans="1:16">
      <c r="A1011">
        <v>4076</v>
      </c>
      <c r="B1011" t="s">
        <v>1154</v>
      </c>
      <c r="D1011" t="s">
        <v>1157</v>
      </c>
      <c r="E1011" t="s">
        <v>170</v>
      </c>
      <c r="F1011" t="s">
        <v>29</v>
      </c>
      <c r="G1011" t="s">
        <v>235</v>
      </c>
      <c r="H1011" t="s">
        <v>1166</v>
      </c>
      <c r="I1011" t="s">
        <v>235</v>
      </c>
      <c r="J1011" t="s">
        <v>1166</v>
      </c>
      <c r="K1011" t="s">
        <v>4</v>
      </c>
      <c r="L1011">
        <v>933136</v>
      </c>
      <c r="M1011" t="s">
        <v>1359</v>
      </c>
      <c r="O1011" t="s">
        <v>912</v>
      </c>
      <c r="P1011">
        <v>1</v>
      </c>
    </row>
    <row r="1012" spans="1:16">
      <c r="A1012">
        <v>4075</v>
      </c>
      <c r="B1012" t="s">
        <v>1154</v>
      </c>
      <c r="D1012" t="s">
        <v>1157</v>
      </c>
      <c r="E1012" t="s">
        <v>170</v>
      </c>
      <c r="F1012" t="s">
        <v>29</v>
      </c>
      <c r="G1012" t="s">
        <v>235</v>
      </c>
      <c r="H1012" t="s">
        <v>648</v>
      </c>
      <c r="I1012" t="s">
        <v>235</v>
      </c>
      <c r="J1012" t="s">
        <v>1166</v>
      </c>
      <c r="K1012" t="s">
        <v>4</v>
      </c>
      <c r="L1012">
        <v>892465</v>
      </c>
      <c r="M1012" t="s">
        <v>1359</v>
      </c>
      <c r="O1012" t="s">
        <v>853</v>
      </c>
      <c r="P1012">
        <v>1</v>
      </c>
    </row>
    <row r="1013" spans="1:16">
      <c r="A1013">
        <v>4074</v>
      </c>
      <c r="B1013" t="s">
        <v>1154</v>
      </c>
      <c r="D1013" t="s">
        <v>1157</v>
      </c>
      <c r="E1013" t="s">
        <v>170</v>
      </c>
      <c r="F1013" t="s">
        <v>29</v>
      </c>
      <c r="G1013" t="s">
        <v>235</v>
      </c>
      <c r="H1013" t="s">
        <v>648</v>
      </c>
      <c r="I1013" t="s">
        <v>235</v>
      </c>
      <c r="J1013" t="s">
        <v>1166</v>
      </c>
      <c r="K1013" t="s">
        <v>4</v>
      </c>
      <c r="L1013">
        <v>936422</v>
      </c>
      <c r="M1013" t="s">
        <v>1359</v>
      </c>
      <c r="O1013" t="s">
        <v>704</v>
      </c>
      <c r="P1013">
        <v>1</v>
      </c>
    </row>
    <row r="1014" spans="1:16">
      <c r="A1014">
        <v>4073</v>
      </c>
      <c r="B1014" t="s">
        <v>1154</v>
      </c>
      <c r="D1014" t="s">
        <v>1157</v>
      </c>
      <c r="E1014" t="s">
        <v>170</v>
      </c>
      <c r="F1014" t="s">
        <v>29</v>
      </c>
      <c r="G1014" t="s">
        <v>235</v>
      </c>
      <c r="H1014" t="s">
        <v>1166</v>
      </c>
      <c r="I1014" t="s">
        <v>235</v>
      </c>
      <c r="J1014" t="s">
        <v>1166</v>
      </c>
      <c r="K1014" t="s">
        <v>4</v>
      </c>
      <c r="L1014">
        <v>902838</v>
      </c>
      <c r="M1014" t="s">
        <v>1359</v>
      </c>
      <c r="O1014" t="s">
        <v>735</v>
      </c>
      <c r="P1014">
        <v>1</v>
      </c>
    </row>
    <row r="1015" spans="1:16">
      <c r="A1015">
        <v>4113</v>
      </c>
      <c r="B1015" t="s">
        <v>1154</v>
      </c>
      <c r="C1015">
        <v>0</v>
      </c>
      <c r="D1015" t="s">
        <v>1157</v>
      </c>
      <c r="E1015" t="s">
        <v>170</v>
      </c>
      <c r="F1015" t="s">
        <v>29</v>
      </c>
      <c r="G1015" t="s">
        <v>235</v>
      </c>
      <c r="H1015" t="s">
        <v>1167</v>
      </c>
      <c r="I1015" t="s">
        <v>235</v>
      </c>
      <c r="J1015" t="s">
        <v>1168</v>
      </c>
      <c r="K1015" t="s">
        <v>4</v>
      </c>
      <c r="L1015">
        <v>459761</v>
      </c>
      <c r="M1015" t="s">
        <v>1359</v>
      </c>
      <c r="O1015" t="s">
        <v>1170</v>
      </c>
      <c r="P1015">
        <v>1</v>
      </c>
    </row>
    <row r="1016" spans="1:16">
      <c r="A1016">
        <v>4112</v>
      </c>
      <c r="B1016" t="s">
        <v>1154</v>
      </c>
      <c r="C1016">
        <v>23428</v>
      </c>
      <c r="D1016" t="s">
        <v>1157</v>
      </c>
      <c r="E1016" t="s">
        <v>170</v>
      </c>
      <c r="F1016" t="s">
        <v>29</v>
      </c>
      <c r="G1016" t="s">
        <v>235</v>
      </c>
      <c r="H1016" t="s">
        <v>1167</v>
      </c>
      <c r="I1016" t="s">
        <v>235</v>
      </c>
      <c r="J1016" t="s">
        <v>1168</v>
      </c>
      <c r="K1016" t="s">
        <v>4</v>
      </c>
      <c r="L1016">
        <v>477802</v>
      </c>
      <c r="M1016" t="s">
        <v>1359</v>
      </c>
      <c r="O1016" t="s">
        <v>565</v>
      </c>
      <c r="P1016">
        <v>1</v>
      </c>
    </row>
    <row r="1017" spans="1:16">
      <c r="A1017">
        <v>4111</v>
      </c>
      <c r="B1017" t="s">
        <v>1154</v>
      </c>
      <c r="C1017">
        <v>0</v>
      </c>
      <c r="D1017" t="s">
        <v>1157</v>
      </c>
      <c r="E1017" t="s">
        <v>170</v>
      </c>
      <c r="F1017" t="s">
        <v>29</v>
      </c>
      <c r="G1017" t="s">
        <v>235</v>
      </c>
      <c r="H1017" t="s">
        <v>1158</v>
      </c>
      <c r="I1017" t="s">
        <v>235</v>
      </c>
      <c r="J1017" t="s">
        <v>973</v>
      </c>
      <c r="K1017" t="s">
        <v>4</v>
      </c>
      <c r="L1017">
        <v>504489</v>
      </c>
      <c r="M1017" t="s">
        <v>1361</v>
      </c>
      <c r="O1017" t="s">
        <v>557</v>
      </c>
      <c r="P1017">
        <v>1</v>
      </c>
    </row>
    <row r="1018" spans="1:16">
      <c r="A1018">
        <v>4108</v>
      </c>
      <c r="B1018" t="s">
        <v>1154</v>
      </c>
      <c r="C1018">
        <v>0</v>
      </c>
      <c r="D1018" t="s">
        <v>1157</v>
      </c>
      <c r="E1018" t="s">
        <v>170</v>
      </c>
      <c r="F1018" t="s">
        <v>29</v>
      </c>
      <c r="G1018" t="s">
        <v>235</v>
      </c>
      <c r="H1018" t="s">
        <v>1169</v>
      </c>
      <c r="I1018" t="s">
        <v>235</v>
      </c>
      <c r="J1018" t="s">
        <v>1169</v>
      </c>
      <c r="K1018" t="s">
        <v>4</v>
      </c>
      <c r="L1018">
        <v>498769</v>
      </c>
      <c r="M1018" t="s">
        <v>1359</v>
      </c>
      <c r="O1018" t="s">
        <v>1248</v>
      </c>
      <c r="P1018">
        <v>1</v>
      </c>
    </row>
    <row r="1019" spans="1:16">
      <c r="A1019">
        <v>4107</v>
      </c>
      <c r="B1019" t="s">
        <v>1154</v>
      </c>
      <c r="C1019">
        <v>0</v>
      </c>
      <c r="D1019" t="s">
        <v>1157</v>
      </c>
      <c r="E1019" t="s">
        <v>170</v>
      </c>
      <c r="F1019" t="s">
        <v>29</v>
      </c>
      <c r="G1019" t="s">
        <v>235</v>
      </c>
      <c r="H1019" t="s">
        <v>1169</v>
      </c>
      <c r="I1019" t="s">
        <v>235</v>
      </c>
      <c r="J1019" t="s">
        <v>1169</v>
      </c>
      <c r="K1019" t="s">
        <v>4</v>
      </c>
      <c r="L1019">
        <v>511866</v>
      </c>
      <c r="M1019" t="s">
        <v>1359</v>
      </c>
      <c r="O1019" t="s">
        <v>639</v>
      </c>
      <c r="P1019">
        <v>1</v>
      </c>
    </row>
    <row r="1020" spans="1:16">
      <c r="A1020">
        <v>4109</v>
      </c>
      <c r="B1020" t="s">
        <v>1154</v>
      </c>
      <c r="D1020" t="s">
        <v>1157</v>
      </c>
      <c r="E1020" t="s">
        <v>170</v>
      </c>
      <c r="F1020" t="s">
        <v>29</v>
      </c>
      <c r="G1020" t="s">
        <v>235</v>
      </c>
      <c r="H1020" t="s">
        <v>1023</v>
      </c>
      <c r="I1020" t="s">
        <v>235</v>
      </c>
      <c r="J1020" t="s">
        <v>1171</v>
      </c>
      <c r="K1020" t="s">
        <v>4</v>
      </c>
      <c r="L1020">
        <v>524209</v>
      </c>
      <c r="M1020" t="s">
        <v>1359</v>
      </c>
      <c r="O1020" t="s">
        <v>639</v>
      </c>
      <c r="P1020">
        <v>1</v>
      </c>
    </row>
    <row r="1021" spans="1:16">
      <c r="A1021">
        <v>4106</v>
      </c>
      <c r="B1021" t="s">
        <v>1154</v>
      </c>
      <c r="D1021" t="s">
        <v>1157</v>
      </c>
      <c r="E1021" t="s">
        <v>170</v>
      </c>
      <c r="F1021" t="s">
        <v>29</v>
      </c>
      <c r="G1021" t="s">
        <v>235</v>
      </c>
      <c r="H1021" t="s">
        <v>1023</v>
      </c>
      <c r="I1021" t="s">
        <v>235</v>
      </c>
      <c r="J1021" t="s">
        <v>1171</v>
      </c>
      <c r="K1021" t="s">
        <v>4</v>
      </c>
      <c r="L1021">
        <v>516842</v>
      </c>
      <c r="M1021" t="s">
        <v>1359</v>
      </c>
      <c r="O1021" t="s">
        <v>601</v>
      </c>
      <c r="P1021">
        <v>1</v>
      </c>
    </row>
    <row r="1022" spans="1:16">
      <c r="A1022">
        <v>2426</v>
      </c>
      <c r="B1022" t="s">
        <v>1154</v>
      </c>
      <c r="D1022" t="s">
        <v>1157</v>
      </c>
      <c r="E1022" t="s">
        <v>170</v>
      </c>
      <c r="F1022" t="s">
        <v>1162</v>
      </c>
      <c r="G1022" t="s">
        <v>1163</v>
      </c>
      <c r="H1022" t="s">
        <v>937</v>
      </c>
      <c r="I1022" t="s">
        <v>1163</v>
      </c>
      <c r="J1022" t="s">
        <v>937</v>
      </c>
      <c r="K1022" t="s">
        <v>4</v>
      </c>
      <c r="L1022">
        <v>964472</v>
      </c>
      <c r="M1022" t="s">
        <v>1359</v>
      </c>
      <c r="O1022" t="s">
        <v>496</v>
      </c>
      <c r="P1022">
        <v>1</v>
      </c>
    </row>
    <row r="1023" spans="1:16">
      <c r="A1023">
        <v>2425</v>
      </c>
      <c r="B1023" t="s">
        <v>1154</v>
      </c>
      <c r="D1023" t="s">
        <v>1157</v>
      </c>
      <c r="E1023" t="s">
        <v>170</v>
      </c>
      <c r="F1023" t="s">
        <v>1162</v>
      </c>
      <c r="G1023" t="s">
        <v>1163</v>
      </c>
      <c r="H1023" t="s">
        <v>388</v>
      </c>
      <c r="I1023" t="s">
        <v>1163</v>
      </c>
      <c r="J1023" t="s">
        <v>388</v>
      </c>
      <c r="K1023" t="s">
        <v>4</v>
      </c>
      <c r="L1023">
        <v>1107783</v>
      </c>
      <c r="M1023" t="s">
        <v>1359</v>
      </c>
      <c r="O1023" t="s">
        <v>319</v>
      </c>
      <c r="P1023">
        <v>1</v>
      </c>
    </row>
    <row r="1024" spans="1:16">
      <c r="A1024">
        <v>4079</v>
      </c>
      <c r="B1024" t="s">
        <v>1154</v>
      </c>
      <c r="D1024" t="s">
        <v>1157</v>
      </c>
      <c r="E1024" t="s">
        <v>170</v>
      </c>
      <c r="F1024" t="s">
        <v>29</v>
      </c>
      <c r="G1024" t="s">
        <v>235</v>
      </c>
      <c r="H1024" t="s">
        <v>943</v>
      </c>
      <c r="I1024" t="s">
        <v>235</v>
      </c>
      <c r="J1024" t="s">
        <v>943</v>
      </c>
      <c r="K1024" t="s">
        <v>4</v>
      </c>
      <c r="L1024">
        <v>844576</v>
      </c>
      <c r="M1024" t="s">
        <v>1359</v>
      </c>
      <c r="O1024" t="s">
        <v>851</v>
      </c>
      <c r="P1024">
        <v>1</v>
      </c>
    </row>
    <row r="1025" spans="1:16">
      <c r="A1025">
        <v>4078</v>
      </c>
      <c r="B1025" t="s">
        <v>1154</v>
      </c>
      <c r="D1025" t="s">
        <v>1157</v>
      </c>
      <c r="E1025" t="s">
        <v>170</v>
      </c>
      <c r="F1025" t="s">
        <v>29</v>
      </c>
      <c r="G1025" t="s">
        <v>235</v>
      </c>
      <c r="H1025" t="s">
        <v>1166</v>
      </c>
      <c r="I1025" t="s">
        <v>235</v>
      </c>
      <c r="J1025" t="s">
        <v>1166</v>
      </c>
      <c r="K1025" t="s">
        <v>4</v>
      </c>
      <c r="L1025">
        <v>929220</v>
      </c>
      <c r="M1025" t="s">
        <v>1386</v>
      </c>
      <c r="O1025" t="s">
        <v>623</v>
      </c>
      <c r="P1025">
        <v>1</v>
      </c>
    </row>
    <row r="1026" spans="1:16">
      <c r="A1026">
        <v>4077</v>
      </c>
      <c r="B1026" t="s">
        <v>1154</v>
      </c>
      <c r="D1026" t="s">
        <v>1157</v>
      </c>
      <c r="E1026" t="s">
        <v>211</v>
      </c>
      <c r="F1026" t="s">
        <v>29</v>
      </c>
      <c r="G1026" t="s">
        <v>235</v>
      </c>
      <c r="H1026" t="s">
        <v>1166</v>
      </c>
      <c r="I1026" t="s">
        <v>235</v>
      </c>
      <c r="J1026" t="s">
        <v>1166</v>
      </c>
      <c r="K1026" t="s">
        <v>4</v>
      </c>
      <c r="L1026">
        <v>953307</v>
      </c>
      <c r="M1026" t="s">
        <v>1359</v>
      </c>
      <c r="O1026" t="s">
        <v>630</v>
      </c>
      <c r="P1026">
        <v>1</v>
      </c>
    </row>
    <row r="1027" spans="1:16">
      <c r="A1027">
        <v>206</v>
      </c>
      <c r="B1027" t="s">
        <v>314</v>
      </c>
      <c r="D1027" t="s">
        <v>1172</v>
      </c>
      <c r="E1027" t="s">
        <v>594</v>
      </c>
      <c r="F1027" t="s">
        <v>24</v>
      </c>
      <c r="G1027" t="s">
        <v>591</v>
      </c>
      <c r="H1027" t="s">
        <v>1173</v>
      </c>
      <c r="I1027" t="s">
        <v>591</v>
      </c>
      <c r="J1027" t="s">
        <v>1174</v>
      </c>
      <c r="K1027" t="s">
        <v>4</v>
      </c>
      <c r="L1027">
        <v>192898</v>
      </c>
      <c r="M1027" t="s">
        <v>873</v>
      </c>
      <c r="N1027" t="s">
        <v>591</v>
      </c>
      <c r="O1027" t="s">
        <v>604</v>
      </c>
      <c r="P1027">
        <v>1</v>
      </c>
    </row>
    <row r="1028" spans="1:16">
      <c r="A1028">
        <v>207</v>
      </c>
      <c r="B1028" t="s">
        <v>1175</v>
      </c>
      <c r="D1028" t="s">
        <v>1176</v>
      </c>
      <c r="E1028" t="s">
        <v>178</v>
      </c>
      <c r="F1028" t="s">
        <v>30</v>
      </c>
      <c r="G1028" t="s">
        <v>197</v>
      </c>
      <c r="H1028" t="s">
        <v>1173</v>
      </c>
      <c r="I1028" t="s">
        <v>197</v>
      </c>
      <c r="J1028" t="s">
        <v>1177</v>
      </c>
      <c r="K1028" t="s">
        <v>4</v>
      </c>
      <c r="L1028">
        <v>1163558</v>
      </c>
      <c r="M1028" t="s">
        <v>443</v>
      </c>
      <c r="O1028" t="s">
        <v>456</v>
      </c>
      <c r="P1028">
        <v>1</v>
      </c>
    </row>
    <row r="1029" spans="1:16">
      <c r="A1029">
        <v>205</v>
      </c>
      <c r="B1029" t="s">
        <v>1178</v>
      </c>
      <c r="D1029" t="s">
        <v>1179</v>
      </c>
      <c r="E1029" t="s">
        <v>234</v>
      </c>
      <c r="F1029" t="s">
        <v>15</v>
      </c>
      <c r="G1029" t="s">
        <v>387</v>
      </c>
      <c r="H1029" t="s">
        <v>1173</v>
      </c>
      <c r="I1029" t="s">
        <v>387</v>
      </c>
      <c r="J1029" t="s">
        <v>1466</v>
      </c>
      <c r="K1029" t="s">
        <v>4</v>
      </c>
      <c r="L1029">
        <v>31445</v>
      </c>
      <c r="M1029" t="s">
        <v>767</v>
      </c>
      <c r="O1029" t="s">
        <v>597</v>
      </c>
      <c r="P1029">
        <v>1</v>
      </c>
    </row>
    <row r="1030" spans="1:16">
      <c r="A1030">
        <v>201</v>
      </c>
      <c r="B1030" t="s">
        <v>1182</v>
      </c>
      <c r="D1030" t="s">
        <v>1183</v>
      </c>
      <c r="E1030" t="s">
        <v>211</v>
      </c>
      <c r="F1030" t="s">
        <v>30</v>
      </c>
      <c r="G1030" t="s">
        <v>197</v>
      </c>
      <c r="H1030" t="s">
        <v>1184</v>
      </c>
      <c r="I1030" t="s">
        <v>197</v>
      </c>
      <c r="J1030" t="s">
        <v>1185</v>
      </c>
      <c r="K1030" t="s">
        <v>4</v>
      </c>
      <c r="L1030">
        <v>1001593</v>
      </c>
      <c r="M1030" t="s">
        <v>559</v>
      </c>
      <c r="O1030" t="s">
        <v>683</v>
      </c>
      <c r="P1030">
        <v>1</v>
      </c>
    </row>
    <row r="1031" spans="1:16">
      <c r="A1031">
        <v>202</v>
      </c>
      <c r="B1031" t="s">
        <v>1182</v>
      </c>
      <c r="D1031" t="s">
        <v>1186</v>
      </c>
      <c r="E1031" t="s">
        <v>170</v>
      </c>
      <c r="F1031" t="s">
        <v>15</v>
      </c>
      <c r="G1031" t="s">
        <v>387</v>
      </c>
      <c r="H1031" t="s">
        <v>1021</v>
      </c>
      <c r="I1031" t="s">
        <v>387</v>
      </c>
      <c r="J1031" t="s">
        <v>1021</v>
      </c>
      <c r="K1031" t="s">
        <v>4</v>
      </c>
      <c r="L1031">
        <v>648017</v>
      </c>
      <c r="M1031" t="s">
        <v>1187</v>
      </c>
      <c r="O1031" t="s">
        <v>599</v>
      </c>
      <c r="P1031">
        <v>1</v>
      </c>
    </row>
    <row r="1032" spans="1:16">
      <c r="A1032">
        <v>203</v>
      </c>
      <c r="B1032" t="s">
        <v>1182</v>
      </c>
      <c r="D1032" t="s">
        <v>1186</v>
      </c>
      <c r="E1032" t="s">
        <v>170</v>
      </c>
      <c r="F1032" t="s">
        <v>41</v>
      </c>
      <c r="G1032" t="s">
        <v>246</v>
      </c>
      <c r="H1032" t="s">
        <v>179</v>
      </c>
      <c r="I1032" t="s">
        <v>246</v>
      </c>
      <c r="J1032" t="s">
        <v>1506</v>
      </c>
      <c r="K1032" t="s">
        <v>221</v>
      </c>
      <c r="L1032">
        <v>706552</v>
      </c>
      <c r="M1032" t="s">
        <v>470</v>
      </c>
      <c r="O1032" t="s">
        <v>605</v>
      </c>
      <c r="P1032">
        <v>1</v>
      </c>
    </row>
    <row r="1033" spans="1:16">
      <c r="A1033">
        <v>204</v>
      </c>
      <c r="B1033" t="s">
        <v>1188</v>
      </c>
      <c r="D1033" t="s">
        <v>1189</v>
      </c>
      <c r="E1033" t="s">
        <v>178</v>
      </c>
      <c r="F1033" t="s">
        <v>26</v>
      </c>
      <c r="G1033" t="s">
        <v>1180</v>
      </c>
      <c r="H1033" t="s">
        <v>699</v>
      </c>
      <c r="I1033" t="s">
        <v>1180</v>
      </c>
      <c r="J1033" t="s">
        <v>1173</v>
      </c>
      <c r="K1033" t="s">
        <v>4</v>
      </c>
      <c r="L1033">
        <v>230477</v>
      </c>
      <c r="M1033" t="s">
        <v>873</v>
      </c>
      <c r="O1033" t="s">
        <v>683</v>
      </c>
      <c r="P1033">
        <v>1</v>
      </c>
    </row>
    <row r="1034" spans="1:16">
      <c r="A1034">
        <v>2818</v>
      </c>
      <c r="B1034" t="s">
        <v>314</v>
      </c>
      <c r="D1034" t="s">
        <v>1190</v>
      </c>
      <c r="E1034" t="s">
        <v>473</v>
      </c>
      <c r="F1034" t="s">
        <v>1191</v>
      </c>
      <c r="G1034" t="s">
        <v>1192</v>
      </c>
      <c r="H1034" t="s">
        <v>1106</v>
      </c>
      <c r="I1034" t="s">
        <v>1192</v>
      </c>
      <c r="J1034" t="s">
        <v>1193</v>
      </c>
      <c r="K1034" t="s">
        <v>4</v>
      </c>
      <c r="L1034">
        <v>80096</v>
      </c>
      <c r="M1034" t="s">
        <v>1456</v>
      </c>
      <c r="O1034" t="s">
        <v>1284</v>
      </c>
      <c r="P1034">
        <v>1</v>
      </c>
    </row>
    <row r="1035" spans="1:16">
      <c r="A1035">
        <v>2808</v>
      </c>
      <c r="B1035" t="s">
        <v>314</v>
      </c>
      <c r="D1035" t="s">
        <v>1190</v>
      </c>
      <c r="E1035" t="s">
        <v>234</v>
      </c>
      <c r="F1035" t="s">
        <v>1191</v>
      </c>
      <c r="G1035" t="s">
        <v>1192</v>
      </c>
      <c r="H1035" t="s">
        <v>1194</v>
      </c>
      <c r="I1035" t="s">
        <v>1192</v>
      </c>
      <c r="J1035" t="s">
        <v>1193</v>
      </c>
      <c r="K1035" t="s">
        <v>4</v>
      </c>
      <c r="L1035">
        <v>162034</v>
      </c>
      <c r="M1035" t="s">
        <v>1456</v>
      </c>
      <c r="O1035" t="s">
        <v>652</v>
      </c>
      <c r="P1035">
        <v>1</v>
      </c>
    </row>
    <row r="1036" spans="1:16">
      <c r="A1036">
        <v>401</v>
      </c>
      <c r="B1036" t="s">
        <v>1195</v>
      </c>
      <c r="D1036" t="s">
        <v>1196</v>
      </c>
      <c r="E1036" t="s">
        <v>178</v>
      </c>
      <c r="F1036" t="s">
        <v>379</v>
      </c>
      <c r="G1036" t="s">
        <v>644</v>
      </c>
      <c r="H1036" t="s">
        <v>539</v>
      </c>
      <c r="I1036" t="s">
        <v>644</v>
      </c>
      <c r="J1036" t="s">
        <v>836</v>
      </c>
      <c r="K1036" t="s">
        <v>4</v>
      </c>
      <c r="L1036">
        <v>566063</v>
      </c>
      <c r="M1036" t="s">
        <v>1528</v>
      </c>
      <c r="O1036" t="s">
        <v>995</v>
      </c>
      <c r="P1036">
        <v>1</v>
      </c>
    </row>
    <row r="1037" spans="1:16">
      <c r="A1037">
        <v>405</v>
      </c>
      <c r="B1037" t="s">
        <v>1195</v>
      </c>
      <c r="C1037">
        <v>275779</v>
      </c>
      <c r="D1037" t="s">
        <v>1196</v>
      </c>
      <c r="E1037" t="s">
        <v>170</v>
      </c>
      <c r="F1037" t="s">
        <v>379</v>
      </c>
      <c r="G1037" t="s">
        <v>644</v>
      </c>
      <c r="H1037" t="s">
        <v>739</v>
      </c>
      <c r="I1037" t="s">
        <v>644</v>
      </c>
      <c r="J1037" t="s">
        <v>836</v>
      </c>
      <c r="K1037" t="s">
        <v>4</v>
      </c>
      <c r="L1037">
        <v>581792</v>
      </c>
      <c r="M1037" t="s">
        <v>1528</v>
      </c>
      <c r="O1037" t="s">
        <v>776</v>
      </c>
      <c r="P1037">
        <v>1</v>
      </c>
    </row>
    <row r="1038" spans="1:16">
      <c r="A1038">
        <v>403</v>
      </c>
      <c r="B1038" t="s">
        <v>1195</v>
      </c>
      <c r="D1038" t="s">
        <v>1196</v>
      </c>
      <c r="E1038" t="s">
        <v>170</v>
      </c>
      <c r="F1038" t="s">
        <v>379</v>
      </c>
      <c r="G1038" t="s">
        <v>644</v>
      </c>
      <c r="H1038" t="s">
        <v>1193</v>
      </c>
      <c r="I1038" t="s">
        <v>644</v>
      </c>
      <c r="J1038" t="s">
        <v>836</v>
      </c>
      <c r="K1038" t="s">
        <v>4</v>
      </c>
      <c r="L1038">
        <v>609001</v>
      </c>
      <c r="M1038" t="s">
        <v>1528</v>
      </c>
      <c r="O1038" t="s">
        <v>723</v>
      </c>
      <c r="P1038">
        <v>1</v>
      </c>
    </row>
    <row r="1039" spans="1:16">
      <c r="A1039">
        <v>2462</v>
      </c>
      <c r="B1039" t="s">
        <v>195</v>
      </c>
      <c r="C1039">
        <v>57334</v>
      </c>
      <c r="D1039" t="s">
        <v>1197</v>
      </c>
      <c r="E1039" t="s">
        <v>473</v>
      </c>
      <c r="F1039" t="s">
        <v>379</v>
      </c>
      <c r="G1039" t="s">
        <v>380</v>
      </c>
      <c r="H1039" t="s">
        <v>1198</v>
      </c>
      <c r="I1039" t="s">
        <v>380</v>
      </c>
      <c r="J1039" t="s">
        <v>618</v>
      </c>
      <c r="K1039" t="s">
        <v>4</v>
      </c>
      <c r="L1039">
        <v>77987</v>
      </c>
      <c r="M1039" t="s">
        <v>1361</v>
      </c>
      <c r="O1039" t="s">
        <v>578</v>
      </c>
      <c r="P1039">
        <v>2</v>
      </c>
    </row>
    <row r="1040" spans="1:16">
      <c r="A1040">
        <v>2828</v>
      </c>
      <c r="B1040" t="s">
        <v>1077</v>
      </c>
      <c r="D1040" t="s">
        <v>1199</v>
      </c>
      <c r="E1040" t="s">
        <v>211</v>
      </c>
      <c r="F1040" t="s">
        <v>1191</v>
      </c>
      <c r="G1040" t="s">
        <v>1192</v>
      </c>
      <c r="H1040" t="s">
        <v>1200</v>
      </c>
      <c r="I1040" t="s">
        <v>1192</v>
      </c>
      <c r="J1040" t="s">
        <v>1201</v>
      </c>
      <c r="K1040" t="s">
        <v>4</v>
      </c>
      <c r="L1040">
        <v>120380</v>
      </c>
      <c r="M1040" t="s">
        <v>1528</v>
      </c>
      <c r="O1040" t="s">
        <v>635</v>
      </c>
      <c r="P1040">
        <v>1</v>
      </c>
    </row>
    <row r="1041" spans="1:16">
      <c r="A1041">
        <v>2461</v>
      </c>
      <c r="B1041" t="s">
        <v>195</v>
      </c>
      <c r="D1041" t="s">
        <v>1203</v>
      </c>
      <c r="E1041" t="s">
        <v>170</v>
      </c>
      <c r="F1041" t="s">
        <v>30</v>
      </c>
      <c r="G1041" t="s">
        <v>197</v>
      </c>
      <c r="H1041" t="s">
        <v>1204</v>
      </c>
      <c r="I1041" t="s">
        <v>197</v>
      </c>
      <c r="J1041" t="s">
        <v>1204</v>
      </c>
      <c r="K1041" t="s">
        <v>4</v>
      </c>
      <c r="L1041">
        <v>1037689</v>
      </c>
      <c r="M1041" t="s">
        <v>1359</v>
      </c>
      <c r="N1041" t="s">
        <v>1205</v>
      </c>
      <c r="O1041" t="s">
        <v>542</v>
      </c>
      <c r="P1041">
        <v>2</v>
      </c>
    </row>
    <row r="1042" spans="1:16">
      <c r="A1042">
        <v>251</v>
      </c>
      <c r="B1042" t="s">
        <v>314</v>
      </c>
      <c r="D1042" t="s">
        <v>1206</v>
      </c>
      <c r="E1042" t="s">
        <v>887</v>
      </c>
      <c r="F1042" t="s">
        <v>1207</v>
      </c>
      <c r="G1042" t="s">
        <v>1208</v>
      </c>
      <c r="H1042" t="s">
        <v>1209</v>
      </c>
      <c r="I1042" t="s">
        <v>1208</v>
      </c>
      <c r="J1042" t="s">
        <v>1529</v>
      </c>
      <c r="K1042" t="s">
        <v>4</v>
      </c>
      <c r="L1042">
        <v>30871</v>
      </c>
      <c r="M1042" t="s">
        <v>1361</v>
      </c>
      <c r="N1042" t="s">
        <v>1530</v>
      </c>
      <c r="O1042" t="s">
        <v>516</v>
      </c>
      <c r="P1042">
        <v>1</v>
      </c>
    </row>
    <row r="1043" spans="1:16">
      <c r="A1043">
        <v>252</v>
      </c>
      <c r="B1043" t="s">
        <v>314</v>
      </c>
      <c r="D1043" t="s">
        <v>1206</v>
      </c>
      <c r="E1043" t="s">
        <v>887</v>
      </c>
      <c r="F1043" t="s">
        <v>1207</v>
      </c>
      <c r="G1043" t="s">
        <v>1208</v>
      </c>
      <c r="H1043" t="s">
        <v>1210</v>
      </c>
      <c r="I1043" t="s">
        <v>1208</v>
      </c>
      <c r="J1043" t="s">
        <v>1496</v>
      </c>
      <c r="K1043" t="s">
        <v>4</v>
      </c>
      <c r="L1043">
        <v>54618</v>
      </c>
      <c r="M1043" t="s">
        <v>1361</v>
      </c>
      <c r="N1043" t="s">
        <v>1531</v>
      </c>
      <c r="O1043" t="s">
        <v>516</v>
      </c>
      <c r="P1043">
        <v>1</v>
      </c>
    </row>
    <row r="1044" spans="1:16">
      <c r="A1044">
        <v>259</v>
      </c>
      <c r="B1044" t="s">
        <v>314</v>
      </c>
      <c r="C1044">
        <v>3458</v>
      </c>
      <c r="D1044" t="s">
        <v>1206</v>
      </c>
      <c r="E1044" t="s">
        <v>887</v>
      </c>
      <c r="F1044" t="s">
        <v>1207</v>
      </c>
      <c r="G1044" t="s">
        <v>1208</v>
      </c>
      <c r="H1044" t="s">
        <v>1211</v>
      </c>
      <c r="I1044" t="s">
        <v>1208</v>
      </c>
      <c r="J1044" t="s">
        <v>1532</v>
      </c>
      <c r="K1044" t="s">
        <v>4</v>
      </c>
      <c r="L1044">
        <v>57303</v>
      </c>
      <c r="M1044" t="s">
        <v>1361</v>
      </c>
      <c r="N1044" t="s">
        <v>380</v>
      </c>
      <c r="O1044" t="s">
        <v>732</v>
      </c>
      <c r="P1044">
        <v>1</v>
      </c>
    </row>
    <row r="1045" spans="1:16">
      <c r="A1045">
        <v>258</v>
      </c>
      <c r="B1045" t="s">
        <v>314</v>
      </c>
      <c r="D1045" t="s">
        <v>1206</v>
      </c>
      <c r="E1045" t="s">
        <v>211</v>
      </c>
      <c r="F1045" t="s">
        <v>1207</v>
      </c>
      <c r="G1045" t="s">
        <v>1208</v>
      </c>
      <c r="H1045" t="s">
        <v>1211</v>
      </c>
      <c r="I1045" t="s">
        <v>1208</v>
      </c>
      <c r="J1045" t="s">
        <v>1211</v>
      </c>
      <c r="K1045" t="s">
        <v>4</v>
      </c>
      <c r="L1045">
        <v>56693</v>
      </c>
      <c r="M1045" t="s">
        <v>1505</v>
      </c>
      <c r="N1045" t="s">
        <v>1533</v>
      </c>
      <c r="O1045" t="s">
        <v>741</v>
      </c>
      <c r="P1045">
        <v>1</v>
      </c>
    </row>
    <row r="1046" spans="1:16">
      <c r="A1046">
        <v>257</v>
      </c>
      <c r="B1046" t="s">
        <v>314</v>
      </c>
      <c r="D1046" t="s">
        <v>1206</v>
      </c>
      <c r="E1046" t="s">
        <v>887</v>
      </c>
      <c r="F1046" t="s">
        <v>1207</v>
      </c>
      <c r="G1046" t="s">
        <v>1208</v>
      </c>
      <c r="H1046" t="s">
        <v>873</v>
      </c>
      <c r="I1046" t="s">
        <v>1208</v>
      </c>
      <c r="J1046" t="s">
        <v>1529</v>
      </c>
      <c r="K1046" t="s">
        <v>4</v>
      </c>
      <c r="L1046">
        <v>54362</v>
      </c>
      <c r="M1046" t="s">
        <v>1361</v>
      </c>
      <c r="N1046" t="s">
        <v>1533</v>
      </c>
      <c r="O1046" t="s">
        <v>240</v>
      </c>
      <c r="P1046">
        <v>1</v>
      </c>
    </row>
    <row r="1047" spans="1:16">
      <c r="A1047">
        <v>256</v>
      </c>
      <c r="B1047" t="s">
        <v>314</v>
      </c>
      <c r="D1047" t="s">
        <v>1206</v>
      </c>
      <c r="E1047" t="s">
        <v>178</v>
      </c>
      <c r="F1047" t="s">
        <v>1207</v>
      </c>
      <c r="G1047" t="s">
        <v>1208</v>
      </c>
      <c r="H1047" t="s">
        <v>873</v>
      </c>
      <c r="I1047" t="s">
        <v>1208</v>
      </c>
      <c r="J1047" t="s">
        <v>1529</v>
      </c>
      <c r="K1047" t="s">
        <v>4</v>
      </c>
      <c r="L1047">
        <v>8813</v>
      </c>
      <c r="M1047" t="s">
        <v>1375</v>
      </c>
      <c r="N1047" t="s">
        <v>1533</v>
      </c>
      <c r="O1047" t="s">
        <v>561</v>
      </c>
      <c r="P1047">
        <v>1</v>
      </c>
    </row>
    <row r="1048" spans="1:16">
      <c r="A1048">
        <v>255</v>
      </c>
      <c r="B1048" t="s">
        <v>314</v>
      </c>
      <c r="C1048">
        <v>3468</v>
      </c>
      <c r="D1048" t="s">
        <v>1206</v>
      </c>
      <c r="E1048" t="s">
        <v>178</v>
      </c>
      <c r="F1048" t="s">
        <v>1207</v>
      </c>
      <c r="G1048" t="s">
        <v>1208</v>
      </c>
      <c r="H1048" t="s">
        <v>926</v>
      </c>
      <c r="I1048" t="s">
        <v>1208</v>
      </c>
      <c r="J1048" t="s">
        <v>1492</v>
      </c>
      <c r="K1048" t="s">
        <v>221</v>
      </c>
      <c r="L1048">
        <v>31780</v>
      </c>
      <c r="M1048" t="s">
        <v>1492</v>
      </c>
      <c r="N1048" t="s">
        <v>1534</v>
      </c>
      <c r="O1048" t="s">
        <v>844</v>
      </c>
      <c r="P1048">
        <v>1</v>
      </c>
    </row>
    <row r="1049" spans="1:16">
      <c r="A1049">
        <v>254</v>
      </c>
      <c r="B1049" t="s">
        <v>314</v>
      </c>
      <c r="C1049">
        <v>3465</v>
      </c>
      <c r="D1049" t="s">
        <v>1206</v>
      </c>
      <c r="E1049" t="s">
        <v>178</v>
      </c>
      <c r="F1049" t="s">
        <v>1207</v>
      </c>
      <c r="G1049" t="s">
        <v>1208</v>
      </c>
      <c r="H1049" t="s">
        <v>926</v>
      </c>
      <c r="I1049" t="s">
        <v>1208</v>
      </c>
      <c r="J1049" t="s">
        <v>1492</v>
      </c>
      <c r="K1049" t="s">
        <v>221</v>
      </c>
      <c r="L1049">
        <v>43202</v>
      </c>
      <c r="M1049" t="s">
        <v>1492</v>
      </c>
      <c r="N1049" t="s">
        <v>1534</v>
      </c>
      <c r="O1049" t="s">
        <v>807</v>
      </c>
      <c r="P1049">
        <v>1</v>
      </c>
    </row>
    <row r="1050" spans="1:16">
      <c r="A1050">
        <v>253</v>
      </c>
      <c r="B1050" t="s">
        <v>314</v>
      </c>
      <c r="C1050">
        <v>3700</v>
      </c>
      <c r="D1050" t="s">
        <v>1206</v>
      </c>
      <c r="E1050" t="s">
        <v>887</v>
      </c>
      <c r="F1050" t="s">
        <v>1207</v>
      </c>
      <c r="G1050" t="s">
        <v>1208</v>
      </c>
      <c r="H1050" t="s">
        <v>1213</v>
      </c>
      <c r="I1050" t="s">
        <v>1208</v>
      </c>
      <c r="J1050" t="s">
        <v>1496</v>
      </c>
      <c r="K1050" t="s">
        <v>221</v>
      </c>
      <c r="L1050">
        <v>51192</v>
      </c>
      <c r="M1050" t="s">
        <v>1361</v>
      </c>
      <c r="N1050" t="s">
        <v>1531</v>
      </c>
      <c r="O1050" t="s">
        <v>523</v>
      </c>
      <c r="P1050">
        <v>1</v>
      </c>
    </row>
    <row r="1051" spans="1:16">
      <c r="A1051">
        <v>419</v>
      </c>
      <c r="B1051" t="s">
        <v>1214</v>
      </c>
      <c r="D1051" t="s">
        <v>1215</v>
      </c>
      <c r="E1051" t="s">
        <v>170</v>
      </c>
      <c r="F1051" t="s">
        <v>41</v>
      </c>
      <c r="G1051" t="s">
        <v>1216</v>
      </c>
      <c r="H1051" t="s">
        <v>1217</v>
      </c>
      <c r="I1051" t="s">
        <v>1218</v>
      </c>
      <c r="J1051" t="s">
        <v>1219</v>
      </c>
      <c r="K1051" t="s">
        <v>221</v>
      </c>
      <c r="L1051">
        <v>168138</v>
      </c>
      <c r="M1051" t="s">
        <v>1389</v>
      </c>
      <c r="O1051" t="s">
        <v>754</v>
      </c>
      <c r="P1051">
        <v>1</v>
      </c>
    </row>
    <row r="1052" spans="1:16">
      <c r="A1052">
        <v>418</v>
      </c>
      <c r="B1052" t="s">
        <v>1214</v>
      </c>
      <c r="D1052" t="s">
        <v>1215</v>
      </c>
      <c r="E1052" t="s">
        <v>170</v>
      </c>
      <c r="F1052" t="s">
        <v>41</v>
      </c>
      <c r="G1052" t="s">
        <v>1216</v>
      </c>
      <c r="H1052" t="s">
        <v>1217</v>
      </c>
      <c r="I1052" t="s">
        <v>1218</v>
      </c>
      <c r="J1052" t="s">
        <v>1219</v>
      </c>
      <c r="K1052" t="s">
        <v>221</v>
      </c>
      <c r="L1052">
        <v>167896</v>
      </c>
      <c r="M1052" t="s">
        <v>1389</v>
      </c>
      <c r="O1052" t="s">
        <v>319</v>
      </c>
      <c r="P1052">
        <v>1</v>
      </c>
    </row>
    <row r="1053" spans="1:16">
      <c r="A1053">
        <v>413</v>
      </c>
      <c r="B1053" t="s">
        <v>1214</v>
      </c>
      <c r="D1053" t="s">
        <v>1215</v>
      </c>
      <c r="E1053" t="s">
        <v>170</v>
      </c>
      <c r="F1053" t="s">
        <v>379</v>
      </c>
      <c r="G1053" t="s">
        <v>1220</v>
      </c>
      <c r="H1053" t="s">
        <v>425</v>
      </c>
      <c r="I1053" t="s">
        <v>1220</v>
      </c>
      <c r="J1053" t="s">
        <v>425</v>
      </c>
      <c r="K1053" t="s">
        <v>4</v>
      </c>
      <c r="L1053">
        <v>448781</v>
      </c>
      <c r="M1053" t="s">
        <v>1363</v>
      </c>
      <c r="O1053" t="s">
        <v>625</v>
      </c>
      <c r="P1053">
        <v>1</v>
      </c>
    </row>
    <row r="1054" spans="1:16">
      <c r="A1054">
        <v>412</v>
      </c>
      <c r="B1054" t="s">
        <v>1214</v>
      </c>
      <c r="D1054" t="s">
        <v>1215</v>
      </c>
      <c r="E1054" t="s">
        <v>170</v>
      </c>
      <c r="F1054" t="s">
        <v>379</v>
      </c>
      <c r="G1054" t="s">
        <v>1220</v>
      </c>
      <c r="H1054" t="s">
        <v>1221</v>
      </c>
      <c r="I1054" t="s">
        <v>1220</v>
      </c>
      <c r="J1054" t="s">
        <v>1221</v>
      </c>
      <c r="K1054" t="s">
        <v>4</v>
      </c>
      <c r="L1054">
        <v>448645</v>
      </c>
      <c r="M1054" t="s">
        <v>1363</v>
      </c>
      <c r="O1054" t="s">
        <v>625</v>
      </c>
      <c r="P1054">
        <v>1</v>
      </c>
    </row>
    <row r="1055" spans="1:16">
      <c r="A1055">
        <v>411</v>
      </c>
      <c r="B1055" t="s">
        <v>1214</v>
      </c>
      <c r="D1055" t="s">
        <v>1215</v>
      </c>
      <c r="E1055" t="s">
        <v>170</v>
      </c>
      <c r="F1055" t="s">
        <v>379</v>
      </c>
      <c r="G1055" t="s">
        <v>1220</v>
      </c>
      <c r="H1055" t="s">
        <v>1221</v>
      </c>
      <c r="I1055" t="s">
        <v>1220</v>
      </c>
      <c r="J1055" t="s">
        <v>1221</v>
      </c>
      <c r="K1055" t="s">
        <v>4</v>
      </c>
      <c r="L1055">
        <v>435551</v>
      </c>
      <c r="M1055" t="s">
        <v>1363</v>
      </c>
      <c r="O1055" t="s">
        <v>585</v>
      </c>
      <c r="P1055">
        <v>1</v>
      </c>
    </row>
    <row r="1056" spans="1:16">
      <c r="A1056">
        <v>409</v>
      </c>
      <c r="B1056" t="s">
        <v>1214</v>
      </c>
      <c r="D1056" t="s">
        <v>1215</v>
      </c>
      <c r="E1056" t="s">
        <v>170</v>
      </c>
      <c r="F1056" t="s">
        <v>379</v>
      </c>
      <c r="G1056" t="s">
        <v>1220</v>
      </c>
      <c r="H1056" t="s">
        <v>956</v>
      </c>
      <c r="I1056" t="s">
        <v>1220</v>
      </c>
      <c r="J1056" t="s">
        <v>956</v>
      </c>
      <c r="K1056" t="s">
        <v>4</v>
      </c>
      <c r="L1056">
        <v>445957</v>
      </c>
      <c r="M1056" t="s">
        <v>1363</v>
      </c>
      <c r="O1056" t="s">
        <v>621</v>
      </c>
      <c r="P1056">
        <v>1</v>
      </c>
    </row>
    <row r="1057" spans="1:16">
      <c r="A1057">
        <v>410</v>
      </c>
      <c r="B1057" t="s">
        <v>1214</v>
      </c>
      <c r="D1057" t="s">
        <v>1215</v>
      </c>
      <c r="E1057" t="s">
        <v>170</v>
      </c>
      <c r="F1057" t="s">
        <v>379</v>
      </c>
      <c r="G1057" t="s">
        <v>1220</v>
      </c>
      <c r="H1057" t="s">
        <v>956</v>
      </c>
      <c r="I1057" t="s">
        <v>1220</v>
      </c>
      <c r="J1057" t="s">
        <v>956</v>
      </c>
      <c r="K1057" t="s">
        <v>4</v>
      </c>
      <c r="L1057">
        <v>442691</v>
      </c>
      <c r="M1057" t="s">
        <v>1402</v>
      </c>
      <c r="O1057" t="s">
        <v>621</v>
      </c>
      <c r="P1057">
        <v>1</v>
      </c>
    </row>
    <row r="1058" spans="1:16">
      <c r="A1058">
        <v>2928</v>
      </c>
      <c r="B1058" t="s">
        <v>374</v>
      </c>
      <c r="D1058" t="s">
        <v>1222</v>
      </c>
      <c r="E1058" t="s">
        <v>170</v>
      </c>
      <c r="F1058" t="s">
        <v>379</v>
      </c>
      <c r="G1058" t="s">
        <v>380</v>
      </c>
      <c r="H1058" t="s">
        <v>1223</v>
      </c>
      <c r="I1058" t="s">
        <v>380</v>
      </c>
      <c r="J1058" t="s">
        <v>1223</v>
      </c>
      <c r="K1058" t="s">
        <v>4</v>
      </c>
      <c r="L1058">
        <v>776192</v>
      </c>
      <c r="M1058" t="s">
        <v>1359</v>
      </c>
      <c r="O1058" t="s">
        <v>516</v>
      </c>
      <c r="P1058">
        <v>2</v>
      </c>
    </row>
    <row r="1059" spans="1:16">
      <c r="A1059">
        <v>2917</v>
      </c>
      <c r="B1059" t="s">
        <v>374</v>
      </c>
      <c r="D1059" t="s">
        <v>1222</v>
      </c>
      <c r="E1059" t="s">
        <v>170</v>
      </c>
      <c r="F1059" t="s">
        <v>379</v>
      </c>
      <c r="G1059" t="s">
        <v>380</v>
      </c>
      <c r="H1059" t="s">
        <v>348</v>
      </c>
      <c r="I1059" t="s">
        <v>380</v>
      </c>
      <c r="J1059" t="s">
        <v>348</v>
      </c>
      <c r="K1059" t="s">
        <v>4</v>
      </c>
      <c r="L1059">
        <v>1063445</v>
      </c>
      <c r="M1059" t="s">
        <v>1359</v>
      </c>
      <c r="O1059" t="s">
        <v>816</v>
      </c>
      <c r="P1059">
        <v>2</v>
      </c>
    </row>
    <row r="1060" spans="1:16">
      <c r="A1060">
        <v>2918</v>
      </c>
      <c r="B1060" t="s">
        <v>374</v>
      </c>
      <c r="D1060" t="s">
        <v>1222</v>
      </c>
      <c r="E1060" t="s">
        <v>170</v>
      </c>
      <c r="F1060" t="s">
        <v>379</v>
      </c>
      <c r="G1060" t="s">
        <v>380</v>
      </c>
      <c r="H1060" t="s">
        <v>620</v>
      </c>
      <c r="I1060" t="s">
        <v>380</v>
      </c>
      <c r="J1060" t="s">
        <v>620</v>
      </c>
      <c r="K1060" t="s">
        <v>4</v>
      </c>
      <c r="L1060">
        <v>1137244</v>
      </c>
      <c r="M1060" t="s">
        <v>1359</v>
      </c>
      <c r="O1060" t="s">
        <v>850</v>
      </c>
      <c r="P1060">
        <v>2</v>
      </c>
    </row>
    <row r="1061" spans="1:16">
      <c r="A1061">
        <v>2919</v>
      </c>
      <c r="B1061" t="s">
        <v>374</v>
      </c>
      <c r="D1061" t="s">
        <v>1222</v>
      </c>
      <c r="E1061" t="s">
        <v>170</v>
      </c>
      <c r="F1061" t="s">
        <v>379</v>
      </c>
      <c r="G1061" t="s">
        <v>380</v>
      </c>
      <c r="H1061" t="s">
        <v>1224</v>
      </c>
      <c r="I1061" t="s">
        <v>380</v>
      </c>
      <c r="J1061" t="s">
        <v>1011</v>
      </c>
      <c r="K1061" t="s">
        <v>4</v>
      </c>
      <c r="L1061">
        <v>1124808</v>
      </c>
      <c r="M1061" t="s">
        <v>1359</v>
      </c>
      <c r="O1061" t="s">
        <v>240</v>
      </c>
      <c r="P1061">
        <v>2</v>
      </c>
    </row>
    <row r="1062" spans="1:16">
      <c r="A1062">
        <v>2920</v>
      </c>
      <c r="B1062" t="s">
        <v>374</v>
      </c>
      <c r="D1062" t="s">
        <v>1222</v>
      </c>
      <c r="E1062" t="s">
        <v>170</v>
      </c>
      <c r="F1062" t="s">
        <v>379</v>
      </c>
      <c r="G1062" t="s">
        <v>380</v>
      </c>
      <c r="H1062" t="s">
        <v>1224</v>
      </c>
      <c r="I1062" t="s">
        <v>380</v>
      </c>
      <c r="J1062" t="s">
        <v>348</v>
      </c>
      <c r="K1062" t="s">
        <v>4</v>
      </c>
      <c r="L1062">
        <v>1034661</v>
      </c>
      <c r="M1062" t="s">
        <v>1359</v>
      </c>
      <c r="O1062" t="s">
        <v>514</v>
      </c>
      <c r="P1062">
        <v>2</v>
      </c>
    </row>
    <row r="1063" spans="1:16">
      <c r="A1063">
        <v>2927</v>
      </c>
      <c r="B1063" t="s">
        <v>374</v>
      </c>
      <c r="D1063" t="s">
        <v>1222</v>
      </c>
      <c r="E1063" t="s">
        <v>170</v>
      </c>
      <c r="F1063" t="s">
        <v>379</v>
      </c>
      <c r="G1063" t="s">
        <v>380</v>
      </c>
      <c r="H1063" t="s">
        <v>1225</v>
      </c>
      <c r="I1063" t="s">
        <v>380</v>
      </c>
      <c r="J1063" t="s">
        <v>1225</v>
      </c>
      <c r="K1063" t="s">
        <v>4</v>
      </c>
      <c r="L1063">
        <v>839274</v>
      </c>
      <c r="M1063" t="s">
        <v>1359</v>
      </c>
      <c r="O1063" t="s">
        <v>521</v>
      </c>
      <c r="P1063">
        <v>2</v>
      </c>
    </row>
    <row r="1064" spans="1:16">
      <c r="A1064">
        <v>2926</v>
      </c>
      <c r="B1064" t="s">
        <v>374</v>
      </c>
      <c r="C1064">
        <v>87134</v>
      </c>
      <c r="D1064" t="s">
        <v>1222</v>
      </c>
      <c r="E1064" t="s">
        <v>170</v>
      </c>
      <c r="F1064" t="s">
        <v>379</v>
      </c>
      <c r="G1064" t="s">
        <v>380</v>
      </c>
      <c r="H1064" t="s">
        <v>1226</v>
      </c>
      <c r="I1064" t="s">
        <v>380</v>
      </c>
      <c r="J1064" t="s">
        <v>1226</v>
      </c>
      <c r="K1064" t="s">
        <v>4</v>
      </c>
      <c r="L1064">
        <v>822543</v>
      </c>
      <c r="M1064" t="s">
        <v>1359</v>
      </c>
      <c r="O1064" t="s">
        <v>851</v>
      </c>
      <c r="P1064">
        <v>2</v>
      </c>
    </row>
    <row r="1065" spans="1:16">
      <c r="A1065">
        <v>2929</v>
      </c>
      <c r="B1065" t="s">
        <v>374</v>
      </c>
      <c r="D1065" t="s">
        <v>1222</v>
      </c>
      <c r="E1065" t="s">
        <v>211</v>
      </c>
      <c r="F1065" t="s">
        <v>379</v>
      </c>
      <c r="G1065" t="s">
        <v>380</v>
      </c>
      <c r="H1065" t="s">
        <v>1227</v>
      </c>
      <c r="I1065" t="s">
        <v>380</v>
      </c>
      <c r="J1065" t="s">
        <v>1227</v>
      </c>
      <c r="K1065" t="s">
        <v>4</v>
      </c>
      <c r="L1065">
        <v>840834</v>
      </c>
      <c r="M1065" t="s">
        <v>1361</v>
      </c>
      <c r="O1065" t="s">
        <v>851</v>
      </c>
      <c r="P1065">
        <v>2</v>
      </c>
    </row>
    <row r="1066" spans="1:16">
      <c r="A1066">
        <v>2916</v>
      </c>
      <c r="B1066" t="s">
        <v>374</v>
      </c>
      <c r="D1066" t="s">
        <v>1222</v>
      </c>
      <c r="E1066" t="s">
        <v>170</v>
      </c>
      <c r="F1066" t="s">
        <v>379</v>
      </c>
      <c r="G1066" t="s">
        <v>380</v>
      </c>
      <c r="H1066" t="s">
        <v>1228</v>
      </c>
      <c r="I1066" t="s">
        <v>380</v>
      </c>
      <c r="J1066" t="s">
        <v>1228</v>
      </c>
      <c r="K1066" t="s">
        <v>4</v>
      </c>
      <c r="L1066">
        <v>1093796</v>
      </c>
      <c r="M1066" t="s">
        <v>1359</v>
      </c>
      <c r="O1066" t="s">
        <v>773</v>
      </c>
      <c r="P1066">
        <v>2</v>
      </c>
    </row>
    <row r="1067" spans="1:16">
      <c r="A1067">
        <v>2915</v>
      </c>
      <c r="B1067" t="s">
        <v>374</v>
      </c>
      <c r="D1067" t="s">
        <v>1222</v>
      </c>
      <c r="E1067" t="s">
        <v>170</v>
      </c>
      <c r="F1067" t="s">
        <v>379</v>
      </c>
      <c r="G1067" t="s">
        <v>380</v>
      </c>
      <c r="H1067" t="s">
        <v>672</v>
      </c>
      <c r="I1067" t="s">
        <v>380</v>
      </c>
      <c r="J1067" t="s">
        <v>672</v>
      </c>
      <c r="K1067" t="s">
        <v>4</v>
      </c>
      <c r="L1067">
        <v>1142347</v>
      </c>
      <c r="M1067" t="s">
        <v>1359</v>
      </c>
      <c r="O1067" t="s">
        <v>542</v>
      </c>
      <c r="P1067">
        <v>2</v>
      </c>
    </row>
    <row r="1068" spans="1:16">
      <c r="A1068">
        <v>2914</v>
      </c>
      <c r="B1068" t="s">
        <v>374</v>
      </c>
      <c r="D1068" t="s">
        <v>1222</v>
      </c>
      <c r="E1068" t="s">
        <v>170</v>
      </c>
      <c r="F1068" t="s">
        <v>379</v>
      </c>
      <c r="G1068" t="s">
        <v>380</v>
      </c>
      <c r="H1068" t="s">
        <v>1229</v>
      </c>
      <c r="I1068" t="s">
        <v>380</v>
      </c>
      <c r="J1068" t="s">
        <v>1229</v>
      </c>
      <c r="K1068" t="s">
        <v>4</v>
      </c>
      <c r="L1068">
        <v>1113171</v>
      </c>
      <c r="M1068" t="s">
        <v>1359</v>
      </c>
      <c r="O1068" t="s">
        <v>761</v>
      </c>
      <c r="P1068">
        <v>2</v>
      </c>
    </row>
    <row r="1069" spans="1:16">
      <c r="A1069">
        <v>2913</v>
      </c>
      <c r="B1069" t="s">
        <v>374</v>
      </c>
      <c r="D1069" t="s">
        <v>1222</v>
      </c>
      <c r="E1069" t="s">
        <v>170</v>
      </c>
      <c r="F1069" t="s">
        <v>379</v>
      </c>
      <c r="G1069" t="s">
        <v>380</v>
      </c>
      <c r="H1069" t="s">
        <v>1230</v>
      </c>
      <c r="I1069" t="s">
        <v>380</v>
      </c>
      <c r="J1069" t="s">
        <v>1230</v>
      </c>
      <c r="K1069" t="s">
        <v>4</v>
      </c>
      <c r="L1069">
        <v>1126616</v>
      </c>
      <c r="M1069" t="s">
        <v>1359</v>
      </c>
      <c r="O1069" t="s">
        <v>511</v>
      </c>
      <c r="P1069">
        <v>2</v>
      </c>
    </row>
    <row r="1070" spans="1:16">
      <c r="A1070">
        <v>2930</v>
      </c>
      <c r="B1070" t="s">
        <v>374</v>
      </c>
      <c r="C1070">
        <v>2000</v>
      </c>
      <c r="D1070" t="s">
        <v>1222</v>
      </c>
      <c r="E1070" t="s">
        <v>170</v>
      </c>
      <c r="F1070" t="s">
        <v>379</v>
      </c>
      <c r="G1070" t="s">
        <v>380</v>
      </c>
      <c r="H1070" t="s">
        <v>1231</v>
      </c>
      <c r="I1070" t="s">
        <v>380</v>
      </c>
      <c r="J1070" t="s">
        <v>1231</v>
      </c>
      <c r="K1070" t="s">
        <v>4</v>
      </c>
      <c r="L1070">
        <v>828906</v>
      </c>
      <c r="M1070" t="s">
        <v>1359</v>
      </c>
      <c r="O1070" t="s">
        <v>819</v>
      </c>
      <c r="P1070">
        <v>2</v>
      </c>
    </row>
    <row r="1071" spans="1:16">
      <c r="A1071">
        <v>2150</v>
      </c>
      <c r="B1071" t="s">
        <v>232</v>
      </c>
      <c r="D1071" t="s">
        <v>1232</v>
      </c>
      <c r="E1071" t="s">
        <v>170</v>
      </c>
      <c r="F1071" t="s">
        <v>41</v>
      </c>
      <c r="G1071" t="s">
        <v>246</v>
      </c>
      <c r="H1071" t="s">
        <v>179</v>
      </c>
      <c r="I1071" t="s">
        <v>246</v>
      </c>
      <c r="J1071" t="s">
        <v>179</v>
      </c>
      <c r="K1071" t="s">
        <v>4</v>
      </c>
      <c r="L1071">
        <v>1761589</v>
      </c>
      <c r="M1071" t="s">
        <v>1359</v>
      </c>
      <c r="N1071" t="s">
        <v>389</v>
      </c>
      <c r="O1071" t="s">
        <v>623</v>
      </c>
      <c r="P1071">
        <v>1</v>
      </c>
    </row>
    <row r="1072" spans="1:16">
      <c r="A1072">
        <v>422</v>
      </c>
      <c r="B1072" t="s">
        <v>1195</v>
      </c>
      <c r="D1072" t="s">
        <v>1233</v>
      </c>
      <c r="E1072" t="s">
        <v>170</v>
      </c>
      <c r="F1072" t="s">
        <v>27</v>
      </c>
      <c r="G1072" t="s">
        <v>1234</v>
      </c>
      <c r="H1072" t="s">
        <v>526</v>
      </c>
      <c r="I1072" t="s">
        <v>1234</v>
      </c>
      <c r="J1072" t="s">
        <v>526</v>
      </c>
      <c r="K1072" t="s">
        <v>4</v>
      </c>
      <c r="L1072">
        <v>148662</v>
      </c>
      <c r="M1072" t="s">
        <v>1359</v>
      </c>
      <c r="O1072" t="s">
        <v>582</v>
      </c>
      <c r="P1072">
        <v>1</v>
      </c>
    </row>
    <row r="1073" spans="1:16">
      <c r="A1073">
        <v>424</v>
      </c>
      <c r="B1073" t="s">
        <v>1195</v>
      </c>
      <c r="D1073" t="s">
        <v>1233</v>
      </c>
      <c r="E1073" t="s">
        <v>170</v>
      </c>
      <c r="F1073" t="s">
        <v>27</v>
      </c>
      <c r="G1073" t="s">
        <v>1234</v>
      </c>
      <c r="H1073" t="s">
        <v>1235</v>
      </c>
      <c r="I1073" t="s">
        <v>1234</v>
      </c>
      <c r="J1073" t="s">
        <v>524</v>
      </c>
      <c r="K1073" t="s">
        <v>4</v>
      </c>
      <c r="L1073">
        <v>173975</v>
      </c>
      <c r="M1073" t="s">
        <v>1363</v>
      </c>
      <c r="O1073" t="s">
        <v>604</v>
      </c>
      <c r="P1073">
        <v>1</v>
      </c>
    </row>
    <row r="1074" spans="1:16">
      <c r="A1074">
        <v>423</v>
      </c>
      <c r="B1074" t="s">
        <v>1195</v>
      </c>
      <c r="D1074" t="s">
        <v>1233</v>
      </c>
      <c r="E1074" t="s">
        <v>170</v>
      </c>
      <c r="F1074" t="s">
        <v>27</v>
      </c>
      <c r="G1074" t="s">
        <v>1234</v>
      </c>
      <c r="H1074" t="s">
        <v>1015</v>
      </c>
      <c r="I1074" t="s">
        <v>1234</v>
      </c>
      <c r="J1074" t="s">
        <v>1015</v>
      </c>
      <c r="K1074" t="s">
        <v>4</v>
      </c>
      <c r="L1074">
        <v>139049</v>
      </c>
      <c r="M1074" t="s">
        <v>1359</v>
      </c>
      <c r="O1074" t="s">
        <v>616</v>
      </c>
      <c r="P1074">
        <v>1</v>
      </c>
    </row>
    <row r="1075" spans="1:16">
      <c r="A1075">
        <v>428</v>
      </c>
      <c r="B1075" t="s">
        <v>1195</v>
      </c>
      <c r="D1075" t="s">
        <v>1233</v>
      </c>
      <c r="E1075" t="s">
        <v>170</v>
      </c>
      <c r="F1075" t="s">
        <v>27</v>
      </c>
      <c r="G1075" t="s">
        <v>1234</v>
      </c>
      <c r="H1075" t="s">
        <v>479</v>
      </c>
      <c r="I1075" t="s">
        <v>1234</v>
      </c>
      <c r="J1075" t="s">
        <v>479</v>
      </c>
      <c r="K1075" t="s">
        <v>4</v>
      </c>
      <c r="L1075">
        <v>166688</v>
      </c>
      <c r="M1075" t="s">
        <v>1359</v>
      </c>
      <c r="O1075" t="s">
        <v>593</v>
      </c>
      <c r="P1075">
        <v>1</v>
      </c>
    </row>
    <row r="1076" spans="1:16">
      <c r="A1076">
        <v>425</v>
      </c>
      <c r="B1076" t="s">
        <v>1195</v>
      </c>
      <c r="D1076" t="s">
        <v>1233</v>
      </c>
      <c r="E1076" t="s">
        <v>170</v>
      </c>
      <c r="F1076" t="s">
        <v>27</v>
      </c>
      <c r="G1076" t="s">
        <v>1234</v>
      </c>
      <c r="H1076" t="s">
        <v>1236</v>
      </c>
      <c r="I1076" t="s">
        <v>1234</v>
      </c>
      <c r="J1076" t="s">
        <v>201</v>
      </c>
      <c r="K1076" t="s">
        <v>4</v>
      </c>
      <c r="L1076">
        <v>123014</v>
      </c>
      <c r="M1076" t="s">
        <v>1359</v>
      </c>
      <c r="O1076" t="s">
        <v>1170</v>
      </c>
      <c r="P1076">
        <v>1</v>
      </c>
    </row>
    <row r="1077" spans="1:16">
      <c r="A1077">
        <v>429</v>
      </c>
      <c r="B1077" t="s">
        <v>1195</v>
      </c>
      <c r="D1077" t="s">
        <v>1233</v>
      </c>
      <c r="E1077" t="s">
        <v>170</v>
      </c>
      <c r="F1077" t="s">
        <v>27</v>
      </c>
      <c r="G1077" t="s">
        <v>1234</v>
      </c>
      <c r="H1077" t="s">
        <v>793</v>
      </c>
      <c r="I1077" t="s">
        <v>1234</v>
      </c>
      <c r="J1077" t="s">
        <v>471</v>
      </c>
      <c r="K1077" t="s">
        <v>4</v>
      </c>
      <c r="L1077">
        <v>112738</v>
      </c>
      <c r="M1077" t="s">
        <v>1359</v>
      </c>
      <c r="O1077" t="s">
        <v>580</v>
      </c>
      <c r="P1077">
        <v>1</v>
      </c>
    </row>
    <row r="1078" spans="1:16">
      <c r="A1078">
        <v>426</v>
      </c>
      <c r="B1078" t="s">
        <v>1195</v>
      </c>
      <c r="D1078" t="s">
        <v>1233</v>
      </c>
      <c r="E1078" t="s">
        <v>170</v>
      </c>
      <c r="F1078" t="s">
        <v>27</v>
      </c>
      <c r="G1078" t="s">
        <v>1234</v>
      </c>
      <c r="H1078" t="s">
        <v>536</v>
      </c>
      <c r="I1078" t="s">
        <v>1234</v>
      </c>
      <c r="J1078" t="s">
        <v>536</v>
      </c>
      <c r="K1078" t="s">
        <v>4</v>
      </c>
      <c r="L1078">
        <v>128208</v>
      </c>
      <c r="M1078" t="s">
        <v>1359</v>
      </c>
      <c r="O1078" t="s">
        <v>613</v>
      </c>
      <c r="P1078">
        <v>1</v>
      </c>
    </row>
    <row r="1079" spans="1:16">
      <c r="A1079">
        <v>427</v>
      </c>
      <c r="B1079" t="s">
        <v>1195</v>
      </c>
      <c r="D1079" t="s">
        <v>1233</v>
      </c>
      <c r="E1079" t="s">
        <v>170</v>
      </c>
      <c r="F1079" t="s">
        <v>27</v>
      </c>
      <c r="G1079" t="s">
        <v>1234</v>
      </c>
      <c r="H1079" t="s">
        <v>494</v>
      </c>
      <c r="I1079" t="s">
        <v>1234</v>
      </c>
      <c r="J1079" t="s">
        <v>906</v>
      </c>
      <c r="K1079" t="s">
        <v>4</v>
      </c>
      <c r="L1079">
        <v>167811</v>
      </c>
      <c r="M1079" t="s">
        <v>1359</v>
      </c>
      <c r="O1079" t="s">
        <v>621</v>
      </c>
      <c r="P1079">
        <v>1</v>
      </c>
    </row>
    <row r="1080" spans="1:16">
      <c r="A1080">
        <v>417</v>
      </c>
      <c r="B1080" t="s">
        <v>1195</v>
      </c>
      <c r="D1080" t="s">
        <v>1233</v>
      </c>
      <c r="E1080" t="s">
        <v>170</v>
      </c>
      <c r="F1080" t="s">
        <v>379</v>
      </c>
      <c r="G1080" t="s">
        <v>1237</v>
      </c>
      <c r="H1080" t="s">
        <v>1242</v>
      </c>
      <c r="I1080" t="s">
        <v>1237</v>
      </c>
      <c r="J1080" t="s">
        <v>1050</v>
      </c>
      <c r="K1080" t="s">
        <v>4</v>
      </c>
      <c r="L1080">
        <v>532428</v>
      </c>
      <c r="M1080" t="s">
        <v>1359</v>
      </c>
      <c r="N1080" t="s">
        <v>1241</v>
      </c>
      <c r="O1080" t="s">
        <v>717</v>
      </c>
      <c r="P1080">
        <v>1</v>
      </c>
    </row>
    <row r="1081" spans="1:16">
      <c r="A1081">
        <v>416</v>
      </c>
      <c r="B1081" t="s">
        <v>1195</v>
      </c>
      <c r="D1081" t="s">
        <v>1233</v>
      </c>
      <c r="E1081" t="s">
        <v>170</v>
      </c>
      <c r="F1081" t="s">
        <v>379</v>
      </c>
      <c r="G1081" t="s">
        <v>1237</v>
      </c>
      <c r="H1081" t="s">
        <v>1239</v>
      </c>
      <c r="I1081" t="s">
        <v>1237</v>
      </c>
      <c r="J1081" t="s">
        <v>1238</v>
      </c>
      <c r="K1081" t="s">
        <v>4</v>
      </c>
      <c r="L1081">
        <v>539523</v>
      </c>
      <c r="M1081" t="s">
        <v>1359</v>
      </c>
      <c r="O1081" t="s">
        <v>358</v>
      </c>
      <c r="P1081">
        <v>1</v>
      </c>
    </row>
    <row r="1082" spans="1:16">
      <c r="A1082">
        <v>415</v>
      </c>
      <c r="B1082" t="s">
        <v>1195</v>
      </c>
      <c r="D1082" t="s">
        <v>1233</v>
      </c>
      <c r="E1082" t="s">
        <v>170</v>
      </c>
      <c r="F1082" t="s">
        <v>379</v>
      </c>
      <c r="G1082" t="s">
        <v>1237</v>
      </c>
      <c r="H1082" t="s">
        <v>1240</v>
      </c>
      <c r="I1082" t="s">
        <v>1237</v>
      </c>
      <c r="J1082" t="s">
        <v>1050</v>
      </c>
      <c r="K1082" t="s">
        <v>4</v>
      </c>
      <c r="L1082">
        <v>527943</v>
      </c>
      <c r="M1082" t="s">
        <v>1359</v>
      </c>
      <c r="N1082" t="s">
        <v>1241</v>
      </c>
      <c r="O1082" t="s">
        <v>853</v>
      </c>
      <c r="P1082">
        <v>1</v>
      </c>
    </row>
    <row r="1083" spans="1:16">
      <c r="A1083">
        <v>414</v>
      </c>
      <c r="B1083" t="s">
        <v>1195</v>
      </c>
      <c r="D1083" t="s">
        <v>1233</v>
      </c>
      <c r="E1083" t="s">
        <v>170</v>
      </c>
      <c r="F1083" t="s">
        <v>379</v>
      </c>
      <c r="G1083" t="s">
        <v>1237</v>
      </c>
      <c r="H1083" t="s">
        <v>1238</v>
      </c>
      <c r="I1083" t="s">
        <v>1237</v>
      </c>
      <c r="J1083" t="s">
        <v>1238</v>
      </c>
      <c r="K1083" t="s">
        <v>4</v>
      </c>
      <c r="L1083">
        <v>513469</v>
      </c>
      <c r="M1083" t="s">
        <v>1359</v>
      </c>
      <c r="O1083" t="s">
        <v>723</v>
      </c>
      <c r="P1083">
        <v>1</v>
      </c>
    </row>
    <row r="1084" spans="1:16">
      <c r="A1084" t="s">
        <v>1243</v>
      </c>
      <c r="B1084" t="s">
        <v>1175</v>
      </c>
      <c r="C1084">
        <v>0</v>
      </c>
      <c r="D1084" t="s">
        <v>1244</v>
      </c>
      <c r="E1084" t="s">
        <v>170</v>
      </c>
      <c r="F1084" t="s">
        <v>30</v>
      </c>
      <c r="G1084" t="s">
        <v>197</v>
      </c>
      <c r="H1084" t="s">
        <v>875</v>
      </c>
      <c r="I1084" t="s">
        <v>197</v>
      </c>
      <c r="J1084" t="s">
        <v>875</v>
      </c>
      <c r="K1084" t="s">
        <v>4</v>
      </c>
      <c r="L1084">
        <v>399468</v>
      </c>
      <c r="M1084" t="s">
        <v>1359</v>
      </c>
      <c r="O1084" t="s">
        <v>516</v>
      </c>
      <c r="P1084">
        <v>1</v>
      </c>
    </row>
    <row r="1085" spans="1:16">
      <c r="A1085" t="s">
        <v>1245</v>
      </c>
      <c r="B1085" t="s">
        <v>1175</v>
      </c>
      <c r="C1085">
        <v>2094</v>
      </c>
      <c r="D1085" t="s">
        <v>1244</v>
      </c>
      <c r="E1085" t="s">
        <v>170</v>
      </c>
      <c r="F1085" t="s">
        <v>30</v>
      </c>
      <c r="G1085" t="s">
        <v>197</v>
      </c>
      <c r="H1085" t="s">
        <v>556</v>
      </c>
      <c r="I1085" t="s">
        <v>197</v>
      </c>
      <c r="J1085" t="s">
        <v>556</v>
      </c>
      <c r="K1085" t="s">
        <v>4</v>
      </c>
      <c r="L1085">
        <v>426997</v>
      </c>
      <c r="M1085" t="s">
        <v>1359</v>
      </c>
      <c r="O1085" t="s">
        <v>657</v>
      </c>
      <c r="P1085">
        <v>1</v>
      </c>
    </row>
    <row r="1086" spans="1:16">
      <c r="A1086" t="s">
        <v>1246</v>
      </c>
      <c r="B1086" t="s">
        <v>1175</v>
      </c>
      <c r="C1086">
        <v>2116</v>
      </c>
      <c r="D1086" t="s">
        <v>1244</v>
      </c>
      <c r="E1086" t="s">
        <v>170</v>
      </c>
      <c r="F1086" t="s">
        <v>30</v>
      </c>
      <c r="G1086" t="s">
        <v>197</v>
      </c>
      <c r="H1086" t="s">
        <v>556</v>
      </c>
      <c r="I1086" t="s">
        <v>197</v>
      </c>
      <c r="J1086" t="s">
        <v>556</v>
      </c>
      <c r="K1086" t="s">
        <v>4</v>
      </c>
      <c r="L1086">
        <v>417757</v>
      </c>
      <c r="M1086" t="s">
        <v>1359</v>
      </c>
      <c r="O1086" t="s">
        <v>702</v>
      </c>
      <c r="P1086">
        <v>1</v>
      </c>
    </row>
    <row r="1087" spans="1:16">
      <c r="A1087" t="s">
        <v>1247</v>
      </c>
      <c r="B1087" t="s">
        <v>1175</v>
      </c>
      <c r="C1087">
        <v>0</v>
      </c>
      <c r="D1087" t="s">
        <v>1244</v>
      </c>
      <c r="E1087" t="s">
        <v>170</v>
      </c>
      <c r="F1087" t="s">
        <v>30</v>
      </c>
      <c r="G1087" t="s">
        <v>197</v>
      </c>
      <c r="H1087" t="s">
        <v>875</v>
      </c>
      <c r="I1087" t="s">
        <v>197</v>
      </c>
      <c r="J1087" t="s">
        <v>875</v>
      </c>
      <c r="K1087" t="s">
        <v>4</v>
      </c>
      <c r="L1087">
        <v>389933</v>
      </c>
      <c r="M1087" t="s">
        <v>1359</v>
      </c>
      <c r="O1087" t="s">
        <v>576</v>
      </c>
      <c r="P1087">
        <v>1</v>
      </c>
    </row>
    <row r="1088" spans="1:16">
      <c r="A1088" t="s">
        <v>1249</v>
      </c>
      <c r="B1088" t="s">
        <v>1175</v>
      </c>
      <c r="C1088">
        <v>0</v>
      </c>
      <c r="D1088" t="s">
        <v>1244</v>
      </c>
      <c r="E1088" t="s">
        <v>170</v>
      </c>
      <c r="F1088" t="s">
        <v>30</v>
      </c>
      <c r="G1088" t="s">
        <v>197</v>
      </c>
      <c r="H1088" t="s">
        <v>350</v>
      </c>
      <c r="I1088" t="s">
        <v>197</v>
      </c>
      <c r="J1088" t="s">
        <v>350</v>
      </c>
      <c r="K1088" t="s">
        <v>4</v>
      </c>
      <c r="L1088">
        <v>342690</v>
      </c>
      <c r="M1088" t="s">
        <v>1359</v>
      </c>
      <c r="O1088" t="s">
        <v>794</v>
      </c>
      <c r="P1088">
        <v>1</v>
      </c>
    </row>
    <row r="1089" spans="1:16">
      <c r="A1089" t="s">
        <v>1250</v>
      </c>
      <c r="B1089" t="s">
        <v>1175</v>
      </c>
      <c r="C1089">
        <v>2453</v>
      </c>
      <c r="D1089" t="s">
        <v>1244</v>
      </c>
      <c r="E1089" t="s">
        <v>170</v>
      </c>
      <c r="F1089" t="s">
        <v>379</v>
      </c>
      <c r="G1089" t="s">
        <v>380</v>
      </c>
      <c r="H1089" t="s">
        <v>1022</v>
      </c>
      <c r="I1089" t="s">
        <v>380</v>
      </c>
      <c r="J1089" t="s">
        <v>1022</v>
      </c>
      <c r="K1089" t="s">
        <v>4</v>
      </c>
      <c r="L1089">
        <v>645890</v>
      </c>
      <c r="M1089" t="s">
        <v>1359</v>
      </c>
      <c r="O1089" t="s">
        <v>248</v>
      </c>
      <c r="P1089">
        <v>1</v>
      </c>
    </row>
    <row r="1090" spans="1:16">
      <c r="A1090" t="s">
        <v>1251</v>
      </c>
      <c r="B1090" t="s">
        <v>1175</v>
      </c>
      <c r="C1090">
        <v>2493</v>
      </c>
      <c r="D1090" t="s">
        <v>1244</v>
      </c>
      <c r="E1090" t="s">
        <v>170</v>
      </c>
      <c r="F1090" t="s">
        <v>379</v>
      </c>
      <c r="G1090" t="s">
        <v>380</v>
      </c>
      <c r="H1090" t="s">
        <v>1252</v>
      </c>
      <c r="I1090" t="s">
        <v>380</v>
      </c>
      <c r="J1090" t="s">
        <v>1252</v>
      </c>
      <c r="K1090" t="s">
        <v>4</v>
      </c>
      <c r="L1090">
        <v>663387</v>
      </c>
      <c r="M1090" t="s">
        <v>1359</v>
      </c>
      <c r="O1090" t="s">
        <v>736</v>
      </c>
      <c r="P1090">
        <v>1</v>
      </c>
    </row>
    <row r="1091" spans="1:16">
      <c r="A1091" t="s">
        <v>1253</v>
      </c>
      <c r="B1091" t="s">
        <v>1175</v>
      </c>
      <c r="C1091">
        <v>2456</v>
      </c>
      <c r="D1091" t="s">
        <v>1244</v>
      </c>
      <c r="E1091" t="s">
        <v>170</v>
      </c>
      <c r="F1091" t="s">
        <v>379</v>
      </c>
      <c r="G1091" t="s">
        <v>380</v>
      </c>
      <c r="H1091" t="s">
        <v>1504</v>
      </c>
      <c r="I1091" t="s">
        <v>380</v>
      </c>
      <c r="J1091" t="s">
        <v>1504</v>
      </c>
      <c r="K1091" t="s">
        <v>4</v>
      </c>
      <c r="L1091">
        <v>652256</v>
      </c>
      <c r="M1091" t="s">
        <v>1359</v>
      </c>
      <c r="O1091" t="s">
        <v>262</v>
      </c>
      <c r="P1091">
        <v>1</v>
      </c>
    </row>
    <row r="1092" spans="1:16">
      <c r="A1092" t="s">
        <v>1254</v>
      </c>
      <c r="B1092" t="s">
        <v>1175</v>
      </c>
      <c r="C1092">
        <v>2487</v>
      </c>
      <c r="D1092" t="s">
        <v>1244</v>
      </c>
      <c r="E1092" t="s">
        <v>187</v>
      </c>
      <c r="F1092" t="s">
        <v>379</v>
      </c>
      <c r="G1092" t="s">
        <v>380</v>
      </c>
      <c r="H1092" t="s">
        <v>1023</v>
      </c>
      <c r="I1092" t="s">
        <v>380</v>
      </c>
      <c r="J1092" t="s">
        <v>1023</v>
      </c>
      <c r="K1092" t="s">
        <v>4</v>
      </c>
      <c r="L1092">
        <v>646531</v>
      </c>
      <c r="M1092" t="s">
        <v>1361</v>
      </c>
      <c r="O1092" t="s">
        <v>749</v>
      </c>
      <c r="P1092">
        <v>1</v>
      </c>
    </row>
    <row r="1093" spans="1:16">
      <c r="A1093" t="s">
        <v>1255</v>
      </c>
      <c r="B1093" t="s">
        <v>1175</v>
      </c>
      <c r="C1093">
        <v>2496</v>
      </c>
      <c r="D1093" t="s">
        <v>1244</v>
      </c>
      <c r="E1093" t="s">
        <v>170</v>
      </c>
      <c r="F1093" t="s">
        <v>379</v>
      </c>
      <c r="G1093" t="s">
        <v>380</v>
      </c>
      <c r="H1093" t="s">
        <v>1400</v>
      </c>
      <c r="I1093" t="s">
        <v>380</v>
      </c>
      <c r="J1093" t="s">
        <v>1427</v>
      </c>
      <c r="K1093" t="s">
        <v>4</v>
      </c>
      <c r="L1093">
        <v>663116</v>
      </c>
      <c r="M1093" t="s">
        <v>1359</v>
      </c>
      <c r="O1093" t="s">
        <v>722</v>
      </c>
      <c r="P1093">
        <v>1</v>
      </c>
    </row>
    <row r="1094" spans="1:16">
      <c r="A1094" t="s">
        <v>1256</v>
      </c>
      <c r="B1094" t="s">
        <v>1175</v>
      </c>
      <c r="D1094" t="s">
        <v>1244</v>
      </c>
      <c r="E1094" t="s">
        <v>170</v>
      </c>
      <c r="F1094" t="s">
        <v>30</v>
      </c>
      <c r="G1094" t="s">
        <v>197</v>
      </c>
      <c r="H1094" t="s">
        <v>1257</v>
      </c>
      <c r="I1094" t="s">
        <v>197</v>
      </c>
      <c r="J1094" t="s">
        <v>1257</v>
      </c>
      <c r="K1094" t="s">
        <v>4</v>
      </c>
      <c r="L1094">
        <v>462840</v>
      </c>
      <c r="M1094" t="s">
        <v>1359</v>
      </c>
      <c r="O1094" t="s">
        <v>862</v>
      </c>
      <c r="P1094">
        <v>1</v>
      </c>
    </row>
    <row r="1095" spans="1:16">
      <c r="A1095" t="s">
        <v>1263</v>
      </c>
      <c r="B1095" t="s">
        <v>1175</v>
      </c>
      <c r="C1095">
        <v>1000</v>
      </c>
      <c r="D1095" t="s">
        <v>1244</v>
      </c>
      <c r="E1095" t="s">
        <v>170</v>
      </c>
      <c r="F1095" t="s">
        <v>30</v>
      </c>
      <c r="G1095" t="s">
        <v>197</v>
      </c>
      <c r="H1095" t="s">
        <v>836</v>
      </c>
      <c r="I1095" t="s">
        <v>331</v>
      </c>
      <c r="J1095" t="s">
        <v>1439</v>
      </c>
      <c r="K1095" t="s">
        <v>221</v>
      </c>
      <c r="L1095">
        <v>609564</v>
      </c>
      <c r="M1095" t="s">
        <v>1359</v>
      </c>
      <c r="O1095" t="s">
        <v>396</v>
      </c>
      <c r="P1095">
        <v>1</v>
      </c>
    </row>
    <row r="1096" spans="1:16">
      <c r="A1096" t="s">
        <v>1258</v>
      </c>
      <c r="B1096" t="s">
        <v>1175</v>
      </c>
      <c r="C1096">
        <v>1000</v>
      </c>
      <c r="D1096" t="s">
        <v>1244</v>
      </c>
      <c r="E1096" t="s">
        <v>170</v>
      </c>
      <c r="F1096" t="s">
        <v>30</v>
      </c>
      <c r="G1096" t="s">
        <v>197</v>
      </c>
      <c r="H1096" t="s">
        <v>1389</v>
      </c>
      <c r="I1096" t="s">
        <v>331</v>
      </c>
      <c r="J1096" t="s">
        <v>1480</v>
      </c>
      <c r="K1096" t="s">
        <v>4</v>
      </c>
      <c r="L1096">
        <v>662202</v>
      </c>
      <c r="M1096" t="s">
        <v>1359</v>
      </c>
      <c r="O1096" t="s">
        <v>205</v>
      </c>
      <c r="P1096">
        <v>1</v>
      </c>
    </row>
    <row r="1097" spans="1:16">
      <c r="A1097" t="s">
        <v>1260</v>
      </c>
      <c r="B1097" t="s">
        <v>1175</v>
      </c>
      <c r="C1097">
        <v>1000</v>
      </c>
      <c r="D1097" t="s">
        <v>1244</v>
      </c>
      <c r="E1097" t="s">
        <v>170</v>
      </c>
      <c r="F1097" t="s">
        <v>30</v>
      </c>
      <c r="G1097" t="s">
        <v>197</v>
      </c>
      <c r="H1097" t="s">
        <v>1259</v>
      </c>
      <c r="I1097" t="s">
        <v>197</v>
      </c>
      <c r="J1097" t="s">
        <v>1259</v>
      </c>
      <c r="K1097" t="s">
        <v>4</v>
      </c>
      <c r="L1097">
        <v>715579</v>
      </c>
      <c r="M1097" t="s">
        <v>1359</v>
      </c>
      <c r="O1097" t="s">
        <v>298</v>
      </c>
      <c r="P1097">
        <v>1</v>
      </c>
    </row>
    <row r="1098" spans="1:16">
      <c r="A1098" t="s">
        <v>1261</v>
      </c>
      <c r="B1098" t="s">
        <v>1175</v>
      </c>
      <c r="C1098">
        <v>1000</v>
      </c>
      <c r="D1098" t="s">
        <v>1244</v>
      </c>
      <c r="E1098" t="s">
        <v>170</v>
      </c>
      <c r="F1098" t="s">
        <v>30</v>
      </c>
      <c r="G1098" t="s">
        <v>197</v>
      </c>
      <c r="H1098" t="s">
        <v>1389</v>
      </c>
      <c r="I1098" t="s">
        <v>197</v>
      </c>
      <c r="J1098" t="s">
        <v>1439</v>
      </c>
      <c r="K1098" t="s">
        <v>221</v>
      </c>
      <c r="L1098">
        <v>713951</v>
      </c>
      <c r="M1098" t="s">
        <v>1359</v>
      </c>
      <c r="O1098" t="s">
        <v>361</v>
      </c>
      <c r="P1098">
        <v>1</v>
      </c>
    </row>
    <row r="1099" spans="1:16">
      <c r="A1099" t="s">
        <v>1262</v>
      </c>
      <c r="B1099" t="s">
        <v>1175</v>
      </c>
      <c r="C1099">
        <v>1000</v>
      </c>
      <c r="D1099" t="s">
        <v>1244</v>
      </c>
      <c r="E1099" t="s">
        <v>170</v>
      </c>
      <c r="F1099" t="s">
        <v>30</v>
      </c>
      <c r="G1099" t="s">
        <v>197</v>
      </c>
      <c r="H1099" t="s">
        <v>1231</v>
      </c>
      <c r="I1099" t="s">
        <v>197</v>
      </c>
      <c r="J1099" t="s">
        <v>1403</v>
      </c>
      <c r="K1099" t="s">
        <v>221</v>
      </c>
      <c r="L1099">
        <v>499470</v>
      </c>
      <c r="M1099" t="s">
        <v>1359</v>
      </c>
      <c r="O1099" t="s">
        <v>995</v>
      </c>
      <c r="P1099">
        <v>1</v>
      </c>
    </row>
    <row r="1100" spans="1:16">
      <c r="A1100" t="s">
        <v>1264</v>
      </c>
      <c r="B1100" t="s">
        <v>1175</v>
      </c>
      <c r="D1100" t="s">
        <v>1244</v>
      </c>
      <c r="E1100" t="s">
        <v>211</v>
      </c>
      <c r="F1100" t="s">
        <v>30</v>
      </c>
      <c r="G1100" t="s">
        <v>197</v>
      </c>
      <c r="H1100" t="s">
        <v>1169</v>
      </c>
      <c r="I1100" t="s">
        <v>197</v>
      </c>
      <c r="J1100" t="s">
        <v>1169</v>
      </c>
      <c r="K1100" t="s">
        <v>4</v>
      </c>
      <c r="L1100">
        <v>656850</v>
      </c>
      <c r="M1100" t="s">
        <v>1402</v>
      </c>
      <c r="O1100" t="s">
        <v>533</v>
      </c>
      <c r="P1100">
        <v>1</v>
      </c>
    </row>
    <row r="1101" spans="1:16">
      <c r="A1101" t="s">
        <v>1265</v>
      </c>
      <c r="B1101" t="s">
        <v>1175</v>
      </c>
      <c r="D1101" t="s">
        <v>1244</v>
      </c>
      <c r="E1101" t="s">
        <v>170</v>
      </c>
      <c r="F1101" t="s">
        <v>30</v>
      </c>
      <c r="G1101" t="s">
        <v>197</v>
      </c>
      <c r="H1101" t="s">
        <v>1169</v>
      </c>
      <c r="I1101" t="s">
        <v>197</v>
      </c>
      <c r="J1101" t="s">
        <v>1169</v>
      </c>
      <c r="K1101" t="s">
        <v>4</v>
      </c>
      <c r="L1101">
        <v>656851</v>
      </c>
      <c r="M1101" t="s">
        <v>1359</v>
      </c>
      <c r="O1101" t="s">
        <v>738</v>
      </c>
      <c r="P1101">
        <v>1</v>
      </c>
    </row>
    <row r="1102" spans="1:16">
      <c r="A1102" t="s">
        <v>1266</v>
      </c>
      <c r="B1102" t="s">
        <v>1175</v>
      </c>
      <c r="D1102" t="s">
        <v>1244</v>
      </c>
      <c r="E1102" t="s">
        <v>211</v>
      </c>
      <c r="F1102" t="s">
        <v>30</v>
      </c>
      <c r="G1102" t="s">
        <v>197</v>
      </c>
      <c r="H1102" t="s">
        <v>1267</v>
      </c>
      <c r="I1102" t="s">
        <v>197</v>
      </c>
      <c r="J1102" t="s">
        <v>1267</v>
      </c>
      <c r="K1102" t="s">
        <v>4</v>
      </c>
      <c r="L1102">
        <v>570181</v>
      </c>
      <c r="M1102" t="s">
        <v>1361</v>
      </c>
      <c r="O1102" t="s">
        <v>808</v>
      </c>
      <c r="P1102">
        <v>1</v>
      </c>
    </row>
    <row r="1103" spans="1:16">
      <c r="A1103" t="s">
        <v>1268</v>
      </c>
      <c r="B1103" t="s">
        <v>1175</v>
      </c>
      <c r="D1103" t="s">
        <v>1244</v>
      </c>
      <c r="E1103" t="s">
        <v>170</v>
      </c>
      <c r="F1103" t="s">
        <v>30</v>
      </c>
      <c r="G1103" t="s">
        <v>197</v>
      </c>
      <c r="H1103" t="s">
        <v>1211</v>
      </c>
      <c r="I1103" t="s">
        <v>197</v>
      </c>
      <c r="J1103" t="s">
        <v>1211</v>
      </c>
      <c r="K1103" t="s">
        <v>4</v>
      </c>
      <c r="L1103">
        <v>699124</v>
      </c>
      <c r="M1103" t="s">
        <v>1359</v>
      </c>
      <c r="O1103" t="s">
        <v>981</v>
      </c>
      <c r="P1103">
        <v>1</v>
      </c>
    </row>
    <row r="1104" spans="1:16">
      <c r="A1104" t="s">
        <v>1269</v>
      </c>
      <c r="B1104" t="s">
        <v>1175</v>
      </c>
      <c r="D1104" t="s">
        <v>1244</v>
      </c>
      <c r="E1104" t="s">
        <v>170</v>
      </c>
      <c r="F1104" t="s">
        <v>30</v>
      </c>
      <c r="G1104" t="s">
        <v>197</v>
      </c>
      <c r="H1104" t="s">
        <v>1211</v>
      </c>
      <c r="I1104" t="s">
        <v>197</v>
      </c>
      <c r="J1104" t="s">
        <v>1211</v>
      </c>
      <c r="K1104" t="s">
        <v>4</v>
      </c>
      <c r="L1104">
        <v>672329</v>
      </c>
      <c r="M1104" t="s">
        <v>1359</v>
      </c>
      <c r="O1104" t="s">
        <v>848</v>
      </c>
      <c r="P1104">
        <v>1</v>
      </c>
    </row>
    <row r="1105" spans="1:16">
      <c r="A1105" t="s">
        <v>1270</v>
      </c>
      <c r="B1105" t="s">
        <v>1175</v>
      </c>
      <c r="D1105" t="s">
        <v>1244</v>
      </c>
      <c r="E1105" t="s">
        <v>211</v>
      </c>
      <c r="F1105" t="s">
        <v>30</v>
      </c>
      <c r="G1105" t="s">
        <v>197</v>
      </c>
      <c r="H1105" t="s">
        <v>1271</v>
      </c>
      <c r="I1105" t="s">
        <v>197</v>
      </c>
      <c r="J1105" t="s">
        <v>1271</v>
      </c>
      <c r="K1105" t="s">
        <v>4</v>
      </c>
      <c r="L1105">
        <v>450783</v>
      </c>
      <c r="M1105" t="s">
        <v>1361</v>
      </c>
      <c r="O1105" t="s">
        <v>816</v>
      </c>
      <c r="P1105">
        <v>1</v>
      </c>
    </row>
    <row r="1106" spans="1:16">
      <c r="A1106" t="s">
        <v>1272</v>
      </c>
      <c r="B1106" t="s">
        <v>1175</v>
      </c>
      <c r="D1106" t="s">
        <v>1244</v>
      </c>
      <c r="E1106" t="s">
        <v>170</v>
      </c>
      <c r="F1106" t="s">
        <v>30</v>
      </c>
      <c r="G1106" t="s">
        <v>197</v>
      </c>
      <c r="H1106" t="s">
        <v>1480</v>
      </c>
      <c r="I1106" t="s">
        <v>197</v>
      </c>
      <c r="J1106" t="s">
        <v>1451</v>
      </c>
      <c r="K1106" t="s">
        <v>4</v>
      </c>
      <c r="L1106">
        <v>625068</v>
      </c>
      <c r="M1106" t="s">
        <v>1361</v>
      </c>
      <c r="O1106" t="s">
        <v>704</v>
      </c>
      <c r="P1106">
        <v>1</v>
      </c>
    </row>
    <row r="1107" spans="1:16">
      <c r="A1107" t="s">
        <v>1274</v>
      </c>
      <c r="B1107" t="s">
        <v>1175</v>
      </c>
      <c r="D1107" t="s">
        <v>1244</v>
      </c>
      <c r="E1107" t="s">
        <v>170</v>
      </c>
      <c r="F1107" t="s">
        <v>30</v>
      </c>
      <c r="G1107" t="s">
        <v>197</v>
      </c>
      <c r="H1107" t="s">
        <v>1273</v>
      </c>
      <c r="I1107" t="s">
        <v>197</v>
      </c>
      <c r="J1107" t="s">
        <v>1273</v>
      </c>
      <c r="K1107" t="s">
        <v>4</v>
      </c>
      <c r="L1107">
        <v>604097</v>
      </c>
      <c r="M1107" t="s">
        <v>1359</v>
      </c>
      <c r="O1107" t="s">
        <v>773</v>
      </c>
      <c r="P1107">
        <v>1</v>
      </c>
    </row>
    <row r="1108" spans="1:16">
      <c r="A1108" t="s">
        <v>1275</v>
      </c>
      <c r="B1108" t="s">
        <v>1175</v>
      </c>
      <c r="D1108" t="s">
        <v>1244</v>
      </c>
      <c r="E1108" t="s">
        <v>170</v>
      </c>
      <c r="F1108" t="s">
        <v>30</v>
      </c>
      <c r="G1108" t="s">
        <v>197</v>
      </c>
      <c r="H1108" t="s">
        <v>487</v>
      </c>
      <c r="I1108" t="s">
        <v>197</v>
      </c>
      <c r="J1108" t="s">
        <v>487</v>
      </c>
      <c r="K1108" t="s">
        <v>4</v>
      </c>
      <c r="L1108">
        <v>667187</v>
      </c>
      <c r="M1108" t="s">
        <v>1359</v>
      </c>
      <c r="O1108" t="s">
        <v>766</v>
      </c>
      <c r="P1108">
        <v>1</v>
      </c>
    </row>
    <row r="1109" spans="1:16">
      <c r="A1109" t="s">
        <v>1276</v>
      </c>
      <c r="B1109" t="s">
        <v>1175</v>
      </c>
      <c r="D1109" t="s">
        <v>1244</v>
      </c>
      <c r="E1109" t="s">
        <v>170</v>
      </c>
      <c r="F1109" t="s">
        <v>30</v>
      </c>
      <c r="G1109" t="s">
        <v>197</v>
      </c>
      <c r="H1109" t="s">
        <v>487</v>
      </c>
      <c r="I1109" t="s">
        <v>197</v>
      </c>
      <c r="J1109" t="s">
        <v>487</v>
      </c>
      <c r="K1109" t="s">
        <v>4</v>
      </c>
      <c r="L1109">
        <v>679821</v>
      </c>
      <c r="M1109" t="s">
        <v>1359</v>
      </c>
      <c r="O1109" t="s">
        <v>358</v>
      </c>
      <c r="P1109">
        <v>1</v>
      </c>
    </row>
    <row r="1110" spans="1:16">
      <c r="A1110" t="s">
        <v>1280</v>
      </c>
      <c r="B1110" t="s">
        <v>1175</v>
      </c>
      <c r="D1110" t="s">
        <v>1244</v>
      </c>
      <c r="E1110" t="s">
        <v>170</v>
      </c>
      <c r="F1110" t="s">
        <v>30</v>
      </c>
      <c r="G1110" t="s">
        <v>197</v>
      </c>
      <c r="H1110" t="s">
        <v>767</v>
      </c>
      <c r="I1110" t="s">
        <v>197</v>
      </c>
      <c r="J1110" t="s">
        <v>767</v>
      </c>
      <c r="K1110" t="s">
        <v>4</v>
      </c>
      <c r="L1110">
        <v>691162</v>
      </c>
      <c r="M1110" t="s">
        <v>1359</v>
      </c>
      <c r="O1110" t="s">
        <v>762</v>
      </c>
      <c r="P1110">
        <v>1</v>
      </c>
    </row>
    <row r="1111" spans="1:16">
      <c r="A1111" t="s">
        <v>1278</v>
      </c>
      <c r="B1111" t="s">
        <v>1175</v>
      </c>
      <c r="D1111" t="s">
        <v>1244</v>
      </c>
      <c r="E1111" t="s">
        <v>170</v>
      </c>
      <c r="F1111" t="s">
        <v>30</v>
      </c>
      <c r="G1111" t="s">
        <v>197</v>
      </c>
      <c r="H1111" t="s">
        <v>1389</v>
      </c>
      <c r="I1111" t="s">
        <v>197</v>
      </c>
      <c r="J1111" t="s">
        <v>1439</v>
      </c>
      <c r="K1111" t="s">
        <v>221</v>
      </c>
      <c r="L1111">
        <v>702152</v>
      </c>
      <c r="M1111" t="s">
        <v>1359</v>
      </c>
      <c r="O1111" t="s">
        <v>848</v>
      </c>
      <c r="P1111">
        <v>1</v>
      </c>
    </row>
    <row r="1112" spans="1:16">
      <c r="A1112" t="s">
        <v>1279</v>
      </c>
      <c r="B1112" t="s">
        <v>1175</v>
      </c>
      <c r="D1112" t="s">
        <v>1244</v>
      </c>
      <c r="E1112" t="s">
        <v>170</v>
      </c>
      <c r="F1112" t="s">
        <v>30</v>
      </c>
      <c r="G1112" t="s">
        <v>197</v>
      </c>
      <c r="H1112" t="s">
        <v>1099</v>
      </c>
      <c r="I1112" t="s">
        <v>197</v>
      </c>
      <c r="J1112" t="s">
        <v>1099</v>
      </c>
      <c r="K1112" t="s">
        <v>4</v>
      </c>
      <c r="L1112">
        <v>727036</v>
      </c>
      <c r="M1112" t="s">
        <v>1359</v>
      </c>
      <c r="O1112" t="s">
        <v>242</v>
      </c>
      <c r="P1112">
        <v>1</v>
      </c>
    </row>
    <row r="1113" spans="1:16">
      <c r="A1113" t="s">
        <v>1277</v>
      </c>
      <c r="B1113" t="s">
        <v>1175</v>
      </c>
      <c r="D1113" t="s">
        <v>1244</v>
      </c>
      <c r="E1113" t="s">
        <v>170</v>
      </c>
      <c r="F1113" t="s">
        <v>30</v>
      </c>
      <c r="G1113" t="s">
        <v>197</v>
      </c>
      <c r="H1113" t="s">
        <v>767</v>
      </c>
      <c r="I1113" t="s">
        <v>197</v>
      </c>
      <c r="J1113" t="s">
        <v>767</v>
      </c>
      <c r="K1113" t="s">
        <v>4</v>
      </c>
      <c r="L1113">
        <v>657889</v>
      </c>
      <c r="M1113" t="s">
        <v>1359</v>
      </c>
      <c r="O1113" t="s">
        <v>528</v>
      </c>
      <c r="P1113">
        <v>1</v>
      </c>
    </row>
    <row r="1114" spans="1:16">
      <c r="A1114">
        <v>2465</v>
      </c>
      <c r="B1114" t="s">
        <v>1281</v>
      </c>
      <c r="C1114">
        <v>2545</v>
      </c>
      <c r="D1114" t="s">
        <v>1281</v>
      </c>
      <c r="E1114" t="s">
        <v>170</v>
      </c>
      <c r="F1114" t="s">
        <v>30</v>
      </c>
      <c r="G1114" t="s">
        <v>197</v>
      </c>
      <c r="H1114" t="s">
        <v>1282</v>
      </c>
      <c r="I1114" t="s">
        <v>197</v>
      </c>
      <c r="J1114" t="s">
        <v>1282</v>
      </c>
      <c r="K1114" t="s">
        <v>4</v>
      </c>
      <c r="L1114">
        <v>427019</v>
      </c>
      <c r="M1114" t="s">
        <v>1359</v>
      </c>
      <c r="O1114" t="s">
        <v>1248</v>
      </c>
      <c r="P1114">
        <v>2</v>
      </c>
    </row>
    <row r="1115" spans="1:16">
      <c r="A1115">
        <v>2464</v>
      </c>
      <c r="B1115" t="s">
        <v>1281</v>
      </c>
      <c r="C1115">
        <v>1749</v>
      </c>
      <c r="D1115" t="s">
        <v>1281</v>
      </c>
      <c r="E1115" t="s">
        <v>170</v>
      </c>
      <c r="F1115" t="s">
        <v>30</v>
      </c>
      <c r="G1115" t="s">
        <v>197</v>
      </c>
      <c r="H1115" t="s">
        <v>1282</v>
      </c>
      <c r="I1115" t="s">
        <v>197</v>
      </c>
      <c r="J1115" t="s">
        <v>1282</v>
      </c>
      <c r="K1115" t="s">
        <v>4</v>
      </c>
      <c r="L1115">
        <v>386792</v>
      </c>
      <c r="M1115" t="s">
        <v>1359</v>
      </c>
      <c r="O1115" t="s">
        <v>563</v>
      </c>
      <c r="P1115">
        <v>2</v>
      </c>
    </row>
    <row r="1116" spans="1:16">
      <c r="A1116">
        <v>2463</v>
      </c>
      <c r="B1116" t="s">
        <v>1281</v>
      </c>
      <c r="C1116">
        <v>11604</v>
      </c>
      <c r="D1116" t="s">
        <v>1281</v>
      </c>
      <c r="E1116" t="s">
        <v>211</v>
      </c>
      <c r="F1116" t="s">
        <v>30</v>
      </c>
      <c r="G1116" t="s">
        <v>197</v>
      </c>
      <c r="H1116" t="s">
        <v>1282</v>
      </c>
      <c r="I1116" t="s">
        <v>197</v>
      </c>
      <c r="J1116" t="s">
        <v>1282</v>
      </c>
      <c r="K1116" t="s">
        <v>4</v>
      </c>
      <c r="L1116">
        <v>436319</v>
      </c>
      <c r="M1116" t="s">
        <v>1386</v>
      </c>
      <c r="O1116" t="s">
        <v>685</v>
      </c>
      <c r="P1116">
        <v>2</v>
      </c>
    </row>
    <row r="1117" spans="1:16">
      <c r="A1117">
        <v>2472</v>
      </c>
      <c r="B1117" t="s">
        <v>1283</v>
      </c>
      <c r="D1117" t="s">
        <v>1283</v>
      </c>
      <c r="E1117" t="s">
        <v>170</v>
      </c>
      <c r="F1117" t="s">
        <v>15</v>
      </c>
      <c r="G1117" t="s">
        <v>517</v>
      </c>
      <c r="H1117" t="s">
        <v>220</v>
      </c>
      <c r="I1117" t="s">
        <v>517</v>
      </c>
      <c r="J1117" t="s">
        <v>220</v>
      </c>
      <c r="K1117" t="s">
        <v>4</v>
      </c>
      <c r="L1117">
        <v>300595</v>
      </c>
      <c r="M1117" t="s">
        <v>1359</v>
      </c>
      <c r="O1117" t="s">
        <v>625</v>
      </c>
      <c r="P1117">
        <v>2</v>
      </c>
    </row>
    <row r="1118" spans="1:16">
      <c r="A1118">
        <v>2469</v>
      </c>
      <c r="B1118" t="s">
        <v>1283</v>
      </c>
      <c r="D1118" t="s">
        <v>1283</v>
      </c>
      <c r="E1118" t="s">
        <v>170</v>
      </c>
      <c r="F1118" t="s">
        <v>15</v>
      </c>
      <c r="G1118" t="s">
        <v>517</v>
      </c>
      <c r="H1118" t="s">
        <v>916</v>
      </c>
      <c r="I1118" t="s">
        <v>517</v>
      </c>
      <c r="J1118" t="s">
        <v>491</v>
      </c>
      <c r="K1118" t="s">
        <v>4</v>
      </c>
      <c r="L1118">
        <v>308019</v>
      </c>
      <c r="M1118" t="s">
        <v>1359</v>
      </c>
      <c r="O1118" t="s">
        <v>643</v>
      </c>
      <c r="P1118">
        <v>2</v>
      </c>
    </row>
    <row r="1119" spans="1:16">
      <c r="A1119">
        <v>2470</v>
      </c>
      <c r="B1119" t="s">
        <v>1283</v>
      </c>
      <c r="D1119" t="s">
        <v>1283</v>
      </c>
      <c r="E1119" t="s">
        <v>187</v>
      </c>
      <c r="F1119" t="s">
        <v>15</v>
      </c>
      <c r="G1119" t="s">
        <v>517</v>
      </c>
      <c r="H1119" t="s">
        <v>1104</v>
      </c>
      <c r="I1119" t="s">
        <v>517</v>
      </c>
      <c r="J1119" t="s">
        <v>1104</v>
      </c>
      <c r="K1119" t="s">
        <v>4</v>
      </c>
      <c r="L1119">
        <v>308039</v>
      </c>
      <c r="M1119" t="s">
        <v>1359</v>
      </c>
      <c r="O1119" t="s">
        <v>580</v>
      </c>
      <c r="P1119">
        <v>2</v>
      </c>
    </row>
    <row r="1120" spans="1:16">
      <c r="A1120">
        <v>4100</v>
      </c>
      <c r="B1120" t="s">
        <v>1283</v>
      </c>
      <c r="D1120" t="s">
        <v>1283</v>
      </c>
      <c r="E1120" t="s">
        <v>170</v>
      </c>
      <c r="F1120" t="s">
        <v>15</v>
      </c>
      <c r="G1120" t="s">
        <v>517</v>
      </c>
      <c r="H1120" t="s">
        <v>1285</v>
      </c>
      <c r="I1120" t="s">
        <v>517</v>
      </c>
      <c r="J1120" t="s">
        <v>1019</v>
      </c>
      <c r="K1120" t="s">
        <v>4</v>
      </c>
      <c r="L1120">
        <v>573914</v>
      </c>
      <c r="M1120" t="s">
        <v>1359</v>
      </c>
      <c r="O1120" t="s">
        <v>519</v>
      </c>
      <c r="P1120">
        <v>2</v>
      </c>
    </row>
    <row r="1121" spans="1:16">
      <c r="A1121">
        <v>4101</v>
      </c>
      <c r="B1121" t="s">
        <v>1283</v>
      </c>
      <c r="D1121" t="s">
        <v>1283</v>
      </c>
      <c r="E1121" t="s">
        <v>178</v>
      </c>
      <c r="F1121" t="s">
        <v>15</v>
      </c>
      <c r="G1121" t="s">
        <v>517</v>
      </c>
      <c r="H1121" t="s">
        <v>1187</v>
      </c>
      <c r="I1121" t="s">
        <v>517</v>
      </c>
      <c r="J1121" t="s">
        <v>1187</v>
      </c>
      <c r="K1121" t="s">
        <v>4</v>
      </c>
      <c r="L1121">
        <v>566828</v>
      </c>
      <c r="M1121" t="s">
        <v>1491</v>
      </c>
      <c r="O1121" t="s">
        <v>614</v>
      </c>
      <c r="P1121">
        <v>2</v>
      </c>
    </row>
    <row r="1122" spans="1:16">
      <c r="A1122">
        <v>2471</v>
      </c>
      <c r="B1122" t="s">
        <v>1283</v>
      </c>
      <c r="D1122" t="s">
        <v>1283</v>
      </c>
      <c r="E1122" t="s">
        <v>170</v>
      </c>
      <c r="F1122" t="s">
        <v>15</v>
      </c>
      <c r="G1122" t="s">
        <v>517</v>
      </c>
      <c r="H1122" t="s">
        <v>1286</v>
      </c>
      <c r="I1122" t="s">
        <v>517</v>
      </c>
      <c r="J1122" t="s">
        <v>1286</v>
      </c>
      <c r="K1122" t="s">
        <v>4</v>
      </c>
      <c r="L1122">
        <v>359579</v>
      </c>
      <c r="M1122" t="s">
        <v>1359</v>
      </c>
      <c r="O1122" t="s">
        <v>568</v>
      </c>
      <c r="P1122">
        <v>2</v>
      </c>
    </row>
    <row r="1123" spans="1:16">
      <c r="A1123">
        <v>2468</v>
      </c>
      <c r="B1123" t="s">
        <v>1283</v>
      </c>
      <c r="D1123" t="s">
        <v>1283</v>
      </c>
      <c r="E1123" t="s">
        <v>170</v>
      </c>
      <c r="F1123" t="s">
        <v>15</v>
      </c>
      <c r="G1123" t="s">
        <v>517</v>
      </c>
      <c r="H1123" t="s">
        <v>1074</v>
      </c>
      <c r="I1123" t="s">
        <v>517</v>
      </c>
      <c r="J1123" t="s">
        <v>917</v>
      </c>
      <c r="K1123" t="s">
        <v>4</v>
      </c>
      <c r="L1123">
        <v>327393</v>
      </c>
      <c r="M1123" t="s">
        <v>1361</v>
      </c>
      <c r="O1123" t="s">
        <v>570</v>
      </c>
      <c r="P1123">
        <v>2</v>
      </c>
    </row>
    <row r="1124" spans="1:16">
      <c r="A1124">
        <v>2466</v>
      </c>
      <c r="B1124" t="s">
        <v>1283</v>
      </c>
      <c r="D1124" t="s">
        <v>1283</v>
      </c>
      <c r="E1124" t="s">
        <v>170</v>
      </c>
      <c r="F1124" t="s">
        <v>15</v>
      </c>
      <c r="G1124" t="s">
        <v>517</v>
      </c>
      <c r="H1124" t="s">
        <v>806</v>
      </c>
      <c r="I1124" t="s">
        <v>517</v>
      </c>
      <c r="J1124" t="s">
        <v>917</v>
      </c>
      <c r="K1124" t="s">
        <v>4</v>
      </c>
      <c r="L1124">
        <v>346145</v>
      </c>
      <c r="M1124" t="s">
        <v>1359</v>
      </c>
      <c r="O1124" t="s">
        <v>621</v>
      </c>
      <c r="P1124">
        <v>2</v>
      </c>
    </row>
    <row r="1125" spans="1:16">
      <c r="A1125">
        <v>4105</v>
      </c>
      <c r="B1125" t="s">
        <v>1283</v>
      </c>
      <c r="D1125" t="s">
        <v>1283</v>
      </c>
      <c r="E1125" t="s">
        <v>170</v>
      </c>
      <c r="F1125" t="s">
        <v>15</v>
      </c>
      <c r="G1125" t="s">
        <v>517</v>
      </c>
      <c r="H1125" t="s">
        <v>1287</v>
      </c>
      <c r="I1125" t="s">
        <v>517</v>
      </c>
      <c r="J1125" t="s">
        <v>1288</v>
      </c>
      <c r="K1125" t="s">
        <v>4</v>
      </c>
      <c r="L1125">
        <v>499208</v>
      </c>
      <c r="M1125" t="s">
        <v>1359</v>
      </c>
      <c r="O1125" t="s">
        <v>573</v>
      </c>
      <c r="P1125">
        <v>2</v>
      </c>
    </row>
    <row r="1126" spans="1:16">
      <c r="A1126">
        <v>4099</v>
      </c>
      <c r="B1126" t="s">
        <v>1283</v>
      </c>
      <c r="D1126" t="s">
        <v>1283</v>
      </c>
      <c r="E1126" t="s">
        <v>211</v>
      </c>
      <c r="F1126" t="s">
        <v>15</v>
      </c>
      <c r="G1126" t="s">
        <v>517</v>
      </c>
      <c r="H1126" t="s">
        <v>1289</v>
      </c>
      <c r="I1126" t="s">
        <v>517</v>
      </c>
      <c r="J1126" t="s">
        <v>633</v>
      </c>
      <c r="K1126" t="s">
        <v>4</v>
      </c>
      <c r="L1126">
        <v>569377</v>
      </c>
      <c r="M1126" t="s">
        <v>1386</v>
      </c>
      <c r="O1126" t="s">
        <v>523</v>
      </c>
      <c r="P1126">
        <v>2</v>
      </c>
    </row>
    <row r="1127" spans="1:16">
      <c r="A1127">
        <v>4098</v>
      </c>
      <c r="B1127" t="s">
        <v>1283</v>
      </c>
      <c r="D1127" t="s">
        <v>1283</v>
      </c>
      <c r="E1127" t="s">
        <v>170</v>
      </c>
      <c r="F1127" t="s">
        <v>15</v>
      </c>
      <c r="G1127" t="s">
        <v>517</v>
      </c>
      <c r="H1127" t="s">
        <v>493</v>
      </c>
      <c r="I1127" t="s">
        <v>517</v>
      </c>
      <c r="J1127" t="s">
        <v>633</v>
      </c>
      <c r="K1127" t="s">
        <v>4</v>
      </c>
      <c r="L1127">
        <v>508746</v>
      </c>
      <c r="M1127" t="s">
        <v>1359</v>
      </c>
      <c r="O1127" t="s">
        <v>533</v>
      </c>
      <c r="P1127">
        <v>2</v>
      </c>
    </row>
    <row r="1128" spans="1:16">
      <c r="A1128">
        <v>4102</v>
      </c>
      <c r="B1128" t="s">
        <v>1283</v>
      </c>
      <c r="D1128" t="s">
        <v>1283</v>
      </c>
      <c r="E1128" t="s">
        <v>170</v>
      </c>
      <c r="F1128" t="s">
        <v>15</v>
      </c>
      <c r="G1128" t="s">
        <v>517</v>
      </c>
      <c r="H1128" t="s">
        <v>467</v>
      </c>
      <c r="I1128" t="s">
        <v>517</v>
      </c>
      <c r="J1128" t="s">
        <v>767</v>
      </c>
      <c r="K1128" t="s">
        <v>4</v>
      </c>
      <c r="L1128">
        <v>533519</v>
      </c>
      <c r="M1128" t="s">
        <v>1359</v>
      </c>
      <c r="O1128" t="s">
        <v>702</v>
      </c>
      <c r="P1128">
        <v>2</v>
      </c>
    </row>
    <row r="1129" spans="1:16">
      <c r="A1129">
        <v>4096</v>
      </c>
      <c r="B1129" t="s">
        <v>1283</v>
      </c>
      <c r="D1129" t="s">
        <v>1283</v>
      </c>
      <c r="E1129" t="s">
        <v>170</v>
      </c>
      <c r="F1129" t="s">
        <v>15</v>
      </c>
      <c r="G1129" t="s">
        <v>517</v>
      </c>
      <c r="H1129" t="s">
        <v>1282</v>
      </c>
      <c r="I1129" t="s">
        <v>517</v>
      </c>
      <c r="J1129" t="s">
        <v>1282</v>
      </c>
      <c r="K1129" t="s">
        <v>4</v>
      </c>
      <c r="L1129">
        <v>553299</v>
      </c>
      <c r="M1129" t="s">
        <v>1359</v>
      </c>
      <c r="O1129" t="s">
        <v>819</v>
      </c>
      <c r="P1129">
        <v>2</v>
      </c>
    </row>
    <row r="1130" spans="1:16">
      <c r="A1130">
        <v>4103</v>
      </c>
      <c r="B1130" t="s">
        <v>1283</v>
      </c>
      <c r="D1130" t="s">
        <v>1283</v>
      </c>
      <c r="E1130" t="s">
        <v>170</v>
      </c>
      <c r="F1130" t="s">
        <v>15</v>
      </c>
      <c r="G1130" t="s">
        <v>517</v>
      </c>
      <c r="H1130" t="s">
        <v>1290</v>
      </c>
      <c r="I1130" t="s">
        <v>517</v>
      </c>
      <c r="J1130" t="s">
        <v>1290</v>
      </c>
      <c r="K1130" t="s">
        <v>4</v>
      </c>
      <c r="L1130">
        <v>501348</v>
      </c>
      <c r="M1130" t="s">
        <v>1359</v>
      </c>
      <c r="O1130" t="s">
        <v>807</v>
      </c>
      <c r="P1130">
        <v>2</v>
      </c>
    </row>
    <row r="1131" spans="1:16">
      <c r="A1131">
        <v>4097</v>
      </c>
      <c r="B1131" t="s">
        <v>1283</v>
      </c>
      <c r="D1131" t="s">
        <v>1283</v>
      </c>
      <c r="E1131" t="s">
        <v>178</v>
      </c>
      <c r="F1131" t="s">
        <v>15</v>
      </c>
      <c r="G1131" t="s">
        <v>517</v>
      </c>
      <c r="H1131" t="s">
        <v>1291</v>
      </c>
      <c r="I1131" t="s">
        <v>517</v>
      </c>
      <c r="J1131" t="s">
        <v>1291</v>
      </c>
      <c r="K1131" t="s">
        <v>4</v>
      </c>
      <c r="L1131">
        <v>533853</v>
      </c>
      <c r="M1131" t="s">
        <v>1498</v>
      </c>
      <c r="O1131" t="s">
        <v>816</v>
      </c>
      <c r="P1131">
        <v>2</v>
      </c>
    </row>
    <row r="1132" spans="1:16">
      <c r="A1132">
        <v>4104</v>
      </c>
      <c r="B1132" t="s">
        <v>1283</v>
      </c>
      <c r="D1132" t="s">
        <v>1283</v>
      </c>
      <c r="E1132" t="s">
        <v>170</v>
      </c>
      <c r="F1132" t="s">
        <v>15</v>
      </c>
      <c r="G1132" t="s">
        <v>517</v>
      </c>
      <c r="H1132" t="s">
        <v>1292</v>
      </c>
      <c r="I1132" t="s">
        <v>517</v>
      </c>
      <c r="J1132" t="s">
        <v>1293</v>
      </c>
      <c r="K1132" t="s">
        <v>4</v>
      </c>
      <c r="L1132">
        <v>506021</v>
      </c>
      <c r="M1132" t="s">
        <v>1359</v>
      </c>
      <c r="O1132" t="s">
        <v>519</v>
      </c>
      <c r="P1132">
        <v>2</v>
      </c>
    </row>
    <row r="1133" spans="1:16">
      <c r="A1133">
        <v>2467</v>
      </c>
      <c r="B1133" t="s">
        <v>1283</v>
      </c>
      <c r="D1133" t="s">
        <v>1283</v>
      </c>
      <c r="E1133" t="s">
        <v>170</v>
      </c>
      <c r="F1133" t="s">
        <v>15</v>
      </c>
      <c r="G1133" t="s">
        <v>517</v>
      </c>
      <c r="H1133" t="s">
        <v>884</v>
      </c>
      <c r="I1133" t="s">
        <v>517</v>
      </c>
      <c r="J1133" t="s">
        <v>917</v>
      </c>
      <c r="K1133" t="s">
        <v>4</v>
      </c>
      <c r="L1133">
        <v>367733</v>
      </c>
      <c r="M1133" t="s">
        <v>1359</v>
      </c>
      <c r="O1133" t="s">
        <v>613</v>
      </c>
      <c r="P1133">
        <v>2</v>
      </c>
    </row>
    <row r="1134" spans="1:16">
      <c r="A1134">
        <v>208</v>
      </c>
      <c r="B1134" t="s">
        <v>1294</v>
      </c>
      <c r="D1134" t="s">
        <v>1294</v>
      </c>
      <c r="E1134" t="s">
        <v>1366</v>
      </c>
      <c r="F1134" t="s">
        <v>30</v>
      </c>
      <c r="G1134" t="s">
        <v>197</v>
      </c>
      <c r="H1134" t="s">
        <v>1295</v>
      </c>
      <c r="I1134" t="s">
        <v>197</v>
      </c>
      <c r="J1134" t="s">
        <v>1296</v>
      </c>
      <c r="K1134" t="s">
        <v>4</v>
      </c>
      <c r="L1134">
        <v>504124</v>
      </c>
      <c r="M1134" t="s">
        <v>1491</v>
      </c>
      <c r="O1134" t="s">
        <v>749</v>
      </c>
      <c r="P1134">
        <v>1</v>
      </c>
    </row>
    <row r="1135" spans="1:16">
      <c r="A1135">
        <v>435</v>
      </c>
      <c r="B1135" t="s">
        <v>1214</v>
      </c>
      <c r="D1135" t="s">
        <v>1297</v>
      </c>
      <c r="E1135" t="s">
        <v>170</v>
      </c>
      <c r="F1135" t="s">
        <v>379</v>
      </c>
      <c r="G1135" t="s">
        <v>1220</v>
      </c>
      <c r="H1135" t="s">
        <v>925</v>
      </c>
      <c r="I1135" t="s">
        <v>1220</v>
      </c>
      <c r="J1135" t="s">
        <v>925</v>
      </c>
      <c r="K1135" t="s">
        <v>221</v>
      </c>
      <c r="L1135">
        <v>261765</v>
      </c>
      <c r="M1135" t="s">
        <v>1363</v>
      </c>
      <c r="O1135" t="s">
        <v>685</v>
      </c>
    </row>
    <row r="1136" spans="1:16">
      <c r="A1136">
        <v>434</v>
      </c>
      <c r="B1136" t="s">
        <v>1214</v>
      </c>
      <c r="D1136" t="s">
        <v>1297</v>
      </c>
      <c r="E1136" t="s">
        <v>170</v>
      </c>
      <c r="F1136" t="s">
        <v>379</v>
      </c>
      <c r="G1136" t="s">
        <v>1220</v>
      </c>
      <c r="H1136" t="s">
        <v>925</v>
      </c>
      <c r="I1136" t="s">
        <v>1220</v>
      </c>
      <c r="J1136" t="s">
        <v>925</v>
      </c>
      <c r="K1136" t="s">
        <v>4</v>
      </c>
      <c r="L1136">
        <v>274045</v>
      </c>
      <c r="M1136" t="s">
        <v>1363</v>
      </c>
      <c r="O1136" t="s">
        <v>635</v>
      </c>
    </row>
    <row r="1137" spans="1:15">
      <c r="A1137">
        <v>433</v>
      </c>
      <c r="B1137" t="s">
        <v>1214</v>
      </c>
      <c r="D1137" t="s">
        <v>1297</v>
      </c>
      <c r="E1137" t="s">
        <v>170</v>
      </c>
      <c r="F1137" t="s">
        <v>379</v>
      </c>
      <c r="G1137" t="s">
        <v>1220</v>
      </c>
      <c r="H1137" t="s">
        <v>1298</v>
      </c>
      <c r="I1137" t="s">
        <v>1220</v>
      </c>
      <c r="J1137" t="s">
        <v>1298</v>
      </c>
      <c r="K1137" t="s">
        <v>4</v>
      </c>
      <c r="L1137">
        <v>282087</v>
      </c>
      <c r="M1137" t="s">
        <v>1363</v>
      </c>
      <c r="O1137" t="s">
        <v>558</v>
      </c>
    </row>
    <row r="1138" spans="1:15">
      <c r="A1138">
        <v>431</v>
      </c>
      <c r="B1138" t="s">
        <v>1214</v>
      </c>
      <c r="D1138" t="s">
        <v>1297</v>
      </c>
      <c r="E1138" t="s">
        <v>170</v>
      </c>
      <c r="F1138" t="s">
        <v>379</v>
      </c>
      <c r="G1138" t="s">
        <v>1220</v>
      </c>
      <c r="H1138" t="s">
        <v>1299</v>
      </c>
      <c r="I1138" t="s">
        <v>1220</v>
      </c>
      <c r="J1138" t="s">
        <v>1299</v>
      </c>
      <c r="K1138" t="s">
        <v>4</v>
      </c>
      <c r="L1138">
        <v>384616</v>
      </c>
      <c r="M1138" t="s">
        <v>1363</v>
      </c>
      <c r="O1138" t="s">
        <v>601</v>
      </c>
    </row>
    <row r="1139" spans="1:15">
      <c r="A1139">
        <v>430</v>
      </c>
      <c r="B1139" t="s">
        <v>1214</v>
      </c>
      <c r="D1139" t="s">
        <v>1297</v>
      </c>
      <c r="E1139" t="s">
        <v>170</v>
      </c>
      <c r="F1139" t="s">
        <v>379</v>
      </c>
      <c r="G1139" t="s">
        <v>1220</v>
      </c>
      <c r="H1139" t="s">
        <v>1300</v>
      </c>
      <c r="I1139" t="s">
        <v>1220</v>
      </c>
      <c r="J1139" t="s">
        <v>1300</v>
      </c>
      <c r="K1139" t="s">
        <v>4</v>
      </c>
      <c r="L1139">
        <v>355162</v>
      </c>
      <c r="M1139" t="s">
        <v>1363</v>
      </c>
      <c r="O1139" t="s">
        <v>561</v>
      </c>
    </row>
    <row r="1140" spans="1:15">
      <c r="A1140">
        <v>432</v>
      </c>
      <c r="B1140" t="s">
        <v>1214</v>
      </c>
      <c r="D1140" t="s">
        <v>1297</v>
      </c>
      <c r="E1140" t="s">
        <v>170</v>
      </c>
      <c r="F1140" t="s">
        <v>379</v>
      </c>
      <c r="G1140" t="s">
        <v>1220</v>
      </c>
      <c r="H1140" t="s">
        <v>1301</v>
      </c>
      <c r="I1140" t="s">
        <v>1220</v>
      </c>
      <c r="J1140" t="s">
        <v>1288</v>
      </c>
      <c r="K1140" t="s">
        <v>4</v>
      </c>
      <c r="L1140">
        <v>368958</v>
      </c>
      <c r="M1140" t="s">
        <v>1363</v>
      </c>
      <c r="O1140" t="s">
        <v>685</v>
      </c>
    </row>
    <row r="1141" spans="1:15">
      <c r="A1141">
        <v>439</v>
      </c>
      <c r="B1141" t="s">
        <v>1195</v>
      </c>
      <c r="D1141" t="s">
        <v>1302</v>
      </c>
      <c r="E1141" t="s">
        <v>170</v>
      </c>
      <c r="F1141" t="s">
        <v>30</v>
      </c>
      <c r="G1141" t="s">
        <v>346</v>
      </c>
      <c r="H1141" t="s">
        <v>1303</v>
      </c>
      <c r="I1141" t="s">
        <v>346</v>
      </c>
      <c r="J1141" t="s">
        <v>1303</v>
      </c>
      <c r="K1141" t="s">
        <v>4</v>
      </c>
      <c r="L1141">
        <v>21823</v>
      </c>
      <c r="M1141" t="s">
        <v>1359</v>
      </c>
      <c r="O1141" t="s">
        <v>683</v>
      </c>
    </row>
    <row r="1142" spans="1:15">
      <c r="A1142">
        <v>438</v>
      </c>
      <c r="B1142" t="s">
        <v>1195</v>
      </c>
      <c r="D1142" t="s">
        <v>1302</v>
      </c>
      <c r="E1142" t="s">
        <v>187</v>
      </c>
      <c r="F1142" t="s">
        <v>30</v>
      </c>
      <c r="G1142" t="s">
        <v>346</v>
      </c>
      <c r="H1142" t="s">
        <v>910</v>
      </c>
      <c r="I1142" t="s">
        <v>346</v>
      </c>
      <c r="J1142" t="s">
        <v>910</v>
      </c>
      <c r="K1142" t="s">
        <v>4</v>
      </c>
      <c r="L1142">
        <v>24633</v>
      </c>
      <c r="M1142" t="s">
        <v>1490</v>
      </c>
      <c r="O1142" t="s">
        <v>565</v>
      </c>
    </row>
    <row r="1143" spans="1:15">
      <c r="A1143">
        <v>437</v>
      </c>
      <c r="B1143" t="s">
        <v>1195</v>
      </c>
      <c r="D1143" t="s">
        <v>1302</v>
      </c>
      <c r="E1143" t="s">
        <v>170</v>
      </c>
      <c r="F1143" t="s">
        <v>30</v>
      </c>
      <c r="G1143" t="s">
        <v>346</v>
      </c>
      <c r="H1143" t="s">
        <v>1304</v>
      </c>
      <c r="I1143" t="s">
        <v>346</v>
      </c>
      <c r="J1143" t="s">
        <v>1304</v>
      </c>
      <c r="K1143" t="s">
        <v>4</v>
      </c>
      <c r="L1143">
        <v>27753</v>
      </c>
      <c r="M1143" t="s">
        <v>1359</v>
      </c>
      <c r="O1143" t="s">
        <v>557</v>
      </c>
    </row>
    <row r="1144" spans="1:15">
      <c r="A1144">
        <v>436</v>
      </c>
      <c r="B1144" t="s">
        <v>1195</v>
      </c>
      <c r="D1144" t="s">
        <v>1302</v>
      </c>
      <c r="E1144" t="s">
        <v>170</v>
      </c>
      <c r="F1144" t="s">
        <v>30</v>
      </c>
      <c r="G1144" t="s">
        <v>346</v>
      </c>
      <c r="H1144" t="s">
        <v>1305</v>
      </c>
      <c r="I1144" t="s">
        <v>346</v>
      </c>
      <c r="J1144" t="s">
        <v>1305</v>
      </c>
      <c r="K1144" t="s">
        <v>4</v>
      </c>
      <c r="L1144">
        <v>25438</v>
      </c>
      <c r="M1144" t="s">
        <v>1359</v>
      </c>
      <c r="O1144" t="s">
        <v>558</v>
      </c>
    </row>
    <row r="1145" spans="1:15">
      <c r="A1145">
        <v>420</v>
      </c>
      <c r="B1145" t="s">
        <v>1195</v>
      </c>
      <c r="D1145" t="s">
        <v>1302</v>
      </c>
      <c r="E1145" t="s">
        <v>170</v>
      </c>
      <c r="F1145" t="s">
        <v>41</v>
      </c>
      <c r="G1145" t="s">
        <v>506</v>
      </c>
      <c r="H1145" t="s">
        <v>1306</v>
      </c>
      <c r="I1145" t="s">
        <v>506</v>
      </c>
      <c r="J1145" t="s">
        <v>1306</v>
      </c>
      <c r="K1145" t="s">
        <v>4</v>
      </c>
      <c r="L1145">
        <v>203992</v>
      </c>
      <c r="M1145" t="s">
        <v>1359</v>
      </c>
      <c r="O1145" t="s">
        <v>613</v>
      </c>
    </row>
    <row r="1146" spans="1:15">
      <c r="A1146">
        <v>421</v>
      </c>
      <c r="B1146" t="s">
        <v>1195</v>
      </c>
      <c r="D1146" t="s">
        <v>1302</v>
      </c>
      <c r="E1146" t="s">
        <v>170</v>
      </c>
      <c r="F1146" t="s">
        <v>41</v>
      </c>
      <c r="G1146" t="s">
        <v>506</v>
      </c>
      <c r="H1146" t="s">
        <v>1022</v>
      </c>
      <c r="I1146" t="s">
        <v>506</v>
      </c>
      <c r="J1146" t="s">
        <v>1022</v>
      </c>
      <c r="K1146" t="s">
        <v>4</v>
      </c>
      <c r="L1146">
        <v>207517</v>
      </c>
      <c r="M1146" t="s">
        <v>1359</v>
      </c>
      <c r="O1146" t="s">
        <v>638</v>
      </c>
    </row>
    <row r="1147" spans="1:15">
      <c r="A1147" t="s">
        <v>1535</v>
      </c>
      <c r="B1147" t="s">
        <v>1175</v>
      </c>
      <c r="C1147">
        <v>780</v>
      </c>
      <c r="D1147" t="s">
        <v>1308</v>
      </c>
      <c r="E1147" t="s">
        <v>170</v>
      </c>
      <c r="F1147" t="s">
        <v>30</v>
      </c>
      <c r="G1147" t="s">
        <v>197</v>
      </c>
      <c r="H1147" t="s">
        <v>1463</v>
      </c>
      <c r="I1147" t="s">
        <v>197</v>
      </c>
      <c r="J1147" t="s">
        <v>1463</v>
      </c>
      <c r="K1147" t="s">
        <v>4</v>
      </c>
      <c r="L1147">
        <v>335736</v>
      </c>
      <c r="M1147" t="s">
        <v>1359</v>
      </c>
      <c r="O1147" t="s">
        <v>605</v>
      </c>
    </row>
    <row r="1148" spans="1:15">
      <c r="A1148" t="s">
        <v>1536</v>
      </c>
      <c r="B1148" t="s">
        <v>1175</v>
      </c>
      <c r="C1148">
        <v>780</v>
      </c>
      <c r="D1148" t="s">
        <v>1308</v>
      </c>
      <c r="E1148" t="s">
        <v>170</v>
      </c>
      <c r="F1148" t="s">
        <v>30</v>
      </c>
      <c r="G1148" t="s">
        <v>197</v>
      </c>
      <c r="H1148" t="s">
        <v>1463</v>
      </c>
      <c r="I1148" t="s">
        <v>197</v>
      </c>
      <c r="J1148" t="s">
        <v>1463</v>
      </c>
      <c r="K1148" t="s">
        <v>4</v>
      </c>
      <c r="L1148">
        <v>334074</v>
      </c>
      <c r="M1148" t="s">
        <v>1359</v>
      </c>
      <c r="O1148" t="s">
        <v>1284</v>
      </c>
    </row>
    <row r="1149" spans="1:15">
      <c r="A1149" t="s">
        <v>1307</v>
      </c>
      <c r="B1149" t="s">
        <v>1175</v>
      </c>
      <c r="D1149" t="s">
        <v>1308</v>
      </c>
      <c r="E1149" t="s">
        <v>170</v>
      </c>
      <c r="F1149" t="s">
        <v>379</v>
      </c>
      <c r="G1149" t="s">
        <v>1220</v>
      </c>
      <c r="H1149" t="s">
        <v>1537</v>
      </c>
      <c r="I1149" t="s">
        <v>1538</v>
      </c>
      <c r="J1149" t="s">
        <v>1408</v>
      </c>
      <c r="K1149" t="s">
        <v>4</v>
      </c>
      <c r="L1149">
        <v>405888</v>
      </c>
      <c r="M1149" t="s">
        <v>1359</v>
      </c>
      <c r="O1149" t="s">
        <v>523</v>
      </c>
    </row>
    <row r="1150" spans="1:15">
      <c r="A1150" t="s">
        <v>1309</v>
      </c>
      <c r="B1150" t="s">
        <v>1175</v>
      </c>
      <c r="D1150" t="s">
        <v>1308</v>
      </c>
      <c r="E1150" t="s">
        <v>170</v>
      </c>
      <c r="F1150" t="s">
        <v>379</v>
      </c>
      <c r="G1150" t="s">
        <v>380</v>
      </c>
      <c r="H1150" t="s">
        <v>596</v>
      </c>
      <c r="I1150" t="s">
        <v>380</v>
      </c>
      <c r="J1150" t="s">
        <v>596</v>
      </c>
      <c r="K1150" t="s">
        <v>4</v>
      </c>
      <c r="L1150">
        <v>358438</v>
      </c>
      <c r="M1150" t="s">
        <v>1359</v>
      </c>
      <c r="O1150" t="s">
        <v>578</v>
      </c>
    </row>
    <row r="1151" spans="1:15">
      <c r="A1151" t="s">
        <v>1539</v>
      </c>
      <c r="B1151" t="s">
        <v>1175</v>
      </c>
      <c r="C1151">
        <v>0</v>
      </c>
      <c r="D1151" t="s">
        <v>1308</v>
      </c>
      <c r="E1151" t="s">
        <v>170</v>
      </c>
      <c r="F1151" t="s">
        <v>30</v>
      </c>
      <c r="G1151" t="s">
        <v>197</v>
      </c>
      <c r="H1151" t="s">
        <v>1511</v>
      </c>
      <c r="I1151" t="s">
        <v>197</v>
      </c>
      <c r="J1151" t="s">
        <v>1511</v>
      </c>
      <c r="K1151" t="s">
        <v>4</v>
      </c>
      <c r="L1151">
        <v>324780</v>
      </c>
      <c r="M1151" t="s">
        <v>1359</v>
      </c>
      <c r="O1151" t="s">
        <v>602</v>
      </c>
    </row>
    <row r="1152" spans="1:15">
      <c r="A1152" t="s">
        <v>1540</v>
      </c>
      <c r="B1152" t="s">
        <v>1175</v>
      </c>
      <c r="C1152">
        <v>0</v>
      </c>
      <c r="D1152" t="s">
        <v>1308</v>
      </c>
      <c r="E1152" t="s">
        <v>170</v>
      </c>
      <c r="F1152" t="s">
        <v>30</v>
      </c>
      <c r="G1152" t="s">
        <v>197</v>
      </c>
      <c r="H1152" t="s">
        <v>1389</v>
      </c>
      <c r="I1152" t="s">
        <v>197</v>
      </c>
      <c r="J1152" t="s">
        <v>1439</v>
      </c>
      <c r="K1152" t="s">
        <v>221</v>
      </c>
      <c r="L1152">
        <v>329666</v>
      </c>
      <c r="M1152" t="s">
        <v>1359</v>
      </c>
      <c r="O1152" t="s">
        <v>573</v>
      </c>
    </row>
    <row r="1153" spans="1:15">
      <c r="A1153" t="s">
        <v>1541</v>
      </c>
      <c r="B1153" t="s">
        <v>1175</v>
      </c>
      <c r="C1153">
        <v>2424</v>
      </c>
      <c r="D1153" t="s">
        <v>1308</v>
      </c>
      <c r="E1153" t="s">
        <v>170</v>
      </c>
      <c r="F1153" t="s">
        <v>379</v>
      </c>
      <c r="G1153" t="s">
        <v>1220</v>
      </c>
      <c r="H1153" t="s">
        <v>1504</v>
      </c>
      <c r="I1153" t="s">
        <v>1538</v>
      </c>
      <c r="J1153" t="s">
        <v>1458</v>
      </c>
      <c r="K1153" t="s">
        <v>4</v>
      </c>
      <c r="L1153">
        <v>236410</v>
      </c>
      <c r="M1153" t="s">
        <v>1363</v>
      </c>
      <c r="O1153" t="s">
        <v>582</v>
      </c>
    </row>
    <row r="1154" spans="1:15">
      <c r="A1154" t="s">
        <v>1542</v>
      </c>
      <c r="B1154" t="s">
        <v>1175</v>
      </c>
      <c r="C1154">
        <v>2424</v>
      </c>
      <c r="D1154" t="s">
        <v>1308</v>
      </c>
      <c r="E1154" t="s">
        <v>473</v>
      </c>
      <c r="F1154" t="s">
        <v>379</v>
      </c>
      <c r="G1154" t="s">
        <v>1220</v>
      </c>
      <c r="H1154" t="s">
        <v>1504</v>
      </c>
      <c r="I1154" t="s">
        <v>1538</v>
      </c>
      <c r="J1154" t="s">
        <v>1458</v>
      </c>
      <c r="K1154" t="s">
        <v>4</v>
      </c>
      <c r="L1154">
        <v>234729</v>
      </c>
      <c r="M1154" t="s">
        <v>1359</v>
      </c>
      <c r="O1154" t="s">
        <v>561</v>
      </c>
    </row>
    <row r="1155" spans="1:15">
      <c r="A1155" t="s">
        <v>1543</v>
      </c>
      <c r="B1155" t="s">
        <v>1175</v>
      </c>
      <c r="C1155">
        <v>2446</v>
      </c>
      <c r="D1155" t="s">
        <v>1308</v>
      </c>
      <c r="E1155" t="s">
        <v>170</v>
      </c>
      <c r="F1155" t="s">
        <v>379</v>
      </c>
      <c r="G1155" t="s">
        <v>1220</v>
      </c>
      <c r="H1155" t="s">
        <v>1537</v>
      </c>
      <c r="I1155" t="s">
        <v>1538</v>
      </c>
      <c r="J1155" t="s">
        <v>1467</v>
      </c>
      <c r="K1155" t="s">
        <v>4</v>
      </c>
      <c r="L1155">
        <v>290810</v>
      </c>
      <c r="M1155" t="s">
        <v>1359</v>
      </c>
      <c r="O1155" t="s">
        <v>576</v>
      </c>
    </row>
    <row r="1156" spans="1:15">
      <c r="A1156" t="s">
        <v>1544</v>
      </c>
      <c r="B1156" t="s">
        <v>1175</v>
      </c>
      <c r="C1156">
        <v>2446</v>
      </c>
      <c r="D1156" t="s">
        <v>1308</v>
      </c>
      <c r="E1156" t="s">
        <v>170</v>
      </c>
      <c r="F1156" t="s">
        <v>379</v>
      </c>
      <c r="G1156" t="s">
        <v>1220</v>
      </c>
      <c r="H1156" t="s">
        <v>1537</v>
      </c>
      <c r="I1156" t="s">
        <v>1538</v>
      </c>
      <c r="J1156" t="s">
        <v>1494</v>
      </c>
      <c r="K1156" t="s">
        <v>4</v>
      </c>
      <c r="L1156">
        <v>273222</v>
      </c>
      <c r="M1156" t="s">
        <v>1359</v>
      </c>
      <c r="O1156" t="s">
        <v>681</v>
      </c>
    </row>
    <row r="1157" spans="1:15">
      <c r="A1157" t="s">
        <v>1310</v>
      </c>
      <c r="B1157" t="s">
        <v>1175</v>
      </c>
      <c r="C1157">
        <v>2424</v>
      </c>
      <c r="D1157" t="s">
        <v>1308</v>
      </c>
      <c r="E1157" t="s">
        <v>170</v>
      </c>
      <c r="F1157" t="s">
        <v>379</v>
      </c>
      <c r="G1157" t="s">
        <v>380</v>
      </c>
      <c r="H1157" t="s">
        <v>443</v>
      </c>
      <c r="I1157" t="s">
        <v>380</v>
      </c>
      <c r="J1157" t="s">
        <v>443</v>
      </c>
      <c r="K1157" t="s">
        <v>4</v>
      </c>
      <c r="L1157">
        <v>389411</v>
      </c>
      <c r="M1157" t="s">
        <v>1359</v>
      </c>
      <c r="O1157" t="s">
        <v>516</v>
      </c>
    </row>
    <row r="1158" spans="1:15">
      <c r="A1158" t="s">
        <v>1311</v>
      </c>
      <c r="B1158" t="s">
        <v>1175</v>
      </c>
      <c r="C1158">
        <v>2424</v>
      </c>
      <c r="D1158" t="s">
        <v>1308</v>
      </c>
      <c r="E1158" t="s">
        <v>170</v>
      </c>
      <c r="F1158" t="s">
        <v>379</v>
      </c>
      <c r="G1158" t="s">
        <v>380</v>
      </c>
      <c r="H1158" t="s">
        <v>201</v>
      </c>
      <c r="I1158" t="s">
        <v>380</v>
      </c>
      <c r="J1158" t="s">
        <v>201</v>
      </c>
      <c r="K1158" t="s">
        <v>4</v>
      </c>
      <c r="L1158">
        <v>361973</v>
      </c>
      <c r="M1158" t="s">
        <v>1359</v>
      </c>
      <c r="O1158" t="s">
        <v>799</v>
      </c>
    </row>
    <row r="1159" spans="1:15">
      <c r="A1159" t="s">
        <v>1312</v>
      </c>
      <c r="B1159" t="s">
        <v>1175</v>
      </c>
      <c r="C1159">
        <v>2424</v>
      </c>
      <c r="D1159" t="s">
        <v>1308</v>
      </c>
      <c r="E1159" t="s">
        <v>170</v>
      </c>
      <c r="F1159" t="s">
        <v>379</v>
      </c>
      <c r="G1159" t="s">
        <v>380</v>
      </c>
      <c r="H1159" t="s">
        <v>1480</v>
      </c>
      <c r="I1159" t="s">
        <v>380</v>
      </c>
      <c r="J1159" t="s">
        <v>1461</v>
      </c>
      <c r="K1159" t="s">
        <v>4</v>
      </c>
      <c r="L1159">
        <v>373409</v>
      </c>
      <c r="M1159" t="s">
        <v>1359</v>
      </c>
      <c r="O1159" t="s">
        <v>614</v>
      </c>
    </row>
    <row r="1160" spans="1:15">
      <c r="A1160" t="s">
        <v>1545</v>
      </c>
      <c r="B1160" t="s">
        <v>1175</v>
      </c>
      <c r="C1160">
        <v>2424</v>
      </c>
      <c r="D1160" t="s">
        <v>1308</v>
      </c>
      <c r="E1160" t="s">
        <v>170</v>
      </c>
      <c r="F1160" t="s">
        <v>379</v>
      </c>
      <c r="G1160" t="s">
        <v>1220</v>
      </c>
      <c r="H1160" t="s">
        <v>1537</v>
      </c>
      <c r="I1160" t="s">
        <v>1538</v>
      </c>
      <c r="J1160" t="s">
        <v>1494</v>
      </c>
      <c r="K1160" t="s">
        <v>4</v>
      </c>
      <c r="L1160">
        <v>211688</v>
      </c>
      <c r="M1160" t="s">
        <v>1359</v>
      </c>
      <c r="O1160" t="s">
        <v>605</v>
      </c>
    </row>
    <row r="1161" spans="1:15">
      <c r="A1161" t="s">
        <v>1546</v>
      </c>
      <c r="B1161" t="s">
        <v>1175</v>
      </c>
      <c r="C1161">
        <v>2424</v>
      </c>
      <c r="D1161" t="s">
        <v>1308</v>
      </c>
      <c r="E1161" t="s">
        <v>170</v>
      </c>
      <c r="F1161" t="s">
        <v>379</v>
      </c>
      <c r="G1161" t="s">
        <v>1220</v>
      </c>
      <c r="H1161" t="s">
        <v>1379</v>
      </c>
      <c r="I1161" t="s">
        <v>1538</v>
      </c>
      <c r="J1161" t="s">
        <v>1487</v>
      </c>
      <c r="K1161" t="s">
        <v>4</v>
      </c>
      <c r="L1161">
        <v>194041</v>
      </c>
      <c r="M1161" t="s">
        <v>1359</v>
      </c>
      <c r="O1161" t="s">
        <v>1170</v>
      </c>
    </row>
    <row r="1162" spans="1:15">
      <c r="A1162" t="s">
        <v>1547</v>
      </c>
      <c r="B1162" t="s">
        <v>1175</v>
      </c>
      <c r="C1162">
        <v>0</v>
      </c>
      <c r="D1162" t="s">
        <v>1308</v>
      </c>
      <c r="E1162" t="s">
        <v>170</v>
      </c>
      <c r="F1162" t="s">
        <v>30</v>
      </c>
      <c r="G1162" t="s">
        <v>197</v>
      </c>
      <c r="H1162" t="s">
        <v>1548</v>
      </c>
      <c r="I1162" t="s">
        <v>197</v>
      </c>
      <c r="J1162" t="s">
        <v>1548</v>
      </c>
      <c r="K1162" t="s">
        <v>4</v>
      </c>
      <c r="L1162">
        <v>335560</v>
      </c>
      <c r="M1162" t="s">
        <v>1359</v>
      </c>
      <c r="O1162" t="s">
        <v>561</v>
      </c>
    </row>
    <row r="1163" spans="1:15">
      <c r="A1163" t="s">
        <v>1549</v>
      </c>
      <c r="B1163" t="s">
        <v>1175</v>
      </c>
      <c r="C1163">
        <v>0</v>
      </c>
      <c r="D1163" t="s">
        <v>1308</v>
      </c>
      <c r="E1163" t="s">
        <v>211</v>
      </c>
      <c r="F1163" t="s">
        <v>30</v>
      </c>
      <c r="G1163" t="s">
        <v>197</v>
      </c>
      <c r="H1163" t="s">
        <v>1548</v>
      </c>
      <c r="I1163" t="s">
        <v>197</v>
      </c>
      <c r="J1163" t="s">
        <v>1548</v>
      </c>
      <c r="K1163" t="s">
        <v>4</v>
      </c>
      <c r="L1163">
        <v>314931</v>
      </c>
      <c r="M1163" t="s">
        <v>1361</v>
      </c>
      <c r="O1163" t="s">
        <v>580</v>
      </c>
    </row>
    <row r="1164" spans="1:15">
      <c r="A1164" t="s">
        <v>1550</v>
      </c>
      <c r="B1164" t="s">
        <v>1175</v>
      </c>
      <c r="D1164" t="s">
        <v>1308</v>
      </c>
      <c r="E1164" t="s">
        <v>170</v>
      </c>
      <c r="F1164" t="s">
        <v>379</v>
      </c>
      <c r="G1164" t="s">
        <v>1220</v>
      </c>
      <c r="H1164" t="s">
        <v>1537</v>
      </c>
      <c r="I1164" t="s">
        <v>1538</v>
      </c>
      <c r="J1164" t="s">
        <v>1494</v>
      </c>
      <c r="K1164" t="s">
        <v>4</v>
      </c>
      <c r="L1164">
        <v>271040</v>
      </c>
      <c r="M1164" t="s">
        <v>1359</v>
      </c>
      <c r="O1164" t="s">
        <v>325</v>
      </c>
    </row>
    <row r="1165" spans="1:15">
      <c r="A1165" t="s">
        <v>1551</v>
      </c>
      <c r="B1165" t="s">
        <v>1175</v>
      </c>
      <c r="D1165" t="s">
        <v>1308</v>
      </c>
      <c r="E1165" t="s">
        <v>170</v>
      </c>
      <c r="F1165" t="s">
        <v>379</v>
      </c>
      <c r="G1165" t="s">
        <v>1220</v>
      </c>
      <c r="H1165" t="s">
        <v>1379</v>
      </c>
      <c r="I1165" t="s">
        <v>1538</v>
      </c>
      <c r="J1165" t="s">
        <v>1504</v>
      </c>
      <c r="K1165" t="s">
        <v>4</v>
      </c>
      <c r="L1165">
        <v>224778</v>
      </c>
      <c r="M1165" t="s">
        <v>1359</v>
      </c>
      <c r="O1165" t="s">
        <v>616</v>
      </c>
    </row>
    <row r="1166" spans="1:15">
      <c r="A1166" t="s">
        <v>1313</v>
      </c>
      <c r="B1166" t="s">
        <v>1175</v>
      </c>
      <c r="C1166">
        <v>2024</v>
      </c>
      <c r="D1166" t="s">
        <v>1308</v>
      </c>
      <c r="E1166" t="s">
        <v>170</v>
      </c>
      <c r="F1166" t="s">
        <v>379</v>
      </c>
      <c r="G1166" t="s">
        <v>1220</v>
      </c>
      <c r="H1166" t="s">
        <v>1537</v>
      </c>
      <c r="I1166" t="s">
        <v>1538</v>
      </c>
      <c r="J1166" t="s">
        <v>1408</v>
      </c>
      <c r="K1166" t="s">
        <v>4</v>
      </c>
      <c r="L1166">
        <v>459057</v>
      </c>
      <c r="M1166" t="s">
        <v>1359</v>
      </c>
      <c r="O1166" t="s">
        <v>804</v>
      </c>
    </row>
    <row r="1167" spans="1:15">
      <c r="A1167" t="s">
        <v>1314</v>
      </c>
      <c r="B1167" t="s">
        <v>1175</v>
      </c>
      <c r="C1167">
        <v>2024</v>
      </c>
      <c r="D1167" t="s">
        <v>1308</v>
      </c>
      <c r="E1167" t="s">
        <v>170</v>
      </c>
      <c r="F1167" t="s">
        <v>379</v>
      </c>
      <c r="G1167" t="s">
        <v>380</v>
      </c>
      <c r="H1167" t="s">
        <v>318</v>
      </c>
      <c r="I1167" t="s">
        <v>380</v>
      </c>
      <c r="J1167" t="s">
        <v>318</v>
      </c>
      <c r="K1167" t="s">
        <v>4</v>
      </c>
      <c r="L1167">
        <v>423601</v>
      </c>
      <c r="M1167" t="s">
        <v>1359</v>
      </c>
      <c r="O1167" t="s">
        <v>516</v>
      </c>
    </row>
    <row r="1168" spans="1:15">
      <c r="A1168" t="s">
        <v>1315</v>
      </c>
      <c r="B1168" t="s">
        <v>1175</v>
      </c>
      <c r="C1168">
        <v>2000</v>
      </c>
      <c r="D1168" t="s">
        <v>1308</v>
      </c>
      <c r="E1168" t="s">
        <v>170</v>
      </c>
      <c r="F1168" t="s">
        <v>379</v>
      </c>
      <c r="G1168" t="s">
        <v>1220</v>
      </c>
      <c r="H1168" t="s">
        <v>1537</v>
      </c>
      <c r="I1168" t="s">
        <v>1538</v>
      </c>
      <c r="J1168" t="s">
        <v>1468</v>
      </c>
      <c r="K1168" t="s">
        <v>4</v>
      </c>
      <c r="L1168">
        <v>465325</v>
      </c>
      <c r="M1168" t="s">
        <v>1359</v>
      </c>
      <c r="O1168" t="s">
        <v>573</v>
      </c>
    </row>
    <row r="1169" spans="1:15">
      <c r="A1169" t="s">
        <v>1316</v>
      </c>
      <c r="B1169" t="s">
        <v>1175</v>
      </c>
      <c r="D1169" t="s">
        <v>1308</v>
      </c>
      <c r="E1169" t="s">
        <v>170</v>
      </c>
      <c r="F1169" t="s">
        <v>379</v>
      </c>
      <c r="G1169" t="s">
        <v>1220</v>
      </c>
      <c r="H1169" t="s">
        <v>1537</v>
      </c>
      <c r="I1169" t="s">
        <v>1538</v>
      </c>
      <c r="J1169" t="s">
        <v>1552</v>
      </c>
      <c r="K1169" t="s">
        <v>4</v>
      </c>
      <c r="L1169">
        <v>408958</v>
      </c>
      <c r="M1169" t="s">
        <v>1363</v>
      </c>
      <c r="O1169" t="s">
        <v>516</v>
      </c>
    </row>
    <row r="1170" spans="1:15">
      <c r="A1170" t="s">
        <v>1553</v>
      </c>
      <c r="B1170" t="s">
        <v>1175</v>
      </c>
      <c r="C1170">
        <v>2424</v>
      </c>
      <c r="D1170" t="s">
        <v>1308</v>
      </c>
      <c r="E1170" t="s">
        <v>974</v>
      </c>
      <c r="F1170" t="s">
        <v>379</v>
      </c>
      <c r="G1170" t="s">
        <v>1538</v>
      </c>
      <c r="H1170" t="s">
        <v>1524</v>
      </c>
      <c r="I1170" t="s">
        <v>1538</v>
      </c>
      <c r="J1170" t="s">
        <v>1487</v>
      </c>
      <c r="K1170" t="s">
        <v>4</v>
      </c>
      <c r="L1170">
        <v>83008</v>
      </c>
      <c r="M1170" t="s">
        <v>1504</v>
      </c>
      <c r="O1170" t="s">
        <v>604</v>
      </c>
    </row>
    <row r="1171" spans="1:15">
      <c r="A1171" t="s">
        <v>1554</v>
      </c>
      <c r="B1171" t="s">
        <v>1175</v>
      </c>
      <c r="C1171">
        <v>2424</v>
      </c>
      <c r="D1171" t="s">
        <v>1308</v>
      </c>
      <c r="E1171" t="s">
        <v>170</v>
      </c>
      <c r="F1171" t="s">
        <v>379</v>
      </c>
      <c r="G1171" t="s">
        <v>1220</v>
      </c>
      <c r="H1171" t="s">
        <v>1379</v>
      </c>
      <c r="I1171" t="s">
        <v>1538</v>
      </c>
      <c r="J1171" t="s">
        <v>1504</v>
      </c>
      <c r="K1171" t="s">
        <v>4</v>
      </c>
      <c r="L1171">
        <v>159703</v>
      </c>
      <c r="M1171" t="s">
        <v>1359</v>
      </c>
      <c r="O1171" t="s">
        <v>602</v>
      </c>
    </row>
    <row r="1172" spans="1:15">
      <c r="A1172" t="s">
        <v>1555</v>
      </c>
      <c r="B1172" t="s">
        <v>1175</v>
      </c>
      <c r="C1172">
        <v>780</v>
      </c>
      <c r="D1172" t="s">
        <v>1308</v>
      </c>
      <c r="E1172" t="s">
        <v>170</v>
      </c>
      <c r="F1172" t="s">
        <v>30</v>
      </c>
      <c r="G1172" t="s">
        <v>197</v>
      </c>
      <c r="H1172" t="s">
        <v>1556</v>
      </c>
      <c r="I1172" t="s">
        <v>197</v>
      </c>
      <c r="J1172" t="s">
        <v>1556</v>
      </c>
      <c r="K1172" t="s">
        <v>4</v>
      </c>
      <c r="L1172">
        <v>230561</v>
      </c>
      <c r="M1172" t="s">
        <v>1359</v>
      </c>
      <c r="O1172" t="s">
        <v>602</v>
      </c>
    </row>
    <row r="1173" spans="1:15">
      <c r="A1173" t="s">
        <v>1557</v>
      </c>
      <c r="B1173" t="s">
        <v>1175</v>
      </c>
      <c r="C1173">
        <v>780</v>
      </c>
      <c r="D1173" t="s">
        <v>1308</v>
      </c>
      <c r="E1173" t="s">
        <v>211</v>
      </c>
      <c r="F1173" t="s">
        <v>30</v>
      </c>
      <c r="G1173" t="s">
        <v>197</v>
      </c>
      <c r="H1173" t="s">
        <v>1556</v>
      </c>
      <c r="I1173" t="s">
        <v>197</v>
      </c>
      <c r="J1173" t="s">
        <v>1556</v>
      </c>
      <c r="K1173" t="s">
        <v>4</v>
      </c>
      <c r="L1173">
        <v>231924</v>
      </c>
      <c r="M1173" t="s">
        <v>1361</v>
      </c>
      <c r="O1173" t="s">
        <v>580</v>
      </c>
    </row>
    <row r="1174" spans="1:15">
      <c r="A1174" t="s">
        <v>1317</v>
      </c>
      <c r="B1174" t="s">
        <v>1175</v>
      </c>
      <c r="D1174" t="s">
        <v>1308</v>
      </c>
      <c r="E1174" t="s">
        <v>170</v>
      </c>
      <c r="F1174" t="s">
        <v>379</v>
      </c>
      <c r="G1174" t="s">
        <v>380</v>
      </c>
      <c r="H1174" t="s">
        <v>551</v>
      </c>
      <c r="I1174" t="s">
        <v>380</v>
      </c>
      <c r="J1174" t="s">
        <v>551</v>
      </c>
      <c r="K1174" t="s">
        <v>4</v>
      </c>
      <c r="L1174">
        <v>397234</v>
      </c>
      <c r="M1174" t="s">
        <v>1359</v>
      </c>
      <c r="O1174" t="s">
        <v>626</v>
      </c>
    </row>
    <row r="1175" spans="1:15">
      <c r="A1175" t="s">
        <v>1318</v>
      </c>
      <c r="B1175" t="s">
        <v>1175</v>
      </c>
      <c r="D1175" t="s">
        <v>1308</v>
      </c>
      <c r="E1175" t="s">
        <v>170</v>
      </c>
      <c r="F1175" t="s">
        <v>379</v>
      </c>
      <c r="G1175" t="s">
        <v>380</v>
      </c>
      <c r="H1175" t="s">
        <v>1390</v>
      </c>
      <c r="I1175" t="s">
        <v>1538</v>
      </c>
      <c r="J1175" t="s">
        <v>1400</v>
      </c>
      <c r="K1175" t="s">
        <v>4</v>
      </c>
      <c r="L1175">
        <v>379847</v>
      </c>
      <c r="M1175" t="s">
        <v>1359</v>
      </c>
      <c r="O1175" t="s">
        <v>573</v>
      </c>
    </row>
    <row r="1176" spans="1:15">
      <c r="A1176" t="s">
        <v>1319</v>
      </c>
      <c r="B1176" t="s">
        <v>1175</v>
      </c>
      <c r="C1176">
        <v>2000</v>
      </c>
      <c r="D1176" t="s">
        <v>1308</v>
      </c>
      <c r="E1176" t="s">
        <v>170</v>
      </c>
      <c r="F1176" t="s">
        <v>379</v>
      </c>
      <c r="G1176" t="s">
        <v>1220</v>
      </c>
      <c r="H1176" t="s">
        <v>1537</v>
      </c>
      <c r="I1176" t="s">
        <v>1538</v>
      </c>
      <c r="J1176" t="s">
        <v>1468</v>
      </c>
      <c r="K1176" t="s">
        <v>4</v>
      </c>
      <c r="L1176">
        <v>448812</v>
      </c>
      <c r="M1176" t="s">
        <v>1359</v>
      </c>
      <c r="O1176" t="s">
        <v>665</v>
      </c>
    </row>
    <row r="1177" spans="1:15">
      <c r="A1177">
        <v>442</v>
      </c>
      <c r="B1177" t="s">
        <v>1558</v>
      </c>
      <c r="D1177" t="s">
        <v>1558</v>
      </c>
      <c r="E1177" t="s">
        <v>170</v>
      </c>
      <c r="F1177" t="s">
        <v>41</v>
      </c>
      <c r="G1177" t="s">
        <v>1218</v>
      </c>
      <c r="H1177" t="s">
        <v>1484</v>
      </c>
      <c r="I1177" t="s">
        <v>1218</v>
      </c>
      <c r="J1177" t="s">
        <v>1484</v>
      </c>
      <c r="K1177" t="s">
        <v>4</v>
      </c>
      <c r="L1177">
        <v>41677</v>
      </c>
      <c r="M1177" t="s">
        <v>1389</v>
      </c>
      <c r="O1177" t="s">
        <v>593</v>
      </c>
    </row>
    <row r="1178" spans="1:15">
      <c r="A1178">
        <v>441</v>
      </c>
      <c r="B1178" t="s">
        <v>1558</v>
      </c>
      <c r="D1178" t="s">
        <v>1558</v>
      </c>
      <c r="E1178" t="s">
        <v>170</v>
      </c>
      <c r="F1178" t="s">
        <v>41</v>
      </c>
      <c r="G1178" t="s">
        <v>1218</v>
      </c>
      <c r="H1178" t="s">
        <v>1484</v>
      </c>
      <c r="I1178" t="s">
        <v>1218</v>
      </c>
      <c r="J1178" t="s">
        <v>1484</v>
      </c>
      <c r="K1178" t="s">
        <v>4</v>
      </c>
      <c r="L1178">
        <v>42411</v>
      </c>
      <c r="M1178" t="s">
        <v>1389</v>
      </c>
      <c r="O1178" t="s">
        <v>616</v>
      </c>
    </row>
    <row r="1179" spans="1:15">
      <c r="A1179">
        <v>443</v>
      </c>
      <c r="B1179" t="s">
        <v>1558</v>
      </c>
      <c r="C1179">
        <v>1210</v>
      </c>
      <c r="D1179" t="s">
        <v>1558</v>
      </c>
      <c r="E1179" t="s">
        <v>211</v>
      </c>
      <c r="F1179" t="s">
        <v>41</v>
      </c>
      <c r="G1179" t="s">
        <v>1218</v>
      </c>
      <c r="H1179" t="s">
        <v>1556</v>
      </c>
      <c r="I1179" t="s">
        <v>1218</v>
      </c>
      <c r="J1179" t="s">
        <v>1559</v>
      </c>
      <c r="K1179" t="s">
        <v>4</v>
      </c>
      <c r="L1179">
        <v>1210</v>
      </c>
      <c r="M1179" t="s">
        <v>1556</v>
      </c>
      <c r="O1179" t="s">
        <v>597</v>
      </c>
    </row>
    <row r="1180" spans="1:15">
      <c r="A1180">
        <v>440</v>
      </c>
      <c r="B1180" t="s">
        <v>1558</v>
      </c>
      <c r="D1180" t="s">
        <v>1558</v>
      </c>
      <c r="E1180" t="s">
        <v>211</v>
      </c>
      <c r="F1180" t="s">
        <v>41</v>
      </c>
      <c r="G1180" t="s">
        <v>1218</v>
      </c>
      <c r="H1180" t="s">
        <v>1560</v>
      </c>
      <c r="I1180" t="s">
        <v>1218</v>
      </c>
      <c r="J1180" t="s">
        <v>1560</v>
      </c>
      <c r="K1180" t="s">
        <v>4</v>
      </c>
      <c r="L1180">
        <v>6232</v>
      </c>
      <c r="M1180" t="s">
        <v>1560</v>
      </c>
      <c r="O1180" t="s">
        <v>555</v>
      </c>
    </row>
    <row r="1181" spans="1:15">
      <c r="A1181" t="s">
        <v>1561</v>
      </c>
      <c r="B1181" t="s">
        <v>1562</v>
      </c>
      <c r="C1181">
        <v>1000</v>
      </c>
      <c r="D1181" t="s">
        <v>1562</v>
      </c>
      <c r="E1181" t="s">
        <v>211</v>
      </c>
      <c r="F1181" t="s">
        <v>1191</v>
      </c>
      <c r="G1181" t="s">
        <v>1192</v>
      </c>
      <c r="H1181" t="s">
        <v>1479</v>
      </c>
      <c r="I1181" t="s">
        <v>1192</v>
      </c>
      <c r="J1181" t="s">
        <v>1384</v>
      </c>
      <c r="K1181" t="s">
        <v>4</v>
      </c>
      <c r="L1181">
        <v>21729</v>
      </c>
      <c r="M1181" t="s">
        <v>1361</v>
      </c>
      <c r="O1181" t="s">
        <v>568</v>
      </c>
    </row>
    <row r="1182" spans="1:15">
      <c r="A1182" t="s">
        <v>1563</v>
      </c>
      <c r="B1182" t="s">
        <v>1564</v>
      </c>
      <c r="C1182">
        <v>1000</v>
      </c>
      <c r="D1182" t="s">
        <v>1564</v>
      </c>
      <c r="E1182" t="s">
        <v>211</v>
      </c>
      <c r="F1182" t="s">
        <v>1191</v>
      </c>
      <c r="G1182" t="s">
        <v>1192</v>
      </c>
      <c r="H1182" t="s">
        <v>1479</v>
      </c>
      <c r="I1182" t="s">
        <v>1192</v>
      </c>
      <c r="J1182" t="s">
        <v>1384</v>
      </c>
      <c r="K1182" t="s">
        <v>4</v>
      </c>
      <c r="L1182">
        <v>25630</v>
      </c>
      <c r="M1182" t="s">
        <v>1359</v>
      </c>
      <c r="O1182" t="s">
        <v>683</v>
      </c>
    </row>
    <row r="1183" spans="1:15">
      <c r="A1183" t="s">
        <v>1565</v>
      </c>
      <c r="B1183" t="s">
        <v>1566</v>
      </c>
      <c r="C1183">
        <v>998</v>
      </c>
      <c r="D1183" t="s">
        <v>1566</v>
      </c>
      <c r="E1183" t="s">
        <v>211</v>
      </c>
      <c r="F1183" t="s">
        <v>1191</v>
      </c>
      <c r="G1183" t="s">
        <v>1192</v>
      </c>
      <c r="H1183" t="s">
        <v>1457</v>
      </c>
      <c r="I1183" t="s">
        <v>1192</v>
      </c>
      <c r="J1183" t="s">
        <v>1402</v>
      </c>
      <c r="K1183" t="s">
        <v>4</v>
      </c>
      <c r="L1183">
        <v>6048</v>
      </c>
      <c r="M1183" t="s">
        <v>1386</v>
      </c>
      <c r="O1183" t="s">
        <v>1202</v>
      </c>
    </row>
    <row r="1184" spans="1:15">
      <c r="A1184" t="s">
        <v>1567</v>
      </c>
      <c r="B1184" t="s">
        <v>1568</v>
      </c>
      <c r="C1184">
        <v>2250</v>
      </c>
      <c r="D1184" t="s">
        <v>1568</v>
      </c>
      <c r="E1184" t="s">
        <v>170</v>
      </c>
      <c r="F1184" t="s">
        <v>379</v>
      </c>
      <c r="G1184" t="s">
        <v>380</v>
      </c>
      <c r="H1184" t="s">
        <v>1389</v>
      </c>
      <c r="I1184" t="s">
        <v>1538</v>
      </c>
      <c r="J1184" t="s">
        <v>1470</v>
      </c>
      <c r="K1184" t="s">
        <v>4</v>
      </c>
      <c r="L1184">
        <v>86824</v>
      </c>
      <c r="M1184" t="s">
        <v>1359</v>
      </c>
      <c r="O1184" t="s">
        <v>694</v>
      </c>
    </row>
    <row r="1185" spans="1:15">
      <c r="A1185" t="s">
        <v>1569</v>
      </c>
      <c r="B1185" t="s">
        <v>1568</v>
      </c>
      <c r="C1185">
        <v>2250</v>
      </c>
      <c r="D1185" t="s">
        <v>1568</v>
      </c>
      <c r="E1185" t="s">
        <v>170</v>
      </c>
      <c r="F1185" t="s">
        <v>379</v>
      </c>
      <c r="G1185" t="s">
        <v>380</v>
      </c>
      <c r="H1185" t="s">
        <v>1414</v>
      </c>
      <c r="I1185" t="s">
        <v>380</v>
      </c>
      <c r="J1185" t="s">
        <v>1414</v>
      </c>
      <c r="K1185" t="s">
        <v>4</v>
      </c>
      <c r="L1185">
        <v>155466</v>
      </c>
      <c r="M1185" t="s">
        <v>1359</v>
      </c>
      <c r="O1185" t="s">
        <v>568</v>
      </c>
    </row>
    <row r="1186" spans="1:15">
      <c r="A1186" t="s">
        <v>1570</v>
      </c>
      <c r="B1186" t="s">
        <v>1568</v>
      </c>
      <c r="C1186">
        <v>2700</v>
      </c>
      <c r="D1186" t="s">
        <v>1568</v>
      </c>
      <c r="E1186" t="s">
        <v>170</v>
      </c>
      <c r="F1186" t="s">
        <v>379</v>
      </c>
      <c r="G1186" t="s">
        <v>1220</v>
      </c>
      <c r="H1186" t="s">
        <v>1401</v>
      </c>
      <c r="I1186" t="s">
        <v>1538</v>
      </c>
      <c r="J1186" t="s">
        <v>1364</v>
      </c>
      <c r="K1186" t="s">
        <v>4</v>
      </c>
      <c r="L1186">
        <v>75081</v>
      </c>
      <c r="M1186" t="s">
        <v>1359</v>
      </c>
      <c r="O1186" t="s">
        <v>1212</v>
      </c>
    </row>
    <row r="1187" spans="1:15">
      <c r="A1187" t="s">
        <v>1571</v>
      </c>
      <c r="B1187" t="s">
        <v>1568</v>
      </c>
      <c r="C1187">
        <v>2070</v>
      </c>
      <c r="D1187" t="s">
        <v>1568</v>
      </c>
      <c r="E1187" t="s">
        <v>170</v>
      </c>
      <c r="F1187" t="s">
        <v>379</v>
      </c>
      <c r="G1187" t="s">
        <v>380</v>
      </c>
      <c r="H1187" t="s">
        <v>1476</v>
      </c>
      <c r="I1187" t="s">
        <v>380</v>
      </c>
      <c r="J1187" t="s">
        <v>1476</v>
      </c>
      <c r="K1187" t="s">
        <v>4</v>
      </c>
      <c r="L1187">
        <v>120588</v>
      </c>
      <c r="M1187" t="s">
        <v>1359</v>
      </c>
      <c r="O1187" t="s">
        <v>587</v>
      </c>
    </row>
    <row r="1188" spans="1:15">
      <c r="A1188" t="s">
        <v>1572</v>
      </c>
      <c r="B1188" t="s">
        <v>1568</v>
      </c>
      <c r="C1188">
        <v>2040</v>
      </c>
      <c r="D1188" t="s">
        <v>1568</v>
      </c>
      <c r="E1188" t="s">
        <v>170</v>
      </c>
      <c r="F1188" t="s">
        <v>379</v>
      </c>
      <c r="G1188" t="s">
        <v>380</v>
      </c>
      <c r="H1188" t="s">
        <v>1465</v>
      </c>
      <c r="I1188" t="s">
        <v>380</v>
      </c>
      <c r="J1188" t="s">
        <v>1465</v>
      </c>
      <c r="K1188" t="s">
        <v>4</v>
      </c>
      <c r="L1188">
        <v>140914</v>
      </c>
      <c r="M1188" t="s">
        <v>1359</v>
      </c>
      <c r="O1188" t="s">
        <v>619</v>
      </c>
    </row>
    <row r="1189" spans="1:15">
      <c r="A1189" t="s">
        <v>1573</v>
      </c>
      <c r="B1189" t="s">
        <v>1568</v>
      </c>
      <c r="C1189">
        <v>2250</v>
      </c>
      <c r="D1189" t="s">
        <v>1568</v>
      </c>
      <c r="E1189" t="s">
        <v>170</v>
      </c>
      <c r="F1189" t="s">
        <v>379</v>
      </c>
      <c r="G1189" t="s">
        <v>1220</v>
      </c>
      <c r="H1189" t="s">
        <v>1480</v>
      </c>
      <c r="I1189" t="s">
        <v>1538</v>
      </c>
      <c r="J1189" t="s">
        <v>1492</v>
      </c>
      <c r="K1189" t="s">
        <v>4</v>
      </c>
      <c r="L1189">
        <v>83987</v>
      </c>
      <c r="M1189" t="s">
        <v>1359</v>
      </c>
      <c r="O1189" t="s">
        <v>1170</v>
      </c>
    </row>
    <row r="1190" spans="1:15">
      <c r="A1190" t="s">
        <v>1574</v>
      </c>
      <c r="B1190" t="s">
        <v>1568</v>
      </c>
      <c r="C1190">
        <v>1732</v>
      </c>
      <c r="D1190" t="s">
        <v>1568</v>
      </c>
      <c r="E1190" t="s">
        <v>170</v>
      </c>
      <c r="F1190" t="s">
        <v>379</v>
      </c>
      <c r="G1190" t="s">
        <v>1220</v>
      </c>
      <c r="H1190" t="s">
        <v>1528</v>
      </c>
      <c r="I1190" t="s">
        <v>1538</v>
      </c>
      <c r="J1190" t="s">
        <v>1528</v>
      </c>
      <c r="K1190" t="s">
        <v>4</v>
      </c>
      <c r="L1190">
        <v>27022</v>
      </c>
      <c r="M1190" t="s">
        <v>1359</v>
      </c>
      <c r="O1190" t="s">
        <v>566</v>
      </c>
    </row>
    <row r="1191" spans="1:15">
      <c r="A1191" t="s">
        <v>1575</v>
      </c>
      <c r="B1191" t="s">
        <v>1568</v>
      </c>
      <c r="C1191">
        <v>2243</v>
      </c>
      <c r="D1191" t="s">
        <v>1568</v>
      </c>
      <c r="E1191" t="s">
        <v>170</v>
      </c>
      <c r="F1191" t="s">
        <v>379</v>
      </c>
      <c r="G1191" t="s">
        <v>380</v>
      </c>
      <c r="H1191" t="s">
        <v>1430</v>
      </c>
      <c r="I1191" t="s">
        <v>380</v>
      </c>
      <c r="J1191" t="s">
        <v>1430</v>
      </c>
      <c r="K1191" t="s">
        <v>4</v>
      </c>
      <c r="L1191">
        <v>154596</v>
      </c>
      <c r="M1191" t="s">
        <v>1359</v>
      </c>
      <c r="O1191" t="s">
        <v>582</v>
      </c>
    </row>
    <row r="1192" spans="1:15">
      <c r="A1192" t="s">
        <v>1576</v>
      </c>
      <c r="B1192" t="s">
        <v>1568</v>
      </c>
      <c r="C1192">
        <v>2250</v>
      </c>
      <c r="D1192" t="s">
        <v>1568</v>
      </c>
      <c r="E1192" t="s">
        <v>170</v>
      </c>
      <c r="F1192" t="s">
        <v>379</v>
      </c>
      <c r="G1192" t="s">
        <v>1220</v>
      </c>
      <c r="H1192" t="s">
        <v>1481</v>
      </c>
      <c r="I1192" t="s">
        <v>1538</v>
      </c>
      <c r="J1192" t="s">
        <v>1390</v>
      </c>
      <c r="K1192" t="s">
        <v>4</v>
      </c>
      <c r="L1192">
        <v>114527</v>
      </c>
      <c r="M1192" t="s">
        <v>1359</v>
      </c>
      <c r="O1192" t="s">
        <v>685</v>
      </c>
    </row>
    <row r="1193" spans="1:15">
      <c r="A1193" t="s">
        <v>1577</v>
      </c>
      <c r="B1193" t="s">
        <v>1568</v>
      </c>
      <c r="C1193">
        <v>2450</v>
      </c>
      <c r="D1193" t="s">
        <v>1568</v>
      </c>
      <c r="E1193" t="s">
        <v>170</v>
      </c>
      <c r="F1193" t="s">
        <v>379</v>
      </c>
      <c r="G1193" t="s">
        <v>380</v>
      </c>
      <c r="H1193" t="s">
        <v>1385</v>
      </c>
      <c r="I1193" t="s">
        <v>380</v>
      </c>
      <c r="J1193" t="s">
        <v>1385</v>
      </c>
      <c r="K1193" t="s">
        <v>4</v>
      </c>
      <c r="L1193">
        <v>122964</v>
      </c>
      <c r="M1193" t="s">
        <v>1359</v>
      </c>
      <c r="O1193" t="s">
        <v>590</v>
      </c>
    </row>
    <row r="1194" spans="1:15">
      <c r="A1194" t="s">
        <v>1578</v>
      </c>
      <c r="B1194" t="s">
        <v>1568</v>
      </c>
      <c r="C1194">
        <v>2300</v>
      </c>
      <c r="D1194" t="s">
        <v>1568</v>
      </c>
      <c r="E1194" t="s">
        <v>187</v>
      </c>
      <c r="F1194" t="s">
        <v>379</v>
      </c>
      <c r="G1194" t="s">
        <v>380</v>
      </c>
      <c r="H1194" t="s">
        <v>1479</v>
      </c>
      <c r="I1194" t="s">
        <v>380</v>
      </c>
      <c r="J1194" t="s">
        <v>1479</v>
      </c>
      <c r="K1194" t="s">
        <v>4</v>
      </c>
      <c r="L1194">
        <v>141954</v>
      </c>
      <c r="M1194" t="s">
        <v>1359</v>
      </c>
      <c r="O1194" t="s">
        <v>590</v>
      </c>
    </row>
    <row r="1195" spans="1:15">
      <c r="A1195" t="s">
        <v>1579</v>
      </c>
      <c r="B1195" t="s">
        <v>1568</v>
      </c>
      <c r="C1195">
        <v>1833</v>
      </c>
      <c r="D1195" t="s">
        <v>1568</v>
      </c>
      <c r="E1195" t="s">
        <v>170</v>
      </c>
      <c r="F1195" t="s">
        <v>379</v>
      </c>
      <c r="G1195" t="s">
        <v>1220</v>
      </c>
      <c r="H1195" t="s">
        <v>1480</v>
      </c>
      <c r="I1195" t="s">
        <v>1538</v>
      </c>
      <c r="J1195" t="s">
        <v>1580</v>
      </c>
      <c r="K1195" t="s">
        <v>4</v>
      </c>
      <c r="L1195">
        <v>65039</v>
      </c>
      <c r="M1195" t="s">
        <v>1359</v>
      </c>
      <c r="O1195" t="s">
        <v>552</v>
      </c>
    </row>
    <row r="1196" spans="1:15">
      <c r="A1196" t="s">
        <v>1581</v>
      </c>
      <c r="B1196" t="s">
        <v>1568</v>
      </c>
      <c r="C1196">
        <v>2450</v>
      </c>
      <c r="D1196" t="s">
        <v>1568</v>
      </c>
      <c r="E1196" t="s">
        <v>170</v>
      </c>
      <c r="F1196" t="s">
        <v>379</v>
      </c>
      <c r="G1196" t="s">
        <v>380</v>
      </c>
      <c r="H1196" t="s">
        <v>1505</v>
      </c>
      <c r="I1196" t="s">
        <v>380</v>
      </c>
      <c r="J1196" t="s">
        <v>1505</v>
      </c>
      <c r="K1196" t="s">
        <v>4</v>
      </c>
      <c r="L1196">
        <v>9476</v>
      </c>
      <c r="M1196" t="s">
        <v>1359</v>
      </c>
      <c r="O1196" t="s">
        <v>1212</v>
      </c>
    </row>
    <row r="1197" spans="1:15">
      <c r="A1197" t="s">
        <v>1582</v>
      </c>
      <c r="B1197" t="s">
        <v>1568</v>
      </c>
      <c r="C1197">
        <v>2350</v>
      </c>
      <c r="D1197" t="s">
        <v>1568</v>
      </c>
      <c r="E1197" t="s">
        <v>170</v>
      </c>
      <c r="F1197" t="s">
        <v>379</v>
      </c>
      <c r="G1197" t="s">
        <v>380</v>
      </c>
      <c r="H1197" t="s">
        <v>1448</v>
      </c>
      <c r="I1197" t="s">
        <v>380</v>
      </c>
      <c r="J1197" t="s">
        <v>1448</v>
      </c>
      <c r="K1197" t="s">
        <v>4</v>
      </c>
      <c r="L1197">
        <v>46630</v>
      </c>
      <c r="M1197" t="s">
        <v>1359</v>
      </c>
      <c r="O1197" t="s">
        <v>1284</v>
      </c>
    </row>
    <row r="1198" spans="1:15">
      <c r="A1198" t="s">
        <v>1583</v>
      </c>
      <c r="B1198" t="s">
        <v>1568</v>
      </c>
      <c r="C1198">
        <v>2250</v>
      </c>
      <c r="D1198" t="s">
        <v>1568</v>
      </c>
      <c r="E1198" t="s">
        <v>170</v>
      </c>
      <c r="F1198" t="s">
        <v>379</v>
      </c>
      <c r="G1198" t="s">
        <v>380</v>
      </c>
      <c r="H1198" t="s">
        <v>1524</v>
      </c>
      <c r="I1198" t="s">
        <v>380</v>
      </c>
      <c r="J1198" t="s">
        <v>1524</v>
      </c>
      <c r="K1198" t="s">
        <v>4</v>
      </c>
      <c r="L1198">
        <v>156655</v>
      </c>
      <c r="M1198" t="s">
        <v>1359</v>
      </c>
      <c r="O1198" t="s">
        <v>635</v>
      </c>
    </row>
    <row r="1199" spans="1:15">
      <c r="A1199" t="s">
        <v>1584</v>
      </c>
      <c r="B1199" t="s">
        <v>1568</v>
      </c>
      <c r="C1199">
        <v>2055</v>
      </c>
      <c r="D1199" t="s">
        <v>1568</v>
      </c>
      <c r="E1199" t="s">
        <v>170</v>
      </c>
      <c r="F1199" t="s">
        <v>379</v>
      </c>
      <c r="G1199" t="s">
        <v>380</v>
      </c>
      <c r="H1199" t="s">
        <v>1446</v>
      </c>
      <c r="I1199" t="s">
        <v>380</v>
      </c>
      <c r="J1199" t="s">
        <v>1446</v>
      </c>
      <c r="K1199" t="s">
        <v>4</v>
      </c>
      <c r="L1199">
        <v>142568</v>
      </c>
      <c r="M1199" t="s">
        <v>1359</v>
      </c>
      <c r="O1199" t="s">
        <v>585</v>
      </c>
    </row>
    <row r="1200" spans="1:15">
      <c r="A1200" t="s">
        <v>1585</v>
      </c>
      <c r="B1200" t="s">
        <v>1568</v>
      </c>
      <c r="D1200" t="s">
        <v>1568</v>
      </c>
      <c r="E1200" t="s">
        <v>170</v>
      </c>
      <c r="F1200" t="s">
        <v>379</v>
      </c>
      <c r="G1200" t="s">
        <v>1220</v>
      </c>
      <c r="H1200" t="s">
        <v>1455</v>
      </c>
      <c r="I1200" t="s">
        <v>1538</v>
      </c>
      <c r="J1200" t="s">
        <v>1455</v>
      </c>
      <c r="K1200" t="s">
        <v>4</v>
      </c>
      <c r="L1200">
        <v>35808</v>
      </c>
      <c r="M1200" t="s">
        <v>1359</v>
      </c>
      <c r="O1200" t="s">
        <v>694</v>
      </c>
    </row>
    <row r="1201" spans="1:15">
      <c r="A1201" t="s">
        <v>1586</v>
      </c>
      <c r="B1201" t="s">
        <v>1568</v>
      </c>
      <c r="C1201">
        <v>2450</v>
      </c>
      <c r="D1201" t="s">
        <v>1568</v>
      </c>
      <c r="E1201" t="s">
        <v>170</v>
      </c>
      <c r="F1201" t="s">
        <v>379</v>
      </c>
      <c r="G1201" t="s">
        <v>380</v>
      </c>
      <c r="H1201" t="s">
        <v>1439</v>
      </c>
      <c r="I1201" t="s">
        <v>380</v>
      </c>
      <c r="J1201" t="s">
        <v>1439</v>
      </c>
      <c r="K1201" t="s">
        <v>4</v>
      </c>
      <c r="L1201">
        <v>12434</v>
      </c>
      <c r="M1201" t="s">
        <v>1359</v>
      </c>
      <c r="O1201" t="s">
        <v>1212</v>
      </c>
    </row>
    <row r="1202" spans="1:15">
      <c r="B1202" t="s">
        <v>1320</v>
      </c>
      <c r="D1202" t="s">
        <v>1320</v>
      </c>
      <c r="E1202" t="s">
        <v>211</v>
      </c>
      <c r="F1202" t="s">
        <v>15</v>
      </c>
      <c r="G1202" t="s">
        <v>387</v>
      </c>
      <c r="H1202" t="s">
        <v>431</v>
      </c>
      <c r="I1202" t="s">
        <v>387</v>
      </c>
      <c r="J1202" t="s">
        <v>431</v>
      </c>
      <c r="K1202" t="s">
        <v>221</v>
      </c>
      <c r="L1202">
        <v>2351777</v>
      </c>
      <c r="M1202" t="s">
        <v>1321</v>
      </c>
      <c r="O1202" t="s">
        <v>1181</v>
      </c>
    </row>
  </sheetData>
  <phoneticPr fontId="5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对比2A</vt:lpstr>
      <vt:lpstr>对比380A</vt:lpstr>
      <vt:lpstr>2型验证车组</vt:lpstr>
      <vt:lpstr>380A验证车组</vt:lpstr>
      <vt:lpstr>fnd_gfm_470462-20180324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中软工作流信息平台</dc:creator>
  <cp:lastModifiedBy>中软工作流信息平台</cp:lastModifiedBy>
  <dcterms:created xsi:type="dcterms:W3CDTF">2018-01-02T01:40:25Z</dcterms:created>
  <dcterms:modified xsi:type="dcterms:W3CDTF">2018-09-26T04:52:49Z</dcterms:modified>
</cp:coreProperties>
</file>