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ucas\OneDrive\Dokumente\uni\informatik\Bachlorarbeit\ReflectDetect\result\"/>
    </mc:Choice>
  </mc:AlternateContent>
  <xr:revisionPtr revIDLastSave="0" documentId="13_ncr:1_{1CBC9F17-3937-485C-A5FE-A3CC85FA6033}" xr6:coauthVersionLast="47" xr6:coauthVersionMax="47" xr10:uidLastSave="{00000000-0000-0000-0000-000000000000}"/>
  <bookViews>
    <workbookView xWindow="-120" yWindow="-120" windowWidth="29040" windowHeight="15720" tabRatio="672" firstSheet="1" activeTab="1" xr2:uid="{00000000-000D-0000-FFFF-FFFF00000000}"/>
  </bookViews>
  <sheets>
    <sheet name="template" sheetId="1" r:id="rId1"/>
    <sheet name="Übersicht" sheetId="23" r:id="rId2"/>
    <sheet name="assertj-core-3.25.3.jar" sheetId="4" r:id="rId3"/>
    <sheet name="mybatis-3.5.11.jar" sheetId="19" r:id="rId4"/>
    <sheet name="dubbo-3.2.12.jar" sheetId="18" r:id="rId5"/>
    <sheet name="worldwind-2.0.0.jar" sheetId="16" r:id="rId6"/>
    <sheet name="slf4j-api-2.0.13.jar" sheetId="15" r:id="rId7"/>
    <sheet name="mockito-core-5.11.0.jar" sheetId="14" r:id="rId8"/>
    <sheet name="lombok-1.18.30.jar" sheetId="13" r:id="rId9"/>
    <sheet name="log4j-core-2.23.1.jar" sheetId="12" r:id="rId10"/>
    <sheet name="junit-4.13.2.jar" sheetId="11" r:id="rId11"/>
    <sheet name="gson-2.10.1.jar" sheetId="7" r:id="rId12"/>
    <sheet name="guava-33.1.0-jre.jar" sheetId="8" r:id="rId13"/>
    <sheet name="hadoop-common-3.4.0.jar" sheetId="9" r:id="rId14"/>
    <sheet name="jackson-databind-2.17.0.jar" sheetId="10" r:id="rId15"/>
    <sheet name="okhttp-4.12.0.jar" sheetId="20" r:id="rId16"/>
    <sheet name="retrofit-2.9.0.jar" sheetId="21" r:id="rId17"/>
    <sheet name="rxjava-3.1.8.jar" sheetId="22" r:id="rId18"/>
  </sheets>
  <definedNames>
    <definedName name="_xlnm._FilterDatabase" localSheetId="1" hidden="1">Übersicht!$K$12:$K$51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3" l="1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13" i="23"/>
  <c r="I12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13" i="23"/>
  <c r="D12" i="23"/>
  <c r="F8" i="22"/>
  <c r="F7" i="22"/>
  <c r="F5" i="22"/>
  <c r="F4" i="22"/>
  <c r="F8" i="21"/>
  <c r="F7" i="21"/>
  <c r="F5" i="21"/>
  <c r="F4" i="21"/>
  <c r="F8" i="20"/>
  <c r="F7" i="20"/>
  <c r="F5" i="20"/>
  <c r="F4" i="20"/>
  <c r="F8" i="19"/>
  <c r="F7" i="19"/>
  <c r="F5" i="19"/>
  <c r="F4" i="19"/>
  <c r="F8" i="18"/>
  <c r="F7" i="18"/>
  <c r="F5" i="18"/>
  <c r="F4" i="18"/>
  <c r="F8" i="16"/>
  <c r="F7" i="16"/>
  <c r="F5" i="16"/>
  <c r="F4" i="16"/>
  <c r="F8" i="15"/>
  <c r="F7" i="15"/>
  <c r="F5" i="15"/>
  <c r="F4" i="15"/>
  <c r="F8" i="14"/>
  <c r="F7" i="14"/>
  <c r="F5" i="14"/>
  <c r="F4" i="14"/>
  <c r="F8" i="13"/>
  <c r="F7" i="13"/>
  <c r="F5" i="13"/>
  <c r="F4" i="13"/>
  <c r="F8" i="12"/>
  <c r="F7" i="12"/>
  <c r="F5" i="12"/>
  <c r="F4" i="12"/>
  <c r="F8" i="11"/>
  <c r="F7" i="11"/>
  <c r="F5" i="11"/>
  <c r="F4" i="11"/>
  <c r="F8" i="10"/>
  <c r="F7" i="10"/>
  <c r="F5" i="10"/>
  <c r="F4" i="10"/>
  <c r="F8" i="9"/>
  <c r="F7" i="9"/>
  <c r="F5" i="9"/>
  <c r="F4" i="9"/>
  <c r="F8" i="8"/>
  <c r="F7" i="8"/>
  <c r="F5" i="8"/>
  <c r="F4" i="8"/>
  <c r="F5" i="7"/>
  <c r="F4" i="7"/>
  <c r="F8" i="7"/>
  <c r="F7" i="7"/>
  <c r="F8" i="1"/>
  <c r="F8" i="4"/>
  <c r="F7" i="4"/>
  <c r="F5" i="4"/>
  <c r="F4" i="4"/>
  <c r="F7" i="1"/>
  <c r="F5" i="1"/>
  <c r="F4" i="1"/>
  <c r="D5" i="23"/>
  <c r="E5" i="23"/>
  <c r="F5" i="23"/>
  <c r="G5" i="23"/>
  <c r="D8" i="23"/>
  <c r="E8" i="23"/>
  <c r="F8" i="23"/>
  <c r="G8" i="23"/>
  <c r="G7" i="23"/>
  <c r="D7" i="23"/>
  <c r="F7" i="23"/>
  <c r="E7" i="23"/>
  <c r="E4" i="23"/>
  <c r="G4" i="23"/>
  <c r="F4" i="23"/>
  <c r="D4" i="23"/>
</calcChain>
</file>

<file path=xl/sharedStrings.xml><?xml version="1.0" encoding="utf-8"?>
<sst xmlns="http://schemas.openxmlformats.org/spreadsheetml/2006/main" count="1708" uniqueCount="91">
  <si>
    <t>Classes:</t>
  </si>
  <si>
    <t>Methods:</t>
  </si>
  <si>
    <t>Methods containing reachable reflections:</t>
  </si>
  <si>
    <t>Classes containing reachable reflections:</t>
  </si>
  <si>
    <t>Classes reaching reflection transitively:</t>
  </si>
  <si>
    <t>Methods affected:</t>
  </si>
  <si>
    <t>Classes affected generally:</t>
  </si>
  <si>
    <t>Classes affected directly:</t>
  </si>
  <si>
    <t>Count</t>
  </si>
  <si>
    <t>Patterns</t>
  </si>
  <si>
    <t>ManipulateMetaObject
InvokeMethod</t>
  </si>
  <si>
    <t>ManipulateMetaObject
AccessObject</t>
  </si>
  <si>
    <t>InvokeMethod
ConstructObject</t>
  </si>
  <si>
    <t>LoadClass
ConstructObject</t>
  </si>
  <si>
    <t>ManipulateMetaObject
ManipulateObject</t>
  </si>
  <si>
    <t xml:space="preserve">Methods that are reachable: </t>
  </si>
  <si>
    <t>Reachable Methods affected:</t>
  </si>
  <si>
    <t>forName(String)
setAccessible(Object)
get(Object)
invoke(Object, Object[])</t>
  </si>
  <si>
    <t>LoadClass
ManipulateMetaObject
AccessObject
InvokeMethod</t>
  </si>
  <si>
    <t>newInstance(Class, Int)
set(Object, Int, Object)</t>
  </si>
  <si>
    <t>Array
Array</t>
  </si>
  <si>
    <t xml:space="preserve">invoke(Object, Object[])
get(Object)
</t>
  </si>
  <si>
    <t>InvokeMethod
AccessObject</t>
  </si>
  <si>
    <t>forName(String)
invoke(Object, Object[])</t>
  </si>
  <si>
    <t>LoadClass
InvokeMethod</t>
  </si>
  <si>
    <t>newProxyInstance(ClassLoader, Class[], InvocationHandler)
cast(Object)</t>
  </si>
  <si>
    <t>Proxy
Cast</t>
  </si>
  <si>
    <t>forName(String)
get(Object)</t>
  </si>
  <si>
    <t>LoadClass
AccessObject</t>
  </si>
  <si>
    <t>ManipulateMetaObject
AccessObject
Cast</t>
  </si>
  <si>
    <t>ConstructObject
ManipulateObject</t>
  </si>
  <si>
    <t>Feature Pattern</t>
  </si>
  <si>
    <t xml:space="preserve">LoadClass
ManipulateMetaObject
AccessObject
</t>
  </si>
  <si>
    <t xml:space="preserve">LoadClass
ManipulateMetaObject
</t>
  </si>
  <si>
    <t>forName(String)
setAccessible(Boolean)</t>
  </si>
  <si>
    <t>forName(String)
setAccessible(Boolean)
get(Object)</t>
  </si>
  <si>
    <t>setAccessible(Boolean)
get(Object)
cast(Object)</t>
  </si>
  <si>
    <t>setAccessible(Boolean)
set(Object, Object)</t>
  </si>
  <si>
    <t>setAccessible(Boolean)
invoke(Object, Object[])</t>
  </si>
  <si>
    <t>setAccessible(Boolean)
get(Object)</t>
  </si>
  <si>
    <t>ManipulateMetaObject
ConstructObject</t>
  </si>
  <si>
    <t>setAccessible(Boolean)
getLong(Object)</t>
  </si>
  <si>
    <t>setAccessible(Boolean)
getInt(Object)</t>
  </si>
  <si>
    <t>get(Object)
invoke(Object, Object[])</t>
  </si>
  <si>
    <t>AccessObject
InvokeMethod</t>
  </si>
  <si>
    <t>get(Object)
set(Object, Object)</t>
  </si>
  <si>
    <t>AccessObject
ManipulateObject</t>
  </si>
  <si>
    <t>Array
Array
Array</t>
  </si>
  <si>
    <t>get(Object, Int)
newInstance(Class, Int)
set(Object, Int, Object)</t>
  </si>
  <si>
    <t>setAccessible(Boolean)
get(Object)
forName(String)</t>
  </si>
  <si>
    <t>ManipulateMetaObject
AccessObject
LoadClass</t>
  </si>
  <si>
    <t>forName(String)
setAccessible(Boolean)
invoke(Object, Object[])</t>
  </si>
  <si>
    <t xml:space="preserve">LoadClass
ManipulateMetaObject
InvokeMethod
</t>
  </si>
  <si>
    <t>ConstructObject
ManipulateMetaObject
ManipulateObject</t>
  </si>
  <si>
    <t>newInstance(Class, Int)
setAccessible(Boolean)
set(Object, Object)</t>
  </si>
  <si>
    <t>newInstance(Class, Int)
set(Object,Int, Object)</t>
  </si>
  <si>
    <t>get(Object)
set(Object, Object)
invoke(Object, Object[])</t>
  </si>
  <si>
    <t>AccessObject
ManipulateObject
InvokeMethod</t>
  </si>
  <si>
    <t>loadClass(String)
invoke(Object, Object[])</t>
  </si>
  <si>
    <t>LoadClass
ConstructObject
Casts</t>
  </si>
  <si>
    <t>newInstance(Class, Int)
get(Object, Int)
set(Object, Int, Object)</t>
  </si>
  <si>
    <t>forName(String, Boolean, ClassLoader)
invoke(Object, Object[])</t>
  </si>
  <si>
    <t>ConstructObject
Casts</t>
  </si>
  <si>
    <t>setAccessible(Boolean)
get(Object)
set(Object, Object)</t>
  </si>
  <si>
    <t>ManipulateMetaObject
AccessObject
ManipulateObject</t>
  </si>
  <si>
    <t>loadClass(String)
newInstance(Object[]) / newInstance()</t>
  </si>
  <si>
    <t xml:space="preserve">invoke(Object, Object[])
newInstance(Object[]) / newInstance()
</t>
  </si>
  <si>
    <t>ConstructObject
InvokeMethod</t>
  </si>
  <si>
    <t>newInstance(Object[]) / newInstance()
invoke(Object, Object[])</t>
  </si>
  <si>
    <t>forName(String)
newInstance(Object[]) / newInstance()</t>
  </si>
  <si>
    <t>forName(String)
newInstance(Object[]) / newInstance()
cast(Object)</t>
  </si>
  <si>
    <t>newInstance(Object[]) / newInstance()
cast(Object)</t>
  </si>
  <si>
    <t>setAccessible(Boolean)
newInstance(Object[]) / newInstance()</t>
  </si>
  <si>
    <t xml:space="preserve">set(Object, Object)
newInstance(Object[]) / newInstance() </t>
  </si>
  <si>
    <t>ManipulateObject
ConstructObject</t>
  </si>
  <si>
    <t>invoke(Object, Object[])
set(Object, Object)</t>
  </si>
  <si>
    <t>InvokeMethod
ManipulateObject</t>
  </si>
  <si>
    <t>forName(String, Boolean, ClassLoader)
newInstance(Object[]) / newInstance()
set(Object, Object)</t>
  </si>
  <si>
    <t>LoadClass
ConstructObject
ManipulateObject</t>
  </si>
  <si>
    <t>set(Object, Object)
invoke(Object, Object[])</t>
  </si>
  <si>
    <t>ManipulateObject
InvokeMethod</t>
  </si>
  <si>
    <t>setAccessible(Boolean)
get(Object)
setAccessible(Boolean)</t>
  </si>
  <si>
    <t>ManipulateMetaObject
AccessObject
ManipulateMetaObject</t>
  </si>
  <si>
    <t xml:space="preserve">invoke(Object, Object[])
getInvocationHandler(Object)
</t>
  </si>
  <si>
    <t>InvokeMethod
Proxy</t>
  </si>
  <si>
    <t>newProxyInstance(ClassLoader, Class[], InvocationHandler)
invoke(Object, Object[])</t>
  </si>
  <si>
    <t>Proxy
InvokeMethod</t>
  </si>
  <si>
    <t>Min</t>
  </si>
  <si>
    <t>Max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</si>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</sst>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10" fontId="0" fillId="3" borderId="0" xfId="0" applyNumberFormat="1" applyFill="1" applyAlignment="1">
      <alignment horizontal="left" vertical="top"/>
    </xf>
    <xf numFmtId="10" fontId="0" fillId="3" borderId="0" xfId="0" applyNumberFormat="1" applyFill="1" applyAlignment="1">
      <alignment horizontal="left"/>
    </xf>
    <xf numFmtId="10" fontId="0" fillId="2" borderId="0" xfId="0" applyNumberFormat="1" applyFill="1"/>
    <xf numFmtId="10" fontId="0" fillId="2" borderId="0" xfId="0" applyNumberFormat="1" applyFill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69956679361752E-2"/>
          <c:y val="5.4229483428153563E-2"/>
          <c:w val="0.95223560626526393"/>
          <c:h val="0.794512053883719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Übersicht!$H$12:$H$45</c15:sqref>
                  </c15:fullRef>
                </c:ext>
              </c:extLst>
              <c:f>(Übersicht!$H$13:$H$14,Übersicht!$H$16,Übersicht!$H$21:$H$22,Übersicht!$H$24,Übersicht!$H$29,Übersicht!$H$38:$H$39,Übersicht!$H$41,Übersicht!$H$43:$H$45)</c:f>
              <c:strCache>
                <c:ptCount val="13"/>
                <c:pt idx="0">
                  <c:v>LoadClass
InvokeMethod</c:v>
                </c:pt>
                <c:pt idx="1">
                  <c:v>LoadClass
ConstructObject</c:v>
                </c:pt>
                <c:pt idx="2">
                  <c:v>LoadClass
ManipulateMetaObject
</c:v>
                </c:pt>
                <c:pt idx="3">
                  <c:v>AccessObject
InvokeMethod</c:v>
                </c:pt>
                <c:pt idx="4">
                  <c:v>AccessObject
ManipulateObject</c:v>
                </c:pt>
                <c:pt idx="5">
                  <c:v>Array
Array
Array</c:v>
                </c:pt>
                <c:pt idx="6">
                  <c:v>Array
Array</c:v>
                </c:pt>
                <c:pt idx="7">
                  <c:v>ManipulateMetaObject
AccessObject</c:v>
                </c:pt>
                <c:pt idx="8">
                  <c:v>ManipulateMetaObject
AccessObject
Cast</c:v>
                </c:pt>
                <c:pt idx="9">
                  <c:v>ManipulateMetaObject
AccessObject
ManipulateObject</c:v>
                </c:pt>
                <c:pt idx="10">
                  <c:v>ManipulateMetaObject
InvokeMethod</c:v>
                </c:pt>
                <c:pt idx="11">
                  <c:v>ManipulateMetaObject
ConstructObject</c:v>
                </c:pt>
                <c:pt idx="12">
                  <c:v>ManipulateMetaObject
ManipulateObject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Übersicht!$I$12:$I$45</c15:sqref>
                  </c15:fullRef>
                </c:ext>
              </c:extLst>
              <c:f>(Übersicht!$I$13:$I$14,Übersicht!$I$16,Übersicht!$I$21:$I$22,Übersicht!$I$24,Übersicht!$I$29,Übersicht!$I$38:$I$39,Übersicht!$I$41,Übersicht!$I$43:$I$45)</c:f>
              <c:numCache>
                <c:formatCode>General</c:formatCode>
                <c:ptCount val="13"/>
                <c:pt idx="0">
                  <c:v>23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14</c:v>
                </c:pt>
                <c:pt idx="7">
                  <c:v>17</c:v>
                </c:pt>
                <c:pt idx="8">
                  <c:v>6</c:v>
                </c:pt>
                <c:pt idx="9">
                  <c:v>4</c:v>
                </c:pt>
                <c:pt idx="10">
                  <c:v>18</c:v>
                </c:pt>
                <c:pt idx="11">
                  <c:v>8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4-4E16-B151-CD007CCF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5148991"/>
        <c:axId val="285143711"/>
      </c:barChart>
      <c:catAx>
        <c:axId val="28514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40" b="0" i="0" u="none" strike="noStrike" kern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143711"/>
        <c:crosses val="autoZero"/>
        <c:auto val="0"/>
        <c:lblAlgn val="ctr"/>
        <c:lblOffset val="100"/>
        <c:tickLblSkip val="1"/>
        <c:noMultiLvlLbl val="0"/>
      </c:catAx>
      <c:valAx>
        <c:axId val="285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14899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(Übersicht!$C$13:$C$14,Übersicht!$C$33,Übersicht!$C$42,Übersicht!$C$49:$C$50)</c:f>
              <c:strCache>
                <c:ptCount val="6"/>
                <c:pt idx="0">
                  <c:v>forName(String)
invoke(Object, Object[])</c:v>
                </c:pt>
                <c:pt idx="1">
                  <c:v>forName(String)
newInstance(Object[]) / newInstance()</c:v>
                </c:pt>
                <c:pt idx="2">
                  <c:v>newInstance(Class, Int)
set(Object, Int, Object)</c:v>
                </c:pt>
                <c:pt idx="3">
                  <c:v>setAccessible(Boolean)
get(Object)</c:v>
                </c:pt>
                <c:pt idx="4">
                  <c:v>setAccessible(Boolean)
invoke(Object, Object[])</c:v>
                </c:pt>
                <c:pt idx="5">
                  <c:v>setAccessible(Boolean)
newInstance(Object[]) / newInstance()</c:v>
                </c:pt>
              </c:strCache>
            </c:strRef>
          </c:cat>
          <c:val>
            <c:numRef>
              <c:f>(Übersicht!$D$13:$D$14,Übersicht!$D$33,Übersicht!$D$42,Übersicht!$D$49,Übersicht!$D$50)</c:f>
              <c:numCache>
                <c:formatCode>General</c:formatCode>
                <c:ptCount val="6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4-46EA-92CE-4A57029E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4205439"/>
        <c:axId val="334227039"/>
      </c:barChart>
      <c:catAx>
        <c:axId val="33420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227039"/>
        <c:crosses val="autoZero"/>
        <c:auto val="1"/>
        <c:lblAlgn val="ctr"/>
        <c:lblOffset val="100"/>
        <c:noMultiLvlLbl val="0"/>
      </c:catAx>
      <c:valAx>
        <c:axId val="3342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20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533152</xdr:colOff>
      <xdr:row>15</xdr:row>
      <xdr:rowOff>238125</xdr:rowOff>
    </xdr:from>
    <xdr:to>
      <xdr:col>36</xdr:col>
      <xdr:colOff>394976</xdr:colOff>
      <xdr:row>19</xdr:row>
      <xdr:rowOff>86590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DE99961-F9A1-0F3A-79D8-9A0B0309C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580157</xdr:colOff>
      <xdr:row>20</xdr:row>
      <xdr:rowOff>135081</xdr:rowOff>
    </xdr:from>
    <xdr:to>
      <xdr:col>36</xdr:col>
      <xdr:colOff>441981</xdr:colOff>
      <xdr:row>23</xdr:row>
      <xdr:rowOff>936046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3E41239-055C-5BCF-1353-822385AE0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C3:F61"/>
  <sheetViews>
    <sheetView topLeftCell="A1393" zoomScale="85" zoomScaleNormal="85" workbookViewId="0">
      <selection activeCell="D18" sqref="D18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/>
      <c r="E3" s="5"/>
      <c r="F3" s="7"/>
    </row>
    <row r="4" spans="3:6" x14ac:dyDescent="0.25">
      <c r="C4" s="8" t="s">
        <v>3</v>
      </c>
      <c r="D4" s="9"/>
      <c r="E4" s="8" t="s">
        <v>7</v>
      </c>
      <c r="F4" s="11" t="e">
        <f>D4/D3</f>
        <v>#DIV/0!</v>
      </c>
    </row>
    <row r="5" spans="3:6" x14ac:dyDescent="0.25">
      <c r="C5" s="8" t="s">
        <v>4</v>
      </c>
      <c r="D5" s="9"/>
      <c r="E5" s="8" t="s">
        <v>6</v>
      </c>
      <c r="F5" s="11" t="e">
        <f>(D5+D4)/D3</f>
        <v>#DIV/0!</v>
      </c>
    </row>
    <row r="6" spans="3:6" x14ac:dyDescent="0.25">
      <c r="C6" s="5" t="s">
        <v>1</v>
      </c>
      <c r="D6" s="6"/>
      <c r="E6" s="5"/>
      <c r="F6" s="7"/>
    </row>
    <row r="7" spans="3:6" x14ac:dyDescent="0.25">
      <c r="C7" s="8" t="s">
        <v>15</v>
      </c>
      <c r="D7" s="9"/>
      <c r="E7" s="8" t="s">
        <v>5</v>
      </c>
      <c r="F7" s="11" t="e">
        <f>D8/D6</f>
        <v>#DIV/0!</v>
      </c>
    </row>
    <row r="8" spans="3:6" x14ac:dyDescent="0.25">
      <c r="C8" s="8" t="s">
        <v>2</v>
      </c>
      <c r="D8" s="9"/>
      <c r="E8" s="8" t="s">
        <v>16</v>
      </c>
      <c r="F8" s="10" t="e">
        <f>D8/D7</f>
        <v>#DIV/0!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F26-FCA2-4290-BA1D-47A6C1C5AB5D}">
  <sheetPr>
    <tabColor theme="9"/>
  </sheetPr>
  <dimension ref="C3:F61"/>
  <sheetViews>
    <sheetView topLeftCell="A43" zoomScale="85" zoomScaleNormal="85" workbookViewId="0">
      <selection activeCell="F14" sqref="F14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31294</v>
      </c>
      <c r="E3" s="5"/>
      <c r="F3" s="7"/>
    </row>
    <row r="4" spans="3:6" x14ac:dyDescent="0.25">
      <c r="C4" s="8" t="s">
        <v>3</v>
      </c>
      <c r="D4" s="9">
        <v>30</v>
      </c>
      <c r="E4" s="8" t="s">
        <v>7</v>
      </c>
      <c r="F4" s="11">
        <f>D4/D3</f>
        <v>9.5865022048955068E-4</v>
      </c>
    </row>
    <row r="5" spans="3:6" x14ac:dyDescent="0.25">
      <c r="C5" s="8" t="s">
        <v>4</v>
      </c>
      <c r="D5" s="9">
        <v>40</v>
      </c>
      <c r="E5" s="8" t="s">
        <v>6</v>
      </c>
      <c r="F5" s="11">
        <f>(D5+D4)/D3</f>
        <v>2.2368505144756182E-3</v>
      </c>
    </row>
    <row r="6" spans="3:6" x14ac:dyDescent="0.25">
      <c r="C6" s="5" t="s">
        <v>1</v>
      </c>
      <c r="D6" s="6">
        <v>251320</v>
      </c>
      <c r="E6" s="5"/>
      <c r="F6" s="7"/>
    </row>
    <row r="7" spans="3:6" x14ac:dyDescent="0.25">
      <c r="C7" s="8" t="s">
        <v>15</v>
      </c>
      <c r="D7" s="9">
        <v>10249</v>
      </c>
      <c r="E7" s="8" t="s">
        <v>5</v>
      </c>
      <c r="F7" s="11">
        <f>D8/D6</f>
        <v>1.9894954639503422E-4</v>
      </c>
    </row>
    <row r="8" spans="3:6" x14ac:dyDescent="0.25">
      <c r="C8" s="8" t="s">
        <v>2</v>
      </c>
      <c r="D8" s="9">
        <v>50</v>
      </c>
      <c r="E8" s="8" t="s">
        <v>16</v>
      </c>
      <c r="F8" s="10">
        <f>D8/D7</f>
        <v>4.878524734120402E-3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D14" s="4">
        <v>2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D17" s="4">
        <v>1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D23" s="4">
        <v>4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D25" s="4">
        <v>1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D50" s="4">
        <v>1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33">
    <sortCondition ref="C12:C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A3CC-DF4D-4FED-B36D-E11B2423F457}">
  <sheetPr>
    <tabColor theme="9"/>
  </sheetPr>
  <dimension ref="C3:F61"/>
  <sheetViews>
    <sheetView topLeftCell="A43" zoomScale="85" zoomScaleNormal="85" workbookViewId="0">
      <selection activeCell="K33" sqref="K33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30374</v>
      </c>
      <c r="E3" s="5"/>
      <c r="F3" s="7"/>
    </row>
    <row r="4" spans="3:6" x14ac:dyDescent="0.25">
      <c r="C4" s="8" t="s">
        <v>3</v>
      </c>
      <c r="D4" s="9">
        <v>32</v>
      </c>
      <c r="E4" s="8" t="s">
        <v>7</v>
      </c>
      <c r="F4" s="11">
        <f>D4/D3</f>
        <v>1.0535326265885296E-3</v>
      </c>
    </row>
    <row r="5" spans="3:6" x14ac:dyDescent="0.25">
      <c r="C5" s="8" t="s">
        <v>4</v>
      </c>
      <c r="D5" s="9">
        <v>28</v>
      </c>
      <c r="E5" s="8" t="s">
        <v>6</v>
      </c>
      <c r="F5" s="11">
        <f>(D5+D4)/D3</f>
        <v>1.9753736748534933E-3</v>
      </c>
    </row>
    <row r="6" spans="3:6" x14ac:dyDescent="0.25">
      <c r="C6" s="5" t="s">
        <v>1</v>
      </c>
      <c r="D6" s="6">
        <v>245084</v>
      </c>
      <c r="E6" s="5"/>
      <c r="F6" s="7"/>
    </row>
    <row r="7" spans="3:6" x14ac:dyDescent="0.25">
      <c r="C7" s="8" t="s">
        <v>15</v>
      </c>
      <c r="D7" s="9">
        <v>2291</v>
      </c>
      <c r="E7" s="8" t="s">
        <v>5</v>
      </c>
      <c r="F7" s="11">
        <f>D8/D6</f>
        <v>1.7545004977885132E-4</v>
      </c>
    </row>
    <row r="8" spans="3:6" x14ac:dyDescent="0.25">
      <c r="C8" s="8" t="s">
        <v>2</v>
      </c>
      <c r="D8" s="9">
        <v>43</v>
      </c>
      <c r="E8" s="8" t="s">
        <v>16</v>
      </c>
      <c r="F8" s="10">
        <f>D8/D7</f>
        <v>1.8769096464426014E-2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D13" s="4">
        <v>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D22" s="4">
        <v>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D33" s="4">
        <v>1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31">
    <sortCondition ref="C12:C3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8713-1301-4F5C-B330-98C4DE3B716F}">
  <sheetPr>
    <tabColor theme="9"/>
  </sheetPr>
  <dimension ref="C3:F61"/>
  <sheetViews>
    <sheetView topLeftCell="A45" workbookViewId="0">
      <selection activeCell="F51" sqref="F5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30241</v>
      </c>
      <c r="E3" s="5"/>
      <c r="F3" s="7"/>
    </row>
    <row r="4" spans="3:6" x14ac:dyDescent="0.25">
      <c r="C4" s="8" t="s">
        <v>3</v>
      </c>
      <c r="D4" s="9">
        <v>15</v>
      </c>
      <c r="E4" s="8" t="s">
        <v>7</v>
      </c>
      <c r="F4" s="11">
        <f>D4/D3</f>
        <v>4.9601534340795608E-4</v>
      </c>
    </row>
    <row r="5" spans="3:6" x14ac:dyDescent="0.25">
      <c r="C5" s="8" t="s">
        <v>4</v>
      </c>
      <c r="D5" s="9">
        <v>25</v>
      </c>
      <c r="E5" s="8" t="s">
        <v>6</v>
      </c>
      <c r="F5" s="11">
        <f>D5/D3</f>
        <v>8.266922390132601E-4</v>
      </c>
    </row>
    <row r="6" spans="3:6" x14ac:dyDescent="0.25">
      <c r="C6" s="5" t="s">
        <v>1</v>
      </c>
      <c r="D6" s="6">
        <v>244372</v>
      </c>
      <c r="E6" s="5"/>
      <c r="F6" s="7"/>
    </row>
    <row r="7" spans="3:6" x14ac:dyDescent="0.25">
      <c r="C7" s="8" t="s">
        <v>15</v>
      </c>
      <c r="D7" s="9">
        <v>1694</v>
      </c>
      <c r="E7" s="8" t="s">
        <v>5</v>
      </c>
      <c r="F7" s="11">
        <f>D8/D6</f>
        <v>9.0026680634442574E-5</v>
      </c>
    </row>
    <row r="8" spans="3:6" x14ac:dyDescent="0.25">
      <c r="C8" s="8" t="s">
        <v>2</v>
      </c>
      <c r="D8" s="9">
        <v>22</v>
      </c>
      <c r="E8" s="8" t="s">
        <v>16</v>
      </c>
      <c r="F8" s="10">
        <f>D8/D7</f>
        <v>1.2987012987012988E-2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D19" s="4">
        <v>1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D26" s="4">
        <v>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D33" s="4">
        <v>1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19">
    <sortCondition ref="C12:C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D4B-3F62-464C-B8A0-769E423C76DD}">
  <sheetPr>
    <tabColor theme="9"/>
  </sheetPr>
  <dimension ref="C3:F61"/>
  <sheetViews>
    <sheetView topLeftCell="A48" zoomScale="81" workbookViewId="0">
      <selection activeCell="C52" sqref="C52"/>
    </sheetView>
  </sheetViews>
  <sheetFormatPr baseColWidth="10" defaultColWidth="9.140625" defaultRowHeight="15" x14ac:dyDescent="0.25"/>
  <cols>
    <col min="1" max="2" width="9.140625" customWidth="1"/>
    <col min="3" max="3" width="64.8554687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32411</v>
      </c>
      <c r="E3" s="5"/>
      <c r="F3" s="7"/>
    </row>
    <row r="4" spans="3:6" x14ac:dyDescent="0.25">
      <c r="C4" s="8" t="s">
        <v>3</v>
      </c>
      <c r="D4" s="9">
        <v>36</v>
      </c>
      <c r="E4" s="8" t="s">
        <v>7</v>
      </c>
      <c r="F4" s="11">
        <f>D4/D3</f>
        <v>1.1107340100583135E-3</v>
      </c>
    </row>
    <row r="5" spans="3:6" x14ac:dyDescent="0.25">
      <c r="C5" s="8" t="s">
        <v>4</v>
      </c>
      <c r="D5" s="9">
        <v>790</v>
      </c>
      <c r="E5" s="8" t="s">
        <v>6</v>
      </c>
      <c r="F5" s="11">
        <f>(D5+D4)/D3</f>
        <v>2.5485174786337973E-2</v>
      </c>
    </row>
    <row r="6" spans="3:6" x14ac:dyDescent="0.25">
      <c r="C6" s="5" t="s">
        <v>1</v>
      </c>
      <c r="D6" s="6">
        <v>261087</v>
      </c>
      <c r="E6" s="5"/>
      <c r="F6" s="7"/>
    </row>
    <row r="7" spans="3:6" x14ac:dyDescent="0.25">
      <c r="C7" s="8" t="s">
        <v>15</v>
      </c>
      <c r="D7" s="9">
        <v>17260</v>
      </c>
      <c r="E7" s="8" t="s">
        <v>5</v>
      </c>
      <c r="F7" s="11">
        <f>D8/D6</f>
        <v>1.8767690463332147E-4</v>
      </c>
    </row>
    <row r="8" spans="3:6" x14ac:dyDescent="0.25">
      <c r="C8" s="8" t="s">
        <v>2</v>
      </c>
      <c r="D8" s="9">
        <v>49</v>
      </c>
      <c r="E8" s="8" t="s">
        <v>16</v>
      </c>
      <c r="F8" s="10">
        <f>D8/D7</f>
        <v>2.838933951332561E-3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D12" s="4">
        <v>2</v>
      </c>
      <c r="E12" s="2" t="s">
        <v>28</v>
      </c>
    </row>
    <row r="13" spans="3:6" ht="75" customHeight="1" x14ac:dyDescent="0.25">
      <c r="C13" s="2" t="s">
        <v>23</v>
      </c>
      <c r="D13" s="4">
        <v>6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D34" s="4">
        <v>1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D38" s="4">
        <v>2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D43" s="4">
        <v>5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24">
    <sortCondition ref="C12:C2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4222-A49A-4C26-854C-227636A27B06}">
  <sheetPr>
    <tabColor theme="9"/>
  </sheetPr>
  <dimension ref="C3:F61"/>
  <sheetViews>
    <sheetView topLeftCell="A45" zoomScale="85" zoomScaleNormal="85" workbookViewId="0">
      <selection activeCell="H32" sqref="H32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32776</v>
      </c>
      <c r="E3" s="5"/>
      <c r="F3" s="7"/>
    </row>
    <row r="4" spans="3:6" x14ac:dyDescent="0.25">
      <c r="C4" s="8" t="s">
        <v>3</v>
      </c>
      <c r="D4" s="9">
        <v>64</v>
      </c>
      <c r="E4" s="8" t="s">
        <v>7</v>
      </c>
      <c r="F4" s="11">
        <f>D4/D3</f>
        <v>1.9526482792287039E-3</v>
      </c>
    </row>
    <row r="5" spans="3:6" x14ac:dyDescent="0.25">
      <c r="C5" s="8" t="s">
        <v>4</v>
      </c>
      <c r="D5" s="9">
        <v>53</v>
      </c>
      <c r="E5" s="8" t="s">
        <v>6</v>
      </c>
      <c r="F5" s="11">
        <f>(D5+D4)/D3</f>
        <v>3.5696851354649743E-3</v>
      </c>
    </row>
    <row r="6" spans="3:6" x14ac:dyDescent="0.25">
      <c r="C6" s="5" t="s">
        <v>1</v>
      </c>
      <c r="D6" s="6">
        <v>269464</v>
      </c>
      <c r="E6" s="5"/>
      <c r="F6" s="7"/>
    </row>
    <row r="7" spans="3:6" x14ac:dyDescent="0.25">
      <c r="C7" s="8" t="s">
        <v>15</v>
      </c>
      <c r="D7" s="9">
        <v>36492</v>
      </c>
      <c r="E7" s="8" t="s">
        <v>5</v>
      </c>
      <c r="F7" s="11">
        <f>D8/D6</f>
        <v>3.0801888192856931E-4</v>
      </c>
    </row>
    <row r="8" spans="3:6" x14ac:dyDescent="0.25">
      <c r="C8" s="8" t="s">
        <v>2</v>
      </c>
      <c r="D8" s="9">
        <v>83</v>
      </c>
      <c r="E8" s="8" t="s">
        <v>16</v>
      </c>
      <c r="F8" s="10">
        <f>D8/D7</f>
        <v>2.2744711169571412E-3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D13" s="4">
        <v>1</v>
      </c>
      <c r="E13" s="2" t="s">
        <v>24</v>
      </c>
    </row>
    <row r="14" spans="3:6" ht="75" customHeight="1" x14ac:dyDescent="0.25">
      <c r="C14" s="2" t="s">
        <v>69</v>
      </c>
      <c r="D14" s="4">
        <v>2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D16" s="4">
        <v>1</v>
      </c>
      <c r="E16" s="2" t="s">
        <v>33</v>
      </c>
    </row>
    <row r="17" spans="3:5" ht="75" customHeight="1" x14ac:dyDescent="0.25">
      <c r="C17" s="2" t="s">
        <v>35</v>
      </c>
      <c r="D17" s="4">
        <v>1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D31" s="4">
        <v>3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D33" s="4">
        <v>3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D42" s="4">
        <v>5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D47" s="4">
        <v>1</v>
      </c>
      <c r="E47" s="2" t="s">
        <v>11</v>
      </c>
    </row>
    <row r="48" spans="3:5" ht="75" customHeight="1" x14ac:dyDescent="0.25">
      <c r="C48" s="2" t="s">
        <v>41</v>
      </c>
      <c r="D48" s="4">
        <v>1</v>
      </c>
      <c r="E48" s="2" t="s">
        <v>11</v>
      </c>
    </row>
    <row r="49" spans="3:5" ht="75" customHeight="1" x14ac:dyDescent="0.25">
      <c r="C49" s="2" t="s">
        <v>38</v>
      </c>
      <c r="D49" s="4">
        <v>4</v>
      </c>
      <c r="E49" s="2" t="s">
        <v>10</v>
      </c>
    </row>
    <row r="50" spans="3:5" ht="75" customHeight="1" x14ac:dyDescent="0.25">
      <c r="C50" s="2" t="s">
        <v>72</v>
      </c>
      <c r="D50" s="4">
        <v>4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30">
    <sortCondition ref="C12:C3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86FF-95BC-44DF-B0EE-10741052CD53}">
  <sheetPr>
    <tabColor theme="9"/>
  </sheetPr>
  <dimension ref="C3:F61"/>
  <sheetViews>
    <sheetView topLeftCell="A44" zoomScale="85" zoomScaleNormal="85" workbookViewId="0">
      <selection activeCell="C51" sqref="C5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30812</v>
      </c>
      <c r="E3" s="5"/>
      <c r="F3" s="7"/>
    </row>
    <row r="4" spans="3:6" x14ac:dyDescent="0.25">
      <c r="C4" s="8" t="s">
        <v>3</v>
      </c>
      <c r="D4" s="9">
        <v>24</v>
      </c>
      <c r="E4" s="8" t="s">
        <v>7</v>
      </c>
      <c r="F4" s="11">
        <f>D4/D3</f>
        <v>7.7891730494612484E-4</v>
      </c>
    </row>
    <row r="5" spans="3:6" x14ac:dyDescent="0.25">
      <c r="C5" s="8" t="s">
        <v>4</v>
      </c>
      <c r="D5" s="9">
        <v>100</v>
      </c>
      <c r="E5" s="8" t="s">
        <v>6</v>
      </c>
      <c r="F5" s="11">
        <f>(D5+D4)/D3</f>
        <v>4.0244060755549784E-3</v>
      </c>
    </row>
    <row r="6" spans="3:6" x14ac:dyDescent="0.25">
      <c r="C6" s="5" t="s">
        <v>1</v>
      </c>
      <c r="D6" s="6">
        <v>252397</v>
      </c>
      <c r="E6" s="5"/>
      <c r="F6" s="7"/>
    </row>
    <row r="7" spans="3:6" x14ac:dyDescent="0.25">
      <c r="C7" s="8" t="s">
        <v>15</v>
      </c>
      <c r="D7" s="9">
        <v>11916</v>
      </c>
      <c r="E7" s="8" t="s">
        <v>5</v>
      </c>
      <c r="F7" s="11">
        <f>D8/D6</f>
        <v>1.9413859911171686E-4</v>
      </c>
    </row>
    <row r="8" spans="3:6" x14ac:dyDescent="0.25">
      <c r="C8" s="8" t="s">
        <v>2</v>
      </c>
      <c r="D8" s="9">
        <v>49</v>
      </c>
      <c r="E8" s="8" t="s">
        <v>16</v>
      </c>
      <c r="F8" s="10">
        <f>D8/D7</f>
        <v>4.1121181604565288E-3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D22" s="4">
        <v>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31">
    <sortCondition ref="C12:C3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A7B1-3B88-4520-82E8-C191CFDAD831}">
  <sheetPr>
    <tabColor theme="9"/>
  </sheetPr>
  <dimension ref="C3:F61"/>
  <sheetViews>
    <sheetView topLeftCell="A44" zoomScale="85" zoomScaleNormal="85" workbookViewId="0">
      <selection activeCell="E51" sqref="E5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30343</v>
      </c>
      <c r="E3" s="5"/>
      <c r="F3" s="7"/>
    </row>
    <row r="4" spans="3:6" x14ac:dyDescent="0.25">
      <c r="C4" s="8" t="s">
        <v>3</v>
      </c>
      <c r="D4" s="9">
        <v>16</v>
      </c>
      <c r="E4" s="8" t="s">
        <v>7</v>
      </c>
      <c r="F4" s="11">
        <f>D4/D3</f>
        <v>5.2730448538377878E-4</v>
      </c>
    </row>
    <row r="5" spans="3:6" x14ac:dyDescent="0.25">
      <c r="C5" s="8" t="s">
        <v>4</v>
      </c>
      <c r="D5" s="9">
        <v>7</v>
      </c>
      <c r="E5" s="8" t="s">
        <v>6</v>
      </c>
      <c r="F5" s="11">
        <f>(D5+D4)/D3</f>
        <v>7.5800019773918201E-4</v>
      </c>
    </row>
    <row r="6" spans="3:6" x14ac:dyDescent="0.25">
      <c r="C6" s="5" t="s">
        <v>1</v>
      </c>
      <c r="D6" s="6">
        <v>245965</v>
      </c>
      <c r="E6" s="5"/>
      <c r="F6" s="7"/>
    </row>
    <row r="7" spans="3:6" x14ac:dyDescent="0.25">
      <c r="C7" s="8" t="s">
        <v>15</v>
      </c>
      <c r="D7" s="9">
        <v>3380</v>
      </c>
      <c r="E7" s="8" t="s">
        <v>5</v>
      </c>
      <c r="F7" s="11">
        <f>D8/D6</f>
        <v>8.1312381842945131E-5</v>
      </c>
    </row>
    <row r="8" spans="3:6" x14ac:dyDescent="0.25">
      <c r="C8" s="8" t="s">
        <v>2</v>
      </c>
      <c r="D8" s="9">
        <v>20</v>
      </c>
      <c r="E8" s="8" t="s">
        <v>16</v>
      </c>
      <c r="F8" s="10">
        <f>D8/D7</f>
        <v>5.9171597633136093E-3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D27" s="4">
        <v>1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D39" s="4">
        <v>1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D43" s="4">
        <v>1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51">
    <sortCondition ref="C12:C5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E27A-B97F-4946-81D3-BAB6AA42227E}">
  <sheetPr>
    <tabColor theme="9"/>
  </sheetPr>
  <dimension ref="C3:F61"/>
  <sheetViews>
    <sheetView topLeftCell="A44" zoomScale="85" zoomScaleNormal="85" workbookViewId="0">
      <selection activeCell="E51" sqref="E5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30134</v>
      </c>
      <c r="E3" s="5"/>
      <c r="F3" s="7"/>
    </row>
    <row r="4" spans="3:6" x14ac:dyDescent="0.25">
      <c r="C4" s="8" t="s">
        <v>3</v>
      </c>
      <c r="D4" s="9">
        <v>5</v>
      </c>
      <c r="E4" s="8" t="s">
        <v>7</v>
      </c>
      <c r="F4" s="11">
        <f>D4/D3</f>
        <v>1.6592553262095971E-4</v>
      </c>
    </row>
    <row r="5" spans="3:6" x14ac:dyDescent="0.25">
      <c r="C5" s="8" t="s">
        <v>4</v>
      </c>
      <c r="D5" s="9">
        <v>0</v>
      </c>
      <c r="E5" s="8" t="s">
        <v>6</v>
      </c>
      <c r="F5" s="11">
        <f>(D5+D4)/D3</f>
        <v>1.6592553262095971E-4</v>
      </c>
    </row>
    <row r="6" spans="3:6" x14ac:dyDescent="0.25">
      <c r="C6" s="5" t="s">
        <v>1</v>
      </c>
      <c r="D6" s="6">
        <v>243606</v>
      </c>
      <c r="E6" s="5"/>
      <c r="F6" s="7"/>
    </row>
    <row r="7" spans="3:6" x14ac:dyDescent="0.25">
      <c r="C7" s="8" t="s">
        <v>15</v>
      </c>
      <c r="D7" s="9">
        <v>651</v>
      </c>
      <c r="E7" s="8" t="s">
        <v>5</v>
      </c>
      <c r="F7" s="11">
        <f>D8/D6</f>
        <v>2.4629935223270362E-5</v>
      </c>
    </row>
    <row r="8" spans="3:6" x14ac:dyDescent="0.25">
      <c r="C8" s="8" t="s">
        <v>2</v>
      </c>
      <c r="D8" s="9">
        <v>6</v>
      </c>
      <c r="E8" s="8" t="s">
        <v>16</v>
      </c>
      <c r="F8" s="10">
        <f>D8/D7</f>
        <v>9.2165898617511521E-3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7BB9-F39A-43DD-B3BC-DFFC9686F826}">
  <sheetPr>
    <tabColor theme="9"/>
  </sheetPr>
  <dimension ref="C3:F61"/>
  <sheetViews>
    <sheetView topLeftCell="A44" zoomScale="85" zoomScaleNormal="85" workbookViewId="0">
      <selection activeCell="F51" sqref="F5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31790</v>
      </c>
      <c r="E3" s="5"/>
      <c r="F3" s="7"/>
    </row>
    <row r="4" spans="3:6" x14ac:dyDescent="0.25">
      <c r="C4" s="8" t="s">
        <v>3</v>
      </c>
      <c r="D4" s="9">
        <v>7</v>
      </c>
      <c r="E4" s="8" t="s">
        <v>7</v>
      </c>
      <c r="F4" s="11">
        <f>D4/D3</f>
        <v>2.201950298836112E-4</v>
      </c>
    </row>
    <row r="5" spans="3:6" x14ac:dyDescent="0.25">
      <c r="C5" s="8" t="s">
        <v>4</v>
      </c>
      <c r="D5" s="9">
        <v>2</v>
      </c>
      <c r="E5" s="8" t="s">
        <v>6</v>
      </c>
      <c r="F5" s="11">
        <f>(D5+D4)/D3</f>
        <v>2.8310789556464295E-4</v>
      </c>
    </row>
    <row r="6" spans="3:6" x14ac:dyDescent="0.25">
      <c r="C6" s="5" t="s">
        <v>1</v>
      </c>
      <c r="D6" s="6">
        <v>253585</v>
      </c>
      <c r="E6" s="5"/>
      <c r="F6" s="7"/>
    </row>
    <row r="7" spans="3:6" x14ac:dyDescent="0.25">
      <c r="C7" s="8" t="s">
        <v>15</v>
      </c>
      <c r="D7" s="9">
        <v>10436</v>
      </c>
      <c r="E7" s="8" t="s">
        <v>5</v>
      </c>
      <c r="F7" s="11">
        <f>D8/D6</f>
        <v>2.7604156397263245E-5</v>
      </c>
    </row>
    <row r="8" spans="3:6" x14ac:dyDescent="0.25">
      <c r="C8" s="8" t="s">
        <v>2</v>
      </c>
      <c r="D8" s="9">
        <v>7</v>
      </c>
      <c r="E8" s="8" t="s">
        <v>16</v>
      </c>
      <c r="F8" s="10">
        <f>D8/D7</f>
        <v>6.7075507857416636E-4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84FC-FD03-4D6F-AE9B-33178B0E651B}">
  <sheetPr>
    <tabColor theme="9"/>
  </sheetPr>
  <dimension ref="C3:I61"/>
  <sheetViews>
    <sheetView tabSelected="1" topLeftCell="H17" zoomScale="85" zoomScaleNormal="85" workbookViewId="0">
      <selection activeCell="D14" sqref="D14"/>
    </sheetView>
  </sheetViews>
  <sheetFormatPr baseColWidth="10" defaultColWidth="9.140625" defaultRowHeight="15" x14ac:dyDescent="0.25"/>
  <cols>
    <col min="3" max="3" width="55" style="1" customWidth="1"/>
    <col min="4" max="4" width="12.28515625" style="4" bestFit="1" customWidth="1"/>
    <col min="5" max="5" width="26.7109375" style="1" customWidth="1"/>
    <col min="6" max="6" width="18.42578125" customWidth="1"/>
    <col min="8" max="8" width="57.5703125" style="2" customWidth="1"/>
    <col min="9" max="9" width="9.140625" style="4" customWidth="1"/>
  </cols>
  <sheetData>
    <row r="3" spans="3:9" x14ac:dyDescent="0.25">
      <c r="C3" s="5"/>
      <c r="D3" s="7" t="s">
        <v>87</v>
      </c>
      <c r="E3" s="5" t="s">
        <v>88</v>
      </c>
      <c r="F3" s="7" t="s">
        <v>89</v>
      </c>
      <c r="G3" s="5" t="s">
        <v>90</v>
      </c>
    </row>
    <row r="4" spans="3:9" x14ac:dyDescent="0.25">
      <c r="C4" s="8" t="s">
        <v>7</v>
      </c>
      <c r="D4" s="11">
        <f>MIN('assertj-core-3.25.3.jar:rxjava-3.1.8.jar'!F4)</f>
        <v>6.6491572193224508E-5</v>
      </c>
      <c r="E4" s="10">
        <f>MAX('assertj-core-3.25.3.jar:rxjava-3.1.8.jar'!F4)</f>
        <v>2.6002375525665308E-3</v>
      </c>
      <c r="F4" s="11">
        <f>MEDIAN('assertj-core-3.25.3.jar:rxjava-3.1.8.jar'!F4)</f>
        <v>8.6878376271783781E-4</v>
      </c>
      <c r="G4" s="10">
        <f>AVERAGE('assertj-core-3.25.3.jar:rxjava-3.1.8.jar'!F4)</f>
        <v>9.5501999075694555E-4</v>
      </c>
    </row>
    <row r="5" spans="3:9" x14ac:dyDescent="0.25">
      <c r="C5" s="8" t="s">
        <v>6</v>
      </c>
      <c r="D5" s="11">
        <f>MIN('assertj-core-3.25.3.jar:rxjava-3.1.8.jar'!F5)</f>
        <v>6.6491572193224508E-5</v>
      </c>
      <c r="E5" s="10">
        <f>MAX('assertj-core-3.25.3.jar:rxjava-3.1.8.jar'!F5)</f>
        <v>2.5485174786337973E-2</v>
      </c>
      <c r="F5" s="11">
        <f>MEDIAN('assertj-core-3.25.3.jar:rxjava-3.1.8.jar'!F5)</f>
        <v>2.106112094664556E-3</v>
      </c>
      <c r="G5" s="10">
        <f>AVERAGE('assertj-core-3.25.3.jar:rxjava-3.1.8.jar'!F5)</f>
        <v>4.2215051332968184E-3</v>
      </c>
    </row>
    <row r="6" spans="3:9" x14ac:dyDescent="0.25">
      <c r="C6" s="5"/>
      <c r="D6" s="12"/>
      <c r="E6" s="13"/>
      <c r="F6" s="12"/>
      <c r="G6" s="13"/>
    </row>
    <row r="7" spans="3:9" x14ac:dyDescent="0.25">
      <c r="C7" s="8" t="s">
        <v>5</v>
      </c>
      <c r="D7" s="11">
        <f>MIN('assertj-core-3.25.3.jar:rxjava-3.1.8.jar'!F7)</f>
        <v>8.2006535920912893E-6</v>
      </c>
      <c r="E7" s="10">
        <f>MAX('assertj-core-3.25.3.jar:rxjava-3.1.8.jar'!F7)</f>
        <v>5.8616647127784287E-4</v>
      </c>
      <c r="F7" s="11">
        <f>MEDIAN('assertj-core-3.25.3.jar:rxjava-3.1.8.jar'!F7)</f>
        <v>1.815634772060864E-4</v>
      </c>
      <c r="G7" s="10">
        <f>AVERAGE('assertj-core-3.25.3.jar:rxjava-3.1.8.jar'!F7)</f>
        <v>1.8894433156109539E-4</v>
      </c>
    </row>
    <row r="8" spans="3:9" x14ac:dyDescent="0.25">
      <c r="C8" s="8" t="s">
        <v>16</v>
      </c>
      <c r="D8" s="11">
        <f>MIN('assertj-core-3.25.3.jar:rxjava-3.1.8.jar'!F8)</f>
        <v>4.0100250626566418E-4</v>
      </c>
      <c r="E8" s="10">
        <f>MAX('assertj-core-3.25.3.jar:rxjava-3.1.8.jar'!F8)</f>
        <v>3.6450079239302692E-2</v>
      </c>
      <c r="F8" s="11">
        <f>MEDIAN('assertj-core-3.25.3.jar:rxjava-3.1.8.jar'!F8)</f>
        <v>5.144053711727898E-3</v>
      </c>
      <c r="G8" s="10">
        <f>AVERAGE('assertj-core-3.25.3.jar:rxjava-3.1.8.jar'!F8)</f>
        <v>8.0835192571575305E-3</v>
      </c>
    </row>
    <row r="9" spans="3:9" x14ac:dyDescent="0.25">
      <c r="D9" s="3"/>
    </row>
    <row r="10" spans="3:9" x14ac:dyDescent="0.25">
      <c r="D10" s="3"/>
    </row>
    <row r="11" spans="3:9" x14ac:dyDescent="0.25">
      <c r="C11" s="1" t="s">
        <v>9</v>
      </c>
      <c r="D11" s="3" t="s">
        <v>8</v>
      </c>
      <c r="E11" s="1" t="s">
        <v>31</v>
      </c>
      <c r="H11" s="2" t="s">
        <v>31</v>
      </c>
      <c r="I11" s="4" t="s">
        <v>8</v>
      </c>
    </row>
    <row r="12" spans="3:9" ht="75" customHeight="1" x14ac:dyDescent="0.25">
      <c r="C12" s="2" t="s">
        <v>27</v>
      </c>
      <c r="D12" s="4">
        <f>SUM('assertj-core-3.25.3.jar:rxjava-3.1.8.jar'!D12)</f>
        <v>2</v>
      </c>
      <c r="E12" s="2" t="s">
        <v>28</v>
      </c>
      <c r="H12" s="1" t="s">
        <v>28</v>
      </c>
      <c r="I12" s="4">
        <f>SUMIF(E12:E51,H12,D12:D51)</f>
        <v>2</v>
      </c>
    </row>
    <row r="13" spans="3:9" ht="75" customHeight="1" x14ac:dyDescent="0.25">
      <c r="C13" s="2" t="s">
        <v>23</v>
      </c>
      <c r="D13" s="4">
        <f>SUM('assertj-core-3.25.3.jar:rxjava-3.1.8.jar'!D13)</f>
        <v>16</v>
      </c>
      <c r="E13" s="2" t="s">
        <v>24</v>
      </c>
      <c r="H13" s="1" t="s">
        <v>24</v>
      </c>
      <c r="I13" s="4">
        <f>SUMIF(E12:E51,H13,D12:D51)</f>
        <v>23</v>
      </c>
    </row>
    <row r="14" spans="3:9" ht="75" customHeight="1" x14ac:dyDescent="0.25">
      <c r="C14" s="2" t="s">
        <v>69</v>
      </c>
      <c r="D14" s="4">
        <f>SUM('assertj-core-3.25.3.jar:rxjava-3.1.8.jar'!D14)</f>
        <v>10</v>
      </c>
      <c r="E14" s="2" t="s">
        <v>13</v>
      </c>
      <c r="H14" s="1" t="s">
        <v>13</v>
      </c>
      <c r="I14" s="4">
        <f>SUMIF(E14:E53,H14,D14:D53)</f>
        <v>14</v>
      </c>
    </row>
    <row r="15" spans="3:9" ht="75" customHeight="1" x14ac:dyDescent="0.25">
      <c r="C15" s="2" t="s">
        <v>70</v>
      </c>
      <c r="D15" s="4">
        <f>SUM('assertj-core-3.25.3.jar:rxjava-3.1.8.jar'!D15)</f>
        <v>1</v>
      </c>
      <c r="E15" s="2" t="s">
        <v>59</v>
      </c>
      <c r="H15" s="1" t="s">
        <v>59</v>
      </c>
      <c r="I15" s="4">
        <f>SUMIF(E14:E53,H15,D14:D53)</f>
        <v>1</v>
      </c>
    </row>
    <row r="16" spans="3:9" ht="75" customHeight="1" x14ac:dyDescent="0.25">
      <c r="C16" s="2" t="s">
        <v>34</v>
      </c>
      <c r="D16" s="4">
        <f>SUM('assertj-core-3.25.3.jar:rxjava-3.1.8.jar'!D16)</f>
        <v>4</v>
      </c>
      <c r="E16" s="2" t="s">
        <v>33</v>
      </c>
      <c r="H16" s="1" t="s">
        <v>33</v>
      </c>
      <c r="I16" s="4">
        <f>SUMIF(E16:E55,H16,D16:D55)</f>
        <v>4</v>
      </c>
    </row>
    <row r="17" spans="3:9" ht="75" customHeight="1" x14ac:dyDescent="0.25">
      <c r="C17" s="2" t="s">
        <v>35</v>
      </c>
      <c r="D17" s="4">
        <f>SUM('assertj-core-3.25.3.jar:rxjava-3.1.8.jar'!D17)</f>
        <v>2</v>
      </c>
      <c r="E17" s="2" t="s">
        <v>32</v>
      </c>
      <c r="H17" s="1" t="s">
        <v>32</v>
      </c>
      <c r="I17" s="4">
        <f>SUMIF(E16:E55,H17,D16:D55)</f>
        <v>2</v>
      </c>
    </row>
    <row r="18" spans="3:9" ht="75" customHeight="1" x14ac:dyDescent="0.25">
      <c r="C18" s="2" t="s">
        <v>51</v>
      </c>
      <c r="D18" s="4">
        <f>SUM('assertj-core-3.25.3.jar:rxjava-3.1.8.jar'!D18)</f>
        <v>1</v>
      </c>
      <c r="E18" s="2" t="s">
        <v>52</v>
      </c>
      <c r="H18" s="1" t="s">
        <v>52</v>
      </c>
      <c r="I18" s="4">
        <f>SUMIF(E18:E57,H18,D18:D57)</f>
        <v>1</v>
      </c>
    </row>
    <row r="19" spans="3:9" ht="75" customHeight="1" x14ac:dyDescent="0.25">
      <c r="C19" s="2" t="s">
        <v>17</v>
      </c>
      <c r="D19" s="4">
        <f>SUM('assertj-core-3.25.3.jar:rxjava-3.1.8.jar'!D19)</f>
        <v>1</v>
      </c>
      <c r="E19" s="2" t="s">
        <v>18</v>
      </c>
      <c r="H19" s="1" t="s">
        <v>18</v>
      </c>
      <c r="I19" s="4">
        <f>SUMIF(E18:E57,H19,D18:D57)</f>
        <v>1</v>
      </c>
    </row>
    <row r="20" spans="3:9" ht="75" customHeight="1" x14ac:dyDescent="0.25">
      <c r="C20" s="2" t="s">
        <v>61</v>
      </c>
      <c r="D20" s="4">
        <f>SUM('assertj-core-3.25.3.jar:rxjava-3.1.8.jar'!D20)</f>
        <v>4</v>
      </c>
      <c r="E20" s="2" t="s">
        <v>24</v>
      </c>
      <c r="H20" s="1" t="s">
        <v>78</v>
      </c>
      <c r="I20" s="4">
        <f>SUMIF(E20:E59,H20,D20:D59)</f>
        <v>2</v>
      </c>
    </row>
    <row r="21" spans="3:9" ht="75" customHeight="1" x14ac:dyDescent="0.25">
      <c r="C21" s="2" t="s">
        <v>77</v>
      </c>
      <c r="D21" s="4">
        <f>SUM('assertj-core-3.25.3.jar:rxjava-3.1.8.jar'!D21)</f>
        <v>2</v>
      </c>
      <c r="E21" s="2" t="s">
        <v>78</v>
      </c>
      <c r="H21" s="1" t="s">
        <v>44</v>
      </c>
      <c r="I21" s="4">
        <f>SUMIF(E20:E59,H21,D20:D59)</f>
        <v>6</v>
      </c>
    </row>
    <row r="22" spans="3:9" ht="75" customHeight="1" x14ac:dyDescent="0.25">
      <c r="C22" s="2" t="s">
        <v>43</v>
      </c>
      <c r="D22" s="4">
        <f>SUM('assertj-core-3.25.3.jar:rxjava-3.1.8.jar'!D22)</f>
        <v>6</v>
      </c>
      <c r="E22" s="2" t="s">
        <v>44</v>
      </c>
      <c r="H22" s="1" t="s">
        <v>46</v>
      </c>
      <c r="I22" s="4">
        <f>SUMIF(E22:E61,H22,D22:D61)</f>
        <v>5</v>
      </c>
    </row>
    <row r="23" spans="3:9" ht="75" customHeight="1" x14ac:dyDescent="0.25">
      <c r="C23" s="2" t="s">
        <v>45</v>
      </c>
      <c r="D23" s="4">
        <f>SUM('assertj-core-3.25.3.jar:rxjava-3.1.8.jar'!D23)</f>
        <v>5</v>
      </c>
      <c r="E23" s="2" t="s">
        <v>46</v>
      </c>
      <c r="H23" s="1" t="s">
        <v>57</v>
      </c>
      <c r="I23" s="4">
        <f>SUMIF(E22:E61,H23,D22:D61)</f>
        <v>1</v>
      </c>
    </row>
    <row r="24" spans="3:9" ht="75" customHeight="1" x14ac:dyDescent="0.25">
      <c r="C24" s="2" t="s">
        <v>56</v>
      </c>
      <c r="D24" s="4">
        <f>SUM('assertj-core-3.25.3.jar:rxjava-3.1.8.jar'!D24)</f>
        <v>1</v>
      </c>
      <c r="E24" s="2" t="s">
        <v>57</v>
      </c>
      <c r="H24" s="1" t="s">
        <v>47</v>
      </c>
      <c r="I24" s="4">
        <f>SUMIF(E24:E63,H24,D24:D63)</f>
        <v>5</v>
      </c>
    </row>
    <row r="25" spans="3:9" ht="75" customHeight="1" x14ac:dyDescent="0.25">
      <c r="C25" s="2" t="s">
        <v>48</v>
      </c>
      <c r="D25" s="4">
        <f>SUM('assertj-core-3.25.3.jar:rxjava-3.1.8.jar'!D25)</f>
        <v>1</v>
      </c>
      <c r="E25" s="2" t="s">
        <v>47</v>
      </c>
      <c r="H25" s="1" t="s">
        <v>22</v>
      </c>
      <c r="I25" s="4">
        <f>SUMIF(E24:E63,H25,D24:D63)</f>
        <v>3</v>
      </c>
    </row>
    <row r="26" spans="3:9" ht="75" customHeight="1" x14ac:dyDescent="0.25">
      <c r="C26" s="2" t="s">
        <v>21</v>
      </c>
      <c r="D26" s="4">
        <f>SUM('assertj-core-3.25.3.jar:rxjava-3.1.8.jar'!D26)</f>
        <v>3</v>
      </c>
      <c r="E26" s="2" t="s">
        <v>22</v>
      </c>
      <c r="H26" s="1" t="s">
        <v>84</v>
      </c>
      <c r="I26" s="4">
        <f>SUMIF(E26:E65,H26,D26:D65)</f>
        <v>1</v>
      </c>
    </row>
    <row r="27" spans="3:9" ht="75" customHeight="1" x14ac:dyDescent="0.25">
      <c r="C27" s="2" t="s">
        <v>83</v>
      </c>
      <c r="D27" s="4">
        <f>SUM('assertj-core-3.25.3.jar:rxjava-3.1.8.jar'!D27)</f>
        <v>1</v>
      </c>
      <c r="E27" s="2" t="s">
        <v>84</v>
      </c>
      <c r="H27" s="1" t="s">
        <v>12</v>
      </c>
      <c r="I27" s="4">
        <f>SUMIF(E26:E65,H27,D26:D65)</f>
        <v>1</v>
      </c>
    </row>
    <row r="28" spans="3:9" ht="75" customHeight="1" x14ac:dyDescent="0.25">
      <c r="C28" s="2" t="s">
        <v>66</v>
      </c>
      <c r="D28" s="4">
        <f>SUM('assertj-core-3.25.3.jar:rxjava-3.1.8.jar'!D28)</f>
        <v>1</v>
      </c>
      <c r="E28" s="2" t="s">
        <v>12</v>
      </c>
      <c r="H28" s="1" t="s">
        <v>76</v>
      </c>
      <c r="I28" s="4">
        <f>SUMIF(E28:E67,H28,D28:D67)</f>
        <v>1</v>
      </c>
    </row>
    <row r="29" spans="3:9" ht="75" customHeight="1" x14ac:dyDescent="0.25">
      <c r="C29" s="2" t="s">
        <v>75</v>
      </c>
      <c r="D29" s="4">
        <f>SUM('assertj-core-3.25.3.jar:rxjava-3.1.8.jar'!D29)</f>
        <v>1</v>
      </c>
      <c r="E29" s="2" t="s">
        <v>76</v>
      </c>
      <c r="H29" s="1" t="s">
        <v>20</v>
      </c>
      <c r="I29" s="4">
        <f>SUMIF(E28:E67,H29,D28:D67)</f>
        <v>14</v>
      </c>
    </row>
    <row r="30" spans="3:9" ht="75" customHeight="1" x14ac:dyDescent="0.25">
      <c r="C30" s="2" t="s">
        <v>58</v>
      </c>
      <c r="D30" s="4">
        <f>SUM('assertj-core-3.25.3.jar:rxjava-3.1.8.jar'!D30)</f>
        <v>3</v>
      </c>
      <c r="E30" s="2" t="s">
        <v>24</v>
      </c>
      <c r="H30" s="1" t="s">
        <v>30</v>
      </c>
      <c r="I30" s="4">
        <f>SUMIF(E30:E69,H30,D30:D69)</f>
        <v>2</v>
      </c>
    </row>
    <row r="31" spans="3:9" ht="75" customHeight="1" x14ac:dyDescent="0.25">
      <c r="C31" s="2" t="s">
        <v>65</v>
      </c>
      <c r="D31" s="4">
        <f>SUM('assertj-core-3.25.3.jar:rxjava-3.1.8.jar'!D31)</f>
        <v>4</v>
      </c>
      <c r="E31" s="2" t="s">
        <v>13</v>
      </c>
      <c r="H31" s="1" t="s">
        <v>53</v>
      </c>
      <c r="I31" s="4">
        <f>SUMIF(E30:E69,H31,D30:D69)</f>
        <v>3</v>
      </c>
    </row>
    <row r="32" spans="3:9" ht="75" customHeight="1" x14ac:dyDescent="0.25">
      <c r="C32" s="2" t="s">
        <v>60</v>
      </c>
      <c r="D32" s="4">
        <f>SUM('assertj-core-3.25.3.jar:rxjava-3.1.8.jar'!D32)</f>
        <v>4</v>
      </c>
      <c r="E32" s="2" t="s">
        <v>47</v>
      </c>
      <c r="H32" s="1" t="s">
        <v>62</v>
      </c>
      <c r="I32" s="4">
        <f>SUMIF(E32:E71,H32,D32:D71)</f>
        <v>2</v>
      </c>
    </row>
    <row r="33" spans="3:9" ht="75" customHeight="1" x14ac:dyDescent="0.25">
      <c r="C33" s="2" t="s">
        <v>19</v>
      </c>
      <c r="D33" s="4">
        <f>SUM('assertj-core-3.25.3.jar:rxjava-3.1.8.jar'!D33)</f>
        <v>14</v>
      </c>
      <c r="E33" s="2" t="s">
        <v>20</v>
      </c>
      <c r="H33" s="1" t="s">
        <v>67</v>
      </c>
      <c r="I33" s="4">
        <f>SUMIF(E32:E71,H33,D32:D71)</f>
        <v>3</v>
      </c>
    </row>
    <row r="34" spans="3:9" ht="75" customHeight="1" x14ac:dyDescent="0.25">
      <c r="C34" s="2" t="s">
        <v>55</v>
      </c>
      <c r="D34" s="4">
        <f>SUM('assertj-core-3.25.3.jar:rxjava-3.1.8.jar'!D34)</f>
        <v>2</v>
      </c>
      <c r="E34" s="2" t="s">
        <v>30</v>
      </c>
      <c r="H34" s="1" t="s">
        <v>26</v>
      </c>
      <c r="I34" s="4">
        <f>SUMIF(E34:E73,H34,D34:D73)</f>
        <v>2</v>
      </c>
    </row>
    <row r="35" spans="3:9" ht="75" customHeight="1" x14ac:dyDescent="0.25">
      <c r="C35" s="2" t="s">
        <v>54</v>
      </c>
      <c r="D35" s="4">
        <f>SUM('assertj-core-3.25.3.jar:rxjava-3.1.8.jar'!D35)</f>
        <v>3</v>
      </c>
      <c r="E35" s="2" t="s">
        <v>53</v>
      </c>
      <c r="H35" s="1" t="s">
        <v>86</v>
      </c>
      <c r="I35" s="4">
        <f>SUMIF(E34:E73,H35,D34:D73)</f>
        <v>1</v>
      </c>
    </row>
    <row r="36" spans="3:9" ht="75" customHeight="1" x14ac:dyDescent="0.25">
      <c r="C36" s="2" t="s">
        <v>71</v>
      </c>
      <c r="D36" s="4">
        <f>SUM('assertj-core-3.25.3.jar:rxjava-3.1.8.jar'!D36)</f>
        <v>2</v>
      </c>
      <c r="E36" s="2" t="s">
        <v>62</v>
      </c>
      <c r="H36" s="1" t="s">
        <v>80</v>
      </c>
      <c r="I36" s="4">
        <f>SUMIF(E36:E75,H36,D36:D75)</f>
        <v>3</v>
      </c>
    </row>
    <row r="37" spans="3:9" ht="75" customHeight="1" x14ac:dyDescent="0.25">
      <c r="C37" s="2" t="s">
        <v>68</v>
      </c>
      <c r="D37" s="4">
        <f>SUM('assertj-core-3.25.3.jar:rxjava-3.1.8.jar'!D37)</f>
        <v>3</v>
      </c>
      <c r="E37" s="2" t="s">
        <v>67</v>
      </c>
      <c r="H37" s="1" t="s">
        <v>74</v>
      </c>
      <c r="I37" s="4">
        <f>SUMIF(E36:E75,H37,D36:D75)</f>
        <v>3</v>
      </c>
    </row>
    <row r="38" spans="3:9" ht="75" customHeight="1" x14ac:dyDescent="0.25">
      <c r="C38" s="2" t="s">
        <v>25</v>
      </c>
      <c r="D38" s="4">
        <f>SUM('assertj-core-3.25.3.jar:rxjava-3.1.8.jar'!D38)</f>
        <v>2</v>
      </c>
      <c r="E38" s="2" t="s">
        <v>26</v>
      </c>
      <c r="H38" s="1" t="s">
        <v>11</v>
      </c>
      <c r="I38" s="4">
        <f>SUMIF(E38:E77,H38,D38:D77)</f>
        <v>17</v>
      </c>
    </row>
    <row r="39" spans="3:9" ht="75" customHeight="1" x14ac:dyDescent="0.25">
      <c r="C39" s="2" t="s">
        <v>85</v>
      </c>
      <c r="D39" s="4">
        <f>SUM('assertj-core-3.25.3.jar:rxjava-3.1.8.jar'!D39)</f>
        <v>1</v>
      </c>
      <c r="E39" s="2" t="s">
        <v>86</v>
      </c>
      <c r="H39" s="1" t="s">
        <v>29</v>
      </c>
      <c r="I39" s="4">
        <f>SUMIF(E38:E77,H39,D38:D77)</f>
        <v>6</v>
      </c>
    </row>
    <row r="40" spans="3:9" ht="75" customHeight="1" x14ac:dyDescent="0.25">
      <c r="C40" s="2" t="s">
        <v>79</v>
      </c>
      <c r="D40" s="4">
        <f>SUM('assertj-core-3.25.3.jar:rxjava-3.1.8.jar'!D40)</f>
        <v>3</v>
      </c>
      <c r="E40" s="2" t="s">
        <v>80</v>
      </c>
      <c r="H40" s="1" t="s">
        <v>50</v>
      </c>
      <c r="I40" s="4">
        <f>SUMIF(E40:E79,H40,D40:D79)</f>
        <v>1</v>
      </c>
    </row>
    <row r="41" spans="3:9" ht="75" customHeight="1" x14ac:dyDescent="0.25">
      <c r="C41" s="2" t="s">
        <v>73</v>
      </c>
      <c r="D41" s="4">
        <f>SUM('assertj-core-3.25.3.jar:rxjava-3.1.8.jar'!D41)</f>
        <v>3</v>
      </c>
      <c r="E41" s="2" t="s">
        <v>74</v>
      </c>
      <c r="H41" s="1" t="s">
        <v>64</v>
      </c>
      <c r="I41" s="4">
        <f>SUMIF(E40:E79,H41,D40:D79)</f>
        <v>4</v>
      </c>
    </row>
    <row r="42" spans="3:9" ht="75" customHeight="1" x14ac:dyDescent="0.25">
      <c r="C42" s="2" t="s">
        <v>39</v>
      </c>
      <c r="D42" s="4">
        <f>SUM('assertj-core-3.25.3.jar:rxjava-3.1.8.jar'!D42)</f>
        <v>15</v>
      </c>
      <c r="E42" s="2" t="s">
        <v>11</v>
      </c>
      <c r="H42" s="1" t="s">
        <v>82</v>
      </c>
      <c r="I42" s="4">
        <f>SUMIF(E42:E81,H42,D42:D81)</f>
        <v>2</v>
      </c>
    </row>
    <row r="43" spans="3:9" ht="75" customHeight="1" x14ac:dyDescent="0.25">
      <c r="C43" s="2" t="s">
        <v>36</v>
      </c>
      <c r="D43" s="4">
        <f>SUM('assertj-core-3.25.3.jar:rxjava-3.1.8.jar'!D43)</f>
        <v>6</v>
      </c>
      <c r="E43" s="2" t="s">
        <v>29</v>
      </c>
      <c r="H43" s="1" t="s">
        <v>10</v>
      </c>
      <c r="I43" s="4">
        <f>SUMIF(E42:E81,H43,D42:D81)</f>
        <v>18</v>
      </c>
    </row>
    <row r="44" spans="3:9" ht="75" customHeight="1" x14ac:dyDescent="0.25">
      <c r="C44" s="2" t="s">
        <v>49</v>
      </c>
      <c r="D44" s="4">
        <f>SUM('assertj-core-3.25.3.jar:rxjava-3.1.8.jar'!D44)</f>
        <v>1</v>
      </c>
      <c r="E44" s="2" t="s">
        <v>50</v>
      </c>
      <c r="H44" s="1" t="s">
        <v>40</v>
      </c>
      <c r="I44" s="4">
        <f>SUMIF(E44:E83,H44,D44:D83)</f>
        <v>8</v>
      </c>
    </row>
    <row r="45" spans="3:9" ht="75" customHeight="1" x14ac:dyDescent="0.25">
      <c r="C45" s="2" t="s">
        <v>63</v>
      </c>
      <c r="D45" s="4">
        <f>SUM('assertj-core-3.25.3.jar:rxjava-3.1.8.jar'!D45)</f>
        <v>4</v>
      </c>
      <c r="E45" s="2" t="s">
        <v>64</v>
      </c>
      <c r="H45" s="1" t="s">
        <v>14</v>
      </c>
      <c r="I45" s="4">
        <f>SUMIF(E44:E83,H45,D44:D83)</f>
        <v>4</v>
      </c>
    </row>
    <row r="46" spans="3:9" ht="75" customHeight="1" x14ac:dyDescent="0.25">
      <c r="C46" s="2" t="s">
        <v>81</v>
      </c>
      <c r="D46" s="4">
        <f>SUM('assertj-core-3.25.3.jar:rxjava-3.1.8.jar'!D46)</f>
        <v>2</v>
      </c>
      <c r="E46" s="2" t="s">
        <v>82</v>
      </c>
    </row>
    <row r="47" spans="3:9" ht="75" customHeight="1" x14ac:dyDescent="0.25">
      <c r="C47" s="2" t="s">
        <v>42</v>
      </c>
      <c r="D47" s="4">
        <f>SUM('assertj-core-3.25.3.jar:rxjava-3.1.8.jar'!D47)</f>
        <v>1</v>
      </c>
      <c r="E47" s="2" t="s">
        <v>11</v>
      </c>
    </row>
    <row r="48" spans="3:9" ht="75" customHeight="1" x14ac:dyDescent="0.25">
      <c r="C48" s="2" t="s">
        <v>41</v>
      </c>
      <c r="D48" s="4">
        <f>SUM('assertj-core-3.25.3.jar:rxjava-3.1.8.jar'!D48)</f>
        <v>1</v>
      </c>
      <c r="E48" s="2" t="s">
        <v>11</v>
      </c>
    </row>
    <row r="49" spans="3:5" ht="75" customHeight="1" x14ac:dyDescent="0.25">
      <c r="C49" s="2" t="s">
        <v>38</v>
      </c>
      <c r="D49" s="4">
        <f>SUM('assertj-core-3.25.3.jar:rxjava-3.1.8.jar'!D49)</f>
        <v>18</v>
      </c>
      <c r="E49" s="2" t="s">
        <v>10</v>
      </c>
    </row>
    <row r="50" spans="3:5" ht="75" customHeight="1" x14ac:dyDescent="0.25">
      <c r="C50" s="2" t="s">
        <v>72</v>
      </c>
      <c r="D50" s="4">
        <f>SUM('assertj-core-3.25.3.jar:rxjava-3.1.8.jar'!D50)</f>
        <v>8</v>
      </c>
      <c r="E50" s="2" t="s">
        <v>40</v>
      </c>
    </row>
    <row r="51" spans="3:5" ht="75" customHeight="1" x14ac:dyDescent="0.25">
      <c r="C51" s="2" t="s">
        <v>37</v>
      </c>
      <c r="D51" s="4">
        <f>SUM('assertj-core-3.25.3.jar:rxjava-3.1.8.jar'!D51)</f>
        <v>4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763A-22F0-4A52-9A22-5CDD872FB7FB}">
  <sheetPr>
    <tabColor theme="9"/>
  </sheetPr>
  <dimension ref="C3:F65"/>
  <sheetViews>
    <sheetView workbookViewId="0">
      <selection activeCell="F4" sqref="F4:F8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27.5703125" style="1" customWidth="1"/>
  </cols>
  <sheetData>
    <row r="3" spans="3:6" x14ac:dyDescent="0.25">
      <c r="C3" s="5" t="s">
        <v>0</v>
      </c>
      <c r="D3" s="6">
        <v>31337</v>
      </c>
      <c r="E3" s="5"/>
      <c r="F3" s="5"/>
    </row>
    <row r="4" spans="3:6" x14ac:dyDescent="0.25">
      <c r="C4" s="8" t="s">
        <v>3</v>
      </c>
      <c r="D4" s="9">
        <v>39</v>
      </c>
      <c r="E4" s="8" t="s">
        <v>7</v>
      </c>
      <c r="F4" s="10">
        <f>D4/D3</f>
        <v>1.2445352139643234E-3</v>
      </c>
    </row>
    <row r="5" spans="3:6" x14ac:dyDescent="0.25">
      <c r="C5" s="8" t="s">
        <v>4</v>
      </c>
      <c r="D5" s="9">
        <v>142</v>
      </c>
      <c r="E5" s="8" t="s">
        <v>6</v>
      </c>
      <c r="F5" s="10">
        <f>(D5+D4)/D3</f>
        <v>5.775919839167757E-3</v>
      </c>
    </row>
    <row r="6" spans="3:6" x14ac:dyDescent="0.25">
      <c r="C6" s="5" t="s">
        <v>1</v>
      </c>
      <c r="D6" s="6">
        <v>255749</v>
      </c>
      <c r="E6" s="5"/>
      <c r="F6" s="5"/>
    </row>
    <row r="7" spans="3:6" x14ac:dyDescent="0.25">
      <c r="C7" s="8" t="s">
        <v>15</v>
      </c>
      <c r="D7" s="9">
        <v>12940</v>
      </c>
      <c r="E7" s="8" t="s">
        <v>5</v>
      </c>
      <c r="F7" s="10">
        <f>D8/D6</f>
        <v>2.7370586004246353E-4</v>
      </c>
    </row>
    <row r="8" spans="3:6" x14ac:dyDescent="0.25">
      <c r="C8" s="8" t="s">
        <v>2</v>
      </c>
      <c r="D8" s="9">
        <v>70</v>
      </c>
      <c r="E8" s="8" t="s">
        <v>16</v>
      </c>
      <c r="F8" s="10">
        <f>D8/D7</f>
        <v>5.4095826893353939E-3</v>
      </c>
    </row>
    <row r="11" spans="3:6" x14ac:dyDescent="0.25">
      <c r="C11" s="1" t="s">
        <v>9</v>
      </c>
      <c r="D11" s="4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  <c r="F12" s="2"/>
    </row>
    <row r="13" spans="3:6" ht="75" customHeight="1" x14ac:dyDescent="0.25">
      <c r="C13" s="2" t="s">
        <v>23</v>
      </c>
      <c r="E13" s="2" t="s">
        <v>24</v>
      </c>
      <c r="F13" s="2"/>
    </row>
    <row r="14" spans="3:6" ht="75" customHeight="1" x14ac:dyDescent="0.25">
      <c r="C14" s="2" t="s">
        <v>69</v>
      </c>
      <c r="D14" s="4">
        <v>1</v>
      </c>
      <c r="E14" s="2" t="s">
        <v>13</v>
      </c>
      <c r="F14" s="2"/>
    </row>
    <row r="15" spans="3:6" ht="75" customHeight="1" x14ac:dyDescent="0.25">
      <c r="C15" s="2" t="s">
        <v>70</v>
      </c>
      <c r="E15" s="2" t="s">
        <v>59</v>
      </c>
      <c r="F15" s="2"/>
    </row>
    <row r="16" spans="3:6" ht="75" customHeight="1" x14ac:dyDescent="0.25">
      <c r="C16" s="2" t="s">
        <v>34</v>
      </c>
      <c r="E16" s="2" t="s">
        <v>33</v>
      </c>
      <c r="F16" s="2"/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D28" s="4">
        <v>1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D42" s="4">
        <v>1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D49" s="4">
        <v>1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D51" s="4">
        <v>2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  <row r="62" spans="3:5" ht="75" customHeight="1" x14ac:dyDescent="0.25"/>
    <row r="63" spans="3:5" ht="75" customHeight="1" x14ac:dyDescent="0.25"/>
    <row r="64" spans="3:5" ht="75" customHeight="1" x14ac:dyDescent="0.25"/>
    <row r="65" ht="75" customHeight="1" x14ac:dyDescent="0.25"/>
  </sheetData>
  <sortState xmlns:xlrd2="http://schemas.microsoft.com/office/spreadsheetml/2017/richdata2" ref="C12:E16">
    <sortCondition ref="C12:C1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3D6F-6432-40EC-9A66-8D1E97B6A4A1}">
  <sheetPr>
    <tabColor theme="9"/>
  </sheetPr>
  <dimension ref="C3:F61"/>
  <sheetViews>
    <sheetView zoomScale="85" zoomScaleNormal="85" workbookViewId="0">
      <selection activeCell="D12" sqref="D12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31151</v>
      </c>
      <c r="E3" s="5"/>
      <c r="F3" s="7"/>
    </row>
    <row r="4" spans="3:6" x14ac:dyDescent="0.25">
      <c r="C4" s="8" t="s">
        <v>3</v>
      </c>
      <c r="D4" s="9">
        <v>81</v>
      </c>
      <c r="E4" s="8" t="s">
        <v>7</v>
      </c>
      <c r="F4" s="11">
        <f>D4/D3</f>
        <v>2.6002375525665308E-3</v>
      </c>
    </row>
    <row r="5" spans="3:6" x14ac:dyDescent="0.25">
      <c r="C5" s="8" t="s">
        <v>4</v>
      </c>
      <c r="D5" s="9">
        <v>141</v>
      </c>
      <c r="E5" s="8" t="s">
        <v>6</v>
      </c>
      <c r="F5" s="11">
        <f>(D5+D4)/D3</f>
        <v>7.1265769959230844E-3</v>
      </c>
    </row>
    <row r="6" spans="3:6" x14ac:dyDescent="0.25">
      <c r="C6" s="5" t="s">
        <v>1</v>
      </c>
      <c r="D6" s="6">
        <v>252135</v>
      </c>
      <c r="E6" s="5"/>
      <c r="F6" s="7"/>
    </row>
    <row r="7" spans="3:6" x14ac:dyDescent="0.25">
      <c r="C7" s="8" t="s">
        <v>15</v>
      </c>
      <c r="D7" s="9">
        <v>16898</v>
      </c>
      <c r="E7" s="8" t="s">
        <v>5</v>
      </c>
      <c r="F7" s="11">
        <f>D8/D6</f>
        <v>5.3146132032442942E-4</v>
      </c>
    </row>
    <row r="8" spans="3:6" x14ac:dyDescent="0.25">
      <c r="C8" s="8" t="s">
        <v>2</v>
      </c>
      <c r="D8" s="9">
        <v>134</v>
      </c>
      <c r="E8" s="8" t="s">
        <v>16</v>
      </c>
      <c r="F8" s="10">
        <f>D8/D7</f>
        <v>7.9299325363948389E-3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D13" s="4">
        <v>1</v>
      </c>
      <c r="E13" s="2" t="s">
        <v>24</v>
      </c>
    </row>
    <row r="14" spans="3:6" ht="75" customHeight="1" x14ac:dyDescent="0.25">
      <c r="C14" s="2" t="s">
        <v>69</v>
      </c>
      <c r="D14" s="4">
        <v>2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D16" s="4">
        <v>2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D20" s="4">
        <v>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D23" s="4">
        <v>1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D30" s="4">
        <v>2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D32" s="4">
        <v>2</v>
      </c>
      <c r="E32" s="2" t="s">
        <v>47</v>
      </c>
    </row>
    <row r="33" spans="3:5" ht="75" customHeight="1" x14ac:dyDescent="0.25">
      <c r="C33" s="2" t="s">
        <v>19</v>
      </c>
      <c r="D33" s="4">
        <v>6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D37" s="4">
        <v>1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D40" s="4">
        <v>2</v>
      </c>
      <c r="E40" s="2" t="s">
        <v>80</v>
      </c>
    </row>
    <row r="41" spans="3:5" ht="75" customHeight="1" x14ac:dyDescent="0.25">
      <c r="C41" s="2" t="s">
        <v>73</v>
      </c>
      <c r="D41" s="4">
        <v>2</v>
      </c>
      <c r="E41" s="2" t="s">
        <v>74</v>
      </c>
    </row>
    <row r="42" spans="3:5" ht="75" customHeight="1" x14ac:dyDescent="0.25">
      <c r="C42" s="2" t="s">
        <v>39</v>
      </c>
      <c r="D42" s="4">
        <v>4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D45" s="4">
        <v>1</v>
      </c>
      <c r="E45" s="2" t="s">
        <v>64</v>
      </c>
    </row>
    <row r="46" spans="3:5" ht="75" customHeight="1" x14ac:dyDescent="0.25">
      <c r="C46" s="2" t="s">
        <v>81</v>
      </c>
      <c r="D46" s="4">
        <v>2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D49" s="4">
        <v>1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D51" s="4">
        <v>1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49">
    <sortCondition ref="C12:C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13D2-A1B5-455A-AE7A-E8DA0E229E34}">
  <sheetPr>
    <tabColor theme="9"/>
  </sheetPr>
  <dimension ref="C3:F60"/>
  <sheetViews>
    <sheetView topLeftCell="A48" zoomScale="85" zoomScaleNormal="85" workbookViewId="0">
      <selection activeCell="C54" sqref="C54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33758</v>
      </c>
      <c r="E3" s="5"/>
      <c r="F3" s="7"/>
    </row>
    <row r="4" spans="3:6" x14ac:dyDescent="0.25">
      <c r="C4" s="8" t="s">
        <v>3</v>
      </c>
      <c r="D4" s="9">
        <v>87</v>
      </c>
      <c r="E4" s="8" t="s">
        <v>7</v>
      </c>
      <c r="F4" s="11">
        <f>D4/D3</f>
        <v>2.577166893773328E-3</v>
      </c>
    </row>
    <row r="5" spans="3:6" x14ac:dyDescent="0.25">
      <c r="C5" s="8" t="s">
        <v>4</v>
      </c>
      <c r="D5" s="9">
        <v>253</v>
      </c>
      <c r="E5" s="8" t="s">
        <v>6</v>
      </c>
      <c r="F5" s="11">
        <f>(D5+D4)/D3</f>
        <v>1.0071686711298062E-2</v>
      </c>
    </row>
    <row r="6" spans="3:6" x14ac:dyDescent="0.25">
      <c r="C6" s="5" t="s">
        <v>1</v>
      </c>
      <c r="D6" s="6">
        <v>271254</v>
      </c>
      <c r="E6" s="5"/>
      <c r="F6" s="7"/>
    </row>
    <row r="7" spans="3:6" x14ac:dyDescent="0.25">
      <c r="C7" s="8" t="s">
        <v>15</v>
      </c>
      <c r="D7" s="9">
        <v>33547</v>
      </c>
      <c r="E7" s="8" t="s">
        <v>5</v>
      </c>
      <c r="F7" s="11">
        <f>D8/D6</f>
        <v>5.8616647127784287E-4</v>
      </c>
    </row>
    <row r="8" spans="3:6" x14ac:dyDescent="0.25">
      <c r="C8" s="8" t="s">
        <v>2</v>
      </c>
      <c r="D8" s="9">
        <v>159</v>
      </c>
      <c r="E8" s="8" t="s">
        <v>16</v>
      </c>
      <c r="F8" s="10">
        <f>D8/D7</f>
        <v>4.7396190419411576E-3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D21" s="4">
        <v>2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D26" s="4">
        <v>2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D29" s="4">
        <v>1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D32" s="4">
        <v>1</v>
      </c>
      <c r="E32" s="2" t="s">
        <v>47</v>
      </c>
    </row>
    <row r="33" spans="3:6" ht="75" customHeight="1" x14ac:dyDescent="0.25">
      <c r="C33" s="2" t="s">
        <v>19</v>
      </c>
      <c r="D33" s="4">
        <v>3</v>
      </c>
      <c r="E33" s="2" t="s">
        <v>20</v>
      </c>
    </row>
    <row r="34" spans="3:6" ht="75" customHeight="1" x14ac:dyDescent="0.25">
      <c r="C34" s="2" t="s">
        <v>55</v>
      </c>
      <c r="D34" s="4">
        <v>1</v>
      </c>
      <c r="E34" s="2" t="s">
        <v>30</v>
      </c>
    </row>
    <row r="35" spans="3:6" ht="75" customHeight="1" x14ac:dyDescent="0.25">
      <c r="C35" s="2" t="s">
        <v>54</v>
      </c>
      <c r="D35" s="4">
        <v>2</v>
      </c>
      <c r="E35" s="2" t="s">
        <v>53</v>
      </c>
    </row>
    <row r="36" spans="3:6" ht="75" customHeight="1" x14ac:dyDescent="0.25">
      <c r="C36" s="2" t="s">
        <v>71</v>
      </c>
      <c r="E36" s="2" t="s">
        <v>62</v>
      </c>
    </row>
    <row r="37" spans="3:6" ht="75" customHeight="1" x14ac:dyDescent="0.25">
      <c r="C37" s="2" t="s">
        <v>68</v>
      </c>
      <c r="D37" s="4">
        <v>2</v>
      </c>
      <c r="E37" s="2" t="s">
        <v>67</v>
      </c>
    </row>
    <row r="38" spans="3:6" ht="75" customHeight="1" x14ac:dyDescent="0.25">
      <c r="C38" s="2" t="s">
        <v>25</v>
      </c>
      <c r="E38" s="2" t="s">
        <v>26</v>
      </c>
    </row>
    <row r="39" spans="3:6" ht="75" customHeight="1" x14ac:dyDescent="0.25">
      <c r="C39" s="2" t="s">
        <v>85</v>
      </c>
      <c r="E39" s="2" t="s">
        <v>86</v>
      </c>
    </row>
    <row r="40" spans="3:6" ht="75" customHeight="1" x14ac:dyDescent="0.25">
      <c r="C40" s="2" t="s">
        <v>79</v>
      </c>
      <c r="D40" s="4">
        <v>1</v>
      </c>
      <c r="E40" s="2" t="s">
        <v>80</v>
      </c>
    </row>
    <row r="41" spans="3:6" ht="75" customHeight="1" x14ac:dyDescent="0.25">
      <c r="C41" s="2" t="s">
        <v>73</v>
      </c>
      <c r="D41" s="4">
        <v>1</v>
      </c>
      <c r="E41" s="2" t="s">
        <v>74</v>
      </c>
    </row>
    <row r="42" spans="3:6" ht="75" customHeight="1" x14ac:dyDescent="0.25">
      <c r="C42" s="2" t="s">
        <v>39</v>
      </c>
      <c r="D42" s="4">
        <v>4</v>
      </c>
      <c r="E42" s="2" t="s">
        <v>11</v>
      </c>
    </row>
    <row r="43" spans="3:6" ht="75" customHeight="1" x14ac:dyDescent="0.25">
      <c r="C43" s="2" t="s">
        <v>36</v>
      </c>
      <c r="E43" s="2" t="s">
        <v>29</v>
      </c>
    </row>
    <row r="44" spans="3:6" ht="75" customHeight="1" x14ac:dyDescent="0.25">
      <c r="C44" s="2" t="s">
        <v>49</v>
      </c>
      <c r="E44" s="2" t="s">
        <v>50</v>
      </c>
    </row>
    <row r="45" spans="3:6" ht="75" customHeight="1" x14ac:dyDescent="0.25">
      <c r="C45" s="2" t="s">
        <v>63</v>
      </c>
      <c r="D45" s="4">
        <v>2</v>
      </c>
      <c r="E45" s="2" t="s">
        <v>64</v>
      </c>
    </row>
    <row r="46" spans="3:6" ht="75" customHeight="1" x14ac:dyDescent="0.25">
      <c r="C46" s="2" t="s">
        <v>81</v>
      </c>
      <c r="E46" s="2" t="s">
        <v>82</v>
      </c>
    </row>
    <row r="47" spans="3:6" ht="75" customHeight="1" x14ac:dyDescent="0.25">
      <c r="C47" s="2" t="s">
        <v>42</v>
      </c>
      <c r="E47" s="2" t="s">
        <v>11</v>
      </c>
    </row>
    <row r="48" spans="3:6" s="1" customFormat="1" ht="75" customHeight="1" x14ac:dyDescent="0.25">
      <c r="C48" s="2" t="s">
        <v>41</v>
      </c>
      <c r="D48" s="4"/>
      <c r="E48" s="2" t="s">
        <v>11</v>
      </c>
      <c r="F48"/>
    </row>
    <row r="49" spans="3:6" s="1" customFormat="1" ht="75" customHeight="1" x14ac:dyDescent="0.25">
      <c r="C49" s="2" t="s">
        <v>38</v>
      </c>
      <c r="D49" s="4">
        <v>12</v>
      </c>
      <c r="E49" s="2" t="s">
        <v>10</v>
      </c>
      <c r="F49"/>
    </row>
    <row r="50" spans="3:6" s="1" customFormat="1" ht="75" customHeight="1" x14ac:dyDescent="0.25">
      <c r="C50" s="2" t="s">
        <v>72</v>
      </c>
      <c r="D50" s="4">
        <v>3</v>
      </c>
      <c r="E50" s="2" t="s">
        <v>40</v>
      </c>
      <c r="F50"/>
    </row>
    <row r="51" spans="3:6" s="1" customFormat="1" ht="75" customHeight="1" x14ac:dyDescent="0.25">
      <c r="C51" s="2" t="s">
        <v>37</v>
      </c>
      <c r="D51" s="4">
        <v>1</v>
      </c>
      <c r="E51" s="2" t="s">
        <v>14</v>
      </c>
      <c r="F51"/>
    </row>
    <row r="52" spans="3:6" s="1" customFormat="1" ht="75" customHeight="1" x14ac:dyDescent="0.25">
      <c r="D52" s="4"/>
      <c r="F52"/>
    </row>
    <row r="53" spans="3:6" s="1" customFormat="1" ht="75" customHeight="1" x14ac:dyDescent="0.25">
      <c r="D53" s="4"/>
      <c r="F53"/>
    </row>
    <row r="54" spans="3:6" s="1" customFormat="1" ht="75" customHeight="1" x14ac:dyDescent="0.25">
      <c r="D54" s="4"/>
      <c r="F54"/>
    </row>
    <row r="55" spans="3:6" s="1" customFormat="1" ht="75" customHeight="1" x14ac:dyDescent="0.25">
      <c r="D55" s="4"/>
      <c r="F55"/>
    </row>
    <row r="56" spans="3:6" s="1" customFormat="1" ht="75" customHeight="1" x14ac:dyDescent="0.25">
      <c r="D56" s="4"/>
      <c r="F56"/>
    </row>
    <row r="57" spans="3:6" s="1" customFormat="1" ht="75" customHeight="1" x14ac:dyDescent="0.25">
      <c r="D57" s="4"/>
      <c r="F57"/>
    </row>
    <row r="58" spans="3:6" s="1" customFormat="1" ht="75" customHeight="1" x14ac:dyDescent="0.25">
      <c r="D58" s="4"/>
      <c r="F58"/>
    </row>
    <row r="59" spans="3:6" s="1" customFormat="1" ht="75" customHeight="1" x14ac:dyDescent="0.25">
      <c r="D59" s="4"/>
      <c r="F59"/>
    </row>
    <row r="60" spans="3:6" s="1" customFormat="1" ht="75" customHeight="1" x14ac:dyDescent="0.25">
      <c r="D60" s="4"/>
      <c r="F60"/>
    </row>
  </sheetData>
  <sortState xmlns:xlrd2="http://schemas.microsoft.com/office/spreadsheetml/2017/richdata2" ref="C12:E48">
    <sortCondition ref="C12:C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F2B9-3136-4093-8579-31CD4BC2C60A}">
  <sheetPr>
    <tabColor theme="9"/>
  </sheetPr>
  <dimension ref="C3:F61"/>
  <sheetViews>
    <sheetView topLeftCell="A44" zoomScale="85" zoomScaleNormal="85" workbookViewId="0">
      <selection activeCell="F51" sqref="F5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31827</v>
      </c>
      <c r="E3" s="5"/>
      <c r="F3" s="7"/>
    </row>
    <row r="4" spans="3:6" x14ac:dyDescent="0.25">
      <c r="C4" s="8" t="s">
        <v>3</v>
      </c>
      <c r="D4" s="9">
        <v>7</v>
      </c>
      <c r="E4" s="8" t="s">
        <v>7</v>
      </c>
      <c r="F4" s="11">
        <f>D4/D3</f>
        <v>2.1993904546454269E-4</v>
      </c>
    </row>
    <row r="5" spans="3:6" x14ac:dyDescent="0.25">
      <c r="C5" s="8" t="s">
        <v>4</v>
      </c>
      <c r="D5" s="9">
        <v>2</v>
      </c>
      <c r="E5" s="8" t="s">
        <v>6</v>
      </c>
      <c r="F5" s="11">
        <f>(D5+D4)/D3</f>
        <v>2.827787727401263E-4</v>
      </c>
    </row>
    <row r="6" spans="3:6" x14ac:dyDescent="0.25">
      <c r="C6" s="5" t="s">
        <v>1</v>
      </c>
      <c r="D6" s="6">
        <v>262625</v>
      </c>
      <c r="E6" s="5"/>
      <c r="F6" s="7"/>
    </row>
    <row r="7" spans="3:6" x14ac:dyDescent="0.25">
      <c r="C7" s="8" t="s">
        <v>15</v>
      </c>
      <c r="D7" s="9">
        <v>19950</v>
      </c>
      <c r="E7" s="8" t="s">
        <v>5</v>
      </c>
      <c r="F7" s="11">
        <f>D8/D6</f>
        <v>3.0461684911946692E-5</v>
      </c>
    </row>
    <row r="8" spans="3:6" x14ac:dyDescent="0.25">
      <c r="C8" s="8" t="s">
        <v>2</v>
      </c>
      <c r="D8" s="9">
        <v>8</v>
      </c>
      <c r="E8" s="8" t="s">
        <v>16</v>
      </c>
      <c r="F8" s="10">
        <f>D8/D7</f>
        <v>4.0100250626566418E-4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D13" s="4">
        <v>1</v>
      </c>
      <c r="E13" s="2" t="s">
        <v>24</v>
      </c>
    </row>
    <row r="14" spans="3:6" ht="75" customHeight="1" x14ac:dyDescent="0.25">
      <c r="C14" s="2" t="s">
        <v>69</v>
      </c>
      <c r="D14" s="4">
        <v>1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D45" s="4">
        <v>1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43">
    <sortCondition ref="C12:C4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01CE-A2E0-4515-9FC5-0BD0BA4ED0AC}">
  <sheetPr>
    <tabColor theme="9"/>
  </sheetPr>
  <dimension ref="C3:F61"/>
  <sheetViews>
    <sheetView topLeftCell="A50" zoomScale="85" zoomScaleNormal="85" workbookViewId="0">
      <selection activeCell="E51" sqref="E5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30079</v>
      </c>
      <c r="E3" s="5"/>
      <c r="F3" s="7"/>
    </row>
    <row r="4" spans="3:6" x14ac:dyDescent="0.25">
      <c r="C4" s="8" t="s">
        <v>3</v>
      </c>
      <c r="D4" s="9">
        <v>2</v>
      </c>
      <c r="E4" s="8" t="s">
        <v>7</v>
      </c>
      <c r="F4" s="11">
        <f>D4/D3</f>
        <v>6.6491572193224508E-5</v>
      </c>
    </row>
    <row r="5" spans="3:6" x14ac:dyDescent="0.25">
      <c r="C5" s="8" t="s">
        <v>4</v>
      </c>
      <c r="D5" s="9">
        <v>0</v>
      </c>
      <c r="E5" s="8" t="s">
        <v>6</v>
      </c>
      <c r="F5" s="11">
        <f>(D5+D4)/D3</f>
        <v>6.6491572193224508E-5</v>
      </c>
    </row>
    <row r="6" spans="3:6" x14ac:dyDescent="0.25">
      <c r="C6" s="5" t="s">
        <v>1</v>
      </c>
      <c r="D6" s="6">
        <v>243883</v>
      </c>
      <c r="E6" s="5"/>
      <c r="F6" s="7"/>
    </row>
    <row r="7" spans="3:6" x14ac:dyDescent="0.25">
      <c r="C7" s="8" t="s">
        <v>15</v>
      </c>
      <c r="D7" s="9">
        <v>683</v>
      </c>
      <c r="E7" s="8" t="s">
        <v>5</v>
      </c>
      <c r="F7" s="11">
        <f>D8/D6</f>
        <v>8.2006535920912893E-6</v>
      </c>
    </row>
    <row r="8" spans="3:6" x14ac:dyDescent="0.25">
      <c r="C8" s="8" t="s">
        <v>2</v>
      </c>
      <c r="D8" s="9">
        <v>2</v>
      </c>
      <c r="E8" s="8" t="s">
        <v>16</v>
      </c>
      <c r="F8" s="10">
        <f>D8/D7</f>
        <v>2.9282576866764276E-3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5487-0790-49E3-8D33-F4D4CDCD255A}">
  <sheetPr>
    <tabColor theme="9"/>
  </sheetPr>
  <dimension ref="C3:F61"/>
  <sheetViews>
    <sheetView topLeftCell="A44" zoomScale="85" zoomScaleNormal="85" workbookViewId="0">
      <selection activeCell="G51" sqref="G5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30663</v>
      </c>
      <c r="E3" s="5"/>
      <c r="F3" s="7"/>
    </row>
    <row r="4" spans="3:6" x14ac:dyDescent="0.25">
      <c r="C4" s="8" t="s">
        <v>3</v>
      </c>
      <c r="D4" s="9">
        <v>33</v>
      </c>
      <c r="E4" s="8" t="s">
        <v>7</v>
      </c>
      <c r="F4" s="11">
        <f>D4/D3</f>
        <v>1.0762156344780354E-3</v>
      </c>
    </row>
    <row r="5" spans="3:6" x14ac:dyDescent="0.25">
      <c r="C5" s="8" t="s">
        <v>4</v>
      </c>
      <c r="D5" s="9">
        <v>110</v>
      </c>
      <c r="E5" s="8" t="s">
        <v>6</v>
      </c>
      <c r="F5" s="11">
        <f>(D5+D4)/D3</f>
        <v>4.6636010827381539E-3</v>
      </c>
    </row>
    <row r="6" spans="3:6" x14ac:dyDescent="0.25">
      <c r="C6" s="5" t="s">
        <v>1</v>
      </c>
      <c r="D6" s="6">
        <v>246576</v>
      </c>
      <c r="E6" s="5"/>
      <c r="F6" s="7"/>
    </row>
    <row r="7" spans="3:6" x14ac:dyDescent="0.25">
      <c r="C7" s="8" t="s">
        <v>15</v>
      </c>
      <c r="D7" s="9">
        <v>5299</v>
      </c>
      <c r="E7" s="8" t="s">
        <v>5</v>
      </c>
      <c r="F7" s="11">
        <f>D8/D6</f>
        <v>2.1088832652001817E-4</v>
      </c>
    </row>
    <row r="8" spans="3:6" x14ac:dyDescent="0.25">
      <c r="C8" s="8" t="s">
        <v>2</v>
      </c>
      <c r="D8" s="9">
        <v>52</v>
      </c>
      <c r="E8" s="8" t="s">
        <v>16</v>
      </c>
      <c r="F8" s="10">
        <f>D8/D7</f>
        <v>9.8131722966597473E-3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D13" s="4">
        <v>4</v>
      </c>
      <c r="E13" s="2" t="s">
        <v>24</v>
      </c>
    </row>
    <row r="14" spans="3:6" ht="75" customHeight="1" x14ac:dyDescent="0.25">
      <c r="C14" s="2" t="s">
        <v>69</v>
      </c>
      <c r="D14" s="4">
        <v>2</v>
      </c>
      <c r="E14" s="2" t="s">
        <v>13</v>
      </c>
    </row>
    <row r="15" spans="3:6" ht="75" customHeight="1" x14ac:dyDescent="0.25">
      <c r="C15" s="2" t="s">
        <v>70</v>
      </c>
      <c r="D15" s="4">
        <v>1</v>
      </c>
      <c r="E15" s="2" t="s">
        <v>59</v>
      </c>
    </row>
    <row r="16" spans="3:6" ht="75" customHeight="1" x14ac:dyDescent="0.25">
      <c r="C16" s="2" t="s">
        <v>34</v>
      </c>
      <c r="D16" s="4">
        <v>1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D20" s="4">
        <v>3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E30" s="2" t="s">
        <v>24</v>
      </c>
    </row>
    <row r="31" spans="3:5" ht="75" customHeight="1" x14ac:dyDescent="0.25">
      <c r="C31" s="2" t="s">
        <v>65</v>
      </c>
      <c r="E31" s="2" t="s">
        <v>13</v>
      </c>
    </row>
    <row r="32" spans="3:5" ht="75" customHeight="1" x14ac:dyDescent="0.25">
      <c r="C32" s="2" t="s">
        <v>60</v>
      </c>
      <c r="D32" s="4">
        <v>1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E35" s="2" t="s">
        <v>53</v>
      </c>
    </row>
    <row r="36" spans="3:5" ht="75" customHeight="1" x14ac:dyDescent="0.25">
      <c r="C36" s="2" t="s">
        <v>71</v>
      </c>
      <c r="D36" s="4">
        <v>2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42">
    <sortCondition ref="C12:C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9CEC-5535-478F-8C41-752AD4E71F57}">
  <sheetPr>
    <tabColor theme="9"/>
  </sheetPr>
  <dimension ref="C3:F61"/>
  <sheetViews>
    <sheetView topLeftCell="A49" zoomScale="85" zoomScaleNormal="85" workbookViewId="0">
      <selection activeCell="C56" sqref="C56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30197</v>
      </c>
      <c r="E3" s="5"/>
      <c r="F3" s="7"/>
    </row>
    <row r="4" spans="3:6" x14ac:dyDescent="0.25">
      <c r="C4" s="8" t="s">
        <v>3</v>
      </c>
      <c r="D4" s="9">
        <v>7</v>
      </c>
      <c r="E4" s="8" t="s">
        <v>7</v>
      </c>
      <c r="F4" s="11">
        <f>D4/D3</f>
        <v>2.318111070636156E-4</v>
      </c>
    </row>
    <row r="5" spans="3:6" x14ac:dyDescent="0.25">
      <c r="C5" s="8" t="s">
        <v>4</v>
      </c>
      <c r="D5" s="9">
        <v>0</v>
      </c>
      <c r="E5" s="8" t="s">
        <v>6</v>
      </c>
      <c r="F5" s="11">
        <f>(D5+D4)/D3</f>
        <v>2.318111070636156E-4</v>
      </c>
    </row>
    <row r="6" spans="3:6" x14ac:dyDescent="0.25">
      <c r="C6" s="5" t="s">
        <v>1</v>
      </c>
      <c r="D6" s="6">
        <v>243598</v>
      </c>
      <c r="E6" s="5"/>
      <c r="F6" s="7"/>
    </row>
    <row r="7" spans="3:6" x14ac:dyDescent="0.25">
      <c r="C7" s="8" t="s">
        <v>15</v>
      </c>
      <c r="D7" s="9">
        <v>631</v>
      </c>
      <c r="E7" s="8" t="s">
        <v>5</v>
      </c>
      <c r="F7" s="11">
        <f>D8/D6</f>
        <v>9.44178523633199E-5</v>
      </c>
    </row>
    <row r="8" spans="3:6" x14ac:dyDescent="0.25">
      <c r="C8" s="8" t="s">
        <v>2</v>
      </c>
      <c r="D8" s="9">
        <v>23</v>
      </c>
      <c r="E8" s="8" t="s">
        <v>16</v>
      </c>
      <c r="F8" s="10">
        <f>D8/D7</f>
        <v>3.6450079239302692E-2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31</v>
      </c>
    </row>
    <row r="12" spans="3:6" ht="75" customHeight="1" x14ac:dyDescent="0.25">
      <c r="C12" s="2" t="s">
        <v>27</v>
      </c>
      <c r="E12" s="2" t="s">
        <v>28</v>
      </c>
    </row>
    <row r="13" spans="3:6" ht="75" customHeight="1" x14ac:dyDescent="0.25">
      <c r="C13" s="2" t="s">
        <v>23</v>
      </c>
      <c r="E13" s="2" t="s">
        <v>24</v>
      </c>
    </row>
    <row r="14" spans="3:6" ht="75" customHeight="1" x14ac:dyDescent="0.25">
      <c r="C14" s="2" t="s">
        <v>69</v>
      </c>
      <c r="E14" s="2" t="s">
        <v>13</v>
      </c>
    </row>
    <row r="15" spans="3:6" ht="75" customHeight="1" x14ac:dyDescent="0.25">
      <c r="C15" s="2" t="s">
        <v>70</v>
      </c>
      <c r="E15" s="2" t="s">
        <v>59</v>
      </c>
    </row>
    <row r="16" spans="3:6" ht="75" customHeight="1" x14ac:dyDescent="0.25">
      <c r="C16" s="2" t="s">
        <v>34</v>
      </c>
      <c r="E16" s="2" t="s">
        <v>33</v>
      </c>
    </row>
    <row r="17" spans="3:5" ht="75" customHeight="1" x14ac:dyDescent="0.25">
      <c r="C17" s="2" t="s">
        <v>35</v>
      </c>
      <c r="E17" s="2" t="s">
        <v>32</v>
      </c>
    </row>
    <row r="18" spans="3:5" ht="75" customHeight="1" x14ac:dyDescent="0.25">
      <c r="C18" s="2" t="s">
        <v>51</v>
      </c>
      <c r="D18" s="4">
        <v>1</v>
      </c>
      <c r="E18" s="2" t="s">
        <v>52</v>
      </c>
    </row>
    <row r="19" spans="3:5" ht="75" customHeight="1" x14ac:dyDescent="0.25">
      <c r="C19" s="2" t="s">
        <v>17</v>
      </c>
      <c r="E19" s="2" t="s">
        <v>18</v>
      </c>
    </row>
    <row r="20" spans="3:5" ht="75" customHeight="1" x14ac:dyDescent="0.25">
      <c r="C20" s="2" t="s">
        <v>61</v>
      </c>
      <c r="E20" s="2" t="s">
        <v>24</v>
      </c>
    </row>
    <row r="21" spans="3:5" ht="75" customHeight="1" x14ac:dyDescent="0.25">
      <c r="C21" s="2" t="s">
        <v>77</v>
      </c>
      <c r="E21" s="2" t="s">
        <v>78</v>
      </c>
    </row>
    <row r="22" spans="3:5" ht="75" customHeight="1" x14ac:dyDescent="0.25">
      <c r="C22" s="2" t="s">
        <v>43</v>
      </c>
      <c r="E22" s="2" t="s">
        <v>44</v>
      </c>
    </row>
    <row r="23" spans="3:5" ht="75" customHeight="1" x14ac:dyDescent="0.25">
      <c r="C23" s="2" t="s">
        <v>45</v>
      </c>
      <c r="E23" s="2" t="s">
        <v>46</v>
      </c>
    </row>
    <row r="24" spans="3:5" ht="75" customHeight="1" x14ac:dyDescent="0.25">
      <c r="C24" s="2" t="s">
        <v>56</v>
      </c>
      <c r="D24" s="4">
        <v>1</v>
      </c>
      <c r="E24" s="2" t="s">
        <v>57</v>
      </c>
    </row>
    <row r="25" spans="3:5" ht="75" customHeight="1" x14ac:dyDescent="0.25">
      <c r="C25" s="2" t="s">
        <v>48</v>
      </c>
      <c r="E25" s="2" t="s">
        <v>47</v>
      </c>
    </row>
    <row r="26" spans="3:5" ht="75" customHeight="1" x14ac:dyDescent="0.25">
      <c r="C26" s="2" t="s">
        <v>21</v>
      </c>
      <c r="E26" s="2" t="s">
        <v>22</v>
      </c>
    </row>
    <row r="27" spans="3:5" ht="75" customHeight="1" x14ac:dyDescent="0.25">
      <c r="C27" s="2" t="s">
        <v>83</v>
      </c>
      <c r="E27" s="2" t="s">
        <v>84</v>
      </c>
    </row>
    <row r="28" spans="3:5" ht="75" customHeight="1" x14ac:dyDescent="0.25">
      <c r="C28" s="2" t="s">
        <v>66</v>
      </c>
      <c r="E28" s="2" t="s">
        <v>12</v>
      </c>
    </row>
    <row r="29" spans="3:5" ht="75" customHeight="1" x14ac:dyDescent="0.25">
      <c r="C29" s="2" t="s">
        <v>75</v>
      </c>
      <c r="E29" s="2" t="s">
        <v>76</v>
      </c>
    </row>
    <row r="30" spans="3:5" ht="75" customHeight="1" x14ac:dyDescent="0.25">
      <c r="C30" s="2" t="s">
        <v>58</v>
      </c>
      <c r="D30" s="4">
        <v>1</v>
      </c>
      <c r="E30" s="2" t="s">
        <v>24</v>
      </c>
    </row>
    <row r="31" spans="3:5" ht="75" customHeight="1" x14ac:dyDescent="0.25">
      <c r="C31" s="2" t="s">
        <v>65</v>
      </c>
      <c r="D31" s="4">
        <v>1</v>
      </c>
      <c r="E31" s="2" t="s">
        <v>13</v>
      </c>
    </row>
    <row r="32" spans="3:5" ht="75" customHeight="1" x14ac:dyDescent="0.25">
      <c r="C32" s="2" t="s">
        <v>60</v>
      </c>
      <c r="E32" s="2" t="s">
        <v>47</v>
      </c>
    </row>
    <row r="33" spans="3:5" ht="75" customHeight="1" x14ac:dyDescent="0.25">
      <c r="C33" s="2" t="s">
        <v>19</v>
      </c>
      <c r="E33" s="2" t="s">
        <v>20</v>
      </c>
    </row>
    <row r="34" spans="3:5" ht="75" customHeight="1" x14ac:dyDescent="0.25">
      <c r="C34" s="2" t="s">
        <v>55</v>
      </c>
      <c r="E34" s="2" t="s">
        <v>30</v>
      </c>
    </row>
    <row r="35" spans="3:5" ht="75" customHeight="1" x14ac:dyDescent="0.25">
      <c r="C35" s="2" t="s">
        <v>54</v>
      </c>
      <c r="D35" s="4">
        <v>1</v>
      </c>
      <c r="E35" s="2" t="s">
        <v>53</v>
      </c>
    </row>
    <row r="36" spans="3:5" ht="75" customHeight="1" x14ac:dyDescent="0.25">
      <c r="C36" s="2" t="s">
        <v>71</v>
      </c>
      <c r="E36" s="2" t="s">
        <v>62</v>
      </c>
    </row>
    <row r="37" spans="3:5" ht="75" customHeight="1" x14ac:dyDescent="0.25">
      <c r="C37" s="2" t="s">
        <v>68</v>
      </c>
      <c r="E37" s="2" t="s">
        <v>67</v>
      </c>
    </row>
    <row r="38" spans="3:5" ht="75" customHeight="1" x14ac:dyDescent="0.25">
      <c r="C38" s="2" t="s">
        <v>25</v>
      </c>
      <c r="E38" s="2" t="s">
        <v>26</v>
      </c>
    </row>
    <row r="39" spans="3:5" ht="75" customHeight="1" x14ac:dyDescent="0.25">
      <c r="C39" s="2" t="s">
        <v>85</v>
      </c>
      <c r="E39" s="2" t="s">
        <v>86</v>
      </c>
    </row>
    <row r="40" spans="3:5" ht="75" customHeight="1" x14ac:dyDescent="0.25">
      <c r="C40" s="2" t="s">
        <v>79</v>
      </c>
      <c r="E40" s="2" t="s">
        <v>80</v>
      </c>
    </row>
    <row r="41" spans="3:5" ht="75" customHeight="1" x14ac:dyDescent="0.25">
      <c r="C41" s="2" t="s">
        <v>73</v>
      </c>
      <c r="E41" s="2" t="s">
        <v>74</v>
      </c>
    </row>
    <row r="42" spans="3:5" ht="75" customHeight="1" x14ac:dyDescent="0.25">
      <c r="C42" s="2" t="s">
        <v>39</v>
      </c>
      <c r="D42" s="4">
        <v>1</v>
      </c>
      <c r="E42" s="2" t="s">
        <v>11</v>
      </c>
    </row>
    <row r="43" spans="3:5" ht="75" customHeight="1" x14ac:dyDescent="0.25">
      <c r="C43" s="2" t="s">
        <v>36</v>
      </c>
      <c r="E43" s="2" t="s">
        <v>29</v>
      </c>
    </row>
    <row r="44" spans="3:5" ht="75" customHeight="1" x14ac:dyDescent="0.25">
      <c r="C44" s="2" t="s">
        <v>49</v>
      </c>
      <c r="D44" s="4">
        <v>1</v>
      </c>
      <c r="E44" s="2" t="s">
        <v>50</v>
      </c>
    </row>
    <row r="45" spans="3:5" ht="75" customHeight="1" x14ac:dyDescent="0.25">
      <c r="C45" s="2" t="s">
        <v>63</v>
      </c>
      <c r="E45" s="2" t="s">
        <v>64</v>
      </c>
    </row>
    <row r="46" spans="3:5" ht="75" customHeight="1" x14ac:dyDescent="0.25">
      <c r="C46" s="2" t="s">
        <v>81</v>
      </c>
      <c r="E46" s="2" t="s">
        <v>82</v>
      </c>
    </row>
    <row r="47" spans="3:5" ht="75" customHeight="1" x14ac:dyDescent="0.25">
      <c r="C47" s="2" t="s">
        <v>42</v>
      </c>
      <c r="E47" s="2" t="s">
        <v>11</v>
      </c>
    </row>
    <row r="48" spans="3:5" ht="75" customHeight="1" x14ac:dyDescent="0.25">
      <c r="C48" s="2" t="s">
        <v>41</v>
      </c>
      <c r="E48" s="2" t="s">
        <v>11</v>
      </c>
    </row>
    <row r="49" spans="3:5" ht="75" customHeight="1" x14ac:dyDescent="0.25">
      <c r="C49" s="2" t="s">
        <v>38</v>
      </c>
      <c r="E49" s="2" t="s">
        <v>10</v>
      </c>
    </row>
    <row r="50" spans="3:5" ht="75" customHeight="1" x14ac:dyDescent="0.25">
      <c r="C50" s="2" t="s">
        <v>72</v>
      </c>
      <c r="E50" s="2" t="s">
        <v>40</v>
      </c>
    </row>
    <row r="51" spans="3:5" ht="75" customHeight="1" x14ac:dyDescent="0.25">
      <c r="C51" s="2" t="s">
        <v>37</v>
      </c>
      <c r="E51" s="2" t="s">
        <v>14</v>
      </c>
    </row>
    <row r="52" spans="3:5" ht="75" customHeight="1" x14ac:dyDescent="0.25"/>
    <row r="53" spans="3:5" ht="75" customHeight="1" x14ac:dyDescent="0.25"/>
    <row r="54" spans="3:5" ht="75" customHeight="1" x14ac:dyDescent="0.25"/>
    <row r="55" spans="3:5" ht="75" customHeight="1" x14ac:dyDescent="0.25"/>
    <row r="56" spans="3:5" ht="75" customHeight="1" x14ac:dyDescent="0.25"/>
    <row r="57" spans="3:5" ht="75" customHeight="1" x14ac:dyDescent="0.25"/>
    <row r="58" spans="3:5" ht="75" customHeight="1" x14ac:dyDescent="0.25"/>
    <row r="59" spans="3:5" ht="75" customHeight="1" x14ac:dyDescent="0.25"/>
    <row r="60" spans="3:5" ht="75" customHeight="1" x14ac:dyDescent="0.25"/>
    <row r="61" spans="3:5" ht="75" customHeight="1" x14ac:dyDescent="0.25"/>
  </sheetData>
  <sortState xmlns:xlrd2="http://schemas.microsoft.com/office/spreadsheetml/2017/richdata2" ref="C12:E38">
    <sortCondition ref="C12:C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template</vt:lpstr>
      <vt:lpstr>Übersicht</vt:lpstr>
      <vt:lpstr>assertj-core-3.25.3.jar</vt:lpstr>
      <vt:lpstr>mybatis-3.5.11.jar</vt:lpstr>
      <vt:lpstr>dubbo-3.2.12.jar</vt:lpstr>
      <vt:lpstr>worldwind-2.0.0.jar</vt:lpstr>
      <vt:lpstr>slf4j-api-2.0.13.jar</vt:lpstr>
      <vt:lpstr>mockito-core-5.11.0.jar</vt:lpstr>
      <vt:lpstr>lombok-1.18.30.jar</vt:lpstr>
      <vt:lpstr>log4j-core-2.23.1.jar</vt:lpstr>
      <vt:lpstr>junit-4.13.2.jar</vt:lpstr>
      <vt:lpstr>gson-2.10.1.jar</vt:lpstr>
      <vt:lpstr>guava-33.1.0-jre.jar</vt:lpstr>
      <vt:lpstr>hadoop-common-3.4.0.jar</vt:lpstr>
      <vt:lpstr>jackson-databind-2.17.0.jar</vt:lpstr>
      <vt:lpstr>okhttp-4.12.0.jar</vt:lpstr>
      <vt:lpstr>retrofit-2.9.0.jar</vt:lpstr>
      <vt:lpstr>rxjava-3.1.8.jar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stamen</dc:creator>
  <cp:lastModifiedBy>Luca Stamen</cp:lastModifiedBy>
  <dcterms:created xsi:type="dcterms:W3CDTF">2015-06-05T18:19:34Z</dcterms:created>
  <dcterms:modified xsi:type="dcterms:W3CDTF">2024-06-18T20:18:56Z</dcterms:modified>
</cp:coreProperties>
</file>