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83599\Downloads\"/>
    </mc:Choice>
  </mc:AlternateContent>
  <xr:revisionPtr revIDLastSave="0" documentId="13_ncr:1_{3EB25BDA-F0DD-4162-BAD7-9EC474E0ECC1}" xr6:coauthVersionLast="47" xr6:coauthVersionMax="47" xr10:uidLastSave="{00000000-0000-0000-0000-000000000000}"/>
  <bookViews>
    <workbookView xWindow="-108" yWindow="-108" windowWidth="23256" windowHeight="12456" firstSheet="2" activeTab="2" xr2:uid="{36068B7C-8C61-4EA7-815C-192126331972}"/>
  </bookViews>
  <sheets>
    <sheet name="Data" sheetId="1" state="hidden" r:id="rId1"/>
    <sheet name="Controller" sheetId="2" state="hidden" r:id="rId2"/>
    <sheet name="Dashboard" sheetId="3" r:id="rId3"/>
    <sheet name="Caixinha" sheetId="5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9" i="1"/>
  <c r="B2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</calcChain>
</file>

<file path=xl/sharedStrings.xml><?xml version="1.0" encoding="utf-8"?>
<sst xmlns="http://schemas.openxmlformats.org/spreadsheetml/2006/main" count="174" uniqueCount="67">
  <si>
    <t>Data</t>
  </si>
  <si>
    <t>Tipo</t>
  </si>
  <si>
    <t>Descrição</t>
  </si>
  <si>
    <t>Valor</t>
  </si>
  <si>
    <t>Categoria</t>
  </si>
  <si>
    <t>Operação bancária</t>
  </si>
  <si>
    <t>Status</t>
  </si>
  <si>
    <t>Débito automático</t>
  </si>
  <si>
    <t>Previdência 1</t>
  </si>
  <si>
    <t>Previdência 2</t>
  </si>
  <si>
    <t>Salário mensal</t>
  </si>
  <si>
    <t>Gasolina</t>
  </si>
  <si>
    <t>Celular</t>
  </si>
  <si>
    <t>Financiamento casa</t>
  </si>
  <si>
    <t>Agua</t>
  </si>
  <si>
    <t>Luz</t>
  </si>
  <si>
    <t>Escola 1</t>
  </si>
  <si>
    <t>Escola 2</t>
  </si>
  <si>
    <t>Limpeza casa</t>
  </si>
  <si>
    <t>Consorcio casa</t>
  </si>
  <si>
    <t>Seguro carro</t>
  </si>
  <si>
    <t>Seguro vida</t>
  </si>
  <si>
    <t>Kung-fu</t>
  </si>
  <si>
    <t>Natação</t>
  </si>
  <si>
    <t>Material escolar</t>
  </si>
  <si>
    <t>Uniforme</t>
  </si>
  <si>
    <t>Roupa de verão</t>
  </si>
  <si>
    <t>Fundo</t>
  </si>
  <si>
    <t>Aniversário</t>
  </si>
  <si>
    <t>Supermercado</t>
  </si>
  <si>
    <t>Aluguel</t>
  </si>
  <si>
    <t>ENTRADA</t>
  </si>
  <si>
    <t>SAÍDA</t>
  </si>
  <si>
    <t>Renda fixa</t>
  </si>
  <si>
    <t>Seguro</t>
  </si>
  <si>
    <t>Investimentos</t>
  </si>
  <si>
    <t>Transporte</t>
  </si>
  <si>
    <t>Comunicação</t>
  </si>
  <si>
    <t>Moradia</t>
  </si>
  <si>
    <t>Educação</t>
  </si>
  <si>
    <t>Esporte</t>
  </si>
  <si>
    <t xml:space="preserve">Kumon </t>
  </si>
  <si>
    <t>Academia</t>
  </si>
  <si>
    <t>Vestuário</t>
  </si>
  <si>
    <t>Presente</t>
  </si>
  <si>
    <t>Alimentação</t>
  </si>
  <si>
    <t>Transferência</t>
  </si>
  <si>
    <t>Cartão de crédito</t>
  </si>
  <si>
    <t>Boleto</t>
  </si>
  <si>
    <t>PIX</t>
  </si>
  <si>
    <t>Pendente</t>
  </si>
  <si>
    <t>Pago</t>
  </si>
  <si>
    <t>Recebido</t>
  </si>
  <si>
    <t>Rótulos de Linha</t>
  </si>
  <si>
    <t>Total Geral</t>
  </si>
  <si>
    <t>Soma de Valor</t>
  </si>
  <si>
    <t>Freelancer</t>
  </si>
  <si>
    <t>Designer</t>
  </si>
  <si>
    <t>Casa Jd Regente</t>
  </si>
  <si>
    <t>mês</t>
  </si>
  <si>
    <t>Tênis</t>
  </si>
  <si>
    <t>Formatura</t>
  </si>
  <si>
    <t>pago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</si>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</sst>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5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0" fontId="2" fillId="5" borderId="0" xfId="0" applyFont="1" applyFill="1"/>
    <xf numFmtId="0" fontId="4" fillId="0" borderId="0" xfId="0" applyFont="1"/>
    <xf numFmtId="0" fontId="3" fillId="0" borderId="0" xfId="0" applyFont="1"/>
    <xf numFmtId="0" fontId="1" fillId="4" borderId="1" xfId="1"/>
  </cellXfs>
  <cellStyles count="2">
    <cellStyle name="Entrada" xfId="1" builtinId="20"/>
    <cellStyle name="Normal" xfId="0" builtinId="0"/>
  </cellStyles>
  <dxfs count="12"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Light2 2" pivot="0" table="0" count="10" xr9:uid="{B85C38A6-0D18-4645-A0FA-95FA9A0A1C54}">
      <tableStyleElement type="wholeTable" dxfId="11"/>
      <tableStyleElement type="headerRow" dxfId="10"/>
    </tableStyle>
  </tableStyles>
  <colors>
    <mruColors>
      <color rgb="FFF15F66"/>
      <color rgb="FFF8CBA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 financeira.xlsx]Controller!Tabela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15F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902351262746365E-2"/>
          <c:y val="4.8788825254711184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Controller!$N$12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15F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Controller!$M$13:$M$16</c:f>
              <c:strCache>
                <c:ptCount val="3"/>
                <c:pt idx="0">
                  <c:v>Renda fixa</c:v>
                </c:pt>
                <c:pt idx="1">
                  <c:v>Freelancer</c:v>
                </c:pt>
                <c:pt idx="2">
                  <c:v>Aluguel</c:v>
                </c:pt>
              </c:strCache>
            </c:strRef>
          </c:cat>
          <c:val>
            <c:numRef>
              <c:f>Controller!$N$13:$N$16</c:f>
              <c:numCache>
                <c:formatCode>"R$"\ #,##0.00</c:formatCode>
                <c:ptCount val="3"/>
                <c:pt idx="0">
                  <c:v>16000</c:v>
                </c:pt>
                <c:pt idx="1">
                  <c:v>1000</c:v>
                </c:pt>
                <c:pt idx="2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E-454B-8924-D04B17A07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735391"/>
        <c:axId val="390745839"/>
      </c:barChart>
      <c:catAx>
        <c:axId val="3917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745839"/>
        <c:crosses val="autoZero"/>
        <c:auto val="1"/>
        <c:lblAlgn val="ctr"/>
        <c:lblOffset val="100"/>
        <c:noMultiLvlLbl val="0"/>
      </c:catAx>
      <c:valAx>
        <c:axId val="3907458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9173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 financeira.xlsx]Controller!Tabela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15F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741681158646288E-3"/>
          <c:y val="6.1127047996765563E-2"/>
          <c:w val="0.97085610048365933"/>
          <c:h val="0.86934755299281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15F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Controller!$C$6:$C$15</c:f>
              <c:strCache>
                <c:ptCount val="9"/>
                <c:pt idx="0">
                  <c:v>Comunicação</c:v>
                </c:pt>
                <c:pt idx="1">
                  <c:v>Educação</c:v>
                </c:pt>
                <c:pt idx="2">
                  <c:v>Esporte</c:v>
                </c:pt>
                <c:pt idx="3">
                  <c:v>Investimentos</c:v>
                </c:pt>
                <c:pt idx="4">
                  <c:v>Moradia</c:v>
                </c:pt>
                <c:pt idx="5">
                  <c:v>Presente</c:v>
                </c:pt>
                <c:pt idx="6">
                  <c:v>Seguro</c:v>
                </c:pt>
                <c:pt idx="7">
                  <c:v>Transporte</c:v>
                </c:pt>
                <c:pt idx="8">
                  <c:v>Vestuário</c:v>
                </c:pt>
              </c:strCache>
            </c:strRef>
          </c:cat>
          <c:val>
            <c:numRef>
              <c:f>Controller!$D$6:$D$15</c:f>
              <c:numCache>
                <c:formatCode>"R$"\ #,##0.00</c:formatCode>
                <c:ptCount val="9"/>
                <c:pt idx="0">
                  <c:v>75</c:v>
                </c:pt>
                <c:pt idx="1">
                  <c:v>3359</c:v>
                </c:pt>
                <c:pt idx="2">
                  <c:v>460</c:v>
                </c:pt>
                <c:pt idx="3">
                  <c:v>3167</c:v>
                </c:pt>
                <c:pt idx="4">
                  <c:v>4860</c:v>
                </c:pt>
                <c:pt idx="5">
                  <c:v>120</c:v>
                </c:pt>
                <c:pt idx="6">
                  <c:v>381.53</c:v>
                </c:pt>
                <c:pt idx="7">
                  <c:v>300</c:v>
                </c:pt>
                <c:pt idx="8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3-4A16-9A6C-61EC5FB93E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84948159"/>
        <c:axId val="1787281983"/>
      </c:barChart>
      <c:catAx>
        <c:axId val="17849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281983"/>
        <c:crosses val="autoZero"/>
        <c:auto val="1"/>
        <c:lblAlgn val="ctr"/>
        <c:lblOffset val="100"/>
        <c:noMultiLvlLbl val="0"/>
      </c:catAx>
      <c:valAx>
        <c:axId val="17872819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8494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0">
                  <a:schemeClr val="accent2">
                    <a:lumMod val="45000"/>
                    <a:lumOff val="55000"/>
                  </a:schemeClr>
                </a:gs>
                <a:gs pos="0">
                  <a:srgbClr val="F15F66"/>
                </a:gs>
                <a:gs pos="100000">
                  <a:schemeClr val="bg1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938-B47B-BC56A0E837E1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938-B47B-BC56A0E8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993967"/>
        <c:axId val="447392751"/>
      </c:barChart>
      <c:catAx>
        <c:axId val="4779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392751"/>
        <c:crosses val="autoZero"/>
        <c:auto val="1"/>
        <c:lblAlgn val="ctr"/>
        <c:lblOffset val="100"/>
        <c:noMultiLvlLbl val="0"/>
      </c:catAx>
      <c:valAx>
        <c:axId val="4473927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779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15F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D-49DD-8438-D71FA6E961A0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D-49DD-8438-D71FA6E9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993967"/>
        <c:axId val="447392751"/>
      </c:barChart>
      <c:catAx>
        <c:axId val="4779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392751"/>
        <c:crosses val="autoZero"/>
        <c:auto val="1"/>
        <c:lblAlgn val="ctr"/>
        <c:lblOffset val="100"/>
        <c:noMultiLvlLbl val="0"/>
      </c:catAx>
      <c:valAx>
        <c:axId val="4473927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779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99060</xdr:colOff>
      <xdr:row>7</xdr:row>
      <xdr:rowOff>99061</xdr:rowOff>
    </xdr:from>
    <xdr:to>
      <xdr:col>9</xdr:col>
      <xdr:colOff>99060</xdr:colOff>
      <xdr:row>13</xdr:row>
      <xdr:rowOff>175261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36705F8B-769A-3086-4C25-C535D66B6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1379221"/>
              <a:ext cx="1828800" cy="1173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99060</xdr:colOff>
      <xdr:row>7</xdr:row>
      <xdr:rowOff>99060</xdr:rowOff>
    </xdr:from>
    <xdr:to>
      <xdr:col>9</xdr:col>
      <xdr:colOff>99060</xdr:colOff>
      <xdr:row>21</xdr:row>
      <xdr:rowOff>5715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2">
              <a:extLst>
                <a:ext uri="{FF2B5EF4-FFF2-40B4-BE49-F238E27FC236}">
                  <a16:creationId xmlns:a16="http://schemas.microsoft.com/office/drawing/2014/main" id="{8853B308-7726-23BE-16A4-A43780638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13792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7</xdr:row>
      <xdr:rowOff>20320</xdr:rowOff>
    </xdr:from>
    <xdr:to>
      <xdr:col>9</xdr:col>
      <xdr:colOff>232411</xdr:colOff>
      <xdr:row>26</xdr:row>
      <xdr:rowOff>147955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8F4E897F-FF03-2C77-8B54-0113ECFFA608}"/>
            </a:ext>
          </a:extLst>
        </xdr:cNvPr>
        <xdr:cNvGrpSpPr/>
      </xdr:nvGrpSpPr>
      <xdr:grpSpPr>
        <a:xfrm>
          <a:off x="1889760" y="1300480"/>
          <a:ext cx="5170171" cy="3602355"/>
          <a:chOff x="2133600" y="1818640"/>
          <a:chExt cx="5170171" cy="360235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0C5A1619-FBD2-9675-1C4C-66DC53289A2A}"/>
              </a:ext>
            </a:extLst>
          </xdr:cNvPr>
          <xdr:cNvGrpSpPr/>
        </xdr:nvGrpSpPr>
        <xdr:grpSpPr>
          <a:xfrm>
            <a:off x="2133600" y="1818640"/>
            <a:ext cx="5170171" cy="3602355"/>
            <a:chOff x="2191384" y="1818640"/>
            <a:chExt cx="5170171" cy="3602355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4F1A8C53-0536-3838-6CF8-62658AB6C37E}"/>
                </a:ext>
              </a:extLst>
            </xdr:cNvPr>
            <xdr:cNvGrpSpPr/>
          </xdr:nvGrpSpPr>
          <xdr:grpSpPr>
            <a:xfrm>
              <a:off x="2191384" y="1818640"/>
              <a:ext cx="5170171" cy="3602355"/>
              <a:chOff x="4335144" y="1554480"/>
              <a:chExt cx="5170171" cy="3602355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D3CC65BC-E16C-8F52-AA1E-B3DE79042134}"/>
                  </a:ext>
                </a:extLst>
              </xdr:cNvPr>
              <xdr:cNvSpPr/>
            </xdr:nvSpPr>
            <xdr:spPr>
              <a:xfrm>
                <a:off x="4370705" y="1564640"/>
                <a:ext cx="5134610" cy="359219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7CE2230F-B268-45F4-8A9C-7CDEB4D80B1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335144" y="2326640"/>
              <a:ext cx="5001895" cy="27082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9CED784D-7160-0C67-CC35-92E71CDB4BC2}"/>
                  </a:ext>
                </a:extLst>
              </xdr:cNvPr>
              <xdr:cNvSpPr/>
            </xdr:nvSpPr>
            <xdr:spPr>
              <a:xfrm>
                <a:off x="4378960" y="1554480"/>
                <a:ext cx="5120640" cy="6096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15F6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F9E6646-88A8-0021-F9E0-C3A68E923C32}"/>
                </a:ext>
              </a:extLst>
            </xdr:cNvPr>
            <xdr:cNvSpPr txBox="1"/>
          </xdr:nvSpPr>
          <xdr:spPr>
            <a:xfrm>
              <a:off x="3078480" y="1950720"/>
              <a:ext cx="3048000" cy="32512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9" name="Gráfico 18" descr="Registrar estrutura de tópicos">
            <a:extLst>
              <a:ext uri="{FF2B5EF4-FFF2-40B4-BE49-F238E27FC236}">
                <a16:creationId xmlns:a16="http://schemas.microsoft.com/office/drawing/2014/main" id="{289215ED-5F0C-3420-1E5C-CDA2AE6BD6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46960" y="1818640"/>
            <a:ext cx="589280" cy="58928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101600</xdr:colOff>
      <xdr:row>27</xdr:row>
      <xdr:rowOff>182245</xdr:rowOff>
    </xdr:from>
    <xdr:to>
      <xdr:col>18</xdr:col>
      <xdr:colOff>193040</xdr:colOff>
      <xdr:row>50</xdr:row>
      <xdr:rowOff>142240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48E329B-733C-9594-ADB0-035B04681F7D}"/>
            </a:ext>
          </a:extLst>
        </xdr:cNvPr>
        <xdr:cNvGrpSpPr/>
      </xdr:nvGrpSpPr>
      <xdr:grpSpPr>
        <a:xfrm>
          <a:off x="1889760" y="5120005"/>
          <a:ext cx="10800080" cy="4166235"/>
          <a:chOff x="2032000" y="5760085"/>
          <a:chExt cx="10800080" cy="416623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3637489-5CE0-50B1-EF07-456A5CF1C226}"/>
              </a:ext>
            </a:extLst>
          </xdr:cNvPr>
          <xdr:cNvGrpSpPr/>
        </xdr:nvGrpSpPr>
        <xdr:grpSpPr>
          <a:xfrm>
            <a:off x="2032000" y="5760085"/>
            <a:ext cx="10800080" cy="4166235"/>
            <a:chOff x="2032000" y="6765925"/>
            <a:chExt cx="10800080" cy="4166235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C6B62672-E1FB-D1B2-E21B-849D47861C06}"/>
                </a:ext>
              </a:extLst>
            </xdr:cNvPr>
            <xdr:cNvGrpSpPr/>
          </xdr:nvGrpSpPr>
          <xdr:grpSpPr>
            <a:xfrm>
              <a:off x="2032000" y="6765925"/>
              <a:ext cx="10800080" cy="4166235"/>
              <a:chOff x="2032000" y="6765925"/>
              <a:chExt cx="10800080" cy="416623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23FD2D56-3F8F-4EE6-A90C-410000C5338A}"/>
                  </a:ext>
                </a:extLst>
              </xdr:cNvPr>
              <xdr:cNvSpPr/>
            </xdr:nvSpPr>
            <xdr:spPr>
              <a:xfrm>
                <a:off x="2053589" y="6765925"/>
                <a:ext cx="10775315" cy="4166235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592BF253-EC92-45E3-9D51-8129246F5D5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01595" y="7074535"/>
              <a:ext cx="9725026" cy="36766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AB5AE11E-1EF3-4B48-8A8E-521B4446F74F}"/>
                  </a:ext>
                </a:extLst>
              </xdr:cNvPr>
              <xdr:cNvSpPr/>
            </xdr:nvSpPr>
            <xdr:spPr>
              <a:xfrm>
                <a:off x="2032000" y="6766560"/>
                <a:ext cx="10800080" cy="6096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15F66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84BF63E-2CD9-EE66-ADBC-438F2496FAFA}"/>
                </a:ext>
              </a:extLst>
            </xdr:cNvPr>
            <xdr:cNvSpPr txBox="1"/>
          </xdr:nvSpPr>
          <xdr:spPr>
            <a:xfrm>
              <a:off x="3027680" y="6817360"/>
              <a:ext cx="2418080" cy="436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2" name="Gráfico 21" descr="Dinheiro voador estrutura de tópicos">
            <a:extLst>
              <a:ext uri="{FF2B5EF4-FFF2-40B4-BE49-F238E27FC236}">
                <a16:creationId xmlns:a16="http://schemas.microsoft.com/office/drawing/2014/main" id="{E1F86E91-8ECC-EB69-9935-5998F5FFC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07920" y="5781040"/>
            <a:ext cx="538480" cy="5384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40640</xdr:colOff>
      <xdr:row>24</xdr:row>
      <xdr:rowOff>30479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 1">
              <a:extLst>
                <a:ext uri="{FF2B5EF4-FFF2-40B4-BE49-F238E27FC236}">
                  <a16:creationId xmlns:a16="http://schemas.microsoft.com/office/drawing/2014/main" id="{E4F3F248-0190-470F-B844-9CC0AD09DA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77440"/>
              <a:ext cx="1828800" cy="2042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121920</xdr:colOff>
      <xdr:row>0</xdr:row>
      <xdr:rowOff>152400</xdr:rowOff>
    </xdr:from>
    <xdr:to>
      <xdr:col>18</xdr:col>
      <xdr:colOff>30480</xdr:colOff>
      <xdr:row>5</xdr:row>
      <xdr:rowOff>152400</xdr:rowOff>
    </xdr:to>
    <xdr:sp macro="" textlink="">
      <xdr:nvSpPr>
        <xdr:cNvPr id="25" name="Retângulo: Cantos Superiores Arredondados 24">
          <a:extLst>
            <a:ext uri="{FF2B5EF4-FFF2-40B4-BE49-F238E27FC236}">
              <a16:creationId xmlns:a16="http://schemas.microsoft.com/office/drawing/2014/main" id="{85C1E011-6FFA-273C-A81A-5E8FE4F97411}"/>
            </a:ext>
          </a:extLst>
        </xdr:cNvPr>
        <xdr:cNvSpPr/>
      </xdr:nvSpPr>
      <xdr:spPr>
        <a:xfrm>
          <a:off x="1910080" y="152400"/>
          <a:ext cx="10617200" cy="914400"/>
        </a:xfrm>
        <a:prstGeom prst="round2Same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162560</xdr:colOff>
      <xdr:row>1</xdr:row>
      <xdr:rowOff>101600</xdr:rowOff>
    </xdr:from>
    <xdr:to>
      <xdr:col>7</xdr:col>
      <xdr:colOff>50800</xdr:colOff>
      <xdr:row>3</xdr:row>
      <xdr:rowOff>30480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40968736-6776-400C-8ECF-B5E5A5B559C5}"/>
            </a:ext>
          </a:extLst>
        </xdr:cNvPr>
        <xdr:cNvSpPr txBox="1"/>
      </xdr:nvSpPr>
      <xdr:spPr>
        <a:xfrm>
          <a:off x="3210560" y="284480"/>
          <a:ext cx="2407920" cy="294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Hello, Luana</a:t>
          </a:r>
        </a:p>
      </xdr:txBody>
    </xdr:sp>
    <xdr:clientData/>
  </xdr:twoCellAnchor>
  <xdr:twoCellAnchor>
    <xdr:from>
      <xdr:col>3</xdr:col>
      <xdr:colOff>142240</xdr:colOff>
      <xdr:row>3</xdr:row>
      <xdr:rowOff>20320</xdr:rowOff>
    </xdr:from>
    <xdr:to>
      <xdr:col>7</xdr:col>
      <xdr:colOff>40640</xdr:colOff>
      <xdr:row>4</xdr:row>
      <xdr:rowOff>121920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6D152A8-2A02-7E56-FE50-CCC35C212F93}"/>
            </a:ext>
          </a:extLst>
        </xdr:cNvPr>
        <xdr:cNvSpPr txBox="1"/>
      </xdr:nvSpPr>
      <xdr:spPr>
        <a:xfrm>
          <a:off x="3190240" y="568960"/>
          <a:ext cx="2418080" cy="284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</xdr:col>
      <xdr:colOff>294640</xdr:colOff>
      <xdr:row>1</xdr:row>
      <xdr:rowOff>101600</xdr:rowOff>
    </xdr:from>
    <xdr:to>
      <xdr:col>3</xdr:col>
      <xdr:colOff>20320</xdr:colOff>
      <xdr:row>5</xdr:row>
      <xdr:rowOff>40640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55E24A63-A31D-954A-8EE5-9B1175A83149}"/>
            </a:ext>
          </a:extLst>
        </xdr:cNvPr>
        <xdr:cNvSpPr/>
      </xdr:nvSpPr>
      <xdr:spPr>
        <a:xfrm>
          <a:off x="2082800" y="284480"/>
          <a:ext cx="985520" cy="670560"/>
        </a:xfrm>
        <a:prstGeom prst="rect">
          <a:avLst/>
        </a:prstGeom>
        <a:solidFill>
          <a:srgbClr val="F15F6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132080</xdr:colOff>
      <xdr:row>2</xdr:row>
      <xdr:rowOff>60960</xdr:rowOff>
    </xdr:from>
    <xdr:to>
      <xdr:col>15</xdr:col>
      <xdr:colOff>20320</xdr:colOff>
      <xdr:row>4</xdr:row>
      <xdr:rowOff>30480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7F030603-21F6-F379-87D5-D5FE561281C8}"/>
            </a:ext>
          </a:extLst>
        </xdr:cNvPr>
        <xdr:cNvSpPr txBox="1"/>
      </xdr:nvSpPr>
      <xdr:spPr>
        <a:xfrm>
          <a:off x="8219440" y="426720"/>
          <a:ext cx="2407920" cy="33528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75000"/>
                </a:schemeClr>
              </a:solidFill>
            </a:rPr>
            <a:t>Pesquisar</a:t>
          </a:r>
          <a:r>
            <a:rPr lang="pt-BR" sz="1100">
              <a:solidFill>
                <a:schemeClr val="bg1">
                  <a:lumMod val="95000"/>
                </a:schemeClr>
              </a:solidFill>
            </a:rPr>
            <a:t> </a:t>
          </a:r>
          <a:r>
            <a:rPr lang="pt-BR" sz="1100">
              <a:solidFill>
                <a:schemeClr val="bg1">
                  <a:lumMod val="65000"/>
                </a:schemeClr>
              </a:solidFill>
            </a:rPr>
            <a:t>dados</a:t>
          </a:r>
        </a:p>
      </xdr:txBody>
    </xdr:sp>
    <xdr:clientData/>
  </xdr:twoCellAnchor>
  <xdr:twoCellAnchor editAs="oneCell">
    <xdr:from>
      <xdr:col>14</xdr:col>
      <xdr:colOff>243840</xdr:colOff>
      <xdr:row>2</xdr:row>
      <xdr:rowOff>91440</xdr:rowOff>
    </xdr:from>
    <xdr:to>
      <xdr:col>14</xdr:col>
      <xdr:colOff>538480</xdr:colOff>
      <xdr:row>4</xdr:row>
      <xdr:rowOff>20320</xdr:rowOff>
    </xdr:to>
    <xdr:pic>
      <xdr:nvPicPr>
        <xdr:cNvPr id="32" name="Gráfico 31" descr="Lupa estrutura de tópicos">
          <a:extLst>
            <a:ext uri="{FF2B5EF4-FFF2-40B4-BE49-F238E27FC236}">
              <a16:creationId xmlns:a16="http://schemas.microsoft.com/office/drawing/2014/main" id="{77C99C0A-9B4B-8B6E-38E1-C8248B0C4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220960" y="457200"/>
          <a:ext cx="294640" cy="294640"/>
        </a:xfrm>
        <a:prstGeom prst="rect">
          <a:avLst/>
        </a:prstGeom>
      </xdr:spPr>
    </xdr:pic>
    <xdr:clientData/>
  </xdr:twoCellAnchor>
  <xdr:twoCellAnchor editAs="oneCell">
    <xdr:from>
      <xdr:col>1</xdr:col>
      <xdr:colOff>436880</xdr:colOff>
      <xdr:row>1</xdr:row>
      <xdr:rowOff>82796</xdr:rowOff>
    </xdr:from>
    <xdr:to>
      <xdr:col>2</xdr:col>
      <xdr:colOff>518160</xdr:colOff>
      <xdr:row>5</xdr:row>
      <xdr:rowOff>62476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711D403B-5C97-37C6-284B-C6B6E6956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25040" y="265676"/>
          <a:ext cx="711200" cy="711200"/>
        </a:xfrm>
        <a:prstGeom prst="rect">
          <a:avLst/>
        </a:prstGeom>
      </xdr:spPr>
    </xdr:pic>
    <xdr:clientData/>
  </xdr:twoCellAnchor>
  <xdr:twoCellAnchor>
    <xdr:from>
      <xdr:col>0</xdr:col>
      <xdr:colOff>60960</xdr:colOff>
      <xdr:row>1</xdr:row>
      <xdr:rowOff>60960</xdr:rowOff>
    </xdr:from>
    <xdr:to>
      <xdr:col>0</xdr:col>
      <xdr:colOff>1727200</xdr:colOff>
      <xdr:row>6</xdr:row>
      <xdr:rowOff>30480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FA2115B-BCA5-A5F7-4B44-8669B3FA628C}"/>
            </a:ext>
          </a:extLst>
        </xdr:cNvPr>
        <xdr:cNvSpPr/>
      </xdr:nvSpPr>
      <xdr:spPr>
        <a:xfrm>
          <a:off x="60960" y="243840"/>
          <a:ext cx="1666240" cy="883920"/>
        </a:xfrm>
        <a:prstGeom prst="roundRect">
          <a:avLst>
            <a:gd name="adj" fmla="val 1388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</a:rPr>
            <a:t>Money APP</a:t>
          </a:r>
        </a:p>
      </xdr:txBody>
    </xdr:sp>
    <xdr:clientData/>
  </xdr:twoCellAnchor>
  <xdr:twoCellAnchor editAs="oneCell">
    <xdr:from>
      <xdr:col>0</xdr:col>
      <xdr:colOff>599440</xdr:colOff>
      <xdr:row>3</xdr:row>
      <xdr:rowOff>40640</xdr:rowOff>
    </xdr:from>
    <xdr:to>
      <xdr:col>0</xdr:col>
      <xdr:colOff>1087120</xdr:colOff>
      <xdr:row>5</xdr:row>
      <xdr:rowOff>162560</xdr:rowOff>
    </xdr:to>
    <xdr:pic>
      <xdr:nvPicPr>
        <xdr:cNvPr id="41" name="Gráfico 40" descr="Dinheiro com preenchimento sólido">
          <a:extLst>
            <a:ext uri="{FF2B5EF4-FFF2-40B4-BE49-F238E27FC236}">
              <a16:creationId xmlns:a16="http://schemas.microsoft.com/office/drawing/2014/main" id="{117B273A-2DC3-EB39-CFDD-CA17DF99A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99440" y="589280"/>
          <a:ext cx="487680" cy="487680"/>
        </a:xfrm>
        <a:prstGeom prst="rect">
          <a:avLst/>
        </a:prstGeom>
      </xdr:spPr>
    </xdr:pic>
    <xdr:clientData/>
  </xdr:twoCellAnchor>
  <xdr:twoCellAnchor>
    <xdr:from>
      <xdr:col>9</xdr:col>
      <xdr:colOff>614681</xdr:colOff>
      <xdr:row>7</xdr:row>
      <xdr:rowOff>40640</xdr:rowOff>
    </xdr:from>
    <xdr:to>
      <xdr:col>18</xdr:col>
      <xdr:colOff>80011</xdr:colOff>
      <xdr:row>26</xdr:row>
      <xdr:rowOff>168275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FCE91981-CED6-B5AE-5E92-B0175DEDF98C}"/>
            </a:ext>
          </a:extLst>
        </xdr:cNvPr>
        <xdr:cNvGrpSpPr/>
      </xdr:nvGrpSpPr>
      <xdr:grpSpPr>
        <a:xfrm>
          <a:off x="7442201" y="1320800"/>
          <a:ext cx="5134610" cy="3602355"/>
          <a:chOff x="2226945" y="1818640"/>
          <a:chExt cx="5134610" cy="3602355"/>
        </a:xfrm>
      </xdr:grpSpPr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73B7EBCE-E393-3AC3-BD9F-D3554E5BF96E}"/>
              </a:ext>
            </a:extLst>
          </xdr:cNvPr>
          <xdr:cNvGrpSpPr/>
        </xdr:nvGrpSpPr>
        <xdr:grpSpPr>
          <a:xfrm>
            <a:off x="2226945" y="1818640"/>
            <a:ext cx="5134610" cy="3602355"/>
            <a:chOff x="4370705" y="1554480"/>
            <a:chExt cx="5134610" cy="3602355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4C32156A-8F86-E5C8-5126-6D8A74DF596A}"/>
                </a:ext>
              </a:extLst>
            </xdr:cNvPr>
            <xdr:cNvSpPr/>
          </xdr:nvSpPr>
          <xdr:spPr>
            <a:xfrm>
              <a:off x="4370705" y="1564640"/>
              <a:ext cx="5134610" cy="359219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FFE1D2FF-67DB-F2F1-6FF2-1C3628DC37DB}"/>
                </a:ext>
              </a:extLst>
            </xdr:cNvPr>
            <xdr:cNvSpPr/>
          </xdr:nvSpPr>
          <xdr:spPr>
            <a:xfrm>
              <a:off x="4378960" y="1554480"/>
              <a:ext cx="5120640" cy="6096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15F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B87D7EC1-9418-A7B6-C204-7F93946534FA}"/>
              </a:ext>
            </a:extLst>
          </xdr:cNvPr>
          <xdr:cNvSpPr txBox="1"/>
        </xdr:nvSpPr>
        <xdr:spPr>
          <a:xfrm>
            <a:off x="3078480" y="1950720"/>
            <a:ext cx="3048000" cy="325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  <a:p>
            <a:endParaRPr lang="pt-BR" sz="20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10</xdr:col>
      <xdr:colOff>254000</xdr:colOff>
      <xdr:row>6</xdr:row>
      <xdr:rowOff>172720</xdr:rowOff>
    </xdr:from>
    <xdr:to>
      <xdr:col>11</xdr:col>
      <xdr:colOff>233680</xdr:colOff>
      <xdr:row>10</xdr:row>
      <xdr:rowOff>50800</xdr:rowOff>
    </xdr:to>
    <xdr:pic>
      <xdr:nvPicPr>
        <xdr:cNvPr id="51" name="Gráfico 50" descr="Cofrinho estrutura de tópicos">
          <a:extLst>
            <a:ext uri="{FF2B5EF4-FFF2-40B4-BE49-F238E27FC236}">
              <a16:creationId xmlns:a16="http://schemas.microsoft.com/office/drawing/2014/main" id="{04F85BD9-3051-A181-C9D0-3E83A4122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711440" y="1270000"/>
          <a:ext cx="609600" cy="609600"/>
        </a:xfrm>
        <a:prstGeom prst="rect">
          <a:avLst/>
        </a:prstGeom>
      </xdr:spPr>
    </xdr:pic>
    <xdr:clientData/>
  </xdr:twoCellAnchor>
  <xdr:twoCellAnchor>
    <xdr:from>
      <xdr:col>11</xdr:col>
      <xdr:colOff>111759</xdr:colOff>
      <xdr:row>10</xdr:row>
      <xdr:rowOff>101600</xdr:rowOff>
    </xdr:from>
    <xdr:to>
      <xdr:col>17</xdr:col>
      <xdr:colOff>218440</xdr:colOff>
      <xdr:row>24</xdr:row>
      <xdr:rowOff>121920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CBED624D-D18C-4D5E-904B-F9313F118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49530</xdr:rowOff>
    </xdr:from>
    <xdr:to>
      <xdr:col>12</xdr:col>
      <xdr:colOff>327660</xdr:colOff>
      <xdr:row>21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236942-C392-BA88-5655-FDD51DF01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Amadeu Garibaldi Guardia" refreshedDate="45672.852849884257" createdVersion="8" refreshedVersion="8" minRefreshableVersion="3" recordCount="28" xr:uid="{BB9C1E44-8E11-4F00-9BC2-5A12788C7331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0-05T00:00:00" maxDate="2024-12-23T00:00:00"/>
    </cacheField>
    <cacheField name="mês" numFmtId="1">
      <sharedItems containsSemiMixedTypes="0" containsString="0" containsNumber="1" containsInteger="1" minValue="1" maxValue="12" count="6">
        <n v="10"/>
        <n v="12"/>
        <n v="11"/>
        <n v="1" u="1"/>
        <n v="2" u="1"/>
        <n v="3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3">
        <s v="Renda fixa"/>
        <s v="Seguro"/>
        <s v="Investimentos"/>
        <s v="Transporte"/>
        <s v="Comunicação"/>
        <s v="Moradia"/>
        <s v="Educação"/>
        <s v="Esporte"/>
        <s v="Vestuário"/>
        <s v="Presente"/>
        <s v="Alimentação"/>
        <s v="Freelancer"/>
        <s v="Aluguel"/>
      </sharedItems>
    </cacheField>
    <cacheField name="Descrição" numFmtId="0">
      <sharedItems/>
    </cacheField>
    <cacheField name="Valor" numFmtId="164">
      <sharedItems containsSemiMixedTypes="0" containsString="0" containsNumber="1" minValue="75" maxValue="16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900717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24-10-20T00:00:00"/>
    <x v="0"/>
    <x v="0"/>
    <x v="0"/>
    <s v="Salário mensal"/>
    <n v="16000"/>
    <s v="Transferência"/>
    <s v="Pendente"/>
  </r>
  <r>
    <d v="2024-10-23T00:00:00"/>
    <x v="0"/>
    <x v="1"/>
    <x v="1"/>
    <s v="Seguro vida"/>
    <n v="239.16"/>
    <s v="Débito automático"/>
    <s v="Pendente"/>
  </r>
  <r>
    <d v="2024-10-20T00:00:00"/>
    <x v="0"/>
    <x v="1"/>
    <x v="2"/>
    <s v="Previdência 1"/>
    <n v="339"/>
    <s v="Débito automático"/>
    <s v="Pendente"/>
  </r>
  <r>
    <d v="2024-10-20T00:00:00"/>
    <x v="0"/>
    <x v="1"/>
    <x v="2"/>
    <s v="Previdência 2"/>
    <n v="228"/>
    <s v="Débito automático"/>
    <s v="Pendente"/>
  </r>
  <r>
    <d v="2024-10-15T00:00:00"/>
    <x v="0"/>
    <x v="1"/>
    <x v="3"/>
    <s v="Gasolina"/>
    <n v="300"/>
    <s v="Cartão de crédito"/>
    <s v="Pendente"/>
  </r>
  <r>
    <d v="2024-10-20T00:00:00"/>
    <x v="0"/>
    <x v="1"/>
    <x v="4"/>
    <s v="Celular"/>
    <n v="75"/>
    <s v="Débito automático"/>
    <s v="Pendente"/>
  </r>
  <r>
    <d v="2024-10-27T00:00:00"/>
    <x v="0"/>
    <x v="1"/>
    <x v="5"/>
    <s v="Financiamento casa"/>
    <n v="3100"/>
    <s v="Débito automático"/>
    <s v="Pendente"/>
  </r>
  <r>
    <d v="2024-10-20T00:00:00"/>
    <x v="0"/>
    <x v="1"/>
    <x v="5"/>
    <s v="Agua"/>
    <n v="110"/>
    <s v="Débito automático"/>
    <s v="Pendente"/>
  </r>
  <r>
    <d v="2024-10-23T00:00:00"/>
    <x v="0"/>
    <x v="1"/>
    <x v="5"/>
    <s v="Luz"/>
    <n v="120"/>
    <s v="Débito automático"/>
    <s v="Pendente"/>
  </r>
  <r>
    <d v="2024-10-05T00:00:00"/>
    <x v="0"/>
    <x v="1"/>
    <x v="6"/>
    <s v="Escola 1"/>
    <n v="1388"/>
    <s v="Boleto"/>
    <s v="Pago"/>
  </r>
  <r>
    <d v="2024-10-05T00:00:00"/>
    <x v="0"/>
    <x v="1"/>
    <x v="6"/>
    <s v="Escola 2"/>
    <n v="1104"/>
    <s v="Boleto"/>
    <s v="Pago"/>
  </r>
  <r>
    <d v="2024-10-30T00:00:00"/>
    <x v="0"/>
    <x v="1"/>
    <x v="5"/>
    <s v="Limpeza casa"/>
    <n v="1530"/>
    <s v="Transferência"/>
    <s v="Pendente"/>
  </r>
  <r>
    <d v="2024-10-20T00:00:00"/>
    <x v="0"/>
    <x v="1"/>
    <x v="2"/>
    <s v="Consorcio casa"/>
    <n v="1600"/>
    <s v="Transferência"/>
    <s v="Pendente"/>
  </r>
  <r>
    <d v="2024-10-30T00:00:00"/>
    <x v="0"/>
    <x v="1"/>
    <x v="1"/>
    <s v="Seguro carro"/>
    <n v="142.37"/>
    <s v="Débito automático"/>
    <s v="Pendente"/>
  </r>
  <r>
    <d v="2024-10-10T00:00:00"/>
    <x v="0"/>
    <x v="1"/>
    <x v="7"/>
    <s v="Kung-fu"/>
    <n v="130"/>
    <s v="PIX"/>
    <s v="Pago"/>
  </r>
  <r>
    <d v="2024-10-05T00:00:00"/>
    <x v="0"/>
    <x v="1"/>
    <x v="6"/>
    <s v="Kumon "/>
    <n v="330"/>
    <s v="Boleto"/>
    <s v="Pago"/>
  </r>
  <r>
    <d v="2024-10-15T00:00:00"/>
    <x v="0"/>
    <x v="1"/>
    <x v="7"/>
    <s v="Natação"/>
    <n v="200"/>
    <s v="PIX"/>
    <s v="Pendente"/>
  </r>
  <r>
    <d v="2024-10-15T00:00:00"/>
    <x v="0"/>
    <x v="1"/>
    <x v="6"/>
    <s v="Material escolar"/>
    <n v="537"/>
    <s v="Cartão de crédito"/>
    <s v="Pendente"/>
  </r>
  <r>
    <d v="2024-10-15T00:00:00"/>
    <x v="0"/>
    <x v="1"/>
    <x v="8"/>
    <s v="Uniforme"/>
    <n v="325"/>
    <s v="Cartão de crédito"/>
    <s v="Pendente"/>
  </r>
  <r>
    <d v="2024-12-10T00:00:00"/>
    <x v="1"/>
    <x v="1"/>
    <x v="8"/>
    <s v="Roupa de verão"/>
    <n v="673"/>
    <s v="Cartão de crédito"/>
    <s v="Pago"/>
  </r>
  <r>
    <d v="2024-10-25T00:00:00"/>
    <x v="0"/>
    <x v="1"/>
    <x v="2"/>
    <s v="Fundo"/>
    <n v="1000"/>
    <s v="Transferência"/>
    <s v="Pendente"/>
  </r>
  <r>
    <d v="2024-10-20T00:00:00"/>
    <x v="0"/>
    <x v="1"/>
    <x v="9"/>
    <s v="Aniversário"/>
    <n v="120"/>
    <s v="Cartão de crédito"/>
    <s v="Pendente"/>
  </r>
  <r>
    <d v="2024-11-22T00:00:00"/>
    <x v="2"/>
    <x v="1"/>
    <x v="10"/>
    <s v="Supermercado"/>
    <n v="1350"/>
    <s v="Cartão de crédito"/>
    <s v="Pendente"/>
  </r>
  <r>
    <d v="2024-10-25T00:00:00"/>
    <x v="0"/>
    <x v="1"/>
    <x v="7"/>
    <s v="Academia"/>
    <n v="130"/>
    <s v="PIX"/>
    <s v="Pendente"/>
  </r>
  <r>
    <d v="2024-10-12T00:00:00"/>
    <x v="0"/>
    <x v="0"/>
    <x v="11"/>
    <s v="Designer"/>
    <n v="1000"/>
    <s v="PIX"/>
    <s v="Recebido"/>
  </r>
  <r>
    <d v="2024-10-15T00:00:00"/>
    <x v="0"/>
    <x v="0"/>
    <x v="12"/>
    <s v="Casa Jd Regente"/>
    <n v="800"/>
    <s v="PIX"/>
    <s v="Recebido"/>
  </r>
  <r>
    <d v="2024-12-22T00:00:00"/>
    <x v="1"/>
    <x v="1"/>
    <x v="8"/>
    <s v="Tênis"/>
    <n v="200"/>
    <s v="Cartão de crédito"/>
    <s v="Pendente"/>
  </r>
  <r>
    <d v="2024-11-22T00:00:00"/>
    <x v="2"/>
    <x v="1"/>
    <x v="9"/>
    <s v="Formatura"/>
    <n v="30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97B1F-C996-4277-81FF-06898A9285E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5:D15" firstHeaderRow="1" firstDataRow="1" firstDataCol="1" rowPageCount="1" colPageCount="1"/>
  <pivotFields count="8">
    <pivotField numFmtId="14" showAll="0"/>
    <pivotField numFmtId="1" showAll="0">
      <items count="7">
        <item h="1" m="1" x="3"/>
        <item h="1" m="1" x="4"/>
        <item h="1" m="1" x="5"/>
        <item x="0"/>
        <item h="1" x="2"/>
        <item h="1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10"/>
        <item x="4"/>
        <item x="6"/>
        <item x="7"/>
        <item x="2"/>
        <item x="5"/>
        <item x="9"/>
        <item x="0"/>
        <item x="1"/>
        <item x="3"/>
        <item x="8"/>
        <item x="11"/>
        <item x="1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0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AF6CF-3832-4144-B38F-4FECA635336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M12:N16" firstHeaderRow="1" firstDataRow="1" firstDataCol="1" rowPageCount="1" colPageCount="1"/>
  <pivotFields count="8">
    <pivotField numFmtId="14" showAll="0"/>
    <pivotField numFmtId="1" showAll="0">
      <items count="7">
        <item h="1" m="1" x="3"/>
        <item h="1" m="1" x="4"/>
        <item h="1" m="1" x="5"/>
        <item x="0"/>
        <item h="1" x="2"/>
        <item h="1"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10"/>
        <item x="4"/>
        <item x="6"/>
        <item x="7"/>
        <item x="2"/>
        <item x="5"/>
        <item x="9"/>
        <item x="0"/>
        <item x="1"/>
        <item x="3"/>
        <item x="8"/>
        <item x="11"/>
        <item x="1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7"/>
    </i>
    <i>
      <x v="11"/>
    </i>
    <i>
      <x v="12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F027765-2836-4195-97C0-373A8F54184F}" sourceName="mês">
  <pivotTables>
    <pivotTable tabId="2" name="Tabela dinâmica1"/>
    <pivotTable tabId="2" name="Tabela dinâmica2"/>
  </pivotTables>
  <data>
    <tabular pivotCacheId="1790071725">
      <items count="6">
        <i x="0" s="1"/>
        <i x="2"/>
        <i x="1"/>
        <i x="3" nd="1"/>
        <i x="4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7AFAAC8-D19E-4025-85D0-6FF81F1D6E47}" cache="SegmentaçãodeDados_mês" caption="mês" rowHeight="234950"/>
  <slicer name="mês 2" xr10:uid="{D08838E9-F6FF-400D-9C64-14E2E59C66FA}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87E88F9D-DEBC-41F4-A502-1F64AB08349B}" cache="SegmentaçãodeDados_mês" caption="mês" style="SlicerStyleLight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3EF74-17C1-4FA2-8D01-9A39C85D8D72}" name="tbl_operations" displayName="tbl_operations" ref="A1:H29" totalsRowShown="0">
  <autoFilter ref="A1:H29" xr:uid="{5B33EF74-17C1-4FA2-8D01-9A39C85D8D72}"/>
  <tableColumns count="8">
    <tableColumn id="1" xr3:uid="{25C68FBE-C0A1-45D3-868A-02DDAD3D1311}" name="Data" dataDxfId="9"/>
    <tableColumn id="8" xr3:uid="{FBDDCC9A-1F57-4B87-BC13-85E6A15F12DA}" name="mês" dataDxfId="8">
      <calculatedColumnFormula>MONTH(tbl_operations[[#This Row],[Data]])</calculatedColumnFormula>
    </tableColumn>
    <tableColumn id="2" xr3:uid="{A4E6F986-02E2-4D46-8CF1-04197B64C92C}" name="Tipo" dataDxfId="7"/>
    <tableColumn id="3" xr3:uid="{AAECD8E3-C9C6-4D31-AA4F-CAD510B11091}" name="Categoria" dataDxfId="6"/>
    <tableColumn id="4" xr3:uid="{08FA825B-9963-4AB6-8F6E-840915F1276A}" name="Descrição" dataDxfId="5"/>
    <tableColumn id="5" xr3:uid="{C6517210-0BE1-4480-A5B8-CA6CCE4E92E2}" name="Valor" dataDxfId="4"/>
    <tableColumn id="6" xr3:uid="{2B8A973F-8AA0-4418-B1BD-0A783EA06F42}" name="Operação bancária" dataDxfId="3"/>
    <tableColumn id="7" xr3:uid="{721CA126-34F2-438B-8065-F98918EB1643}" name="Status" dataDxfId="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EB1AD4-66FC-4C3A-9D0B-56723368B363}" name="Tabela2" displayName="Tabela2" ref="C6:D27" totalsRowShown="0" headerRowDxfId="1">
  <autoFilter ref="C6:D27" xr:uid="{F9EB1AD4-66FC-4C3A-9D0B-56723368B363}"/>
  <tableColumns count="2">
    <tableColumn id="1" xr3:uid="{BFB5DA74-7F0D-4388-B209-BC88C6E801C4}" name="Data de Lançamento"/>
    <tableColumn id="2" xr3:uid="{EFE20C30-37DF-451D-A9FF-D329D6A9FB89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BBF6-BFE6-4DC1-9248-313645333A64}">
  <sheetPr>
    <tabColor rgb="FF00B0F0"/>
  </sheetPr>
  <dimension ref="A1:H29"/>
  <sheetViews>
    <sheetView workbookViewId="0">
      <selection activeCell="A30" sqref="A30"/>
    </sheetView>
  </sheetViews>
  <sheetFormatPr defaultRowHeight="14.4" x14ac:dyDescent="0.3"/>
  <cols>
    <col min="1" max="1" width="10.6640625" style="1" bestFit="1" customWidth="1"/>
    <col min="2" max="2" width="10.6640625" style="1" customWidth="1"/>
    <col min="3" max="3" width="9.44140625" bestFit="1" customWidth="1"/>
    <col min="4" max="4" width="13.88671875" bestFit="1" customWidth="1"/>
    <col min="5" max="5" width="18.5546875" bestFit="1" customWidth="1"/>
    <col min="6" max="6" width="11.6640625" style="2" bestFit="1" customWidth="1"/>
    <col min="7" max="7" width="19.88671875" bestFit="1" customWidth="1"/>
    <col min="8" max="8" width="9.6640625" bestFit="1" customWidth="1"/>
  </cols>
  <sheetData>
    <row r="1" spans="1:8" x14ac:dyDescent="0.3">
      <c r="A1" s="1" t="s">
        <v>0</v>
      </c>
      <c r="B1" s="1" t="s">
        <v>59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3">
      <c r="A2" s="1">
        <v>45585</v>
      </c>
      <c r="B2" s="9">
        <f>MONTH(tbl_operations[[#This Row],[Data]])</f>
        <v>10</v>
      </c>
      <c r="C2" s="3" t="s">
        <v>31</v>
      </c>
      <c r="D2" s="3" t="s">
        <v>33</v>
      </c>
      <c r="E2" s="3" t="s">
        <v>10</v>
      </c>
      <c r="F2" s="4">
        <v>16000</v>
      </c>
      <c r="G2" s="3" t="s">
        <v>46</v>
      </c>
      <c r="H2" s="3" t="s">
        <v>50</v>
      </c>
    </row>
    <row r="3" spans="1:8" x14ac:dyDescent="0.3">
      <c r="A3" s="1">
        <v>45588</v>
      </c>
      <c r="B3" s="9">
        <f>MONTH(tbl_operations[[#This Row],[Data]])</f>
        <v>10</v>
      </c>
      <c r="C3" s="3" t="s">
        <v>32</v>
      </c>
      <c r="D3" s="3" t="s">
        <v>34</v>
      </c>
      <c r="E3" s="3" t="s">
        <v>21</v>
      </c>
      <c r="F3" s="4">
        <v>239.16</v>
      </c>
      <c r="G3" s="3" t="s">
        <v>7</v>
      </c>
      <c r="H3" s="3" t="s">
        <v>50</v>
      </c>
    </row>
    <row r="4" spans="1:8" x14ac:dyDescent="0.3">
      <c r="A4" s="1">
        <v>45585</v>
      </c>
      <c r="B4" s="9">
        <f>MONTH(tbl_operations[[#This Row],[Data]])</f>
        <v>10</v>
      </c>
      <c r="C4" s="3" t="s">
        <v>32</v>
      </c>
      <c r="D4" s="3" t="s">
        <v>35</v>
      </c>
      <c r="E4" s="3" t="s">
        <v>8</v>
      </c>
      <c r="F4" s="4">
        <v>339</v>
      </c>
      <c r="G4" s="3" t="s">
        <v>7</v>
      </c>
      <c r="H4" s="3" t="s">
        <v>50</v>
      </c>
    </row>
    <row r="5" spans="1:8" x14ac:dyDescent="0.3">
      <c r="A5" s="1">
        <v>45585</v>
      </c>
      <c r="B5" s="9">
        <f>MONTH(tbl_operations[[#This Row],[Data]])</f>
        <v>10</v>
      </c>
      <c r="C5" s="3" t="s">
        <v>32</v>
      </c>
      <c r="D5" s="3" t="s">
        <v>35</v>
      </c>
      <c r="E5" s="3" t="s">
        <v>9</v>
      </c>
      <c r="F5" s="4">
        <v>228</v>
      </c>
      <c r="G5" s="3" t="s">
        <v>7</v>
      </c>
      <c r="H5" s="3" t="s">
        <v>50</v>
      </c>
    </row>
    <row r="6" spans="1:8" x14ac:dyDescent="0.3">
      <c r="A6" s="1">
        <v>45580</v>
      </c>
      <c r="B6" s="9">
        <f>MONTH(tbl_operations[[#This Row],[Data]])</f>
        <v>10</v>
      </c>
      <c r="C6" s="3" t="s">
        <v>32</v>
      </c>
      <c r="D6" s="3" t="s">
        <v>36</v>
      </c>
      <c r="E6" s="3" t="s">
        <v>11</v>
      </c>
      <c r="F6" s="4">
        <v>300</v>
      </c>
      <c r="G6" s="3" t="s">
        <v>47</v>
      </c>
      <c r="H6" s="3" t="s">
        <v>50</v>
      </c>
    </row>
    <row r="7" spans="1:8" x14ac:dyDescent="0.3">
      <c r="A7" s="1">
        <v>45585</v>
      </c>
      <c r="B7" s="9">
        <f>MONTH(tbl_operations[[#This Row],[Data]])</f>
        <v>10</v>
      </c>
      <c r="C7" s="3" t="s">
        <v>32</v>
      </c>
      <c r="D7" s="3" t="s">
        <v>37</v>
      </c>
      <c r="E7" s="3" t="s">
        <v>12</v>
      </c>
      <c r="F7" s="4">
        <v>75</v>
      </c>
      <c r="G7" s="3" t="s">
        <v>7</v>
      </c>
      <c r="H7" s="3" t="s">
        <v>50</v>
      </c>
    </row>
    <row r="8" spans="1:8" x14ac:dyDescent="0.3">
      <c r="A8" s="1">
        <v>45592</v>
      </c>
      <c r="B8" s="9">
        <f>MONTH(tbl_operations[[#This Row],[Data]])</f>
        <v>10</v>
      </c>
      <c r="C8" s="3" t="s">
        <v>32</v>
      </c>
      <c r="D8" s="3" t="s">
        <v>38</v>
      </c>
      <c r="E8" s="3" t="s">
        <v>13</v>
      </c>
      <c r="F8" s="4">
        <v>3100</v>
      </c>
      <c r="G8" s="3" t="s">
        <v>7</v>
      </c>
      <c r="H8" s="3" t="s">
        <v>50</v>
      </c>
    </row>
    <row r="9" spans="1:8" x14ac:dyDescent="0.3">
      <c r="A9" s="1">
        <v>45585</v>
      </c>
      <c r="B9" s="9">
        <f>MONTH(tbl_operations[[#This Row],[Data]])</f>
        <v>10</v>
      </c>
      <c r="C9" s="3" t="s">
        <v>32</v>
      </c>
      <c r="D9" s="3" t="s">
        <v>38</v>
      </c>
      <c r="E9" s="3" t="s">
        <v>14</v>
      </c>
      <c r="F9" s="4">
        <v>110</v>
      </c>
      <c r="G9" s="3" t="s">
        <v>7</v>
      </c>
      <c r="H9" s="3" t="s">
        <v>50</v>
      </c>
    </row>
    <row r="10" spans="1:8" x14ac:dyDescent="0.3">
      <c r="A10" s="1">
        <v>45588</v>
      </c>
      <c r="B10" s="9">
        <f>MONTH(tbl_operations[[#This Row],[Data]])</f>
        <v>10</v>
      </c>
      <c r="C10" s="3" t="s">
        <v>32</v>
      </c>
      <c r="D10" s="3" t="s">
        <v>38</v>
      </c>
      <c r="E10" s="3" t="s">
        <v>15</v>
      </c>
      <c r="F10" s="4">
        <v>120</v>
      </c>
      <c r="G10" s="3" t="s">
        <v>7</v>
      </c>
      <c r="H10" s="3" t="s">
        <v>50</v>
      </c>
    </row>
    <row r="11" spans="1:8" x14ac:dyDescent="0.3">
      <c r="A11" s="1">
        <v>45570</v>
      </c>
      <c r="B11" s="9">
        <f>MONTH(tbl_operations[[#This Row],[Data]])</f>
        <v>10</v>
      </c>
      <c r="C11" s="3" t="s">
        <v>32</v>
      </c>
      <c r="D11" s="3" t="s">
        <v>39</v>
      </c>
      <c r="E11" s="3" t="s">
        <v>16</v>
      </c>
      <c r="F11" s="4">
        <v>1388</v>
      </c>
      <c r="G11" s="3" t="s">
        <v>48</v>
      </c>
      <c r="H11" s="3" t="s">
        <v>51</v>
      </c>
    </row>
    <row r="12" spans="1:8" x14ac:dyDescent="0.3">
      <c r="A12" s="1">
        <v>45570</v>
      </c>
      <c r="B12" s="9">
        <f>MONTH(tbl_operations[[#This Row],[Data]])</f>
        <v>10</v>
      </c>
      <c r="C12" s="3" t="s">
        <v>32</v>
      </c>
      <c r="D12" s="3" t="s">
        <v>39</v>
      </c>
      <c r="E12" s="3" t="s">
        <v>17</v>
      </c>
      <c r="F12" s="4">
        <v>1104</v>
      </c>
      <c r="G12" s="3" t="s">
        <v>48</v>
      </c>
      <c r="H12" s="3" t="s">
        <v>51</v>
      </c>
    </row>
    <row r="13" spans="1:8" x14ac:dyDescent="0.3">
      <c r="A13" s="1">
        <v>45595</v>
      </c>
      <c r="B13" s="9">
        <f>MONTH(tbl_operations[[#This Row],[Data]])</f>
        <v>10</v>
      </c>
      <c r="C13" s="3" t="s">
        <v>32</v>
      </c>
      <c r="D13" s="3" t="s">
        <v>38</v>
      </c>
      <c r="E13" s="3" t="s">
        <v>18</v>
      </c>
      <c r="F13" s="4">
        <v>1530</v>
      </c>
      <c r="G13" s="3" t="s">
        <v>46</v>
      </c>
      <c r="H13" s="3" t="s">
        <v>50</v>
      </c>
    </row>
    <row r="14" spans="1:8" x14ac:dyDescent="0.3">
      <c r="A14" s="1">
        <v>45585</v>
      </c>
      <c r="B14" s="9">
        <f>MONTH(tbl_operations[[#This Row],[Data]])</f>
        <v>10</v>
      </c>
      <c r="C14" s="3" t="s">
        <v>32</v>
      </c>
      <c r="D14" s="3" t="s">
        <v>35</v>
      </c>
      <c r="E14" s="3" t="s">
        <v>19</v>
      </c>
      <c r="F14" s="4">
        <v>1600</v>
      </c>
      <c r="G14" s="3" t="s">
        <v>46</v>
      </c>
      <c r="H14" s="3" t="s">
        <v>50</v>
      </c>
    </row>
    <row r="15" spans="1:8" x14ac:dyDescent="0.3">
      <c r="A15" s="1">
        <v>45595</v>
      </c>
      <c r="B15" s="9">
        <f>MONTH(tbl_operations[[#This Row],[Data]])</f>
        <v>10</v>
      </c>
      <c r="C15" s="3" t="s">
        <v>32</v>
      </c>
      <c r="D15" s="3" t="s">
        <v>34</v>
      </c>
      <c r="E15" s="3" t="s">
        <v>20</v>
      </c>
      <c r="F15" s="4">
        <v>142.37</v>
      </c>
      <c r="G15" s="3" t="s">
        <v>7</v>
      </c>
      <c r="H15" s="3" t="s">
        <v>50</v>
      </c>
    </row>
    <row r="16" spans="1:8" x14ac:dyDescent="0.3">
      <c r="A16" s="1">
        <v>45575</v>
      </c>
      <c r="B16" s="9">
        <f>MONTH(tbl_operations[[#This Row],[Data]])</f>
        <v>10</v>
      </c>
      <c r="C16" s="3" t="s">
        <v>32</v>
      </c>
      <c r="D16" s="3" t="s">
        <v>40</v>
      </c>
      <c r="E16" s="3" t="s">
        <v>22</v>
      </c>
      <c r="F16" s="4">
        <v>130</v>
      </c>
      <c r="G16" s="3" t="s">
        <v>49</v>
      </c>
      <c r="H16" s="3" t="s">
        <v>51</v>
      </c>
    </row>
    <row r="17" spans="1:8" x14ac:dyDescent="0.3">
      <c r="A17" s="1">
        <v>45570</v>
      </c>
      <c r="B17" s="9">
        <f>MONTH(tbl_operations[[#This Row],[Data]])</f>
        <v>10</v>
      </c>
      <c r="C17" s="3" t="s">
        <v>32</v>
      </c>
      <c r="D17" s="3" t="s">
        <v>39</v>
      </c>
      <c r="E17" s="3" t="s">
        <v>41</v>
      </c>
      <c r="F17" s="4">
        <v>330</v>
      </c>
      <c r="G17" s="3" t="s">
        <v>48</v>
      </c>
      <c r="H17" s="3" t="s">
        <v>51</v>
      </c>
    </row>
    <row r="18" spans="1:8" x14ac:dyDescent="0.3">
      <c r="A18" s="1">
        <v>45580</v>
      </c>
      <c r="B18" s="9">
        <f>MONTH(tbl_operations[[#This Row],[Data]])</f>
        <v>10</v>
      </c>
      <c r="C18" s="3" t="s">
        <v>32</v>
      </c>
      <c r="D18" s="3" t="s">
        <v>40</v>
      </c>
      <c r="E18" s="3" t="s">
        <v>23</v>
      </c>
      <c r="F18" s="4">
        <v>200</v>
      </c>
      <c r="G18" s="3" t="s">
        <v>49</v>
      </c>
      <c r="H18" s="3" t="s">
        <v>50</v>
      </c>
    </row>
    <row r="19" spans="1:8" x14ac:dyDescent="0.3">
      <c r="A19" s="1">
        <v>45580</v>
      </c>
      <c r="B19" s="9">
        <f>MONTH(tbl_operations[[#This Row],[Data]])</f>
        <v>10</v>
      </c>
      <c r="C19" s="3" t="s">
        <v>32</v>
      </c>
      <c r="D19" s="3" t="s">
        <v>39</v>
      </c>
      <c r="E19" s="3" t="s">
        <v>24</v>
      </c>
      <c r="F19" s="4">
        <v>537</v>
      </c>
      <c r="G19" s="3" t="s">
        <v>47</v>
      </c>
      <c r="H19" s="3" t="s">
        <v>50</v>
      </c>
    </row>
    <row r="20" spans="1:8" x14ac:dyDescent="0.3">
      <c r="A20" s="1">
        <v>45580</v>
      </c>
      <c r="B20" s="9">
        <f>MONTH(tbl_operations[[#This Row],[Data]])</f>
        <v>10</v>
      </c>
      <c r="C20" s="3" t="s">
        <v>32</v>
      </c>
      <c r="D20" s="3" t="s">
        <v>43</v>
      </c>
      <c r="E20" s="3" t="s">
        <v>25</v>
      </c>
      <c r="F20" s="4">
        <v>325</v>
      </c>
      <c r="G20" s="3" t="s">
        <v>47</v>
      </c>
      <c r="H20" s="3" t="s">
        <v>50</v>
      </c>
    </row>
    <row r="21" spans="1:8" x14ac:dyDescent="0.3">
      <c r="A21" s="1">
        <v>45636</v>
      </c>
      <c r="B21" s="9">
        <f>MONTH(tbl_operations[[#This Row],[Data]])</f>
        <v>12</v>
      </c>
      <c r="C21" s="3" t="s">
        <v>32</v>
      </c>
      <c r="D21" s="3" t="s">
        <v>43</v>
      </c>
      <c r="E21" s="3" t="s">
        <v>26</v>
      </c>
      <c r="F21" s="4">
        <v>673</v>
      </c>
      <c r="G21" s="3" t="s">
        <v>47</v>
      </c>
      <c r="H21" s="3" t="s">
        <v>51</v>
      </c>
    </row>
    <row r="22" spans="1:8" x14ac:dyDescent="0.3">
      <c r="A22" s="1">
        <v>45590</v>
      </c>
      <c r="B22" s="9">
        <f>MONTH(tbl_operations[[#This Row],[Data]])</f>
        <v>10</v>
      </c>
      <c r="C22" s="3" t="s">
        <v>32</v>
      </c>
      <c r="D22" s="3" t="s">
        <v>35</v>
      </c>
      <c r="E22" s="3" t="s">
        <v>27</v>
      </c>
      <c r="F22" s="4">
        <v>1000</v>
      </c>
      <c r="G22" s="3" t="s">
        <v>46</v>
      </c>
      <c r="H22" s="3" t="s">
        <v>50</v>
      </c>
    </row>
    <row r="23" spans="1:8" x14ac:dyDescent="0.3">
      <c r="A23" s="1">
        <v>45585</v>
      </c>
      <c r="B23" s="9">
        <f>MONTH(tbl_operations[[#This Row],[Data]])</f>
        <v>10</v>
      </c>
      <c r="C23" s="3" t="s">
        <v>32</v>
      </c>
      <c r="D23" s="3" t="s">
        <v>44</v>
      </c>
      <c r="E23" s="3" t="s">
        <v>28</v>
      </c>
      <c r="F23" s="4">
        <v>120</v>
      </c>
      <c r="G23" s="3" t="s">
        <v>47</v>
      </c>
      <c r="H23" s="3" t="s">
        <v>50</v>
      </c>
    </row>
    <row r="24" spans="1:8" x14ac:dyDescent="0.3">
      <c r="A24" s="1">
        <v>45618</v>
      </c>
      <c r="B24" s="9">
        <f>MONTH(tbl_operations[[#This Row],[Data]])</f>
        <v>11</v>
      </c>
      <c r="C24" s="3" t="s">
        <v>32</v>
      </c>
      <c r="D24" s="3" t="s">
        <v>45</v>
      </c>
      <c r="E24" s="3" t="s">
        <v>29</v>
      </c>
      <c r="F24" s="4">
        <v>1350</v>
      </c>
      <c r="G24" s="3" t="s">
        <v>47</v>
      </c>
      <c r="H24" s="3" t="s">
        <v>50</v>
      </c>
    </row>
    <row r="25" spans="1:8" x14ac:dyDescent="0.3">
      <c r="A25" s="1">
        <v>45590</v>
      </c>
      <c r="B25" s="9">
        <f>MONTH(tbl_operations[[#This Row],[Data]])</f>
        <v>10</v>
      </c>
      <c r="C25" s="3" t="s">
        <v>32</v>
      </c>
      <c r="D25" s="3" t="s">
        <v>40</v>
      </c>
      <c r="E25" s="3" t="s">
        <v>42</v>
      </c>
      <c r="F25" s="4">
        <v>130</v>
      </c>
      <c r="G25" s="3" t="s">
        <v>49</v>
      </c>
      <c r="H25" s="3" t="s">
        <v>50</v>
      </c>
    </row>
    <row r="26" spans="1:8" x14ac:dyDescent="0.3">
      <c r="A26" s="1">
        <v>45577</v>
      </c>
      <c r="B26" s="9">
        <f>MONTH(tbl_operations[[#This Row],[Data]])</f>
        <v>10</v>
      </c>
      <c r="C26" s="3" t="s">
        <v>31</v>
      </c>
      <c r="D26" s="3" t="s">
        <v>56</v>
      </c>
      <c r="E26" s="3" t="s">
        <v>57</v>
      </c>
      <c r="F26" s="4">
        <v>1000</v>
      </c>
      <c r="G26" s="3" t="s">
        <v>49</v>
      </c>
      <c r="H26" s="3" t="s">
        <v>52</v>
      </c>
    </row>
    <row r="27" spans="1:8" x14ac:dyDescent="0.3">
      <c r="A27" s="1">
        <v>45580</v>
      </c>
      <c r="B27" s="9">
        <f>MONTH(tbl_operations[[#This Row],[Data]])</f>
        <v>10</v>
      </c>
      <c r="C27" s="3" t="s">
        <v>31</v>
      </c>
      <c r="D27" s="3" t="s">
        <v>30</v>
      </c>
      <c r="E27" s="3" t="s">
        <v>58</v>
      </c>
      <c r="F27" s="4">
        <v>800</v>
      </c>
      <c r="G27" s="3" t="s">
        <v>49</v>
      </c>
      <c r="H27" s="3" t="s">
        <v>52</v>
      </c>
    </row>
    <row r="28" spans="1:8" x14ac:dyDescent="0.3">
      <c r="A28" s="1">
        <v>45648</v>
      </c>
      <c r="B28" s="9">
        <f>MONTH(tbl_operations[[#This Row],[Data]])</f>
        <v>12</v>
      </c>
      <c r="C28" s="3" t="s">
        <v>32</v>
      </c>
      <c r="D28" s="3" t="s">
        <v>43</v>
      </c>
      <c r="E28" s="3" t="s">
        <v>60</v>
      </c>
      <c r="F28" s="4">
        <v>200</v>
      </c>
      <c r="G28" s="3" t="s">
        <v>47</v>
      </c>
      <c r="H28" s="3" t="s">
        <v>50</v>
      </c>
    </row>
    <row r="29" spans="1:8" x14ac:dyDescent="0.3">
      <c r="A29" s="1">
        <v>45618</v>
      </c>
      <c r="B29" s="9">
        <f>MONTH(tbl_operations[[#This Row],[Data]])</f>
        <v>11</v>
      </c>
      <c r="C29" s="3" t="s">
        <v>32</v>
      </c>
      <c r="D29" s="3" t="s">
        <v>44</v>
      </c>
      <c r="E29" s="3" t="s">
        <v>61</v>
      </c>
      <c r="F29" s="4">
        <v>300</v>
      </c>
      <c r="G29" s="3" t="s">
        <v>47</v>
      </c>
      <c r="H29" s="3" t="s">
        <v>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886F-2A1D-4C4A-B1EF-16F98A23894A}">
  <sheetPr>
    <tabColor theme="8" tint="-0.249977111117893"/>
  </sheetPr>
  <dimension ref="C3:N16"/>
  <sheetViews>
    <sheetView workbookViewId="0">
      <selection activeCell="C8" sqref="C8"/>
    </sheetView>
  </sheetViews>
  <sheetFormatPr defaultRowHeight="14.4" x14ac:dyDescent="0.3"/>
  <cols>
    <col min="3" max="3" width="17.21875" bestFit="1" customWidth="1"/>
    <col min="4" max="4" width="13.33203125" bestFit="1" customWidth="1"/>
    <col min="13" max="13" width="17.21875" bestFit="1" customWidth="1"/>
    <col min="14" max="14" width="13.33203125" bestFit="1" customWidth="1"/>
  </cols>
  <sheetData>
    <row r="3" spans="3:14" x14ac:dyDescent="0.3">
      <c r="C3" s="5" t="s">
        <v>1</v>
      </c>
      <c r="D3" t="s">
        <v>32</v>
      </c>
    </row>
    <row r="5" spans="3:14" x14ac:dyDescent="0.3">
      <c r="C5" s="5" t="s">
        <v>53</v>
      </c>
      <c r="D5" t="s">
        <v>55</v>
      </c>
    </row>
    <row r="6" spans="3:14" x14ac:dyDescent="0.3">
      <c r="C6" s="6" t="s">
        <v>37</v>
      </c>
      <c r="D6" s="2">
        <v>75</v>
      </c>
    </row>
    <row r="7" spans="3:14" x14ac:dyDescent="0.3">
      <c r="C7" s="6" t="s">
        <v>39</v>
      </c>
      <c r="D7" s="2">
        <v>3359</v>
      </c>
    </row>
    <row r="8" spans="3:14" x14ac:dyDescent="0.3">
      <c r="C8" s="6" t="s">
        <v>40</v>
      </c>
      <c r="D8" s="2">
        <v>460</v>
      </c>
    </row>
    <row r="9" spans="3:14" x14ac:dyDescent="0.3">
      <c r="C9" s="6" t="s">
        <v>35</v>
      </c>
      <c r="D9" s="2">
        <v>3167</v>
      </c>
    </row>
    <row r="10" spans="3:14" x14ac:dyDescent="0.3">
      <c r="C10" s="6" t="s">
        <v>38</v>
      </c>
      <c r="D10" s="2">
        <v>4860</v>
      </c>
      <c r="M10" s="5" t="s">
        <v>1</v>
      </c>
      <c r="N10" t="s">
        <v>31</v>
      </c>
    </row>
    <row r="11" spans="3:14" x14ac:dyDescent="0.3">
      <c r="C11" s="6" t="s">
        <v>44</v>
      </c>
      <c r="D11" s="2">
        <v>120</v>
      </c>
    </row>
    <row r="12" spans="3:14" x14ac:dyDescent="0.3">
      <c r="C12" s="6" t="s">
        <v>34</v>
      </c>
      <c r="D12" s="2">
        <v>381.53</v>
      </c>
      <c r="M12" s="5" t="s">
        <v>53</v>
      </c>
      <c r="N12" t="s">
        <v>55</v>
      </c>
    </row>
    <row r="13" spans="3:14" x14ac:dyDescent="0.3">
      <c r="C13" s="6" t="s">
        <v>36</v>
      </c>
      <c r="D13" s="2">
        <v>300</v>
      </c>
      <c r="M13" s="6" t="s">
        <v>33</v>
      </c>
      <c r="N13" s="2">
        <v>16000</v>
      </c>
    </row>
    <row r="14" spans="3:14" x14ac:dyDescent="0.3">
      <c r="C14" s="6" t="s">
        <v>43</v>
      </c>
      <c r="D14" s="2">
        <v>325</v>
      </c>
      <c r="M14" s="6" t="s">
        <v>56</v>
      </c>
      <c r="N14" s="2">
        <v>1000</v>
      </c>
    </row>
    <row r="15" spans="3:14" x14ac:dyDescent="0.3">
      <c r="C15" s="6" t="s">
        <v>54</v>
      </c>
      <c r="D15" s="2">
        <v>13047.53</v>
      </c>
      <c r="M15" s="6" t="s">
        <v>30</v>
      </c>
      <c r="N15" s="2">
        <v>800</v>
      </c>
    </row>
    <row r="16" spans="3:14" x14ac:dyDescent="0.3">
      <c r="M16" s="6" t="s">
        <v>54</v>
      </c>
      <c r="N16" s="2">
        <v>17800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030D-14F9-4FDE-9857-2ABB8A2282E4}">
  <dimension ref="A1:U1"/>
  <sheetViews>
    <sheetView showGridLines="0" showRowColHeaders="0" tabSelected="1" zoomScale="75" zoomScaleNormal="80" workbookViewId="0">
      <selection activeCell="N11" sqref="N11"/>
    </sheetView>
  </sheetViews>
  <sheetFormatPr defaultColWidth="0" defaultRowHeight="14.4" x14ac:dyDescent="0.3"/>
  <cols>
    <col min="1" max="1" width="26" style="7" customWidth="1"/>
    <col min="2" max="21" width="9.109375" style="8" customWidth="1"/>
    <col min="22" max="16384" width="9.1093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65-AFDF-4A61-91B3-E433D5FCBE82}">
  <dimension ref="B1:D27"/>
  <sheetViews>
    <sheetView topLeftCell="A2" workbookViewId="0">
      <selection activeCell="D3" sqref="D3:D4"/>
    </sheetView>
  </sheetViews>
  <sheetFormatPr defaultRowHeight="14.4" x14ac:dyDescent="0.3"/>
  <cols>
    <col min="3" max="3" width="20.21875" customWidth="1"/>
    <col min="4" max="4" width="19.5546875" customWidth="1"/>
  </cols>
  <sheetData>
    <row r="1" spans="2:4" s="10" customFormat="1" ht="57" customHeight="1" x14ac:dyDescent="0.3"/>
    <row r="2" spans="2:4" x14ac:dyDescent="0.3">
      <c r="B2" s="11"/>
    </row>
    <row r="3" spans="2:4" x14ac:dyDescent="0.3">
      <c r="C3" s="13" t="s">
        <v>65</v>
      </c>
      <c r="D3" s="2">
        <f>SUM(Tabela2[Depósito Reservado])</f>
        <v>4717</v>
      </c>
    </row>
    <row r="4" spans="2:4" x14ac:dyDescent="0.3">
      <c r="C4" s="13" t="s">
        <v>66</v>
      </c>
      <c r="D4" s="2">
        <v>20000</v>
      </c>
    </row>
    <row r="6" spans="2:4" x14ac:dyDescent="0.3">
      <c r="C6" s="12" t="s">
        <v>63</v>
      </c>
      <c r="D6" s="12" t="s">
        <v>64</v>
      </c>
    </row>
    <row r="7" spans="2:4" x14ac:dyDescent="0.3">
      <c r="C7" s="1">
        <v>45672</v>
      </c>
      <c r="D7" s="2">
        <v>50</v>
      </c>
    </row>
    <row r="8" spans="2:4" x14ac:dyDescent="0.3">
      <c r="C8" s="1">
        <v>45673</v>
      </c>
      <c r="D8" s="2">
        <v>63</v>
      </c>
    </row>
    <row r="9" spans="2:4" x14ac:dyDescent="0.3">
      <c r="C9" s="1">
        <v>45674</v>
      </c>
      <c r="D9" s="2">
        <v>411</v>
      </c>
    </row>
    <row r="10" spans="2:4" x14ac:dyDescent="0.3">
      <c r="C10" s="1">
        <v>45675</v>
      </c>
      <c r="D10" s="2">
        <v>423</v>
      </c>
    </row>
    <row r="11" spans="2:4" x14ac:dyDescent="0.3">
      <c r="C11" s="1">
        <v>45676</v>
      </c>
      <c r="D11" s="2">
        <v>378</v>
      </c>
    </row>
    <row r="12" spans="2:4" x14ac:dyDescent="0.3">
      <c r="C12" s="1">
        <v>45677</v>
      </c>
      <c r="D12" s="2">
        <v>201</v>
      </c>
    </row>
    <row r="13" spans="2:4" x14ac:dyDescent="0.3">
      <c r="C13" s="1">
        <v>45678</v>
      </c>
      <c r="D13" s="2">
        <v>63</v>
      </c>
    </row>
    <row r="14" spans="2:4" x14ac:dyDescent="0.3">
      <c r="C14" s="1">
        <v>45679</v>
      </c>
      <c r="D14" s="2">
        <v>424</v>
      </c>
    </row>
    <row r="15" spans="2:4" x14ac:dyDescent="0.3">
      <c r="C15" s="1">
        <v>45680</v>
      </c>
      <c r="D15" s="2">
        <v>130</v>
      </c>
    </row>
    <row r="16" spans="2:4" x14ac:dyDescent="0.3">
      <c r="C16" s="1">
        <v>45681</v>
      </c>
      <c r="D16" s="2">
        <v>346</v>
      </c>
    </row>
    <row r="17" spans="3:4" x14ac:dyDescent="0.3">
      <c r="C17" s="1">
        <v>45682</v>
      </c>
      <c r="D17" s="2">
        <v>149</v>
      </c>
    </row>
    <row r="18" spans="3:4" x14ac:dyDescent="0.3">
      <c r="C18" s="1">
        <v>45683</v>
      </c>
      <c r="D18" s="2">
        <v>195</v>
      </c>
    </row>
    <row r="19" spans="3:4" x14ac:dyDescent="0.3">
      <c r="C19" s="1">
        <v>45684</v>
      </c>
      <c r="D19" s="2">
        <v>490</v>
      </c>
    </row>
    <row r="20" spans="3:4" x14ac:dyDescent="0.3">
      <c r="C20" s="1">
        <v>45685</v>
      </c>
      <c r="D20" s="2">
        <v>119</v>
      </c>
    </row>
    <row r="21" spans="3:4" x14ac:dyDescent="0.3">
      <c r="C21" s="1">
        <v>45686</v>
      </c>
      <c r="D21" s="2">
        <v>24</v>
      </c>
    </row>
    <row r="22" spans="3:4" x14ac:dyDescent="0.3">
      <c r="C22" s="1">
        <v>45687</v>
      </c>
      <c r="D22" s="2">
        <v>70</v>
      </c>
    </row>
    <row r="23" spans="3:4" x14ac:dyDescent="0.3">
      <c r="C23" s="1">
        <v>45688</v>
      </c>
      <c r="D23" s="2">
        <v>130</v>
      </c>
    </row>
    <row r="24" spans="3:4" x14ac:dyDescent="0.3">
      <c r="C24" s="1">
        <v>45689</v>
      </c>
      <c r="D24" s="2">
        <v>339</v>
      </c>
    </row>
    <row r="25" spans="3:4" x14ac:dyDescent="0.3">
      <c r="C25" s="1">
        <v>45690</v>
      </c>
      <c r="D25" s="2">
        <v>115</v>
      </c>
    </row>
    <row r="26" spans="3:4" x14ac:dyDescent="0.3">
      <c r="C26" s="1">
        <v>45691</v>
      </c>
      <c r="D26" s="2">
        <v>356</v>
      </c>
    </row>
    <row r="27" spans="3:4" x14ac:dyDescent="0.3">
      <c r="C27" s="1">
        <v>45692</v>
      </c>
      <c r="D27" s="2">
        <v>241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D Assuncao Fortuna</dc:creator>
  <cp:lastModifiedBy>Renato Amadeu Garibaldi Guardia</cp:lastModifiedBy>
  <dcterms:created xsi:type="dcterms:W3CDTF">2025-01-14T11:13:17Z</dcterms:created>
  <dcterms:modified xsi:type="dcterms:W3CDTF">2025-01-16T00:32:19Z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2025-01-14T19:35:12Z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225d956f-c154-4eda-868e-001729a225cd</vt:lpwstr>
  </property>
  <property fmtid="{D5CDD505-2E9C-101B-9397-08002B2CF9AE}" pid="8" name="MSIP_Label_fde7aacd-7cc4-4c31-9e6f-7ef306428f09_ContentBits">
    <vt:lpwstr>1</vt:lpwstr>
  </property>
</Properties>
</file>