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an.pinto\Desktop\Códigos\Projeto - Análises Simplificadas para o DAF\Projeto ajustando Excel\RESPOSTA ACHADO 07 2021 SEC.ROTTA\"/>
    </mc:Choice>
  </mc:AlternateContent>
  <xr:revisionPtr revIDLastSave="0" documentId="13_ncr:1_{AD1BC05E-50F3-4FAF-80B9-2983B526569A}" xr6:coauthVersionLast="47" xr6:coauthVersionMax="47" xr10:uidLastSave="{00000000-0000-0000-0000-000000000000}"/>
  <bookViews>
    <workbookView xWindow="-120" yWindow="330" windowWidth="24240" windowHeight="13290" activeTab="2" xr2:uid="{00000000-000D-0000-FFFF-FFFF00000000}"/>
  </bookViews>
  <sheets>
    <sheet name="2016" sheetId="1" r:id="rId1"/>
    <sheet name="2016 (2)" sheetId="2" r:id="rId2"/>
    <sheet name="Aba teste NEs detalhadas" sheetId="3" r:id="rId3"/>
  </sheets>
  <definedNames>
    <definedName name="_xlnm._FilterDatabase" localSheetId="0" hidden="1">'2016'!$A$4:$W$183</definedName>
    <definedName name="_xlnm._FilterDatabase" localSheetId="1" hidden="1">'2016 (2)'!$A$4:$X$210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64" i="2" l="1"/>
  <c r="W149" i="2"/>
  <c r="W148" i="2"/>
  <c r="W142" i="2"/>
  <c r="W140" i="2"/>
  <c r="W137" i="2"/>
  <c r="W126" i="2"/>
  <c r="W110" i="2"/>
  <c r="W109" i="2"/>
  <c r="W108" i="2"/>
  <c r="W106" i="2"/>
  <c r="W105" i="2"/>
  <c r="W85" i="2"/>
  <c r="W80" i="2"/>
  <c r="W70" i="2"/>
  <c r="W68" i="2"/>
  <c r="W66" i="2"/>
  <c r="W65" i="2"/>
  <c r="W64" i="2"/>
  <c r="L64" i="2"/>
  <c r="W63" i="2"/>
  <c r="W62" i="2"/>
  <c r="W56" i="2"/>
  <c r="W51" i="2"/>
  <c r="K50" i="2"/>
  <c r="K49" i="2"/>
  <c r="W48" i="2"/>
  <c r="K48" i="2"/>
  <c r="W47" i="2"/>
  <c r="V46" i="2"/>
  <c r="W46" i="2" s="1"/>
  <c r="K46" i="2"/>
  <c r="W44" i="2"/>
  <c r="K43" i="2"/>
  <c r="J43" i="2"/>
  <c r="W42" i="2"/>
  <c r="W40" i="2"/>
  <c r="W39" i="2"/>
  <c r="W37" i="2"/>
  <c r="W35" i="2"/>
  <c r="W34" i="2"/>
  <c r="V34" i="2"/>
  <c r="W29" i="2"/>
  <c r="W25" i="2"/>
  <c r="W21" i="2"/>
  <c r="W20" i="2"/>
  <c r="W19" i="2"/>
  <c r="W17" i="2"/>
  <c r="W13" i="2"/>
  <c r="W10" i="2"/>
  <c r="W8" i="2"/>
  <c r="W7" i="2"/>
  <c r="W5" i="2"/>
  <c r="C185" i="1"/>
  <c r="W69" i="1"/>
  <c r="W67" i="1"/>
  <c r="W65" i="1"/>
  <c r="W64" i="1"/>
  <c r="W63" i="1"/>
  <c r="L63" i="1"/>
  <c r="W62" i="1"/>
  <c r="W61" i="1"/>
  <c r="W55" i="1"/>
  <c r="W50" i="1"/>
  <c r="W49" i="1"/>
  <c r="W48" i="1"/>
  <c r="W47" i="1"/>
  <c r="V47" i="1"/>
  <c r="K47" i="1"/>
  <c r="W45" i="1"/>
  <c r="W43" i="1"/>
  <c r="W41" i="1"/>
  <c r="W39" i="1"/>
  <c r="W37" i="1"/>
  <c r="W35" i="1"/>
  <c r="V34" i="1"/>
  <c r="W34" i="1" s="1"/>
  <c r="W29" i="1"/>
  <c r="W25" i="1"/>
  <c r="W21" i="1"/>
  <c r="W20" i="1"/>
  <c r="W19" i="1"/>
  <c r="W17" i="1"/>
  <c r="W13" i="1"/>
  <c r="W10" i="1"/>
  <c r="W8" i="1"/>
  <c r="W7" i="1"/>
</calcChain>
</file>

<file path=xl/sharedStrings.xml><?xml version="1.0" encoding="utf-8"?>
<sst xmlns="http://schemas.openxmlformats.org/spreadsheetml/2006/main" count="4715" uniqueCount="739">
  <si>
    <t>SECRETARIA MUNICIPAL DE INFRAESTRUTURA</t>
  </si>
  <si>
    <t>CONTROLE DE OBRAS - SEMINF 2016</t>
  </si>
  <si>
    <t>INFORMAÇÕES DO CONTRATO</t>
  </si>
  <si>
    <t>FINANCEIRO</t>
  </si>
  <si>
    <t>ORÇAMENTÁRIO/FINANCEIRO</t>
  </si>
  <si>
    <t>CONTÁBIL</t>
  </si>
  <si>
    <t>ITEM</t>
  </si>
  <si>
    <t>OBJETO</t>
  </si>
  <si>
    <t>CONTRATO N°</t>
  </si>
  <si>
    <t>EMPRESA</t>
  </si>
  <si>
    <t xml:space="preserve">INICIO </t>
  </si>
  <si>
    <t>TERMINO</t>
  </si>
  <si>
    <t>INDENIZAÇÃO</t>
  </si>
  <si>
    <t>VALOR DO CONTRATO (R$)</t>
  </si>
  <si>
    <t>REDUÇÃO DO VALOR DO CONTRATO (R$)</t>
  </si>
  <si>
    <t>VALOR DE ADITIVO (R$)</t>
  </si>
  <si>
    <t>VALOR EMPENHADO (R$)</t>
  </si>
  <si>
    <t>VALOR ANULADO (R$)</t>
  </si>
  <si>
    <t>VALOR TOTAL (R$)</t>
  </si>
  <si>
    <t>EMPENHO (Nº)</t>
  </si>
  <si>
    <t>UNIDADE ORÇAMENTARIA</t>
  </si>
  <si>
    <t>PROGRAMA DE TRABALHO</t>
  </si>
  <si>
    <t>FONTE DE RECURSO</t>
  </si>
  <si>
    <t>NATUREZA DA DESPESA</t>
  </si>
  <si>
    <t>CONTA CONTÁBIL</t>
  </si>
  <si>
    <t>MEDIÇÕES</t>
  </si>
  <si>
    <t>NOTA FISCAL</t>
  </si>
  <si>
    <t>VALOR FATURADO (R$)</t>
  </si>
  <si>
    <t>REFORMA PARCIAL E REVITALIZAÇÃO DA PRAÇA IVANETE SINTRA, LOCALIZADA A RUA A "01" - CONJUNTO JARDIM PAULISTA - BAIRRO ALEIXO, EM MANAUS / AM.</t>
  </si>
  <si>
    <t>001/2016</t>
  </si>
  <si>
    <t>COMPASSO CONSTRUÇÕES E REFORMAS PREDIAIS LTDA.</t>
  </si>
  <si>
    <t>13.01.2016</t>
  </si>
  <si>
    <t>29.05.2016</t>
  </si>
  <si>
    <t>-//-</t>
  </si>
  <si>
    <t>290.345,57</t>
  </si>
  <si>
    <t>2016NE00051</t>
  </si>
  <si>
    <t xml:space="preserve">27100 - SECRETARIA MUNICIPAL DE INFRAESTRUTURA           </t>
  </si>
  <si>
    <t>15451106122440000 - REFORMA E REVITALIZAÇÃO DE LOGRADOUROS PÚBLICOS</t>
  </si>
  <si>
    <t>01000000 - RECURSOS ORDINÁRIOS</t>
  </si>
  <si>
    <t xml:space="preserve">44903916 - REFORMAS E ADEQUAÇÕES                                                                                                                                                                                   </t>
  </si>
  <si>
    <t>123210112 - REFORMAS, BENFEITORIAS OU MELHORIAS</t>
  </si>
  <si>
    <t>1ª medição</t>
  </si>
  <si>
    <t>NFS-e nº 56</t>
  </si>
  <si>
    <t>=H5-SOMA(V5:V6)</t>
  </si>
  <si>
    <t>9.500,14</t>
  </si>
  <si>
    <t>2016NE1174</t>
  </si>
  <si>
    <t>NfS-e N.º 86</t>
  </si>
  <si>
    <t>REVITALIZAÇÃO DA PRAÇA DO CAMPO DO BAHIA, LOCALIZADO NA RUA ARAGUAIA, S/Nº - BAIRRO SÃO JOSÉ IV, EM MANAUS / AM.</t>
  </si>
  <si>
    <t>003/2016</t>
  </si>
  <si>
    <t>MP CONSTRUÇÕES LTDA.</t>
  </si>
  <si>
    <t>23.04.2016</t>
  </si>
  <si>
    <t>243.007,53</t>
  </si>
  <si>
    <t>2016NE00116</t>
  </si>
  <si>
    <t xml:space="preserve">1ª Medição </t>
  </si>
  <si>
    <t>NFSe nº 39</t>
  </si>
  <si>
    <t>REFORMA DA PRAÇA DO BAIRRO SÃO JORGE, LOCALIZADA A RUA NOSSA SENHORA DE FÁTIMA, EM FRENTE AO CEL. NINIMBERG GUERRA, BAIRRO SÃO JORGE, EM MANAUS / AM.</t>
  </si>
  <si>
    <t>004/2016</t>
  </si>
  <si>
    <t>MCA CONSTRUTORA EIRELI</t>
  </si>
  <si>
    <t>325.288,57</t>
  </si>
  <si>
    <t>302.115,63</t>
  </si>
  <si>
    <t>2016NE00050</t>
  </si>
  <si>
    <t xml:space="preserve">  NFSe nº 329</t>
  </si>
  <si>
    <t>23.132,94</t>
  </si>
  <si>
    <t>ANULAÇÃO PARCIAL</t>
  </si>
  <si>
    <t>2016NE01892</t>
  </si>
  <si>
    <t>REFORMA PARCIAL DO CAMPO DE FUTEBOL DA NOSSA SENHORA DE FÁTIMA II, LOCALIZADO A RUA HEBRON COM PALESTINA - BAIRRO NOSSA SENHORA DE FÁTIMA II, EM MANAUS / AM.</t>
  </si>
  <si>
    <t>005/2016</t>
  </si>
  <si>
    <t>SVX SERVIÇOS PROFISSIONAIS CONSTRUÇÕES E TRANSPORTES LTDA.</t>
  </si>
  <si>
    <t>239.415,30</t>
  </si>
  <si>
    <t>2016NE00063</t>
  </si>
  <si>
    <t xml:space="preserve">1ª medição </t>
  </si>
  <si>
    <t xml:space="preserve"> NFS-e nº 329</t>
  </si>
  <si>
    <t>10.209,85</t>
  </si>
  <si>
    <t>2016NE01612</t>
  </si>
  <si>
    <t>ANULAÇÃO TOTAL</t>
  </si>
  <si>
    <t>2016NE01613</t>
  </si>
  <si>
    <t>REFORMA E AMPLIAÇÃO DA QUADRA DE ESPORTE HUASCAR ANGELIM, LOCALIZADA A AV. SILVES, S/Nº - BAIRRO RAIZ, EM MANAUS / AM.</t>
  </si>
  <si>
    <t>006/2016</t>
  </si>
  <si>
    <t>23.08.2016</t>
  </si>
  <si>
    <t>884.053,67</t>
  </si>
  <si>
    <t>823.467,94</t>
  </si>
  <si>
    <t>2016NE00052</t>
  </si>
  <si>
    <t xml:space="preserve">  NFSe nº 57</t>
  </si>
  <si>
    <t>60.585,69</t>
  </si>
  <si>
    <t>2016NE01577</t>
  </si>
  <si>
    <t>2016NE01601</t>
  </si>
  <si>
    <t>2016NE01602</t>
  </si>
  <si>
    <t>REVITALIZAÇÃO DO PASSEIO DO MINDÚ, LOCALIZADO NA AV. SAMUEL BENCHIMOL ENTRE A AV. MÁRIO YPIRANGA E AV. HUMBERTO CALDERARO FILHO, EM MANAUS / AM.</t>
  </si>
  <si>
    <t>007/2016</t>
  </si>
  <si>
    <t>SG ENGENHARIA LTDA - ME.</t>
  </si>
  <si>
    <t>08.07.2016</t>
  </si>
  <si>
    <t>2.473.037,88</t>
  </si>
  <si>
    <t>2.416.887,11</t>
  </si>
  <si>
    <t>2016NE00109</t>
  </si>
  <si>
    <t xml:space="preserve">56900 - FUNDO MUNICIPAL DE DESENVOLVIMENTO URBANO        </t>
  </si>
  <si>
    <t>15451107040470000 - GESTÃO DO DESENVOLVIMENTO URBANO E AMBIENTAL</t>
  </si>
  <si>
    <t>06100000 - ARREC. PRÓPRIA DOS FUNDOS ADMINISTRAÇÃO INDIRETA (EXC.CONV.) EXC.ANTERIOR</t>
  </si>
  <si>
    <t xml:space="preserve">44905117 - OBRAS DE INFRAESTRUTURA                                                                                                                                                                                </t>
  </si>
  <si>
    <t>123210517 - OBRAS DE INFRAESTRUTURA DE REVITALIZAÇÃO, URBANIZAÇÃO</t>
  </si>
  <si>
    <t xml:space="preserve">  NFSe nº 349</t>
  </si>
  <si>
    <t>56.150,77</t>
  </si>
  <si>
    <t>2016NE01776</t>
  </si>
  <si>
    <t>REFORMA PARCIAL DA PRAÇA MARRIDA, LOCALIZADA A RUA XAVANTE, S/Nº - BAIRRO COLÔNIA TERRA NOVA, EM MANAUS / AM. Emenda Parlamentar nº 275 artigo nº 51 do Exercício de 2015</t>
  </si>
  <si>
    <t>008/2016</t>
  </si>
  <si>
    <t>QUALITY CONSTRUÇÕES E SERVIÇOS LTDA.</t>
  </si>
  <si>
    <t>83.444,77</t>
  </si>
  <si>
    <t>2015NE01896</t>
  </si>
  <si>
    <t>REFORMA E CONSTRUÇÃO DE CAMPO DE FUTEBOL DE AREIA DO COMPLEXO ROUXINOL, RUA ROUXINOL, S/Nº - BAIRRO CIDADE NOVA, EM MANAUS / AM.</t>
  </si>
  <si>
    <t>009/2016</t>
  </si>
  <si>
    <t>MÓDULO ENGENHARIA LTDA</t>
  </si>
  <si>
    <t>15.05.206</t>
  </si>
  <si>
    <t>191.500,52</t>
  </si>
  <si>
    <t>2016NE00113</t>
  </si>
  <si>
    <t xml:space="preserve"> NFS-e nº 175</t>
  </si>
  <si>
    <t>CONSTRUÇÃO DE CINCO SALAS DE APOIO PARA A 3ª IDADE, PARQUE DO IDOSO, LOCALIZADO A RUA Dr. THOMAS, Nº 798 - BAIRRO NOSSA SENHORA DAS GRAÇAS, EM MANAUS / AM.</t>
  </si>
  <si>
    <t>010/2016</t>
  </si>
  <si>
    <t>SVX SERVIÇOS PROFISSIONAIS CONSTRUÇÕES E TRANSPORTES LTDA - ME.</t>
  </si>
  <si>
    <t>29.11.2016</t>
  </si>
  <si>
    <t>27.01.2017</t>
  </si>
  <si>
    <t>355.605,49</t>
  </si>
  <si>
    <t>2016NE00179</t>
  </si>
  <si>
    <t>15451106110500000 - CONSTRUÇÃO OU AMPLIAÇÃO DE LOGRADOUROS PÚBLICOS</t>
  </si>
  <si>
    <t xml:space="preserve">44905193 - REFORMAS, BENFEITORIAS OU MELHORIAS                                                                                                                                                                      </t>
  </si>
  <si>
    <t xml:space="preserve"> NFS-e nº 344</t>
  </si>
  <si>
    <t>2016NE00182</t>
  </si>
  <si>
    <t>157.092,12</t>
  </si>
  <si>
    <t>2016NE00184</t>
  </si>
  <si>
    <t>198.513,37</t>
  </si>
  <si>
    <t>2016NE01938</t>
  </si>
  <si>
    <t>REFORMA PARCIAL DO CAMPO DE FUTEBOL NO BAIRRO RIACHO DOCE, LOCALIZADA A RUA 16 DE AGOSTO C/ RUA SÃO LUCAS - BAIRRO RIACHO DOCE III, EM MANAUS / AM.</t>
  </si>
  <si>
    <t>011/2016</t>
  </si>
  <si>
    <t>MASTER'S ENGENHARIA, INSTALAÇÕES E PROJETOS LTDA.</t>
  </si>
  <si>
    <t>20.05.2016</t>
  </si>
  <si>
    <t>140.992,83</t>
  </si>
  <si>
    <t>2016NE00056</t>
  </si>
  <si>
    <t>2016NE00103</t>
  </si>
  <si>
    <t>2016NE00104</t>
  </si>
  <si>
    <t>2016NE01920</t>
  </si>
  <si>
    <t>CONSTRUÇÃO DO CAMPO DE FUTEBOL DE AREIA DO ALVORADA III, BANHEIRO, MURETA, PLAYGROUND, CONTENÇÃO EM RIP - RAP, ARQUIBANCADA COM COBERTURA E PAVIMENTAÇÃO ASFÁLTICA, LOCALIZADA A RUA 13, S/Nº - BAIRRO ALVORADA III, EM MANAUS / AM.</t>
  </si>
  <si>
    <t>012/2016</t>
  </si>
  <si>
    <t>ENGECORP ARQUITETURA E ENGENHARIA LTDA-ME.</t>
  </si>
  <si>
    <t>579.772,74</t>
  </si>
  <si>
    <t>2016NE00112</t>
  </si>
  <si>
    <t xml:space="preserve">44905110 - UNIDADES ESPORTIVAS                                                                                                                                                                                    </t>
  </si>
  <si>
    <t>123210594 - UNIDADES ESPORTIVAS COMUNITÁRIAS</t>
  </si>
  <si>
    <t xml:space="preserve"> NFS-e nº 44</t>
  </si>
  <si>
    <t>2016NE1223</t>
  </si>
  <si>
    <t>2016NE00165</t>
  </si>
  <si>
    <t>0,57</t>
  </si>
  <si>
    <t>2016NE01223</t>
  </si>
  <si>
    <t>44.626,55</t>
  </si>
  <si>
    <t>2016NE01895</t>
  </si>
  <si>
    <t>URBANIZAÇÃO DAS RUAS PROJETADAS 1 E 22 COM AV. AYRTON SENA, BAIRRO MAUAZINHO, EM MANAUS / AM.</t>
  </si>
  <si>
    <t>013/2016</t>
  </si>
  <si>
    <t>ENGECORP ARQUITETURA E ENGENHARIA LTDA - ME.</t>
  </si>
  <si>
    <t>21.05.2016</t>
  </si>
  <si>
    <t>291.302,74</t>
  </si>
  <si>
    <t>2016NE00111</t>
  </si>
  <si>
    <t>15451106010840000 - EXPANSÃO DO SISTEMA VIÁRIO E DEMAIS OBRAS COMPLEMENTARES</t>
  </si>
  <si>
    <t xml:space="preserve"> NFS-e nº 64</t>
  </si>
  <si>
    <t>CONSTRUÇÃO DE ACADEMIA AO AR LIVRE DA PRAÇA PLÁCIDO DE SOUZA EDUCANDOS, LOCALIZADA A RUA INOCÊNCIO DE ARAÚJO COM MANOEL URBANO, S/N° - BAIRRO EDUCANDOS, EM MANAUS / AM.</t>
  </si>
  <si>
    <t>015/2016</t>
  </si>
  <si>
    <t>CONSTRUTORA TERRA ANDINA LTDA.</t>
  </si>
  <si>
    <t>03.06.2016</t>
  </si>
  <si>
    <t>106.036,62</t>
  </si>
  <si>
    <t>2016NE00055</t>
  </si>
  <si>
    <t>2016NE01879</t>
  </si>
  <si>
    <t>RFORMA DO CAMPO DE FUTEBOL DE AREIA DA COLÔNIA OLIVIERA MACHADO, LOCALIZADO NA RUA BERTINO MIRANDA, S/Nº - BAIRRO COLÔNIA OLIVEIRA MACHADO, EM MANAUS / AM</t>
  </si>
  <si>
    <t>016/2016</t>
  </si>
  <si>
    <t>69.900,68</t>
  </si>
  <si>
    <t>2016NE00053</t>
  </si>
  <si>
    <t>2016NE01877</t>
  </si>
  <si>
    <t>15</t>
  </si>
  <si>
    <t>RECUPERAÇÃO DO PRÉDIO DA EMEF SÃO SEBASTIÃO II -  ÁREA RURAL - TARUMÃ MIRIM, LOCALIZADA NA COMUNIDADE SÃO SEBASTIÃO - ÁREA RURAL - BAIRRO TARUMÃ MIRIM".</t>
  </si>
  <si>
    <t>018/2016</t>
  </si>
  <si>
    <t>METACON CONSTRUÇÕES, MONTAGENS E COMÉRCIO LTDA,</t>
  </si>
  <si>
    <t>194.674,93</t>
  </si>
  <si>
    <t>2015NE01991</t>
  </si>
  <si>
    <t>18100 - SECRETARIA MUNICIPAL DE EDUCAÇÃO</t>
  </si>
  <si>
    <t>123661103821680000 - REFORMA DE ESCOLAS</t>
  </si>
  <si>
    <t>33903916 - MANUTENÇÃO E CONSERVAÇÃO DE BENS IMÓVEIS</t>
  </si>
  <si>
    <t>213110101 - FORNECEDORES E CREDORES A PAGAR</t>
  </si>
  <si>
    <t>2015NE02020</t>
  </si>
  <si>
    <t xml:space="preserve">18100 - SECRETARIA MUNICIPAL DE EDUCAÇÃO </t>
  </si>
  <si>
    <t>12361103821680000 - REFORMA DE ESCOLAS RURAIS</t>
  </si>
  <si>
    <t>16</t>
  </si>
  <si>
    <t>REFORMA DO CENTRO SOCIAL URBANO - CSU PARQUE DEZ DE NOVEMBRO (RUA DA PENETRAÇÃO COM A RUA 22 E RUA DA PENETRAÇÃO 03, S/Nº  - BAIRRO PARQUE DEZ DE NOVEMBRO)</t>
  </si>
  <si>
    <t>019/2016</t>
  </si>
  <si>
    <t>H.B. ENGENHARIA LTDA</t>
  </si>
  <si>
    <t>1.051.696,29</t>
  </si>
  <si>
    <t>2016NE00505</t>
  </si>
  <si>
    <t>01260000 - RENDIMENTOS DE APLICAÇÃO FINANCEIRA - GEST]AO TESOURO</t>
  </si>
  <si>
    <t xml:space="preserve"> NFS-e nº 158</t>
  </si>
  <si>
    <t>544.570,27</t>
  </si>
  <si>
    <t>2016NE01872</t>
  </si>
  <si>
    <t>17</t>
  </si>
  <si>
    <t>REFORMA E CONSTRUÇÃO DA COBERTURA DA QUADRA ESPORTES  DO CENTRO DE ESPORTE E LAZER DA CIDADE DE DEUS, LOCALIZADA NA RUA GAIVOTA C BECO TAPITI, BAIRRO CIDADE DE DEUS, MANAUS-AM.</t>
  </si>
  <si>
    <t>020/2016</t>
  </si>
  <si>
    <t>M.P. CONSTRUÇÕES LTDA</t>
  </si>
  <si>
    <t>249.712,32</t>
  </si>
  <si>
    <t>175.646,08</t>
  </si>
  <si>
    <t>2016NE00527</t>
  </si>
  <si>
    <t xml:space="preserve"> NFS-e nº 47</t>
  </si>
  <si>
    <t>751,46</t>
  </si>
  <si>
    <t>2016NE01346</t>
  </si>
  <si>
    <t>1ª medição e única TA</t>
  </si>
  <si>
    <t>URBANIZAÇÃO DE PRAÇA E CONSTRUÇÃO DE ACADEMIA HIBRIDA AO AR LIVRE NA AV. CONSTELAÇÃO COM A RUA SANTA RITA - BAIRRO ALEIXO, EM MANAUS / AM.</t>
  </si>
  <si>
    <t>021/2016</t>
  </si>
  <si>
    <t>RENZO CONSTRUÇÕES EIRELI - EPP.</t>
  </si>
  <si>
    <t>98.258,45</t>
  </si>
  <si>
    <t>2016NE603</t>
  </si>
  <si>
    <t xml:space="preserve"> NFS-e nº 72</t>
  </si>
  <si>
    <t>2.290,87</t>
  </si>
  <si>
    <t>2016NE01863</t>
  </si>
  <si>
    <t>"REPARO NA PISCINA COBERTA DO PARQUE MUNICIPAL DO IDOSO, LOCALIZADO NA RUA RIO MAR, S/Nº - BAIRRO NOSSA SENHORA DAS GRAÇAS".</t>
  </si>
  <si>
    <t>022/2016</t>
  </si>
  <si>
    <t>107.618,5</t>
  </si>
  <si>
    <t>2016NE00526</t>
  </si>
  <si>
    <t xml:space="preserve">52200 - FUNDAÇÃO DE APOIO AO IDOSO "DOUTOR THOMAS"                     </t>
  </si>
  <si>
    <t>08241100430300000 - CONSTRUÇÃO E/OU AMPLIAÇÃO E/OU REFORMA DAS INSTALAÇÕES FÍSICAS DA FUNDAÇÃO "DR.THOMAS" E ANEXOS</t>
  </si>
  <si>
    <t xml:space="preserve"> NFS-e nº 157</t>
  </si>
  <si>
    <t>REFORMA DA QUADRA, CAMPO DE AREIA E ADMINISTRAÇÃO DO COMPLEXO ESPORTIVO PAULO ROBERTO SOUTO, LOCALIZADO A RUA ENGº VILAR FIUZA CÂMARA - BAIRRO SÃO JOSÉ OPERÁRIO I, EM MANAUS / AM.</t>
  </si>
  <si>
    <t>024/2016</t>
  </si>
  <si>
    <t>NELL CONSTRUTORA LTDA - ME.</t>
  </si>
  <si>
    <t>231.945,75</t>
  </si>
  <si>
    <t>2016NE735</t>
  </si>
  <si>
    <t xml:space="preserve"> NFS-e nº 12</t>
  </si>
  <si>
    <t>SERVIÇOS DE USINAGEM DE CONCRETO BETUMINOSO USINADO A QUENTE (C.B.U.Q.), CORRESPONDENTE À QUANTIDADE DE 30.000 (TRINTA MIL TONELADAS), CONFORME ESPECIFICAÇÕES DO LOTE XIII.</t>
  </si>
  <si>
    <t>034/2016</t>
  </si>
  <si>
    <t>CONSTRUTORA AMAZÔNIDAS LTDA.</t>
  </si>
  <si>
    <t>10.168.500,00</t>
  </si>
  <si>
    <t>530.117,80</t>
  </si>
  <si>
    <t>2016NE00861</t>
  </si>
  <si>
    <t>15451106023980000 - CONSERVAÇÃO DO SISTEMA VIÁRIO E DEMAIS OBRAS COMPLEMENTARES DA ÁREA DA CIDADE DE MANAUS</t>
  </si>
  <si>
    <t>02910265 - BIRD / DPL</t>
  </si>
  <si>
    <t xml:space="preserve">44903906 - SERVIÇO DE USINAGEM DE CONCRETO BETUMINOSO  E AREIA ASFÁLTICA.                                                                                                                                           </t>
  </si>
  <si>
    <t>123210506 - INFRAESTRUTURA: SERV. DE USINAGEM DE CONCRETO BETUMINOSA</t>
  </si>
  <si>
    <t>REGISTRO DE PREÇOS PARA EVENTUAL PRESTAÇÃO DE SERVIÇOS CONTÍNUOS DE REFORMA, REPARO E MANUTENÇÃO, INCLUÍNDO FORNECIMENTO DE MATERAIS, EM PRÉDIOS INSTITUCIONAIS DA PREFEITURA DE MANAUS/AM - SECRETARIA MUCIPAL DE INFRAESTRUTURA - SEMINF E DISTRITO DE OBRAS</t>
  </si>
  <si>
    <t>035/2016</t>
  </si>
  <si>
    <t>01.08.2016</t>
  </si>
  <si>
    <t>07.12.2016</t>
  </si>
  <si>
    <t>2.920.821,41</t>
  </si>
  <si>
    <t>2.000.000,00</t>
  </si>
  <si>
    <t>2016NE00880</t>
  </si>
  <si>
    <t>15122400224390000 - MANUTENÇÃO E CONSERVAÇÃO DOS PRÓPRIOS MUNICIPAIS</t>
  </si>
  <si>
    <t xml:space="preserve">  NFSe nº 367</t>
  </si>
  <si>
    <t>920.821,41</t>
  </si>
  <si>
    <t>2016NE01339</t>
  </si>
  <si>
    <t>357.944,07</t>
  </si>
  <si>
    <t>2016NE01755</t>
  </si>
  <si>
    <t>2016NE01767</t>
  </si>
  <si>
    <t>4.044,96</t>
  </si>
  <si>
    <t>2016NE01869</t>
  </si>
  <si>
    <t>REFORMA DA FEIRA DA JAPIINLÂNDIA, LOCALIZADA NA RUA PORTUGAL COM A RUA AMÉRCIO ALVAREZ, S/Nº - BAIRRO JAPIINLÂNDIA.</t>
  </si>
  <si>
    <t>036/2016</t>
  </si>
  <si>
    <t>61.009,88</t>
  </si>
  <si>
    <t>2016NE00960</t>
  </si>
  <si>
    <t>23605108522960000 - REFORMA, RECUPERAÇÃO E REVITALIZAÇÃO DOS EQUIPAMENTOS DA REDE DE ABASTECIMENTO</t>
  </si>
  <si>
    <t xml:space="preserve"> NFS-e nº 83</t>
  </si>
  <si>
    <t>RECUPERAÇÃO ASFÁLTICO E RECUPERAÇÃO DE PAVIMENTO - LOTE I. LOCAL: AV. JOÃO VALÉRIO, RUA PARÁ, RUA MACEIÓ E AV. SÃO JORGE - MANAUS / AM.</t>
  </si>
  <si>
    <t>043/2016</t>
  </si>
  <si>
    <t>CDC EMPREENDIMENTOS LTDA - EPP</t>
  </si>
  <si>
    <t>2016NE00929</t>
  </si>
  <si>
    <t xml:space="preserve">27100 - SECRETARIA MUNICIPAL DE INFRAESTRUTURA    </t>
  </si>
  <si>
    <t xml:space="preserve">123210517 - OBRAS DE INFRAESTRUTURA DE REVITALIZAÇÃO, URBANIZAÇÃO </t>
  </si>
  <si>
    <t>2016NE01172</t>
  </si>
  <si>
    <t>27100 - SECRETARIA MUNIVIPAL DE INFRAEESTRUTUTRA</t>
  </si>
  <si>
    <t xml:space="preserve">44903921 - MANUTENÇÃO E CONSERVAÇÃO DE ESTRADAS E VIAS                                                                                                                                                            </t>
  </si>
  <si>
    <t>2016NE1445</t>
  </si>
  <si>
    <t>2016NE01705</t>
  </si>
  <si>
    <t>27100 - SECRETARIA MUNICIPAL DE INFRAESTRUTURA</t>
  </si>
  <si>
    <t>RECUPERAÇÃO ASFÁLTICO E RECUPERAÇÃO DE PAVIMENTO - LOTE II. LOCAL: AV. COSME FERREIRA, TRECHO ENTRE AV. GRANDE CIRCULAR E RUA PERIMETRAL - BAIRRO ALEIXO, MANAUS / AM.</t>
  </si>
  <si>
    <t>044/2016</t>
  </si>
  <si>
    <t>IZA CONSTRUÇÕES E COMÉRCIO LTDA.</t>
  </si>
  <si>
    <t>2016NE00872</t>
  </si>
  <si>
    <t>2016NE01736</t>
  </si>
  <si>
    <t>SERVIÇOS DE PAVIMENTAÇÃO E RECAPEAMENTO  DE VIAS, AMPLIAÇÃO DA REDE DE DRENAGEM PLUVIAL, PASSEIOS PÚBLICOS E SINALIZAÇÃO VIÁRIA - ETAPA I - LOTEAMENTO ÁGUAS CLARAS I E II - BAIRRO NOVO ALEIXO, EM MANAUS / AM.</t>
  </si>
  <si>
    <t>045/2016</t>
  </si>
  <si>
    <t>CONSÓRCIO ÁGUAS CLARAS.</t>
  </si>
  <si>
    <t>335.107,61</t>
  </si>
  <si>
    <t xml:space="preserve"> NFS-e nº 56</t>
  </si>
  <si>
    <t>REFORMA PARCIAL E REVITALIZAÇÃO DA FEIRA MODELO DA COMPENSA, LOCALIZADA A AV. SÃO PEDRO - BAIRRO COMPENSA, EM MANAUS / AM.</t>
  </si>
  <si>
    <t>046/2016</t>
  </si>
  <si>
    <t>139.7371,2</t>
  </si>
  <si>
    <t>2016NE1706</t>
  </si>
  <si>
    <t xml:space="preserve">11100 - CASA CIVIL                             </t>
  </si>
  <si>
    <t>"REFORMA DO COMPLEXO ESPORTIVO AMADEU TEIXEIRA, LOCALIZADO A AV. GOVERNADOR AMAZONINO MENDES - BAIRRO SANTA ETELVINA"</t>
  </si>
  <si>
    <t>047/2016</t>
  </si>
  <si>
    <t>PROJETO ENGENHARIA LTDA.</t>
  </si>
  <si>
    <t>576.110,83</t>
  </si>
  <si>
    <t>2016NE1778</t>
  </si>
  <si>
    <t>26100 - SECRETARIA MUNICIPAL DE JUVENTUDE, ESPORTE E LAZER</t>
  </si>
  <si>
    <t>27812100210690000 - REFORMA, CONSTRUÇÃO E AMPLIAÇÃO DAS INSTALAÇÕES DE ESPORTE E LAZER</t>
  </si>
  <si>
    <t>01000000 - Recursos Ordinários</t>
  </si>
  <si>
    <t>29</t>
  </si>
  <si>
    <t>OBRAS COMPLEMENTARES DA 1ª ETAPA E CONSTRUÇÃO DA 2ª E 3ª ETAPA DA GALERIA DOS REMÉDIOS - RUA MIRANDA LEÃO Nº 82 E 98 - BAIRRO CENTRO, EM MANAUS / AM</t>
  </si>
  <si>
    <t>049/2016</t>
  </si>
  <si>
    <t>MCA CONSTRUTORA EIRELI.</t>
  </si>
  <si>
    <t>11.872.268,02</t>
  </si>
  <si>
    <t>1.834.793,52</t>
  </si>
  <si>
    <t>2016NE1361</t>
  </si>
  <si>
    <t>21900 - FUNDO MUNICIPAL DE FOMENTO À MICRO E PEQUENA EMPRESA</t>
  </si>
  <si>
    <t>23334104711590000 - IMPLANTAÇÃO DE CENTROS DE COMÉRCIO POPULAR NA ZONA URBANA DO MUNICÍPIO DE MANAUS</t>
  </si>
  <si>
    <t>06100000 - Arrec. Propria dos Fundos Administração Indireta(exc.Conv.) Exc.Anterior</t>
  </si>
  <si>
    <t xml:space="preserve">  NFSe nº 373</t>
  </si>
  <si>
    <t>2016NE1779</t>
  </si>
  <si>
    <t>30</t>
  </si>
  <si>
    <t>"SERVIÇOS DE PINTURA DE OBRAS DE ARTES ESPECIAIS E LOGRADOUROS PÚBLICOS, LOTES I E II" (LOCAIS DEFINIDOS EM PLANILHA ANEXA)</t>
  </si>
  <si>
    <t>057/2016</t>
  </si>
  <si>
    <t>DR7 SERVIÇOS DEOBRAS DE ALVENARIA LTDA..</t>
  </si>
  <si>
    <t>1.327.000,00</t>
  </si>
  <si>
    <t>545.800,00</t>
  </si>
  <si>
    <t>2016NE00966</t>
  </si>
  <si>
    <t>555.500,00</t>
  </si>
  <si>
    <t>2016NE01243</t>
  </si>
  <si>
    <t>31</t>
  </si>
  <si>
    <t>"SERVIÇOS DE ENSAIOS DE CARACTERIZAÇÃO, COMPACTAÇÃO, CBR E GRAU DE COMPACTAÇÃO, REFERENTES A CADA UMA DAS ÁREAS DESTINADAS À CONSTRUÇÃO DAS CRECHES DAS UNIDADES TIPIFICADAS".</t>
  </si>
  <si>
    <t>DISPENSA</t>
  </si>
  <si>
    <t>ENGESOLOS ANÁLISE TÉCNICA E ENGENHARIA LTDA.</t>
  </si>
  <si>
    <t>CONTRATOS DE 2015</t>
  </si>
  <si>
    <t>32</t>
  </si>
  <si>
    <t>REVITALIZAÇÃO DA ORLA MANAUS MODERNA, MANAUS / AM.</t>
  </si>
  <si>
    <t>005/2015</t>
  </si>
  <si>
    <t>402.906,70</t>
  </si>
  <si>
    <t>2016NE01358</t>
  </si>
  <si>
    <t>27103</t>
  </si>
  <si>
    <t>15451106112110000</t>
  </si>
  <si>
    <t>01050000</t>
  </si>
  <si>
    <t>44909217 - DEA COM OBRAS DE INFRAESTRUTURA</t>
  </si>
  <si>
    <t>123210517 - OBRAS DE INFRAESTRUTURA DE REVETALIZAÇÃO, URBANIZAÇÃO</t>
  </si>
  <si>
    <t>552.324,59</t>
  </si>
  <si>
    <t>2016NE01357</t>
  </si>
  <si>
    <t>2016NE01770</t>
  </si>
  <si>
    <t>33</t>
  </si>
  <si>
    <t xml:space="preserve">REFORMA DE 20 TERMINAIS DE BAIRROS -  MANAUS/AM, LOTE II. </t>
  </si>
  <si>
    <t>007/2015</t>
  </si>
  <si>
    <t>M C A CONSTRUTORA EIRELLI.</t>
  </si>
  <si>
    <t>316.405,06</t>
  </si>
  <si>
    <t>2016NE00392</t>
  </si>
  <si>
    <t>54200</t>
  </si>
  <si>
    <t>15453102230110000</t>
  </si>
  <si>
    <t>2016NE01896</t>
  </si>
  <si>
    <t>34</t>
  </si>
  <si>
    <t>SERVIÇOS ESPECIALIZADOS DE AUDITORIA EXTERNA NAS CONTAS E NOS PROCEDIMENTOS DO PROGRAMA NACIONAL DE DESENVOLVIMENTO DO TURISMO - PRODETUR NACIONAL MANAUS, NA FORMA IDENTIFICADA NO PREGRÃO PRESENCIAL Nº 224/2014 CML/PM E SEUS ANEXOS.</t>
  </si>
  <si>
    <t>013/2015</t>
  </si>
  <si>
    <t>BAKER TILLY BRASIL NORTE S/S AUDITORES INDEPENDENTES - EPP.</t>
  </si>
  <si>
    <t>2016NE00987</t>
  </si>
  <si>
    <t>15451106110500000</t>
  </si>
  <si>
    <t>02910265</t>
  </si>
  <si>
    <t>44909280 - ESTUDOS E PROJETOS</t>
  </si>
  <si>
    <t>123210580 - ESTUDOS E PROJETOS PARA INFRAESTRUTURA, REVITALIZAÇÃO</t>
  </si>
  <si>
    <t>35</t>
  </si>
  <si>
    <t>"ADEQUAÇÃO E PROLONGAMENTO DE CANTEIRO CENTRAL - AV. SILVES, AV. RODRIGO OTÁVIO E ROTATÓRIA DA SUFRAMA".</t>
  </si>
  <si>
    <t>014/2015</t>
  </si>
  <si>
    <t>2016NE00865</t>
  </si>
  <si>
    <t>50200</t>
  </si>
  <si>
    <t>15451102330350000</t>
  </si>
  <si>
    <t>36</t>
  </si>
  <si>
    <t>"DEMOLIÇÃO DO PRÉDIO AUXILIAR DA ESCOLA HIRAN DE LIMA CAMINHA - PARA ATENDER AS NECESSIDADES DA ADMINISTRAÇÃO EM AÇÕES CORRETIVAS", OBEDECENDO-A FIEL E INTEGRALMENTE.</t>
  </si>
  <si>
    <t>015/2015</t>
  </si>
  <si>
    <t>37</t>
  </si>
  <si>
    <t>REFORMA E AMPLIAÇÃO DO TERMINAL DE INTEGRAÇÃO - T2.</t>
  </si>
  <si>
    <t>021/2015</t>
  </si>
  <si>
    <t>2016NE00213</t>
  </si>
  <si>
    <t>44905193</t>
  </si>
  <si>
    <t>38</t>
  </si>
  <si>
    <t>REFORMA DA PASSARELA METÁLICA E CONSTRUÇÃO DA ESCADA E ELEVADORES DE ACESSIBILIDADE, LOCALIZADA NA AV. TORQUATO TAPAJÓS, S/Nº - SANTOS DUMONT, EM MANAUS / AM..</t>
  </si>
  <si>
    <t>026/2015</t>
  </si>
  <si>
    <t>LVM CONSTRUÇÕES LTDA - ME.</t>
  </si>
  <si>
    <t>2016NE01360</t>
  </si>
  <si>
    <t>27100</t>
  </si>
  <si>
    <t>15451106010840000</t>
  </si>
  <si>
    <t>39</t>
  </si>
  <si>
    <t>IMPLANTAÇÃO DO CENTRO DE REFERÊNCIA ESPECIALIZADO EM ASSISTÊNCIA SOCIAL - CREAS ZONA CENTRO SUL, LOCALIZADO A RUA TAPAJÓS ESQUINA COM A RUA LEONARDO MALCHER, Nº 472 - CENTRO.</t>
  </si>
  <si>
    <t>031/2015</t>
  </si>
  <si>
    <t>2016NE00382</t>
  </si>
  <si>
    <t>37100</t>
  </si>
  <si>
    <t>08122400210810000</t>
  </si>
  <si>
    <t>40</t>
  </si>
  <si>
    <t>REFORMA E ADEQUAÇÃO DO SERVIÇO DE ATENDIMENTO INSTITUCIONAL CRIANÇA E ADOLESCENTE - SAICA, LOCALIZADO NA AV. VIA LOCAL NORTE "H", 1, C-1, QUADRA 24 - CONJUNTO ARUANÃ - BAIRRO COMPENSA.</t>
  </si>
  <si>
    <t>032/2015</t>
  </si>
  <si>
    <t>COMPASSO CONSTRUÇÕES E REFORMAS PREDIAIS LTDA</t>
  </si>
  <si>
    <t>2016NE01207</t>
  </si>
  <si>
    <t>08122400223010000</t>
  </si>
  <si>
    <t>41</t>
  </si>
  <si>
    <t>REFORMA DE 500 (QUINHENTOS) ABRIGOS DE ÔIBUS PADRÃO SMTU - LOTE I, DIVERSOS BAIRRO DA CIDADE DE MANAUS..</t>
  </si>
  <si>
    <t>033/2015</t>
  </si>
  <si>
    <t>2016NE00746</t>
  </si>
  <si>
    <t>15453102230130000</t>
  </si>
  <si>
    <t>44909217</t>
  </si>
  <si>
    <t>2016NE01900</t>
  </si>
  <si>
    <t>42</t>
  </si>
  <si>
    <t>REFORMA DE 500 (QUINHENTOS) ABRIGOS DE ÔNIBUS PADRÃO SMTU - LOTE II, DIVERSOS LOCAIS DA CIDADE DE MANAUS.</t>
  </si>
  <si>
    <t>034/2015</t>
  </si>
  <si>
    <t>FSB CONSTRUÇÕES E INCORPORAÇÕES LTDA.</t>
  </si>
  <si>
    <t>2016NE00391</t>
  </si>
  <si>
    <t>2016NE00393</t>
  </si>
  <si>
    <t>2016NE01909</t>
  </si>
  <si>
    <t>43</t>
  </si>
  <si>
    <t>REFORMA DE 500 (QUINHENTOS) ABRIGOS DE ÔNIBUS PADRÃO SMTU, LOTE III.</t>
  </si>
  <si>
    <t>035/2015</t>
  </si>
  <si>
    <t>DMP CONSTRUTORA LTDA.</t>
  </si>
  <si>
    <t>2016NE00149</t>
  </si>
  <si>
    <t>44909201 - DESPESAS DE EXERCÍCIOS ANTERIORES</t>
  </si>
  <si>
    <t>2016NE00747</t>
  </si>
  <si>
    <t>44</t>
  </si>
  <si>
    <t>REFORMA DE 500 (QUINHENTOS) ABRIGOS DE ÔNIBUS PADRÃO SMTU - LOTE IV.</t>
  </si>
  <si>
    <t>036/2015</t>
  </si>
  <si>
    <t>2016NE00148</t>
  </si>
  <si>
    <t>2016NE00748</t>
  </si>
  <si>
    <t>2016NE00972</t>
  </si>
  <si>
    <t>2016NE01375</t>
  </si>
  <si>
    <t>2016NE01759</t>
  </si>
  <si>
    <t>45</t>
  </si>
  <si>
    <t>CONSTRUÇÃO DE 7 (SETE) TERMINAIS DE BAIRROS.</t>
  </si>
  <si>
    <t>037/2015</t>
  </si>
  <si>
    <t>2016NE00147</t>
  </si>
  <si>
    <t>2016NE01436</t>
  </si>
  <si>
    <t>46</t>
  </si>
  <si>
    <t>CONSTRUÇÃO DE ACADEMIA AO AR LIVRE, LOCAIS: AV. ALBERTO CARREIRA, S/Nº - JAPIIM; AV. BOULEVARD ÁLVARO MAIA, S/Nº - PRAÇA 14 DE JANEIRO; RUA SAMUEL BENCHIMOL, S/Nº - PARQUE DEZ DE NOVEMBRO (PASSEIO DO MINDÚ) E ESTRADA DA PONTA NEGRA, S/Nº - PONTA NEGRA.</t>
  </si>
  <si>
    <t>040/2015</t>
  </si>
  <si>
    <t>47</t>
  </si>
  <si>
    <t>CONSTRUÇÃO DE ACADEMIA AO AR LIVRE DO JAPIIM, LOCALIZADA NA AV. RODRIGO OTÁVIO, S/Nº - JAPIIM.</t>
  </si>
  <si>
    <t>041/2015</t>
  </si>
  <si>
    <t>48</t>
  </si>
  <si>
    <t>CONSTRUÇÃO DE ACADEMIA AO AR LIVRE COMPLEXO ESPORTIVO ROUXINOL, S/Nº - BAIRRO CIDADE NOVA, EM MANAUS / AM.</t>
  </si>
  <si>
    <t>043/2015</t>
  </si>
  <si>
    <t>2016NE00225</t>
  </si>
  <si>
    <t>26100</t>
  </si>
  <si>
    <t>27812100211220000</t>
  </si>
  <si>
    <t>49</t>
  </si>
  <si>
    <t>CONSTRUÇÃO DO CENTRO POP, LOCALIZADO A RUA JARDIM PETRÓPOLIS - BAIRRO PETRÓPOLIS, EM MANAUS / AM.</t>
  </si>
  <si>
    <t>044/2014</t>
  </si>
  <si>
    <t>MCA CONSTRUTORA LTDA</t>
  </si>
  <si>
    <t>50</t>
  </si>
  <si>
    <t>045/2015</t>
  </si>
  <si>
    <t>51</t>
  </si>
  <si>
    <t>046/2015</t>
  </si>
  <si>
    <t>52</t>
  </si>
  <si>
    <t>CONSTRUÇÃO DE PONTE MISTA EM CONCRETO ARMADO E VIGAS METÁLICAS, LOCALIZADA A RUA MATRINXÃ, S/Nº - BAIRRO SANTA ETELVINA, EM MANAUS / AM.</t>
  </si>
  <si>
    <t>047/2015</t>
  </si>
  <si>
    <t>ECOVEC CONSTRUÇÃO EIRELI - EPP.</t>
  </si>
  <si>
    <t>2016NE00114</t>
  </si>
  <si>
    <t>15451106023980000</t>
  </si>
  <si>
    <t>2016NE00115</t>
  </si>
  <si>
    <t>53</t>
  </si>
  <si>
    <t>CONSTRUÇÃO DO PRÉDIO DIMICRO - 2ª ETAPA, LOCALIZADO A RUA PAJURAZINHO (ANTIGO RAMAL DO BRASILEIRINHO) DISTRITO INDUSTRIAL.</t>
  </si>
  <si>
    <t>048/2015</t>
  </si>
  <si>
    <t>CONSTRUTORA RIO NEGRO LTDA.</t>
  </si>
  <si>
    <t>2016NE00189</t>
  </si>
  <si>
    <t>15451108310680000</t>
  </si>
  <si>
    <t>2016NE01886</t>
  </si>
  <si>
    <t>2016NE01242</t>
  </si>
  <si>
    <t>54</t>
  </si>
  <si>
    <t>CONSTRUÇÃO DE ACADEMIA AO AR LIVRE PRAÇA POLIVALENTE DO JAPIIM, LOCALIZADA A AV. JORGE BEVILÁQUA, S/Nº - PRAÇA POLIVALENTE - BAIRRO JAPIIM.</t>
  </si>
  <si>
    <t>049/2015</t>
  </si>
  <si>
    <t>2016NE00692</t>
  </si>
  <si>
    <t>55</t>
  </si>
  <si>
    <t>OBRAS E SERVIÇOS DE RECUPERAÇÃO DE PAVIMENTO, TERRAPLENAGEM, RECAPEAMENTO ASFÁLTICO, DRENAGEM E OBRAS COMPLEMENTARES - LOTE I, DECORRENTE DO TERMO DE CONVÊNIO Nº 002/2014 - CASA CIVIL DE COOPERAÇÃO TÉCNICA E FINANCEIRA ENTRE O ESTADO DO AMAZONAS E O MUNICÍPIO DE MANAUS.</t>
  </si>
  <si>
    <t>050/2015</t>
  </si>
  <si>
    <t>TERCOM TERRAPLENAGEM LTDA.</t>
  </si>
  <si>
    <t>2016NE00042</t>
  </si>
  <si>
    <t>02240084</t>
  </si>
  <si>
    <t>2016NE00931</t>
  </si>
  <si>
    <t>2016NE01444</t>
  </si>
  <si>
    <t>2016NE01616</t>
  </si>
  <si>
    <t>2016NE01785</t>
  </si>
  <si>
    <t>56</t>
  </si>
  <si>
    <t>CONSTRUÇÃO DE ACADEMIA AO AR LIVRE DO PARQUE SÃO PEDRO, LOCALIZADA A RUA DO COMÉRCIO, S/Nº - BAIRRO TARUMÃ, EM MANAUS / AM.</t>
  </si>
  <si>
    <t>051/2015</t>
  </si>
  <si>
    <t>57</t>
  </si>
  <si>
    <t>REFORMA DA QUADRA POLIESPORTIVA SANTA LUZIA, LOCALIZADA A RUA PROFESSOR CARLOS MESQUITA, S/Nº - BAIRRO SANTA LUZIA, EM MANAUS / A</t>
  </si>
  <si>
    <t>055/2015</t>
  </si>
  <si>
    <t>CONSTRUTORA JEP CONSTRUÇÃO E PROJETOS CIVIL LTDA - ME.</t>
  </si>
  <si>
    <t>2016NE00742</t>
  </si>
  <si>
    <t>27812100210690000</t>
  </si>
  <si>
    <t>2016NE00741</t>
  </si>
  <si>
    <t>58</t>
  </si>
  <si>
    <t>REQUALIFICAÇÃO URBANA DA AVENIDA EDUARDO RIBEIRO, LOCALIZADA NA AV. EDUARDO RIBEIRO - BAIRRO CENTRO.</t>
  </si>
  <si>
    <t>057/2015</t>
  </si>
  <si>
    <t>CONSTRUTORA PROGRESSO LTDA.</t>
  </si>
  <si>
    <t>2016NE00064</t>
  </si>
  <si>
    <t>56900</t>
  </si>
  <si>
    <t>15451107040470000</t>
  </si>
  <si>
    <t>2016NE00102</t>
  </si>
  <si>
    <t>2016NE00389</t>
  </si>
  <si>
    <t>2016NE00874</t>
  </si>
  <si>
    <t>2016NE01781</t>
  </si>
  <si>
    <t>06100000</t>
  </si>
  <si>
    <t>2016NE00512</t>
  </si>
  <si>
    <t>06940000</t>
  </si>
  <si>
    <t>2016NE01769</t>
  </si>
  <si>
    <t>2016NE01771</t>
  </si>
  <si>
    <t>59</t>
  </si>
  <si>
    <t>REFORMA E CONSTRUÇÃO DA COBERTURA DA QUADRA DE ESPORTES DO CENTRO DE ESPORTE E LAZER DA CIDADE DE DEUS, LOCALIZADO A RUA GAIVOTA COM O BECO TAPITI - BAIRRO CIDADE DE DEUS, EM MANAUS / AM.</t>
  </si>
  <si>
    <t>059/2015</t>
  </si>
  <si>
    <t>60</t>
  </si>
  <si>
    <t>PERFURAÇÃO DE POÇO TUBULAR PROFUNDO DE 120M COM Ø "6, NA COMUNIDADE NOVA CANAÃ DO ARUAÚ, EM MANAUS / AM.</t>
  </si>
  <si>
    <t>060/2015</t>
  </si>
  <si>
    <t>INTELLI PROJETOS E CONSTRUÇÕES LTDA.</t>
  </si>
  <si>
    <t>2016NE00260</t>
  </si>
  <si>
    <t>15102</t>
  </si>
  <si>
    <t>06182104421040000</t>
  </si>
  <si>
    <t>02240093</t>
  </si>
  <si>
    <t>44905196</t>
  </si>
  <si>
    <t>2016NE01443</t>
  </si>
  <si>
    <t>61</t>
  </si>
  <si>
    <t>CONSTRUÇÃO DE ACADEMIA AO AR LIVRE SÃO LÁZARO, LOCALIZADA A RUA NOVA, S/Nº - BAIRRO SÃO LÁZARO, EM MANAUS / AM.</t>
  </si>
  <si>
    <t>075/2015</t>
  </si>
  <si>
    <t>2016NS00056</t>
  </si>
  <si>
    <t>62</t>
  </si>
  <si>
    <t>REFORMA DO CENTRO DE REFERÊNCIA ESPECIALIZADO EM ASSITÊNCIA SOCIAL (CRAS), DA ZONA CENTRO SUL, LOCALIZADO NA AV. GAL. RODRIGO OTÁVIO, S/Nº - BAIRRO JAPIIM; REFORMA DO CENTRO DE REFERÊNCIA ESPECIALIZADO EM ASSITÊNCIA SOCIAL (CREAS), DA ZONA CENTRO SUL, LOCALIZADO NA AV. GAL. RODRIGO OTÁVIO, S/Nº - BAIRRO JAPIIM; REFORMA DO CENTRO DE REFERÊNCIA ESPECIALIZADO EM ASSITÊNCIA SOCIAL (CREAS), DA ZONA CENTRO OESTE, LOCALIZADO A RUA 04, S/Nº - BAIRRO ALVORADA I, ESQUINA COM A AV. "A", EM MANAUS / AM.</t>
  </si>
  <si>
    <t>077/2015</t>
  </si>
  <si>
    <t>A DA S GONZAGA COMÉRCIO E SERVIÇOS LTDA - ME.</t>
  </si>
  <si>
    <t>2016NE00301</t>
  </si>
  <si>
    <t>33909216</t>
  </si>
  <si>
    <t>63</t>
  </si>
  <si>
    <t>OBRAS E SERVIÇOS DE RECUPERAÇÃO DE PAVIMENTO, TERRAPLENAGEM, RECAPEAMENTO ASFÁLTICO, DRENAGEM E OBRAS COMPLEMETARES - LOTE III, DECORRENTE DO TERMO DE CONVÊNIO Nº 002/2014 - CASA CIVIL DE COOPERAÇÃO TÉCNICA E FINANCEIRA CELEBRADO ENTRE O ESTADO DO AMAZONAS E O MUNICÍPIO DE MANAUS.</t>
  </si>
  <si>
    <t>078/2015</t>
  </si>
  <si>
    <t>64</t>
  </si>
  <si>
    <t>REFORMA PARCIAL DO COMPLEXO ESPORTIVO SANTO AGOSTINHO, LOCALIZADO A RUA JERICÓ COM A JERUSALÉM - BAIRRO SANTO AGOSTINHO, EM MANAUS / AM.</t>
  </si>
  <si>
    <t>079/2015</t>
  </si>
  <si>
    <t>65</t>
  </si>
  <si>
    <t>REFORMA E REVITALIZAÇÃO DA PRAÇA DO KYSSIA, LOCALIZADA A RUA FLÁVIO ESPÍRITO SANTO, S/Nº - CONJUNTO KYSSIA - BAIRRO DOM PEDRO, EM MANAUS / AM.</t>
  </si>
  <si>
    <t>081/2015</t>
  </si>
  <si>
    <t>2016NS0052</t>
  </si>
  <si>
    <t>66</t>
  </si>
  <si>
    <t>SERVIÇOS DE MANUTENÇÃO E REPARO PREDIAL, DESTINADO A ATENDER AS NECESSIDADES DA SECRETARIA MUNICIPAL DE INFRAESTRUTURA - SEMINF.</t>
  </si>
  <si>
    <t>083/2015</t>
  </si>
  <si>
    <t>ELIZABETH RAMOS MARQUES EIRELI - ME.</t>
  </si>
  <si>
    <t>2016NE00661</t>
  </si>
  <si>
    <t>15122400224390000</t>
  </si>
  <si>
    <t>44909216</t>
  </si>
  <si>
    <t>2016NE01431</t>
  </si>
  <si>
    <t>44903916</t>
  </si>
  <si>
    <t>2016NE01919</t>
  </si>
  <si>
    <t>67</t>
  </si>
  <si>
    <t>ADEQUAÇÃO E REFORMA DA EMEF DOMINGOS SÁVIO, LOCALIZADA A RUA ABÍLIO ALENCAR, S/Nº - BAIRRO ALVORADA, EM MANAUS / AM.</t>
  </si>
  <si>
    <t>084/2015</t>
  </si>
  <si>
    <t>CONSTRUBAN SERVIÇOS E CONSTRUÇÕES LTDA.</t>
  </si>
  <si>
    <t>2016NE00214</t>
  </si>
  <si>
    <t>18100</t>
  </si>
  <si>
    <t>12361103120940000</t>
  </si>
  <si>
    <t>2016NE00256</t>
  </si>
  <si>
    <t>33903916</t>
  </si>
  <si>
    <t>2016NE01773</t>
  </si>
  <si>
    <t>2016NE01061</t>
  </si>
  <si>
    <t>2016NE01775</t>
  </si>
  <si>
    <t>68</t>
  </si>
  <si>
    <t>REFORMA E REVITALIZAÇÃO DA PRAÇA DO CONJUNTO JARDIM PETRÓPOLIS, LOCALIZADA NA RUA NÁUTICO E RUA ANDERSON DE MENEZES - BAIRRO PETRÓPOLIS, EM MANAUS / AM.</t>
  </si>
  <si>
    <t>085/2015</t>
  </si>
  <si>
    <t>2016NE00939</t>
  </si>
  <si>
    <t>15451106122440000</t>
  </si>
  <si>
    <t>69</t>
  </si>
  <si>
    <t>PRESTAÇÃO DE SERVIÇOS À UNIDADE EXECUTORA DO PROGRAMA DE INFRAESTRUTURA URBANA E AMBIENTAL DE MANAUS - UEP/SEMIF, DE GERENCIAMENTO DAS OBRAS DO PROGRAMA DE RECUPERAÇÃO AMBIENTAL E REQUALIFICAÇÃO SOCIAL E URBANÍSTICA DO IGARAPÉ DO MINDÚ.</t>
  </si>
  <si>
    <t>088/2015</t>
  </si>
  <si>
    <t>70</t>
  </si>
  <si>
    <t>CONSTRUÇÃO DE ACADEMIA AO AR LIVRE NA COLÔNIA ANTONIO ALEIXO,  LOCALIZADA NA AV. GETÚLIO VARGAS, S/N° PRAÇA ELEVADA DA CAIXA D'ÁGUA - BAIRRO COLÔNIA ANTONIO ALEIXO - MANAUS / AM.</t>
  </si>
  <si>
    <t xml:space="preserve">090/2015 </t>
  </si>
  <si>
    <t>GML CONSTRUÇÕES LTDA - EPP</t>
  </si>
  <si>
    <t>2016NS00048</t>
  </si>
  <si>
    <t>71</t>
  </si>
  <si>
    <t>REFORMA E REVITALIZAÇÃO DA FEIRA DA BETÂNIA, LOCALIZADA NA AV. ADALBERTO VALE S/Nº - BAIRRO BETÂNIA.</t>
  </si>
  <si>
    <t>093/2015</t>
  </si>
  <si>
    <t>2016NE00954</t>
  </si>
  <si>
    <t>72</t>
  </si>
  <si>
    <t>REFORMA E ADEQUAÇÃO DA MINI VILA OLÍMPICA DO BAIRRO SANTO ANTÔNIO, LOCALIZADA NA AV. LUIZ CAMÕES - BAIRRO SANTO ANTONIO.</t>
  </si>
  <si>
    <t>097/2015</t>
  </si>
  <si>
    <t>73</t>
  </si>
  <si>
    <t>CONSTRUÇÃO DO COMPLEXO DESPORTIVO DO SÃO JOSÉ OPERÁRIO, LOCALIZADO NA AV. AUTAZ MIRIM COM A RUA I - BAIRRO SÃO JOSÉ OPERÁRIO - MANAUS/ AM.</t>
  </si>
  <si>
    <t>098/2015</t>
  </si>
  <si>
    <t>2016NE00108</t>
  </si>
  <si>
    <t xml:space="preserve">15451107040470000 </t>
  </si>
  <si>
    <t>2016NE01777</t>
  </si>
  <si>
    <t>2016NE01525</t>
  </si>
  <si>
    <t>02940009</t>
  </si>
  <si>
    <t>CONTRATOS DE 2014</t>
  </si>
  <si>
    <t>74</t>
  </si>
  <si>
    <t>CONSTRUÇÃO DA PASSARELA NO TRECHO ENTRE A VIA MARCONI E O CARREFOUR (SUBSTITUIÇÃO), LOCALIZADA NA TRAVESSA PLÍNIO COELHO / AV. DJALMA BATISTA EM FRENTE AO CARREFOUR - FLORES.</t>
  </si>
  <si>
    <t>002/2014</t>
  </si>
  <si>
    <t xml:space="preserve">RENNAND DE AGUIAR MELO </t>
  </si>
  <si>
    <t>75</t>
  </si>
  <si>
    <t>SERVIÇOS DE ENGENHARIA DE INTERESSE COMUM, POR MEIO DA EXECUÇÃO DE OBRAS DE RECUPERAÇÃO E REVITALIZAÇÃO DE LOGRADOUROS PÚBLICOS DE MODAIS DE TRANSPORTE ALTERNATIVO - 4,5KM DA AV. CORONEL TEIXEIRA, EM MANAUS / AM.</t>
  </si>
  <si>
    <t xml:space="preserve">TERMO DE CONVÊNIO N° 1312200 </t>
  </si>
  <si>
    <t>DEPARTAMENTO DE ENG.ª E CONSTRUÇÃO COMANDO DO EXERCITO - 6º BATALHÃO DE ENG.ª DE CONSTRUÇÃO</t>
  </si>
  <si>
    <t>76</t>
  </si>
  <si>
    <t>REFORMA E AMPLIAÇÃO DO CENTRO POP, LOCALIZADO A RUA DA LEGIÃO, Nº 482 - BAIRRO MATINHA, EM MANAUS AM.</t>
  </si>
  <si>
    <t>003/2014</t>
  </si>
  <si>
    <t>MCS SERVIÇOS EM TECNOLOGIA E CONSTRUÇÃO LTDA - EPP.</t>
  </si>
  <si>
    <t>77</t>
  </si>
  <si>
    <t>RECUPERAÇÃO DO MURO E ADAPTAÇÃO A ACESSIBILIDADE PARA PORTADORES DE NECESSIDADES ESPECIAIS DO CAFÉ TEATRO.</t>
  </si>
  <si>
    <t>018/2014</t>
  </si>
  <si>
    <t>J.P.V. DA SILVA &amp; CIA LTDA - EPP.</t>
  </si>
  <si>
    <t>78</t>
  </si>
  <si>
    <t>REFORMA DA QUADRA POLIESPORTIVA COBERTURA EDMILSON SANTOS, LOCALIZADA NA PRAÇA ISMAEL BENIGNO, S/Nº BAIRRO SÃO RAIMUNDO, EM MANAUS / AM.</t>
  </si>
  <si>
    <t>043/2014</t>
  </si>
  <si>
    <t>COMPASSO CONSTRUÇÕES E RFORMA PREDIAIS LTDA.</t>
  </si>
  <si>
    <t>2016NE552</t>
  </si>
  <si>
    <t xml:space="preserve">44909216 - Reformas e Adequações                                                                                                                                                                                   </t>
  </si>
  <si>
    <t>79</t>
  </si>
  <si>
    <t>REFORMA E ADEQUAÇÃO DA CASA MILITAR, LOCALIZADA A AV. DA COMPENSA, S/Nº - BAIRRO COMPENSA I, EM MANAUS / AM.</t>
  </si>
  <si>
    <t>042/2014</t>
  </si>
  <si>
    <t>COMPASSO CONSTRUÇÕES E REFORMA PREDIAIS LTDA.</t>
  </si>
  <si>
    <t>2016NE1676</t>
  </si>
  <si>
    <t xml:space="preserve">15100 - CASA MILITAR                       </t>
  </si>
  <si>
    <t>06122400223580000 - CONTRATAÇÃO DE SERVIÇOS PARA MANUTENÇÃO FUNCIONAL</t>
  </si>
  <si>
    <t>80</t>
  </si>
  <si>
    <t>LANÇAMENTO, MANUTENÇÃO, OPERAÇÃO E DESMONTAGEM DE UMA PONTE PROVISÓRIA, MÓVEL - METÁLICA, DENOMINADA BAILEY, COM EXTENSÃO DE 30 A 60 METROS E CAPACIDADE PARA ATÉ 100 TONELADAS, PARA ESTABELECIMENTO DE ROTA ALTERNATIVA PARA AV. DO TURISMO.</t>
  </si>
  <si>
    <t>TERMO DE CONVÊNIO N° 1410200</t>
  </si>
  <si>
    <t>6º BATALHÃO DE ENGENHARIA DE CONSTRUÇÃO</t>
  </si>
  <si>
    <t>81</t>
  </si>
  <si>
    <t>MCA CONSTRUTORA LTDA.</t>
  </si>
  <si>
    <t>82</t>
  </si>
  <si>
    <t>ELABORAÇÃO DE PROJETO DE INFRAESTRUTURA PARA AÇÕES DE REVITALIZAÇÃO URBANA DE BAIRROS E COMUNIDADES NO MUNICÍPIO DE MANAUS / AM.</t>
  </si>
  <si>
    <t>047/2014</t>
  </si>
  <si>
    <t>LAGHI ENGENHARIA LTDA.</t>
  </si>
  <si>
    <t>2016NE0363</t>
  </si>
  <si>
    <t>01050000 - Comp. Fin. p/ Utiliz. Ou Exp. De Rec. Hid ou Minerais</t>
  </si>
  <si>
    <t xml:space="preserve">44903995 - Servicos De Melhoria De Infraestrutura                                                                                                                                                                  </t>
  </si>
  <si>
    <t>83</t>
  </si>
  <si>
    <t>CONSTRUÇÃO DO SHOPPING POPULAR T4, LOCALIZADO NA AV. CAMAPUÃ, S/Nº - BAIRRO JORGE TEIXEIRA, EM MANAUS / AM.</t>
  </si>
  <si>
    <t>048/2014</t>
  </si>
  <si>
    <t>J. NASSER ENGENHARIA LTDA.</t>
  </si>
  <si>
    <t>2016NE041</t>
  </si>
  <si>
    <t xml:space="preserve">44909251 - Despesas De Exercicios Anteriores - Obras e Instalações                                                                                                                                                 </t>
  </si>
  <si>
    <t>2016NE311</t>
  </si>
  <si>
    <t>2016NE525</t>
  </si>
  <si>
    <t xml:space="preserve">44905101 - PREÉDIOS PÚBLICOS -UNIDADES ADMINISTRATIVAS                                                                                                                                                             </t>
  </si>
  <si>
    <t>2016NE1780</t>
  </si>
  <si>
    <t>QUANTIDADE DE OBRAS</t>
  </si>
  <si>
    <t>2016NE0051</t>
  </si>
  <si>
    <t>2016NE116</t>
  </si>
  <si>
    <t>2016NE050</t>
  </si>
  <si>
    <t>REFORMA PARCIAL DA PRAÇA MARRIDA, LOCALIZADA A RUA XAVANTE, S/Nº - BAIRRO COLÔNIA TERRA NOVA, EM MANAUS / AM.</t>
  </si>
  <si>
    <t>01260000 - Rendimentos de Aplicação Financeira - Gestão Tesouro</t>
  </si>
  <si>
    <t>2016NE527</t>
  </si>
  <si>
    <t>2016NE1639</t>
  </si>
  <si>
    <t>2016NE1863</t>
  </si>
  <si>
    <t>2016NE950</t>
  </si>
  <si>
    <t>2016NE1066</t>
  </si>
  <si>
    <t>2016NE1257</t>
  </si>
  <si>
    <t>2016NE880</t>
  </si>
  <si>
    <t>213110101 - FORNECEDORES E CREDORES A PAAR</t>
  </si>
  <si>
    <t>1ª MEDIÇÃO</t>
  </si>
  <si>
    <t>3ª MEDIÇÃO</t>
  </si>
  <si>
    <t>375 - 21/11/15</t>
  </si>
  <si>
    <t>2ª MEDIÇÃO</t>
  </si>
  <si>
    <t>473 - 15/03/16</t>
  </si>
  <si>
    <t>4ª MEDIÇÃO</t>
  </si>
  <si>
    <t>310 - 03/03/16</t>
  </si>
  <si>
    <t>320 - 24/02/16</t>
  </si>
  <si>
    <t>1ª MEDIÇÃO - ADITIVO</t>
  </si>
  <si>
    <t>176 - 05/12/16</t>
  </si>
  <si>
    <t>071 - 07/03/16</t>
  </si>
  <si>
    <t>085 - 24/08/16</t>
  </si>
  <si>
    <t>024 - 30/09/15</t>
  </si>
  <si>
    <t>020 - 30/09/15</t>
  </si>
  <si>
    <t>351 - 01/07/16</t>
  </si>
  <si>
    <t>326 - 16/03/16</t>
  </si>
  <si>
    <t>074 - 02/12/16</t>
  </si>
  <si>
    <t>5ª MEDIÇÃO</t>
  </si>
  <si>
    <t>089 - 17/09/16</t>
  </si>
  <si>
    <t>051 - 19/11/15</t>
  </si>
  <si>
    <t>062 - 15/06/16</t>
  </si>
  <si>
    <t>5ª, 6ª e 7ª MEDIÇÃO</t>
  </si>
  <si>
    <t>068 - 06/10/16</t>
  </si>
  <si>
    <t>052 - 19/11/15</t>
  </si>
  <si>
    <t>063 - 27/06/16</t>
  </si>
  <si>
    <t>061 - 15/06/16</t>
  </si>
  <si>
    <t>069 - 06/10/16</t>
  </si>
  <si>
    <t>058 - 04/05/16</t>
  </si>
  <si>
    <t>053 - 19/11/15</t>
  </si>
  <si>
    <t>065 - 27/07/16</t>
  </si>
  <si>
    <t>01614 - 17/11/15</t>
  </si>
  <si>
    <t>050 - 03/12/15</t>
  </si>
  <si>
    <t>055 - 13/05/16</t>
  </si>
  <si>
    <t>056 - 08/09/16</t>
  </si>
  <si>
    <t>019 - 23/03/16</t>
  </si>
  <si>
    <t>009 - 07/10/15</t>
  </si>
  <si>
    <t>291 - 14/01/16</t>
  </si>
  <si>
    <t>179 - 16/10/15</t>
  </si>
  <si>
    <t>221 - 09/08/16</t>
  </si>
  <si>
    <t>228 - 15/06/16</t>
  </si>
  <si>
    <t>239 - 11/10/16</t>
  </si>
  <si>
    <t>242 - 09/11/16</t>
  </si>
  <si>
    <t>6ª MEDIÇÃO</t>
  </si>
  <si>
    <t>247 - 21/11/16</t>
  </si>
  <si>
    <t>204 - 10/10/16</t>
  </si>
  <si>
    <t>203 - 10/10/16</t>
  </si>
  <si>
    <t>195 - 04/12/15</t>
  </si>
  <si>
    <t>203 - 12/02/16</t>
  </si>
  <si>
    <t>209 - 10/03/16</t>
  </si>
  <si>
    <t>211 - 12/04/16</t>
  </si>
  <si>
    <t>7ª MEDIÇÃO</t>
  </si>
  <si>
    <t>214 - 06/06/16</t>
  </si>
  <si>
    <t>213 - 02/06/16</t>
  </si>
  <si>
    <t>2ª MEDIÇÃO - ADITIVO</t>
  </si>
  <si>
    <t>220 - 05/08/16</t>
  </si>
  <si>
    <t>224 - 01/11/16</t>
  </si>
  <si>
    <t xml:space="preserve">2ª MEDIÇÃO </t>
  </si>
  <si>
    <t>260 - 03/06/16</t>
  </si>
  <si>
    <t xml:space="preserve">3ª MEDIÇÃO </t>
  </si>
  <si>
    <t>268 - 07/12/16</t>
  </si>
  <si>
    <t>269 - 07/12/16</t>
  </si>
  <si>
    <t xml:space="preserve">1ª MEDIÇÃO </t>
  </si>
  <si>
    <t>228 - 02/12/15</t>
  </si>
  <si>
    <t>096 - 30/03/16</t>
  </si>
  <si>
    <t>097 - 30/03/16</t>
  </si>
  <si>
    <t>004 - 06/01/16</t>
  </si>
  <si>
    <t>008 - 28/09/16</t>
  </si>
  <si>
    <t xml:space="preserve">1ª MEDIÇÃO - ADITIVO </t>
  </si>
  <si>
    <t>009 - 28/09/16</t>
  </si>
  <si>
    <t>074 - 06/10/16</t>
  </si>
  <si>
    <t>197 - 12/09/16</t>
  </si>
  <si>
    <t>007 - 06/07/16</t>
  </si>
  <si>
    <t>006 - 29/06/16</t>
  </si>
  <si>
    <t>010 - 18/10/16</t>
  </si>
  <si>
    <t xml:space="preserve">4ª MEDIÇÃO </t>
  </si>
  <si>
    <t>014 - 18/11/16</t>
  </si>
  <si>
    <t>NFS-e nº 26</t>
  </si>
  <si>
    <t>4ª medição</t>
  </si>
  <si>
    <t>NFS-e nº 76</t>
  </si>
  <si>
    <t>NFS-E 953</t>
  </si>
  <si>
    <t>NFSe 222</t>
  </si>
  <si>
    <t>NFSe 230</t>
  </si>
  <si>
    <t>8ª MEDIÇÃO</t>
  </si>
  <si>
    <t>NFSe 241</t>
  </si>
  <si>
    <t>9ª Medição</t>
  </si>
  <si>
    <t>NFSe 249</t>
  </si>
  <si>
    <t>10ª Medição</t>
  </si>
  <si>
    <t>NOTA DE EMPENHO</t>
  </si>
  <si>
    <t>CREDOR</t>
  </si>
  <si>
    <t>EVENTO</t>
  </si>
  <si>
    <t>CONVÊNIO</t>
  </si>
  <si>
    <t>UNIDADE ORÇAMENTÁRIA</t>
  </si>
  <si>
    <t>NATUREZA DE DESPESA</t>
  </si>
  <si>
    <t>MODALIDADE</t>
  </si>
  <si>
    <t>VALOR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</si>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</sst>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dd\.mm\.yyyy;@"/>
    <numFmt numFmtId="165" formatCode="dd/yy"/>
  </numFmts>
  <fonts count="29" x14ac:knownFonts="1">
    <font>
      <sz val="10"/>
      <color rgb="FF000000"/>
      <name val="Times New Roman"/>
      <charset val="204"/>
    </font>
    <font>
      <b/>
      <sz val="18"/>
      <color rgb="FF000000"/>
      <name val="Arial Narrow"/>
      <family val="2"/>
    </font>
    <font>
      <b/>
      <sz val="12"/>
      <color theme="0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Times New Roman"/>
      <family val="1"/>
    </font>
    <font>
      <sz val="10"/>
      <name val="Arial"/>
      <family val="2"/>
    </font>
    <font>
      <sz val="12"/>
      <name val="Arial Narrow"/>
      <family val="2"/>
    </font>
    <font>
      <sz val="12"/>
      <name val="Arial"/>
      <family val="2"/>
    </font>
    <font>
      <sz val="12"/>
      <color rgb="FF000000"/>
      <name val="Arial Narrow"/>
      <family val="2"/>
    </font>
    <font>
      <b/>
      <sz val="12"/>
      <color rgb="FFFF0000"/>
      <name val="Arial"/>
      <family val="2"/>
    </font>
    <font>
      <sz val="12"/>
      <color rgb="FF000000"/>
      <name val="Times New Roman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b/>
      <sz val="12"/>
      <color rgb="FFFF0000"/>
      <name val="Arial Narrow"/>
      <family val="2"/>
    </font>
    <font>
      <sz val="14"/>
      <name val="Arial Narrow"/>
      <family val="2"/>
    </font>
    <font>
      <sz val="14"/>
      <color rgb="FF000000"/>
      <name val="Arial Narrow"/>
      <family val="2"/>
    </font>
    <font>
      <sz val="14"/>
      <color rgb="FF000000"/>
      <name val="Times New Roman"/>
      <family val="1"/>
    </font>
    <font>
      <sz val="18"/>
      <name val="Arial"/>
      <family val="2"/>
    </font>
    <font>
      <sz val="14"/>
      <color theme="0"/>
      <name val="Arial Narrow"/>
      <family val="2"/>
    </font>
    <font>
      <b/>
      <sz val="18"/>
      <name val="Arial Narrow"/>
      <family val="2"/>
    </font>
    <font>
      <b/>
      <sz val="12"/>
      <name val="Arial Narrow"/>
      <family val="2"/>
    </font>
    <font>
      <b/>
      <sz val="18"/>
      <color rgb="FF000000"/>
      <name val="Arial"/>
      <family val="2"/>
    </font>
    <font>
      <b/>
      <sz val="12"/>
      <color theme="0"/>
      <name val="Arial"/>
      <family val="2"/>
    </font>
    <font>
      <b/>
      <sz val="20"/>
      <color rgb="FF000000"/>
      <name val="Times New Roman"/>
      <family val="1"/>
    </font>
    <font>
      <b/>
      <sz val="20"/>
      <name val="Times New Roman"/>
      <family val="1"/>
    </font>
    <font>
      <b/>
      <sz val="16"/>
      <color theme="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D65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43" fontId="4" fillId="0" borderId="0"/>
    <xf numFmtId="44" fontId="4" fillId="0" borderId="0"/>
    <xf numFmtId="0" fontId="4" fillId="0" borderId="0"/>
    <xf numFmtId="43" fontId="4" fillId="0" borderId="0"/>
    <xf numFmtId="0" fontId="5" fillId="0" borderId="0"/>
  </cellStyleXfs>
  <cellXfs count="723">
    <xf numFmtId="0" fontId="0" fillId="0" borderId="0" xfId="0"/>
    <xf numFmtId="49" fontId="8" fillId="7" borderId="2" xfId="2" applyNumberFormat="1" applyFont="1" applyFill="1" applyBorder="1" applyAlignment="1">
      <alignment horizontal="center" vertical="center" wrapText="1"/>
    </xf>
    <xf numFmtId="49" fontId="8" fillId="7" borderId="9" xfId="2" applyNumberFormat="1" applyFont="1" applyFill="1" applyBorder="1" applyAlignment="1">
      <alignment horizontal="center" vertical="center" wrapText="1"/>
    </xf>
    <xf numFmtId="49" fontId="8" fillId="7" borderId="14" xfId="2" applyNumberFormat="1" applyFont="1" applyFill="1" applyBorder="1" applyAlignment="1">
      <alignment horizontal="center" vertical="center" wrapText="1"/>
    </xf>
    <xf numFmtId="49" fontId="8" fillId="0" borderId="5" xfId="2" applyNumberFormat="1" applyFont="1" applyBorder="1" applyAlignment="1">
      <alignment vertical="center" wrapText="1"/>
    </xf>
    <xf numFmtId="49" fontId="8" fillId="7" borderId="5" xfId="2" applyNumberFormat="1" applyFont="1" applyFill="1" applyBorder="1" applyAlignment="1">
      <alignment horizontal="center" vertical="center" wrapText="1"/>
    </xf>
    <xf numFmtId="0" fontId="0" fillId="9" borderId="35" xfId="0" applyFill="1" applyBorder="1" applyAlignment="1">
      <alignment horizontal="left" vertical="top"/>
    </xf>
    <xf numFmtId="49" fontId="8" fillId="7" borderId="9" xfId="2" applyNumberFormat="1" applyFont="1" applyFill="1" applyBorder="1" applyAlignment="1">
      <alignment vertical="center" wrapText="1"/>
    </xf>
    <xf numFmtId="49" fontId="8" fillId="7" borderId="10" xfId="2" applyNumberFormat="1" applyFont="1" applyFill="1" applyBorder="1" applyAlignment="1">
      <alignment vertical="center" wrapText="1"/>
    </xf>
    <xf numFmtId="49" fontId="8" fillId="7" borderId="22" xfId="2" applyNumberFormat="1" applyFont="1" applyFill="1" applyBorder="1" applyAlignment="1">
      <alignment horizontal="center" vertical="center" wrapText="1"/>
    </xf>
    <xf numFmtId="49" fontId="8" fillId="9" borderId="9" xfId="2" applyNumberFormat="1" applyFont="1" applyFill="1" applyBorder="1" applyAlignment="1">
      <alignment horizontal="center" vertical="center" wrapText="1"/>
    </xf>
    <xf numFmtId="0" fontId="0" fillId="9" borderId="34" xfId="0" applyFill="1" applyBorder="1" applyAlignment="1">
      <alignment horizontal="left" vertical="top"/>
    </xf>
    <xf numFmtId="0" fontId="0" fillId="9" borderId="0" xfId="0" applyFill="1" applyAlignment="1">
      <alignment horizontal="left" vertical="top"/>
    </xf>
    <xf numFmtId="0" fontId="0" fillId="9" borderId="33" xfId="0" applyFill="1" applyBorder="1" applyAlignment="1">
      <alignment horizontal="left" vertical="top"/>
    </xf>
    <xf numFmtId="49" fontId="8" fillId="9" borderId="2" xfId="2" applyNumberFormat="1" applyFont="1" applyFill="1" applyBorder="1" applyAlignment="1">
      <alignment horizontal="center" vertical="center" wrapText="1"/>
    </xf>
    <xf numFmtId="49" fontId="8" fillId="9" borderId="14" xfId="2" applyNumberFormat="1" applyFont="1" applyFill="1" applyBorder="1" applyAlignment="1">
      <alignment horizontal="center" vertical="center" wrapText="1"/>
    </xf>
    <xf numFmtId="49" fontId="8" fillId="0" borderId="9" xfId="2" applyNumberFormat="1" applyFont="1" applyBorder="1" applyAlignment="1">
      <alignment horizontal="center" vertical="center" wrapText="1"/>
    </xf>
    <xf numFmtId="0" fontId="0" fillId="0" borderId="34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4" xfId="2" applyNumberFormat="1" applyFont="1" applyBorder="1" applyAlignment="1">
      <alignment horizontal="center" vertical="center" wrapText="1"/>
    </xf>
    <xf numFmtId="49" fontId="8" fillId="0" borderId="22" xfId="2" applyNumberFormat="1" applyFont="1" applyBorder="1" applyAlignment="1">
      <alignment horizontal="center" vertical="center" wrapText="1"/>
    </xf>
    <xf numFmtId="0" fontId="0" fillId="0" borderId="35" xfId="0" applyBorder="1" applyAlignment="1">
      <alignment horizontal="left" vertical="top"/>
    </xf>
    <xf numFmtId="49" fontId="12" fillId="5" borderId="3" xfId="0" applyNumberFormat="1" applyFont="1" applyFill="1" applyBorder="1" applyAlignment="1">
      <alignment horizontal="right" vertical="center"/>
    </xf>
    <xf numFmtId="49" fontId="7" fillId="0" borderId="9" xfId="2" applyNumberFormat="1" applyFont="1" applyBorder="1" applyAlignment="1">
      <alignment horizontal="right" vertical="center" wrapText="1" shrinkToFit="1"/>
    </xf>
    <xf numFmtId="49" fontId="7" fillId="0" borderId="10" xfId="2" applyNumberFormat="1" applyFont="1" applyBorder="1" applyAlignment="1">
      <alignment horizontal="right" vertical="center" wrapText="1" shrinkToFit="1"/>
    </xf>
    <xf numFmtId="49" fontId="11" fillId="0" borderId="2" xfId="0" applyNumberFormat="1" applyFont="1" applyBorder="1" applyAlignment="1">
      <alignment horizontal="right" vertical="center" wrapText="1"/>
    </xf>
    <xf numFmtId="49" fontId="7" fillId="9" borderId="9" xfId="2" applyNumberFormat="1" applyFont="1" applyFill="1" applyBorder="1" applyAlignment="1">
      <alignment horizontal="right" vertical="center" wrapText="1" shrinkToFit="1"/>
    </xf>
    <xf numFmtId="49" fontId="7" fillId="7" borderId="9" xfId="2" applyNumberFormat="1" applyFont="1" applyFill="1" applyBorder="1" applyAlignment="1">
      <alignment horizontal="right" vertical="center" wrapText="1" shrinkToFit="1"/>
    </xf>
    <xf numFmtId="49" fontId="7" fillId="0" borderId="5" xfId="2" applyNumberFormat="1" applyFont="1" applyBorder="1" applyAlignment="1">
      <alignment horizontal="right" vertical="center" wrapText="1" shrinkToFit="1"/>
    </xf>
    <xf numFmtId="49" fontId="7" fillId="0" borderId="14" xfId="2" applyNumberFormat="1" applyFont="1" applyBorder="1" applyAlignment="1">
      <alignment horizontal="right" vertical="center" wrapText="1" shrinkToFit="1"/>
    </xf>
    <xf numFmtId="49" fontId="7" fillId="9" borderId="22" xfId="2" applyNumberFormat="1" applyFont="1" applyFill="1" applyBorder="1" applyAlignment="1">
      <alignment horizontal="right" vertical="center" wrapText="1" shrinkToFit="1"/>
    </xf>
    <xf numFmtId="49" fontId="7" fillId="0" borderId="2" xfId="2" applyNumberFormat="1" applyFont="1" applyBorder="1" applyAlignment="1">
      <alignment horizontal="right" vertical="center" wrapText="1" shrinkToFit="1"/>
    </xf>
    <xf numFmtId="49" fontId="7" fillId="7" borderId="14" xfId="2" applyNumberFormat="1" applyFont="1" applyFill="1" applyBorder="1" applyAlignment="1">
      <alignment horizontal="right" vertical="center" wrapText="1" shrinkToFit="1"/>
    </xf>
    <xf numFmtId="49" fontId="7" fillId="7" borderId="2" xfId="2" applyNumberFormat="1" applyFont="1" applyFill="1" applyBorder="1" applyAlignment="1">
      <alignment horizontal="right" vertical="center" wrapText="1" shrinkToFit="1"/>
    </xf>
    <xf numFmtId="49" fontId="7" fillId="9" borderId="22" xfId="2" applyNumberFormat="1" applyFont="1" applyFill="1" applyBorder="1" applyAlignment="1">
      <alignment horizontal="right" vertical="center" wrapText="1"/>
    </xf>
    <xf numFmtId="49" fontId="7" fillId="0" borderId="9" xfId="2" applyNumberFormat="1" applyFont="1" applyBorder="1" applyAlignment="1">
      <alignment horizontal="right" vertical="center" wrapText="1"/>
    </xf>
    <xf numFmtId="49" fontId="7" fillId="0" borderId="2" xfId="2" applyNumberFormat="1" applyFont="1" applyBorder="1" applyAlignment="1">
      <alignment horizontal="right" vertical="center" wrapText="1"/>
    </xf>
    <xf numFmtId="49" fontId="7" fillId="0" borderId="14" xfId="2" applyNumberFormat="1" applyFont="1" applyBorder="1" applyAlignment="1">
      <alignment horizontal="right" vertical="center" wrapText="1"/>
    </xf>
    <xf numFmtId="49" fontId="7" fillId="0" borderId="22" xfId="2" applyNumberFormat="1" applyFont="1" applyBorder="1" applyAlignment="1">
      <alignment horizontal="right" vertical="center" wrapText="1"/>
    </xf>
    <xf numFmtId="49" fontId="7" fillId="7" borderId="22" xfId="2" applyNumberFormat="1" applyFont="1" applyFill="1" applyBorder="1" applyAlignment="1">
      <alignment horizontal="right" vertical="center" wrapText="1"/>
    </xf>
    <xf numFmtId="49" fontId="7" fillId="9" borderId="2" xfId="2" applyNumberFormat="1" applyFont="1" applyFill="1" applyBorder="1" applyAlignment="1">
      <alignment horizontal="right" vertical="center" wrapText="1" shrinkToFit="1"/>
    </xf>
    <xf numFmtId="49" fontId="7" fillId="9" borderId="14" xfId="2" applyNumberFormat="1" applyFont="1" applyFill="1" applyBorder="1" applyAlignment="1">
      <alignment horizontal="right" vertical="center" wrapText="1" shrinkToFit="1"/>
    </xf>
    <xf numFmtId="49" fontId="13" fillId="0" borderId="0" xfId="0" applyNumberFormat="1" applyFont="1" applyAlignment="1">
      <alignment horizontal="right" vertical="top"/>
    </xf>
    <xf numFmtId="49" fontId="14" fillId="5" borderId="3" xfId="0" applyNumberFormat="1" applyFont="1" applyFill="1" applyBorder="1" applyAlignment="1">
      <alignment horizontal="right" vertical="center"/>
    </xf>
    <xf numFmtId="49" fontId="11" fillId="0" borderId="0" xfId="0" applyNumberFormat="1" applyFont="1" applyAlignment="1">
      <alignment horizontal="right" vertical="top"/>
    </xf>
    <xf numFmtId="49" fontId="14" fillId="5" borderId="5" xfId="0" applyNumberFormat="1" applyFont="1" applyFill="1" applyBorder="1" applyAlignment="1">
      <alignment horizontal="center" vertical="center" wrapText="1"/>
    </xf>
    <xf numFmtId="49" fontId="11" fillId="9" borderId="9" xfId="2" applyNumberFormat="1" applyFont="1" applyFill="1" applyBorder="1" applyAlignment="1">
      <alignment horizontal="center" vertical="center" wrapText="1"/>
    </xf>
    <xf numFmtId="49" fontId="11" fillId="9" borderId="2" xfId="2" applyNumberFormat="1" applyFont="1" applyFill="1" applyBorder="1" applyAlignment="1">
      <alignment horizontal="center" vertical="center" wrapText="1"/>
    </xf>
    <xf numFmtId="49" fontId="11" fillId="9" borderId="14" xfId="2" applyNumberFormat="1" applyFont="1" applyFill="1" applyBorder="1" applyAlignment="1">
      <alignment horizontal="center" vertical="center" wrapText="1"/>
    </xf>
    <xf numFmtId="49" fontId="11" fillId="7" borderId="5" xfId="2" applyNumberFormat="1" applyFont="1" applyFill="1" applyBorder="1" applyAlignment="1">
      <alignment horizontal="center" vertical="center" wrapText="1"/>
    </xf>
    <xf numFmtId="49" fontId="11" fillId="7" borderId="9" xfId="2" applyNumberFormat="1" applyFont="1" applyFill="1" applyBorder="1" applyAlignment="1">
      <alignment horizontal="center" vertical="center" wrapText="1"/>
    </xf>
    <xf numFmtId="49" fontId="11" fillId="7" borderId="14" xfId="2" applyNumberFormat="1" applyFont="1" applyFill="1" applyBorder="1" applyAlignment="1">
      <alignment horizontal="center" vertical="center" wrapText="1"/>
    </xf>
    <xf numFmtId="49" fontId="11" fillId="7" borderId="5" xfId="2" applyNumberFormat="1" applyFont="1" applyFill="1" applyBorder="1" applyAlignment="1">
      <alignment vertical="center" wrapText="1"/>
    </xf>
    <xf numFmtId="49" fontId="11" fillId="7" borderId="2" xfId="2" applyNumberFormat="1" applyFont="1" applyFill="1" applyBorder="1" applyAlignment="1">
      <alignment horizontal="center" vertical="center" wrapText="1"/>
    </xf>
    <xf numFmtId="49" fontId="11" fillId="7" borderId="14" xfId="2" applyNumberFormat="1" applyFont="1" applyFill="1" applyBorder="1" applyAlignment="1">
      <alignment vertical="center" wrapText="1"/>
    </xf>
    <xf numFmtId="49" fontId="11" fillId="7" borderId="22" xfId="2" applyNumberFormat="1" applyFont="1" applyFill="1" applyBorder="1" applyAlignment="1">
      <alignment horizontal="center" vertical="center" wrapText="1"/>
    </xf>
    <xf numFmtId="49" fontId="11" fillId="0" borderId="9" xfId="2" applyNumberFormat="1" applyFont="1" applyBorder="1" applyAlignment="1">
      <alignment horizontal="center" vertical="center" wrapText="1"/>
    </xf>
    <xf numFmtId="49" fontId="11" fillId="0" borderId="14" xfId="2" applyNumberFormat="1" applyFont="1" applyBorder="1" applyAlignment="1">
      <alignment vertical="center" wrapText="1"/>
    </xf>
    <xf numFmtId="49" fontId="11" fillId="0" borderId="2" xfId="2" applyNumberFormat="1" applyFont="1" applyBorder="1" applyAlignment="1">
      <alignment horizontal="center" vertical="center" wrapText="1"/>
    </xf>
    <xf numFmtId="49" fontId="11" fillId="0" borderId="14" xfId="2" applyNumberFormat="1" applyFont="1" applyBorder="1" applyAlignment="1">
      <alignment horizontal="center" vertical="center" wrapText="1"/>
    </xf>
    <xf numFmtId="49" fontId="11" fillId="0" borderId="22" xfId="2" applyNumberFormat="1" applyFont="1" applyBorder="1" applyAlignment="1">
      <alignment horizontal="center" vertical="center" wrapText="1"/>
    </xf>
    <xf numFmtId="49" fontId="11" fillId="0" borderId="10" xfId="2" applyNumberFormat="1" applyFont="1" applyBorder="1" applyAlignment="1">
      <alignment vertical="center" wrapText="1"/>
    </xf>
    <xf numFmtId="49" fontId="11" fillId="7" borderId="10" xfId="2" applyNumberFormat="1" applyFont="1" applyFill="1" applyBorder="1" applyAlignment="1">
      <alignment vertical="center" wrapText="1"/>
    </xf>
    <xf numFmtId="49" fontId="11" fillId="0" borderId="5" xfId="2" applyNumberFormat="1" applyFont="1" applyBorder="1" applyAlignment="1">
      <alignment vertical="center" wrapText="1"/>
    </xf>
    <xf numFmtId="49" fontId="7" fillId="0" borderId="12" xfId="1" applyNumberFormat="1" applyFont="1" applyBorder="1" applyAlignment="1">
      <alignment horizontal="center" vertical="center" wrapText="1"/>
    </xf>
    <xf numFmtId="49" fontId="11" fillId="0" borderId="10" xfId="2" applyNumberFormat="1" applyFont="1" applyBorder="1" applyAlignment="1">
      <alignment horizontal="center" vertical="center" wrapText="1"/>
    </xf>
    <xf numFmtId="49" fontId="11" fillId="7" borderId="10" xfId="2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4" fillId="3" borderId="23" xfId="0" applyNumberFormat="1" applyFont="1" applyFill="1" applyBorder="1" applyAlignment="1">
      <alignment horizontal="center" vertical="center" wrapText="1"/>
    </xf>
    <xf numFmtId="49" fontId="14" fillId="3" borderId="3" xfId="0" applyNumberFormat="1" applyFont="1" applyFill="1" applyBorder="1" applyAlignment="1">
      <alignment horizontal="center" vertical="center" wrapText="1"/>
    </xf>
    <xf numFmtId="49" fontId="14" fillId="5" borderId="23" xfId="0" applyNumberFormat="1" applyFont="1" applyFill="1" applyBorder="1" applyAlignment="1">
      <alignment horizontal="center" vertical="center"/>
    </xf>
    <xf numFmtId="49" fontId="14" fillId="5" borderId="2" xfId="0" applyNumberFormat="1" applyFont="1" applyFill="1" applyBorder="1" applyAlignment="1">
      <alignment horizontal="center" vertical="center"/>
    </xf>
    <xf numFmtId="49" fontId="14" fillId="6" borderId="3" xfId="0" applyNumberFormat="1" applyFont="1" applyFill="1" applyBorder="1" applyAlignment="1">
      <alignment horizontal="center" vertical="center"/>
    </xf>
    <xf numFmtId="49" fontId="14" fillId="6" borderId="4" xfId="0" applyNumberFormat="1" applyFont="1" applyFill="1" applyBorder="1" applyAlignment="1">
      <alignment horizontal="center" vertical="center"/>
    </xf>
    <xf numFmtId="49" fontId="15" fillId="6" borderId="0" xfId="0" applyNumberFormat="1" applyFont="1" applyFill="1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4" fillId="3" borderId="6" xfId="0" applyNumberFormat="1" applyFont="1" applyFill="1" applyBorder="1" applyAlignment="1">
      <alignment horizontal="center" vertical="center"/>
    </xf>
    <xf numFmtId="49" fontId="14" fillId="3" borderId="6" xfId="0" applyNumberFormat="1" applyFont="1" applyFill="1" applyBorder="1" applyAlignment="1">
      <alignment horizontal="center" vertical="center" wrapText="1"/>
    </xf>
    <xf numFmtId="49" fontId="14" fillId="5" borderId="2" xfId="0" applyNumberFormat="1" applyFont="1" applyFill="1" applyBorder="1" applyAlignment="1">
      <alignment horizontal="center" vertical="center" wrapText="1"/>
    </xf>
    <xf numFmtId="49" fontId="14" fillId="6" borderId="5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3" fillId="5" borderId="5" xfId="0" applyNumberFormat="1" applyFont="1" applyFill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/>
    </xf>
    <xf numFmtId="49" fontId="7" fillId="0" borderId="9" xfId="2" applyNumberFormat="1" applyFont="1" applyBorder="1" applyAlignment="1">
      <alignment horizontal="center" vertical="center" wrapText="1" shrinkToFit="1"/>
    </xf>
    <xf numFmtId="49" fontId="7" fillId="0" borderId="28" xfId="0" quotePrefix="1" applyNumberFormat="1" applyFont="1" applyBorder="1" applyAlignment="1">
      <alignment horizontal="center" vertical="center" wrapText="1"/>
    </xf>
    <xf numFmtId="49" fontId="7" fillId="0" borderId="10" xfId="0" quotePrefix="1" applyNumberFormat="1" applyFont="1" applyBorder="1" applyAlignment="1">
      <alignment horizontal="center" vertical="center" wrapText="1"/>
    </xf>
    <xf numFmtId="49" fontId="7" fillId="0" borderId="9" xfId="0" quotePrefix="1" applyNumberFormat="1" applyFont="1" applyBorder="1" applyAlignment="1">
      <alignment horizontal="center" vertical="center" wrapText="1"/>
    </xf>
    <xf numFmtId="49" fontId="8" fillId="7" borderId="10" xfId="2" applyNumberFormat="1" applyFont="1" applyFill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49" fontId="7" fillId="0" borderId="29" xfId="1" applyNumberFormat="1" applyFont="1" applyBorder="1" applyAlignment="1">
      <alignment horizontal="center" vertical="center" wrapText="1"/>
    </xf>
    <xf numFmtId="49" fontId="6" fillId="7" borderId="14" xfId="2" applyNumberFormat="1" applyFont="1" applyFill="1" applyBorder="1" applyAlignment="1">
      <alignment horizontal="center" vertical="center" wrapText="1" shrinkToFit="1"/>
    </xf>
    <xf numFmtId="49" fontId="8" fillId="7" borderId="18" xfId="2" applyNumberFormat="1" applyFont="1" applyFill="1" applyBorder="1" applyAlignment="1">
      <alignment horizontal="center" vertical="center" wrapText="1"/>
    </xf>
    <xf numFmtId="49" fontId="7" fillId="0" borderId="10" xfId="1" applyNumberFormat="1" applyFont="1" applyBorder="1" applyAlignment="1">
      <alignment horizontal="center" vertical="center" wrapText="1"/>
    </xf>
    <xf numFmtId="49" fontId="7" fillId="0" borderId="2" xfId="2" applyNumberFormat="1" applyFont="1" applyBorder="1" applyAlignment="1">
      <alignment horizontal="center" vertical="center" wrapText="1" shrinkToFit="1"/>
    </xf>
    <xf numFmtId="49" fontId="9" fillId="0" borderId="2" xfId="1" applyNumberFormat="1" applyFont="1" applyBorder="1" applyAlignment="1">
      <alignment horizontal="center" vertical="center" wrapText="1"/>
    </xf>
    <xf numFmtId="49" fontId="7" fillId="0" borderId="4" xfId="1" quotePrefix="1" applyNumberFormat="1" applyFont="1" applyBorder="1" applyAlignment="1">
      <alignment horizontal="center" vertical="center" wrapText="1"/>
    </xf>
    <xf numFmtId="49" fontId="7" fillId="0" borderId="2" xfId="1" quotePrefix="1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horizontal="center" vertical="center" wrapText="1"/>
    </xf>
    <xf numFmtId="49" fontId="7" fillId="0" borderId="5" xfId="1" applyNumberFormat="1" applyFont="1" applyBorder="1" applyAlignment="1">
      <alignment horizontal="center" vertical="center" wrapText="1"/>
    </xf>
    <xf numFmtId="49" fontId="7" fillId="0" borderId="27" xfId="0" quotePrefix="1" applyNumberFormat="1" applyFont="1" applyBorder="1" applyAlignment="1">
      <alignment horizontal="center" vertical="center" wrapText="1"/>
    </xf>
    <xf numFmtId="49" fontId="7" fillId="0" borderId="5" xfId="0" quotePrefix="1" applyNumberFormat="1" applyFont="1" applyBorder="1" applyAlignment="1">
      <alignment horizontal="center" vertical="center" wrapText="1"/>
    </xf>
    <xf numFmtId="49" fontId="6" fillId="7" borderId="5" xfId="2" applyNumberFormat="1" applyFont="1" applyFill="1" applyBorder="1" applyAlignment="1">
      <alignment horizontal="center" vertical="center" wrapText="1" shrinkToFit="1"/>
    </xf>
    <xf numFmtId="49" fontId="7" fillId="0" borderId="9" xfId="0" applyNumberFormat="1" applyFont="1" applyBorder="1" applyAlignment="1">
      <alignment horizontal="center" vertical="center" wrapText="1"/>
    </xf>
    <xf numFmtId="49" fontId="7" fillId="0" borderId="11" xfId="2" applyNumberFormat="1" applyFont="1" applyBorder="1" applyAlignment="1">
      <alignment horizontal="center" vertical="center" wrapText="1"/>
    </xf>
    <xf numFmtId="49" fontId="6" fillId="7" borderId="9" xfId="2" applyNumberFormat="1" applyFont="1" applyFill="1" applyBorder="1" applyAlignment="1">
      <alignment horizontal="center" vertical="center" wrapText="1" shrinkToFit="1"/>
    </xf>
    <xf numFmtId="49" fontId="6" fillId="7" borderId="2" xfId="2" applyNumberFormat="1" applyFont="1" applyFill="1" applyBorder="1" applyAlignment="1">
      <alignment horizontal="center" vertical="center" wrapText="1" shrinkToFit="1"/>
    </xf>
    <xf numFmtId="49" fontId="8" fillId="7" borderId="6" xfId="2" applyNumberFormat="1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7" fillId="9" borderId="9" xfId="0" applyNumberFormat="1" applyFont="1" applyFill="1" applyBorder="1" applyAlignment="1">
      <alignment horizontal="center" vertical="center" wrapText="1"/>
    </xf>
    <xf numFmtId="49" fontId="7" fillId="9" borderId="9" xfId="3" applyNumberFormat="1" applyFont="1" applyFill="1" applyBorder="1" applyAlignment="1">
      <alignment horizontal="center" vertical="center" wrapText="1"/>
    </xf>
    <xf numFmtId="49" fontId="7" fillId="9" borderId="9" xfId="2" applyNumberFormat="1" applyFont="1" applyFill="1" applyBorder="1" applyAlignment="1">
      <alignment horizontal="center" vertical="center" wrapText="1"/>
    </xf>
    <xf numFmtId="49" fontId="11" fillId="9" borderId="2" xfId="0" applyNumberFormat="1" applyFont="1" applyFill="1" applyBorder="1" applyAlignment="1">
      <alignment horizontal="center" vertical="center" wrapText="1"/>
    </xf>
    <xf numFmtId="49" fontId="7" fillId="9" borderId="11" xfId="2" applyNumberFormat="1" applyFont="1" applyFill="1" applyBorder="1" applyAlignment="1">
      <alignment horizontal="center" vertical="center" wrapText="1"/>
    </xf>
    <xf numFmtId="49" fontId="6" fillId="9" borderId="9" xfId="2" applyNumberFormat="1" applyFont="1" applyFill="1" applyBorder="1" applyAlignment="1">
      <alignment horizontal="center" vertical="center" wrapText="1" shrinkToFit="1"/>
    </xf>
    <xf numFmtId="49" fontId="7" fillId="0" borderId="10" xfId="0" applyNumberFormat="1" applyFont="1" applyBorder="1" applyAlignment="1">
      <alignment horizontal="center" vertical="center" wrapText="1"/>
    </xf>
    <xf numFmtId="49" fontId="7" fillId="0" borderId="10" xfId="1" quotePrefix="1" applyNumberFormat="1" applyFont="1" applyBorder="1" applyAlignment="1">
      <alignment horizontal="center" vertical="center" wrapText="1"/>
    </xf>
    <xf numFmtId="49" fontId="6" fillId="7" borderId="10" xfId="2" applyNumberFormat="1" applyFont="1" applyFill="1" applyBorder="1" applyAlignment="1">
      <alignment horizontal="center" vertical="center" wrapText="1" shrinkToFit="1"/>
    </xf>
    <xf numFmtId="49" fontId="7" fillId="0" borderId="11" xfId="0" quotePrefix="1" applyNumberFormat="1" applyFont="1" applyBorder="1" applyAlignment="1">
      <alignment horizontal="center" vertical="center" wrapText="1"/>
    </xf>
    <xf numFmtId="49" fontId="6" fillId="7" borderId="22" xfId="2" applyNumberFormat="1" applyFont="1" applyFill="1" applyBorder="1" applyAlignment="1">
      <alignment horizontal="center" vertical="center" wrapText="1" shrinkToFit="1"/>
    </xf>
    <xf numFmtId="49" fontId="7" fillId="7" borderId="9" xfId="3" applyNumberFormat="1" applyFont="1" applyFill="1" applyBorder="1" applyAlignment="1">
      <alignment horizontal="center" vertical="center" wrapText="1"/>
    </xf>
    <xf numFmtId="49" fontId="7" fillId="7" borderId="9" xfId="2" applyNumberFormat="1" applyFont="1" applyFill="1" applyBorder="1" applyAlignment="1">
      <alignment horizontal="center" vertical="center" wrapText="1"/>
    </xf>
    <xf numFmtId="49" fontId="10" fillId="9" borderId="0" xfId="0" applyNumberFormat="1" applyFont="1" applyFill="1" applyAlignment="1">
      <alignment horizontal="center" vertical="center" wrapText="1"/>
    </xf>
    <xf numFmtId="49" fontId="8" fillId="9" borderId="10" xfId="2" applyNumberFormat="1" applyFont="1" applyFill="1" applyBorder="1" applyAlignment="1">
      <alignment horizontal="center" vertical="center" wrapText="1"/>
    </xf>
    <xf numFmtId="49" fontId="10" fillId="9" borderId="0" xfId="2" applyNumberFormat="1" applyFont="1" applyFill="1" applyAlignment="1">
      <alignment horizontal="center" vertical="center" wrapText="1"/>
    </xf>
    <xf numFmtId="49" fontId="7" fillId="7" borderId="5" xfId="1" applyNumberFormat="1" applyFont="1" applyFill="1" applyBorder="1" applyAlignment="1">
      <alignment horizontal="center" vertical="center" wrapText="1"/>
    </xf>
    <xf numFmtId="49" fontId="7" fillId="0" borderId="29" xfId="1" quotePrefix="1" applyNumberFormat="1" applyFont="1" applyBorder="1" applyAlignment="1">
      <alignment horizontal="center" vertical="center" wrapText="1"/>
    </xf>
    <xf numFmtId="49" fontId="7" fillId="0" borderId="14" xfId="1" quotePrefix="1" applyNumberFormat="1" applyFont="1" applyBorder="1" applyAlignment="1">
      <alignment horizontal="center" vertical="center" wrapText="1"/>
    </xf>
    <xf numFmtId="49" fontId="7" fillId="0" borderId="30" xfId="2" applyNumberFormat="1" applyFont="1" applyBorder="1" applyAlignment="1">
      <alignment horizontal="center" vertical="center" wrapText="1" shrinkToFit="1"/>
    </xf>
    <xf numFmtId="49" fontId="7" fillId="0" borderId="4" xfId="2" applyNumberFormat="1" applyFont="1" applyBorder="1" applyAlignment="1">
      <alignment horizontal="center" vertical="center" wrapText="1" shrinkToFit="1"/>
    </xf>
    <xf numFmtId="49" fontId="7" fillId="0" borderId="30" xfId="1" quotePrefix="1" applyNumberFormat="1" applyFont="1" applyBorder="1" applyAlignment="1">
      <alignment horizontal="center" vertical="center" wrapText="1"/>
    </xf>
    <xf numFmtId="49" fontId="7" fillId="0" borderId="9" xfId="1" quotePrefix="1" applyNumberFormat="1" applyFont="1" applyBorder="1" applyAlignment="1">
      <alignment horizontal="center" vertical="center" wrapText="1"/>
    </xf>
    <xf numFmtId="49" fontId="7" fillId="0" borderId="30" xfId="0" quotePrefix="1" applyNumberFormat="1" applyFont="1" applyBorder="1" applyAlignment="1">
      <alignment horizontal="center" vertical="center" wrapText="1"/>
    </xf>
    <xf numFmtId="49" fontId="10" fillId="0" borderId="32" xfId="2" applyNumberFormat="1" applyFont="1" applyBorder="1" applyAlignment="1">
      <alignment horizontal="center" vertical="center" wrapText="1"/>
    </xf>
    <xf numFmtId="49" fontId="7" fillId="0" borderId="9" xfId="0" applyNumberFormat="1" applyFont="1" applyBorder="1" applyAlignment="1">
      <alignment vertical="center" wrapText="1"/>
    </xf>
    <xf numFmtId="49" fontId="7" fillId="0" borderId="2" xfId="0" applyNumberFormat="1" applyFont="1" applyBorder="1" applyAlignment="1">
      <alignment vertical="center" wrapText="1"/>
    </xf>
    <xf numFmtId="49" fontId="7" fillId="0" borderId="14" xfId="0" applyNumberFormat="1" applyFont="1" applyBorder="1" applyAlignment="1">
      <alignment vertical="center" wrapText="1"/>
    </xf>
    <xf numFmtId="49" fontId="7" fillId="0" borderId="14" xfId="0" applyNumberFormat="1" applyFont="1" applyBorder="1" applyAlignment="1">
      <alignment horizontal="center" vertical="center" wrapText="1"/>
    </xf>
    <xf numFmtId="49" fontId="7" fillId="0" borderId="10" xfId="0" applyNumberFormat="1" applyFont="1" applyBorder="1" applyAlignment="1">
      <alignment vertical="center" wrapText="1"/>
    </xf>
    <xf numFmtId="49" fontId="11" fillId="0" borderId="30" xfId="0" applyNumberFormat="1" applyFont="1" applyBorder="1" applyAlignment="1">
      <alignment horizontal="left" vertical="top" wrapText="1"/>
    </xf>
    <xf numFmtId="49" fontId="7" fillId="0" borderId="18" xfId="0" applyNumberFormat="1" applyFont="1" applyBorder="1" applyAlignment="1">
      <alignment vertical="center" wrapText="1"/>
    </xf>
    <xf numFmtId="49" fontId="11" fillId="0" borderId="33" xfId="0" applyNumberFormat="1" applyFont="1" applyBorder="1" applyAlignment="1">
      <alignment horizontal="left" vertical="top" wrapText="1"/>
    </xf>
    <xf numFmtId="49" fontId="7" fillId="0" borderId="22" xfId="0" applyNumberFormat="1" applyFont="1" applyBorder="1" applyAlignment="1">
      <alignment vertical="center" wrapText="1"/>
    </xf>
    <xf numFmtId="49" fontId="11" fillId="0" borderId="35" xfId="0" applyNumberFormat="1" applyFont="1" applyBorder="1" applyAlignment="1">
      <alignment horizontal="left" vertical="top" wrapText="1"/>
    </xf>
    <xf numFmtId="49" fontId="7" fillId="9" borderId="22" xfId="0" applyNumberFormat="1" applyFont="1" applyFill="1" applyBorder="1" applyAlignment="1">
      <alignment horizontal="center" vertical="center" wrapText="1"/>
    </xf>
    <xf numFmtId="49" fontId="11" fillId="9" borderId="22" xfId="0" applyNumberFormat="1" applyFont="1" applyFill="1" applyBorder="1" applyAlignment="1">
      <alignment horizontal="left" vertical="top" wrapText="1"/>
    </xf>
    <xf numFmtId="49" fontId="11" fillId="9" borderId="22" xfId="2" applyNumberFormat="1" applyFont="1" applyFill="1" applyBorder="1" applyAlignment="1">
      <alignment horizontal="center" vertical="center" wrapText="1"/>
    </xf>
    <xf numFmtId="49" fontId="6" fillId="9" borderId="22" xfId="2" applyNumberFormat="1" applyFont="1" applyFill="1" applyBorder="1" applyAlignment="1">
      <alignment horizontal="center" vertical="center" wrapText="1" shrinkToFit="1"/>
    </xf>
    <xf numFmtId="49" fontId="8" fillId="9" borderId="22" xfId="2" applyNumberFormat="1" applyFont="1" applyFill="1" applyBorder="1" applyAlignment="1">
      <alignment horizontal="center" vertical="center" wrapText="1"/>
    </xf>
    <xf numFmtId="49" fontId="10" fillId="9" borderId="35" xfId="0" applyNumberFormat="1" applyFont="1" applyFill="1" applyBorder="1" applyAlignment="1">
      <alignment horizontal="left" vertical="top" wrapText="1"/>
    </xf>
    <xf numFmtId="49" fontId="7" fillId="0" borderId="9" xfId="2" applyNumberFormat="1" applyFont="1" applyBorder="1" applyAlignment="1">
      <alignment vertical="center" wrapText="1"/>
    </xf>
    <xf numFmtId="49" fontId="7" fillId="0" borderId="2" xfId="2" applyNumberFormat="1" applyFont="1" applyBorder="1" applyAlignment="1">
      <alignment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14" xfId="2" applyNumberFormat="1" applyFont="1" applyBorder="1" applyAlignment="1">
      <alignment vertical="center" wrapText="1"/>
    </xf>
    <xf numFmtId="49" fontId="7" fillId="7" borderId="9" xfId="0" applyNumberFormat="1" applyFont="1" applyFill="1" applyBorder="1" applyAlignment="1">
      <alignment vertical="center" wrapText="1"/>
    </xf>
    <xf numFmtId="49" fontId="7" fillId="7" borderId="9" xfId="0" applyNumberFormat="1" applyFont="1" applyFill="1" applyBorder="1" applyAlignment="1">
      <alignment horizontal="center" vertical="center" wrapText="1"/>
    </xf>
    <xf numFmtId="49" fontId="7" fillId="7" borderId="14" xfId="0" applyNumberFormat="1" applyFont="1" applyFill="1" applyBorder="1" applyAlignment="1">
      <alignment vertical="center" wrapText="1"/>
    </xf>
    <xf numFmtId="49" fontId="7" fillId="0" borderId="5" xfId="0" applyNumberFormat="1" applyFont="1" applyBorder="1" applyAlignment="1">
      <alignment vertical="center" wrapText="1"/>
    </xf>
    <xf numFmtId="49" fontId="11" fillId="0" borderId="5" xfId="0" applyNumberFormat="1" applyFont="1" applyBorder="1" applyAlignment="1">
      <alignment horizontal="left" vertical="top" wrapText="1"/>
    </xf>
    <xf numFmtId="49" fontId="7" fillId="7" borderId="2" xfId="0" applyNumberFormat="1" applyFont="1" applyFill="1" applyBorder="1" applyAlignment="1">
      <alignment vertical="center" wrapText="1"/>
    </xf>
    <xf numFmtId="49" fontId="7" fillId="7" borderId="2" xfId="0" applyNumberFormat="1" applyFont="1" applyFill="1" applyBorder="1" applyAlignment="1">
      <alignment horizontal="center" vertical="center" wrapText="1"/>
    </xf>
    <xf numFmtId="49" fontId="8" fillId="7" borderId="6" xfId="2" applyNumberFormat="1" applyFont="1" applyFill="1" applyBorder="1" applyAlignment="1">
      <alignment vertical="center" wrapText="1"/>
    </xf>
    <xf numFmtId="49" fontId="7" fillId="7" borderId="14" xfId="0" applyNumberFormat="1" applyFont="1" applyFill="1" applyBorder="1" applyAlignment="1">
      <alignment horizontal="center" vertical="center" wrapText="1"/>
    </xf>
    <xf numFmtId="49" fontId="8" fillId="7" borderId="18" xfId="2" applyNumberFormat="1" applyFont="1" applyFill="1" applyBorder="1" applyAlignment="1">
      <alignment vertical="center" wrapText="1"/>
    </xf>
    <xf numFmtId="49" fontId="6" fillId="0" borderId="14" xfId="1" applyNumberFormat="1" applyFont="1" applyBorder="1" applyAlignment="1">
      <alignment horizontal="center" vertical="center" wrapText="1"/>
    </xf>
    <xf numFmtId="49" fontId="7" fillId="9" borderId="22" xfId="1" applyNumberFormat="1" applyFont="1" applyFill="1" applyBorder="1" applyAlignment="1">
      <alignment horizontal="center" vertical="center" wrapText="1"/>
    </xf>
    <xf numFmtId="49" fontId="6" fillId="9" borderId="22" xfId="1" applyNumberFormat="1" applyFont="1" applyFill="1" applyBorder="1" applyAlignment="1">
      <alignment horizontal="center" vertical="center" wrapText="1"/>
    </xf>
    <xf numFmtId="49" fontId="7" fillId="0" borderId="22" xfId="2" applyNumberFormat="1" applyFont="1" applyBorder="1" applyAlignment="1">
      <alignment vertical="center" wrapText="1"/>
    </xf>
    <xf numFmtId="49" fontId="11" fillId="9" borderId="22" xfId="0" applyNumberFormat="1" applyFont="1" applyFill="1" applyBorder="1" applyAlignment="1">
      <alignment horizontal="center" vertical="center" wrapText="1"/>
    </xf>
    <xf numFmtId="49" fontId="7" fillId="9" borderId="35" xfId="0" applyNumberFormat="1" applyFont="1" applyFill="1" applyBorder="1" applyAlignment="1">
      <alignment horizontal="left" vertical="top" wrapText="1"/>
    </xf>
    <xf numFmtId="49" fontId="7" fillId="0" borderId="9" xfId="1" applyNumberFormat="1" applyFont="1" applyBorder="1" applyAlignment="1">
      <alignment vertical="center" wrapText="1"/>
    </xf>
    <xf numFmtId="49" fontId="7" fillId="0" borderId="9" xfId="1" applyNumberFormat="1" applyFont="1" applyBorder="1" applyAlignment="1">
      <alignment horizontal="center" vertical="center" wrapText="1"/>
    </xf>
    <xf numFmtId="49" fontId="11" fillId="0" borderId="9" xfId="0" applyNumberFormat="1" applyFont="1" applyBorder="1" applyAlignment="1">
      <alignment horizontal="left" vertical="top" wrapText="1"/>
    </xf>
    <xf numFmtId="49" fontId="6" fillId="0" borderId="9" xfId="2" applyNumberFormat="1" applyFont="1" applyBorder="1" applyAlignment="1">
      <alignment horizontal="center" vertical="center" wrapText="1" shrinkToFit="1"/>
    </xf>
    <xf numFmtId="49" fontId="6" fillId="0" borderId="9" xfId="2" applyNumberFormat="1" applyFont="1" applyBorder="1" applyAlignment="1">
      <alignment horizontal="center" vertical="center" wrapText="1"/>
    </xf>
    <xf numFmtId="49" fontId="8" fillId="0" borderId="10" xfId="2" applyNumberFormat="1" applyFont="1" applyBorder="1" applyAlignment="1">
      <alignment vertical="center" wrapText="1"/>
    </xf>
    <xf numFmtId="49" fontId="10" fillId="0" borderId="34" xfId="0" applyNumberFormat="1" applyFont="1" applyBorder="1" applyAlignment="1">
      <alignment horizontal="left" vertical="top" wrapText="1"/>
    </xf>
    <xf numFmtId="49" fontId="7" fillId="0" borderId="2" xfId="1" applyNumberFormat="1" applyFont="1" applyBorder="1" applyAlignment="1">
      <alignment vertical="center" wrapText="1"/>
    </xf>
    <xf numFmtId="49" fontId="7" fillId="0" borderId="2" xfId="1" applyNumberFormat="1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left" vertical="top" wrapText="1"/>
    </xf>
    <xf numFmtId="49" fontId="6" fillId="0" borderId="2" xfId="2" applyNumberFormat="1" applyFont="1" applyBorder="1" applyAlignment="1">
      <alignment horizontal="center" vertical="center" wrapText="1" shrinkToFit="1"/>
    </xf>
    <xf numFmtId="49" fontId="6" fillId="0" borderId="2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vertical="center" wrapText="1"/>
    </xf>
    <xf numFmtId="49" fontId="10" fillId="0" borderId="0" xfId="0" applyNumberFormat="1" applyFont="1" applyAlignment="1">
      <alignment horizontal="left" vertical="top" wrapText="1"/>
    </xf>
    <xf numFmtId="49" fontId="7" fillId="0" borderId="14" xfId="1" applyNumberFormat="1" applyFont="1" applyBorder="1" applyAlignment="1">
      <alignment vertical="center" wrapText="1"/>
    </xf>
    <xf numFmtId="49" fontId="7" fillId="0" borderId="14" xfId="1" applyNumberFormat="1" applyFont="1" applyBorder="1" applyAlignment="1">
      <alignment horizontal="center" vertical="center" wrapText="1"/>
    </xf>
    <xf numFmtId="49" fontId="11" fillId="0" borderId="14" xfId="0" applyNumberFormat="1" applyFont="1" applyBorder="1" applyAlignment="1">
      <alignment horizontal="left" vertical="top" wrapText="1"/>
    </xf>
    <xf numFmtId="49" fontId="6" fillId="0" borderId="14" xfId="2" applyNumberFormat="1" applyFont="1" applyBorder="1" applyAlignment="1">
      <alignment horizontal="center" vertical="center" wrapText="1" shrinkToFit="1"/>
    </xf>
    <xf numFmtId="49" fontId="6" fillId="0" borderId="14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 wrapText="1"/>
    </xf>
    <xf numFmtId="49" fontId="10" fillId="0" borderId="33" xfId="0" applyNumberFormat="1" applyFont="1" applyBorder="1" applyAlignment="1">
      <alignment horizontal="left" vertical="top" wrapText="1"/>
    </xf>
    <xf numFmtId="49" fontId="7" fillId="0" borderId="22" xfId="1" applyNumberFormat="1" applyFont="1" applyBorder="1" applyAlignment="1">
      <alignment vertical="center" wrapText="1"/>
    </xf>
    <xf numFmtId="49" fontId="7" fillId="0" borderId="22" xfId="1" applyNumberFormat="1" applyFont="1" applyBorder="1" applyAlignment="1">
      <alignment horizontal="center" vertical="center" wrapText="1"/>
    </xf>
    <xf numFmtId="49" fontId="11" fillId="0" borderId="22" xfId="0" applyNumberFormat="1" applyFont="1" applyBorder="1" applyAlignment="1">
      <alignment horizontal="left" vertical="top" wrapText="1"/>
    </xf>
    <xf numFmtId="49" fontId="6" fillId="0" borderId="22" xfId="2" applyNumberFormat="1" applyFont="1" applyBorder="1" applyAlignment="1">
      <alignment horizontal="center" vertical="center" wrapText="1" shrinkToFit="1"/>
    </xf>
    <xf numFmtId="49" fontId="6" fillId="0" borderId="22" xfId="2" applyNumberFormat="1" applyFont="1" applyBorder="1" applyAlignment="1">
      <alignment horizontal="center" vertical="center" wrapText="1"/>
    </xf>
    <xf numFmtId="49" fontId="8" fillId="0" borderId="22" xfId="2" applyNumberFormat="1" applyFont="1" applyBorder="1" applyAlignment="1">
      <alignment vertical="center" wrapText="1"/>
    </xf>
    <xf numFmtId="49" fontId="10" fillId="0" borderId="35" xfId="0" applyNumberFormat="1" applyFont="1" applyBorder="1" applyAlignment="1">
      <alignment horizontal="left" vertical="top" wrapText="1"/>
    </xf>
    <xf numFmtId="49" fontId="7" fillId="0" borderId="34" xfId="0" applyNumberFormat="1" applyFont="1" applyBorder="1" applyAlignment="1">
      <alignment horizontal="left" vertical="top" wrapText="1"/>
    </xf>
    <xf numFmtId="49" fontId="7" fillId="0" borderId="33" xfId="0" applyNumberFormat="1" applyFont="1" applyBorder="1" applyAlignment="1">
      <alignment horizontal="left" vertical="top" wrapText="1"/>
    </xf>
    <xf numFmtId="49" fontId="7" fillId="0" borderId="0" xfId="0" applyNumberFormat="1" applyFont="1" applyAlignment="1">
      <alignment horizontal="left" vertical="top" wrapText="1"/>
    </xf>
    <xf numFmtId="49" fontId="6" fillId="0" borderId="2" xfId="1" applyNumberFormat="1" applyFont="1" applyBorder="1" applyAlignment="1">
      <alignment horizontal="center" vertical="center" wrapText="1"/>
    </xf>
    <xf numFmtId="49" fontId="7" fillId="0" borderId="35" xfId="0" applyNumberFormat="1" applyFont="1" applyBorder="1" applyAlignment="1">
      <alignment horizontal="left" vertical="top" wrapText="1"/>
    </xf>
    <xf numFmtId="49" fontId="6" fillId="0" borderId="22" xfId="1" applyNumberFormat="1" applyFont="1" applyBorder="1" applyAlignment="1">
      <alignment horizontal="center" vertical="center" wrapText="1"/>
    </xf>
    <xf numFmtId="49" fontId="7" fillId="7" borderId="22" xfId="1" applyNumberFormat="1" applyFont="1" applyFill="1" applyBorder="1" applyAlignment="1">
      <alignment vertical="center" wrapText="1"/>
    </xf>
    <xf numFmtId="49" fontId="7" fillId="7" borderId="22" xfId="1" applyNumberFormat="1" applyFont="1" applyFill="1" applyBorder="1" applyAlignment="1">
      <alignment horizontal="center" vertical="center" wrapText="1"/>
    </xf>
    <xf numFmtId="49" fontId="6" fillId="7" borderId="22" xfId="1" applyNumberFormat="1" applyFont="1" applyFill="1" applyBorder="1" applyAlignment="1">
      <alignment horizontal="center" vertical="center" wrapText="1"/>
    </xf>
    <xf numFmtId="49" fontId="8" fillId="7" borderId="22" xfId="2" applyNumberFormat="1" applyFont="1" applyFill="1" applyBorder="1" applyAlignment="1">
      <alignment vertical="center" wrapText="1"/>
    </xf>
    <xf numFmtId="49" fontId="7" fillId="9" borderId="9" xfId="3" applyNumberFormat="1" applyFont="1" applyFill="1" applyBorder="1" applyAlignment="1">
      <alignment vertical="center" wrapText="1"/>
    </xf>
    <xf numFmtId="49" fontId="7" fillId="9" borderId="9" xfId="2" applyNumberFormat="1" applyFont="1" applyFill="1" applyBorder="1" applyAlignment="1">
      <alignment vertical="center" wrapText="1"/>
    </xf>
    <xf numFmtId="49" fontId="7" fillId="9" borderId="9" xfId="2" applyNumberFormat="1" applyFont="1" applyFill="1" applyBorder="1" applyAlignment="1">
      <alignment vertical="center" wrapText="1" shrinkToFit="1"/>
    </xf>
    <xf numFmtId="49" fontId="11" fillId="9" borderId="34" xfId="0" applyNumberFormat="1" applyFont="1" applyFill="1" applyBorder="1" applyAlignment="1">
      <alignment horizontal="center" vertical="top" wrapText="1"/>
    </xf>
    <xf numFmtId="49" fontId="7" fillId="9" borderId="34" xfId="0" applyNumberFormat="1" applyFont="1" applyFill="1" applyBorder="1" applyAlignment="1">
      <alignment horizontal="left" vertical="top" wrapText="1"/>
    </xf>
    <xf numFmtId="49" fontId="8" fillId="9" borderId="9" xfId="2" applyNumberFormat="1" applyFont="1" applyFill="1" applyBorder="1" applyAlignment="1">
      <alignment vertical="center" wrapText="1"/>
    </xf>
    <xf numFmtId="49" fontId="10" fillId="9" borderId="34" xfId="0" applyNumberFormat="1" applyFont="1" applyFill="1" applyBorder="1" applyAlignment="1">
      <alignment horizontal="left" vertical="top" wrapText="1"/>
    </xf>
    <xf numFmtId="49" fontId="7" fillId="9" borderId="2" xfId="3" applyNumberFormat="1" applyFont="1" applyFill="1" applyBorder="1" applyAlignment="1">
      <alignment vertical="center" wrapText="1"/>
    </xf>
    <xf numFmtId="49" fontId="7" fillId="9" borderId="2" xfId="3" applyNumberFormat="1" applyFont="1" applyFill="1" applyBorder="1" applyAlignment="1">
      <alignment horizontal="center" vertical="center" wrapText="1"/>
    </xf>
    <xf numFmtId="49" fontId="7" fillId="9" borderId="2" xfId="2" applyNumberFormat="1" applyFont="1" applyFill="1" applyBorder="1" applyAlignment="1">
      <alignment vertical="center" wrapText="1"/>
    </xf>
    <xf numFmtId="49" fontId="7" fillId="9" borderId="2" xfId="2" applyNumberFormat="1" applyFont="1" applyFill="1" applyBorder="1" applyAlignment="1">
      <alignment vertical="center" wrapText="1" shrinkToFit="1"/>
    </xf>
    <xf numFmtId="49" fontId="11" fillId="9" borderId="0" xfId="0" applyNumberFormat="1" applyFont="1" applyFill="1" applyAlignment="1">
      <alignment horizontal="center" vertical="top" wrapText="1"/>
    </xf>
    <xf numFmtId="49" fontId="7" fillId="9" borderId="0" xfId="0" applyNumberFormat="1" applyFont="1" applyFill="1" applyAlignment="1">
      <alignment horizontal="left" vertical="top" wrapText="1"/>
    </xf>
    <xf numFmtId="49" fontId="6" fillId="9" borderId="2" xfId="2" applyNumberFormat="1" applyFont="1" applyFill="1" applyBorder="1" applyAlignment="1">
      <alignment horizontal="center" vertical="center" wrapText="1" shrinkToFit="1"/>
    </xf>
    <xf numFmtId="49" fontId="8" fillId="9" borderId="2" xfId="2" applyNumberFormat="1" applyFont="1" applyFill="1" applyBorder="1" applyAlignment="1">
      <alignment vertical="center" wrapText="1"/>
    </xf>
    <xf numFmtId="49" fontId="10" fillId="9" borderId="0" xfId="0" applyNumberFormat="1" applyFont="1" applyFill="1" applyAlignment="1">
      <alignment horizontal="left" vertical="top" wrapText="1"/>
    </xf>
    <xf numFmtId="49" fontId="7" fillId="9" borderId="14" xfId="3" applyNumberFormat="1" applyFont="1" applyFill="1" applyBorder="1" applyAlignment="1">
      <alignment vertical="center" wrapText="1"/>
    </xf>
    <xf numFmtId="49" fontId="7" fillId="9" borderId="14" xfId="3" applyNumberFormat="1" applyFont="1" applyFill="1" applyBorder="1" applyAlignment="1">
      <alignment horizontal="center" vertical="center" wrapText="1"/>
    </xf>
    <xf numFmtId="49" fontId="7" fillId="9" borderId="14" xfId="2" applyNumberFormat="1" applyFont="1" applyFill="1" applyBorder="1" applyAlignment="1">
      <alignment vertical="center" wrapText="1"/>
    </xf>
    <xf numFmtId="49" fontId="7" fillId="9" borderId="14" xfId="2" applyNumberFormat="1" applyFont="1" applyFill="1" applyBorder="1" applyAlignment="1">
      <alignment vertical="center" wrapText="1" shrinkToFit="1"/>
    </xf>
    <xf numFmtId="49" fontId="11" fillId="9" borderId="33" xfId="0" applyNumberFormat="1" applyFont="1" applyFill="1" applyBorder="1" applyAlignment="1">
      <alignment horizontal="center" vertical="top" wrapText="1"/>
    </xf>
    <xf numFmtId="49" fontId="7" fillId="9" borderId="33" xfId="0" applyNumberFormat="1" applyFont="1" applyFill="1" applyBorder="1" applyAlignment="1">
      <alignment horizontal="left" vertical="top" wrapText="1"/>
    </xf>
    <xf numFmtId="49" fontId="6" fillId="9" borderId="14" xfId="2" applyNumberFormat="1" applyFont="1" applyFill="1" applyBorder="1" applyAlignment="1">
      <alignment horizontal="center" vertical="center" wrapText="1" shrinkToFit="1"/>
    </xf>
    <xf numFmtId="49" fontId="8" fillId="9" borderId="14" xfId="2" applyNumberFormat="1" applyFont="1" applyFill="1" applyBorder="1" applyAlignment="1">
      <alignment vertical="center" wrapText="1"/>
    </xf>
    <xf numFmtId="49" fontId="10" fillId="9" borderId="33" xfId="0" applyNumberFormat="1" applyFont="1" applyFill="1" applyBorder="1" applyAlignment="1">
      <alignment horizontal="left" vertical="top" wrapText="1"/>
    </xf>
    <xf numFmtId="49" fontId="7" fillId="0" borderId="22" xfId="3" applyNumberFormat="1" applyFont="1" applyBorder="1" applyAlignment="1">
      <alignment vertical="center" wrapText="1"/>
    </xf>
    <xf numFmtId="49" fontId="7" fillId="8" borderId="22" xfId="0" quotePrefix="1" applyNumberFormat="1" applyFont="1" applyFill="1" applyBorder="1" applyAlignment="1">
      <alignment horizontal="center" vertical="center" wrapText="1"/>
    </xf>
    <xf numFmtId="49" fontId="7" fillId="7" borderId="26" xfId="1" applyNumberFormat="1" applyFont="1" applyFill="1" applyBorder="1" applyAlignment="1">
      <alignment vertical="center" wrapText="1"/>
    </xf>
    <xf numFmtId="49" fontId="7" fillId="0" borderId="9" xfId="3" applyNumberFormat="1" applyFont="1" applyBorder="1" applyAlignment="1">
      <alignment vertical="center" wrapText="1"/>
    </xf>
    <xf numFmtId="49" fontId="7" fillId="0" borderId="9" xfId="1" applyNumberFormat="1" applyFont="1" applyBorder="1" applyAlignment="1">
      <alignment horizontal="right" vertical="center" wrapText="1"/>
    </xf>
    <xf numFmtId="49" fontId="7" fillId="0" borderId="2" xfId="3" applyNumberFormat="1" applyFont="1" applyBorder="1" applyAlignment="1">
      <alignment vertical="center" wrapText="1"/>
    </xf>
    <xf numFmtId="49" fontId="7" fillId="0" borderId="2" xfId="3" applyNumberFormat="1" applyFont="1" applyBorder="1" applyAlignment="1">
      <alignment horizontal="center" vertical="center" wrapText="1"/>
    </xf>
    <xf numFmtId="49" fontId="7" fillId="0" borderId="2" xfId="1" applyNumberFormat="1" applyFont="1" applyBorder="1" applyAlignment="1">
      <alignment horizontal="right" vertical="center" wrapText="1"/>
    </xf>
    <xf numFmtId="49" fontId="7" fillId="7" borderId="2" xfId="0" quotePrefix="1" applyNumberFormat="1" applyFont="1" applyFill="1" applyBorder="1" applyAlignment="1">
      <alignment horizontal="center" vertical="center" wrapText="1"/>
    </xf>
    <xf numFmtId="49" fontId="7" fillId="0" borderId="14" xfId="3" applyNumberFormat="1" applyFont="1" applyBorder="1" applyAlignment="1">
      <alignment vertical="center" wrapText="1"/>
    </xf>
    <xf numFmtId="49" fontId="7" fillId="0" borderId="14" xfId="3" applyNumberFormat="1" applyFont="1" applyBorder="1" applyAlignment="1">
      <alignment horizontal="center" vertical="center" wrapText="1"/>
    </xf>
    <xf numFmtId="49" fontId="7" fillId="7" borderId="14" xfId="0" quotePrefix="1" applyNumberFormat="1" applyFont="1" applyFill="1" applyBorder="1" applyAlignment="1">
      <alignment horizontal="center" vertical="center" wrapText="1"/>
    </xf>
    <xf numFmtId="49" fontId="7" fillId="0" borderId="14" xfId="1" applyNumberFormat="1" applyFont="1" applyBorder="1" applyAlignment="1">
      <alignment horizontal="right" vertical="center" wrapText="1"/>
    </xf>
    <xf numFmtId="49" fontId="0" fillId="0" borderId="0" xfId="0" applyNumberFormat="1" applyAlignment="1">
      <alignment horizontal="left" vertical="top"/>
    </xf>
    <xf numFmtId="49" fontId="11" fillId="0" borderId="0" xfId="0" applyNumberFormat="1" applyFont="1" applyAlignment="1">
      <alignment horizontal="center" vertical="top"/>
    </xf>
    <xf numFmtId="49" fontId="11" fillId="0" borderId="0" xfId="0" applyNumberFormat="1" applyFont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right" vertical="center" wrapText="1"/>
    </xf>
    <xf numFmtId="49" fontId="2" fillId="2" borderId="0" xfId="0" applyNumberFormat="1" applyFont="1" applyFill="1" applyAlignment="1">
      <alignment horizontal="right" vertical="center" wrapText="1"/>
    </xf>
    <xf numFmtId="49" fontId="7" fillId="7" borderId="10" xfId="2" applyNumberFormat="1" applyFont="1" applyFill="1" applyBorder="1" applyAlignment="1">
      <alignment horizontal="right" vertical="center" wrapText="1" shrinkToFit="1"/>
    </xf>
    <xf numFmtId="49" fontId="7" fillId="7" borderId="22" xfId="2" applyNumberFormat="1" applyFont="1" applyFill="1" applyBorder="1" applyAlignment="1">
      <alignment horizontal="right" vertical="center" wrapText="1" shrinkToFit="1"/>
    </xf>
    <xf numFmtId="49" fontId="7" fillId="7" borderId="5" xfId="2" applyNumberFormat="1" applyFont="1" applyFill="1" applyBorder="1" applyAlignment="1">
      <alignment horizontal="right" vertical="center" wrapText="1" shrinkToFit="1"/>
    </xf>
    <xf numFmtId="49" fontId="7" fillId="0" borderId="6" xfId="2" applyNumberFormat="1" applyFont="1" applyBorder="1" applyAlignment="1">
      <alignment horizontal="right" vertical="center" wrapText="1" shrinkToFit="1"/>
    </xf>
    <xf numFmtId="49" fontId="7" fillId="0" borderId="18" xfId="2" applyNumberFormat="1" applyFont="1" applyBorder="1" applyAlignment="1">
      <alignment horizontal="right" vertical="center" wrapText="1" shrinkToFit="1"/>
    </xf>
    <xf numFmtId="49" fontId="7" fillId="0" borderId="10" xfId="1" applyNumberFormat="1" applyFont="1" applyBorder="1" applyAlignment="1">
      <alignment horizontal="right" vertical="center" wrapText="1"/>
    </xf>
    <xf numFmtId="49" fontId="7" fillId="0" borderId="22" xfId="0" quotePrefix="1" applyNumberFormat="1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14" fillId="4" borderId="3" xfId="0" applyNumberFormat="1" applyFont="1" applyFill="1" applyBorder="1" applyAlignment="1">
      <alignment horizontal="center" vertical="center" wrapText="1"/>
    </xf>
    <xf numFmtId="164" fontId="14" fillId="4" borderId="5" xfId="0" applyNumberFormat="1" applyFont="1" applyFill="1" applyBorder="1" applyAlignment="1">
      <alignment horizontal="center" vertical="center"/>
    </xf>
    <xf numFmtId="164" fontId="7" fillId="9" borderId="9" xfId="3" applyNumberFormat="1" applyFont="1" applyFill="1" applyBorder="1" applyAlignment="1">
      <alignment horizontal="center" vertical="center" wrapText="1"/>
    </xf>
    <xf numFmtId="164" fontId="7" fillId="7" borderId="9" xfId="3" applyNumberFormat="1" applyFont="1" applyFill="1" applyBorder="1" applyAlignment="1">
      <alignment horizontal="center" vertical="center" wrapText="1"/>
    </xf>
    <xf numFmtId="164" fontId="11" fillId="0" borderId="24" xfId="0" applyNumberFormat="1" applyFont="1" applyBorder="1" applyAlignment="1">
      <alignment horizontal="left" vertical="top" wrapText="1"/>
    </xf>
    <xf numFmtId="164" fontId="11" fillId="0" borderId="33" xfId="0" applyNumberFormat="1" applyFont="1" applyBorder="1" applyAlignment="1">
      <alignment horizontal="left" vertical="top" wrapText="1"/>
    </xf>
    <xf numFmtId="164" fontId="11" fillId="9" borderId="35" xfId="0" applyNumberFormat="1" applyFont="1" applyFill="1" applyBorder="1" applyAlignment="1">
      <alignment horizontal="left" vertical="top" wrapText="1"/>
    </xf>
    <xf numFmtId="164" fontId="11" fillId="0" borderId="5" xfId="0" applyNumberFormat="1" applyFont="1" applyBorder="1" applyAlignment="1">
      <alignment horizontal="left" vertical="top" wrapText="1"/>
    </xf>
    <xf numFmtId="164" fontId="11" fillId="9" borderId="22" xfId="0" applyNumberFormat="1" applyFont="1" applyFill="1" applyBorder="1" applyAlignment="1">
      <alignment horizontal="left" vertical="top" wrapText="1"/>
    </xf>
    <xf numFmtId="164" fontId="11" fillId="0" borderId="9" xfId="0" applyNumberFormat="1" applyFont="1" applyBorder="1" applyAlignment="1">
      <alignment horizontal="left" vertical="top" wrapText="1"/>
    </xf>
    <xf numFmtId="164" fontId="11" fillId="0" borderId="2" xfId="0" applyNumberFormat="1" applyFont="1" applyBorder="1" applyAlignment="1">
      <alignment horizontal="left" vertical="top" wrapText="1"/>
    </xf>
    <xf numFmtId="164" fontId="11" fillId="0" borderId="14" xfId="0" applyNumberFormat="1" applyFont="1" applyBorder="1" applyAlignment="1">
      <alignment horizontal="left" vertical="top" wrapText="1"/>
    </xf>
    <xf numFmtId="164" fontId="11" fillId="0" borderId="22" xfId="0" applyNumberFormat="1" applyFont="1" applyBorder="1" applyAlignment="1">
      <alignment horizontal="left" vertical="top" wrapText="1"/>
    </xf>
    <xf numFmtId="164" fontId="7" fillId="9" borderId="9" xfId="3" applyNumberFormat="1" applyFont="1" applyFill="1" applyBorder="1" applyAlignment="1">
      <alignment vertical="center" wrapText="1"/>
    </xf>
    <xf numFmtId="164" fontId="7" fillId="9" borderId="2" xfId="3" applyNumberFormat="1" applyFont="1" applyFill="1" applyBorder="1" applyAlignment="1">
      <alignment vertical="center" wrapText="1"/>
    </xf>
    <xf numFmtId="164" fontId="7" fillId="9" borderId="14" xfId="3" applyNumberFormat="1" applyFont="1" applyFill="1" applyBorder="1" applyAlignment="1">
      <alignment vertical="center" wrapText="1"/>
    </xf>
    <xf numFmtId="164" fontId="7" fillId="0" borderId="22" xfId="3" applyNumberFormat="1" applyFont="1" applyBorder="1" applyAlignment="1">
      <alignment vertical="center" wrapText="1"/>
    </xf>
    <xf numFmtId="164" fontId="7" fillId="0" borderId="9" xfId="3" applyNumberFormat="1" applyFont="1" applyBorder="1" applyAlignment="1">
      <alignment vertical="center" wrapText="1"/>
    </xf>
    <xf numFmtId="164" fontId="7" fillId="0" borderId="2" xfId="3" applyNumberFormat="1" applyFont="1" applyBorder="1" applyAlignment="1">
      <alignment vertical="center" wrapText="1"/>
    </xf>
    <xf numFmtId="164" fontId="7" fillId="0" borderId="14" xfId="3" applyNumberFormat="1" applyFont="1" applyBorder="1" applyAlignment="1">
      <alignment vertical="center" wrapText="1"/>
    </xf>
    <xf numFmtId="164" fontId="11" fillId="0" borderId="0" xfId="0" applyNumberFormat="1" applyFont="1" applyAlignment="1">
      <alignment horizontal="left" vertical="top"/>
    </xf>
    <xf numFmtId="164" fontId="14" fillId="4" borderId="4" xfId="0" applyNumberFormat="1" applyFont="1" applyFill="1" applyBorder="1" applyAlignment="1">
      <alignment horizontal="center" vertical="center" wrapText="1"/>
    </xf>
    <xf numFmtId="164" fontId="11" fillId="0" borderId="25" xfId="0" applyNumberFormat="1" applyFont="1" applyBorder="1" applyAlignment="1">
      <alignment horizontal="left" vertical="top" wrapText="1"/>
    </xf>
    <xf numFmtId="164" fontId="11" fillId="0" borderId="35" xfId="0" applyNumberFormat="1" applyFont="1" applyBorder="1" applyAlignment="1">
      <alignment horizontal="left" vertical="top" wrapText="1"/>
    </xf>
    <xf numFmtId="49" fontId="7" fillId="7" borderId="13" xfId="2" applyNumberFormat="1" applyFont="1" applyFill="1" applyBorder="1" applyAlignment="1">
      <alignment horizontal="right" vertical="center" wrapText="1" shrinkToFit="1"/>
    </xf>
    <xf numFmtId="49" fontId="9" fillId="0" borderId="13" xfId="1" applyNumberFormat="1" applyFont="1" applyBorder="1" applyAlignment="1">
      <alignment horizontal="center" vertical="center" wrapText="1"/>
    </xf>
    <xf numFmtId="49" fontId="7" fillId="0" borderId="18" xfId="0" quotePrefix="1" applyNumberFormat="1" applyFont="1" applyBorder="1" applyAlignment="1">
      <alignment horizontal="center" vertical="center" wrapText="1"/>
    </xf>
    <xf numFmtId="49" fontId="7" fillId="0" borderId="13" xfId="5" quotePrefix="1" applyNumberFormat="1" applyFont="1" applyBorder="1" applyAlignment="1">
      <alignment horizontal="center" vertical="center" wrapText="1"/>
    </xf>
    <xf numFmtId="49" fontId="7" fillId="0" borderId="38" xfId="1" applyNumberFormat="1" applyFont="1" applyBorder="1" applyAlignment="1">
      <alignment horizontal="center" vertical="center" wrapText="1"/>
    </xf>
    <xf numFmtId="49" fontId="7" fillId="0" borderId="19" xfId="1" applyNumberFormat="1" applyFont="1" applyBorder="1" applyAlignment="1">
      <alignment horizontal="center" vertical="center" wrapText="1"/>
    </xf>
    <xf numFmtId="49" fontId="7" fillId="0" borderId="22" xfId="0" applyNumberFormat="1" applyFont="1" applyBorder="1" applyAlignment="1">
      <alignment horizontal="left" vertical="center" wrapText="1"/>
    </xf>
    <xf numFmtId="49" fontId="7" fillId="8" borderId="9" xfId="0" quotePrefix="1" applyNumberFormat="1" applyFont="1" applyFill="1" applyBorder="1" applyAlignment="1">
      <alignment horizontal="center" vertical="center" wrapText="1"/>
    </xf>
    <xf numFmtId="49" fontId="7" fillId="8" borderId="2" xfId="0" quotePrefix="1" applyNumberFormat="1" applyFont="1" applyFill="1" applyBorder="1" applyAlignment="1">
      <alignment horizontal="center" vertical="center" wrapText="1"/>
    </xf>
    <xf numFmtId="49" fontId="7" fillId="0" borderId="11" xfId="0" applyNumberFormat="1" applyFont="1" applyBorder="1" applyAlignment="1">
      <alignment horizontal="center" vertical="center" wrapText="1"/>
    </xf>
    <xf numFmtId="49" fontId="7" fillId="0" borderId="6" xfId="1" applyNumberFormat="1" applyFont="1" applyBorder="1" applyAlignment="1">
      <alignment horizontal="center" vertical="center" wrapText="1"/>
    </xf>
    <xf numFmtId="49" fontId="6" fillId="7" borderId="6" xfId="2" applyNumberFormat="1" applyFont="1" applyFill="1" applyBorder="1" applyAlignment="1">
      <alignment horizontal="center" vertical="center" wrapText="1" shrinkToFit="1"/>
    </xf>
    <xf numFmtId="49" fontId="7" fillId="0" borderId="28" xfId="0" applyNumberFormat="1" applyFont="1" applyBorder="1" applyAlignment="1">
      <alignment horizontal="center" vertical="center" wrapText="1"/>
    </xf>
    <xf numFmtId="49" fontId="9" fillId="7" borderId="2" xfId="2" applyNumberFormat="1" applyFont="1" applyFill="1" applyBorder="1" applyAlignment="1">
      <alignment horizontal="center" vertical="center" wrapText="1"/>
    </xf>
    <xf numFmtId="49" fontId="7" fillId="0" borderId="13" xfId="2" applyNumberFormat="1" applyFont="1" applyBorder="1" applyAlignment="1">
      <alignment horizontal="right" vertical="center" wrapText="1" shrinkToFit="1"/>
    </xf>
    <xf numFmtId="49" fontId="9" fillId="0" borderId="0" xfId="0" applyNumberFormat="1" applyFont="1" applyAlignment="1">
      <alignment horizontal="right" vertical="center" wrapText="1"/>
    </xf>
    <xf numFmtId="49" fontId="9" fillId="2" borderId="0" xfId="0" applyNumberFormat="1" applyFont="1" applyFill="1" applyAlignment="1">
      <alignment horizontal="right" vertical="center" wrapText="1"/>
    </xf>
    <xf numFmtId="49" fontId="9" fillId="5" borderId="3" xfId="0" applyNumberFormat="1" applyFont="1" applyFill="1" applyBorder="1" applyAlignment="1">
      <alignment horizontal="right" vertical="center"/>
    </xf>
    <xf numFmtId="49" fontId="9" fillId="7" borderId="24" xfId="2" applyNumberFormat="1" applyFont="1" applyFill="1" applyBorder="1" applyAlignment="1">
      <alignment horizontal="right" vertical="center" wrapText="1" shrinkToFit="1"/>
    </xf>
    <xf numFmtId="49" fontId="9" fillId="7" borderId="25" xfId="2" applyNumberFormat="1" applyFont="1" applyFill="1" applyBorder="1" applyAlignment="1">
      <alignment horizontal="right" vertical="center" wrapText="1" shrinkToFit="1"/>
    </xf>
    <xf numFmtId="49" fontId="9" fillId="0" borderId="24" xfId="2" applyNumberFormat="1" applyFont="1" applyBorder="1" applyAlignment="1">
      <alignment horizontal="right" vertical="center" wrapText="1" shrinkToFit="1"/>
    </xf>
    <xf numFmtId="49" fontId="9" fillId="9" borderId="24" xfId="2" applyNumberFormat="1" applyFont="1" applyFill="1" applyBorder="1" applyAlignment="1">
      <alignment horizontal="right" vertical="center" wrapText="1" shrinkToFit="1"/>
    </xf>
    <xf numFmtId="49" fontId="9" fillId="0" borderId="23" xfId="1" applyNumberFormat="1" applyFont="1" applyBorder="1" applyAlignment="1">
      <alignment horizontal="right" vertical="center" wrapText="1"/>
    </xf>
    <xf numFmtId="49" fontId="9" fillId="0" borderId="24" xfId="1" applyNumberFormat="1" applyFont="1" applyBorder="1" applyAlignment="1">
      <alignment horizontal="right" vertical="center" wrapText="1"/>
    </xf>
    <xf numFmtId="49" fontId="9" fillId="7" borderId="36" xfId="2" applyNumberFormat="1" applyFont="1" applyFill="1" applyBorder="1" applyAlignment="1">
      <alignment horizontal="right" vertical="center" wrapText="1" shrinkToFit="1"/>
    </xf>
    <xf numFmtId="49" fontId="9" fillId="0" borderId="25" xfId="1" applyNumberFormat="1" applyFont="1" applyBorder="1" applyAlignment="1">
      <alignment horizontal="right" vertical="center" wrapText="1"/>
    </xf>
    <xf numFmtId="49" fontId="9" fillId="0" borderId="26" xfId="2" applyNumberFormat="1" applyFont="1" applyBorder="1" applyAlignment="1">
      <alignment horizontal="right" vertical="center" wrapText="1" shrinkToFit="1"/>
    </xf>
    <xf numFmtId="49" fontId="9" fillId="0" borderId="23" xfId="2" applyNumberFormat="1" applyFont="1" applyBorder="1" applyAlignment="1">
      <alignment horizontal="right" vertical="center" wrapText="1" shrinkToFit="1"/>
    </xf>
    <xf numFmtId="49" fontId="9" fillId="0" borderId="25" xfId="2" applyNumberFormat="1" applyFont="1" applyBorder="1" applyAlignment="1">
      <alignment horizontal="right" vertical="center" wrapText="1" shrinkToFit="1"/>
    </xf>
    <xf numFmtId="49" fontId="9" fillId="9" borderId="26" xfId="2" applyNumberFormat="1" applyFont="1" applyFill="1" applyBorder="1" applyAlignment="1">
      <alignment horizontal="right" vertical="center" wrapText="1" shrinkToFit="1"/>
    </xf>
    <xf numFmtId="49" fontId="9" fillId="0" borderId="9" xfId="2" applyNumberFormat="1" applyFont="1" applyBorder="1" applyAlignment="1">
      <alignment horizontal="right" vertical="center" wrapText="1" shrinkToFit="1"/>
    </xf>
    <xf numFmtId="49" fontId="9" fillId="7" borderId="9" xfId="2" applyNumberFormat="1" applyFont="1" applyFill="1" applyBorder="1" applyAlignment="1">
      <alignment horizontal="right" vertical="center" wrapText="1" shrinkToFit="1"/>
    </xf>
    <xf numFmtId="49" fontId="9" fillId="0" borderId="14" xfId="2" applyNumberFormat="1" applyFont="1" applyBorder="1" applyAlignment="1">
      <alignment horizontal="right" vertical="center" wrapText="1" shrinkToFit="1"/>
    </xf>
    <xf numFmtId="49" fontId="9" fillId="0" borderId="5" xfId="2" applyNumberFormat="1" applyFont="1" applyBorder="1" applyAlignment="1">
      <alignment horizontal="right" vertical="center" wrapText="1" shrinkToFit="1"/>
    </xf>
    <xf numFmtId="49" fontId="9" fillId="0" borderId="2" xfId="2" applyNumberFormat="1" applyFont="1" applyBorder="1" applyAlignment="1">
      <alignment horizontal="right" vertical="center" wrapText="1" shrinkToFit="1"/>
    </xf>
    <xf numFmtId="49" fontId="9" fillId="7" borderId="2" xfId="2" applyNumberFormat="1" applyFont="1" applyFill="1" applyBorder="1" applyAlignment="1">
      <alignment horizontal="right" vertical="center" wrapText="1" shrinkToFit="1"/>
    </xf>
    <xf numFmtId="49" fontId="9" fillId="7" borderId="14" xfId="2" applyNumberFormat="1" applyFont="1" applyFill="1" applyBorder="1" applyAlignment="1">
      <alignment horizontal="right" vertical="center" wrapText="1" shrinkToFit="1"/>
    </xf>
    <xf numFmtId="49" fontId="9" fillId="9" borderId="22" xfId="2" applyNumberFormat="1" applyFont="1" applyFill="1" applyBorder="1" applyAlignment="1">
      <alignment horizontal="right" vertical="center" wrapText="1"/>
    </xf>
    <xf numFmtId="49" fontId="9" fillId="9" borderId="22" xfId="2" applyNumberFormat="1" applyFont="1" applyFill="1" applyBorder="1" applyAlignment="1">
      <alignment horizontal="right" vertical="center" wrapText="1" shrinkToFit="1"/>
    </xf>
    <xf numFmtId="49" fontId="9" fillId="0" borderId="9" xfId="2" applyNumberFormat="1" applyFont="1" applyBorder="1" applyAlignment="1">
      <alignment horizontal="right" vertical="center" wrapText="1"/>
    </xf>
    <xf numFmtId="49" fontId="9" fillId="0" borderId="2" xfId="2" applyNumberFormat="1" applyFont="1" applyBorder="1" applyAlignment="1">
      <alignment horizontal="right" vertical="center" wrapText="1"/>
    </xf>
    <xf numFmtId="49" fontId="9" fillId="0" borderId="14" xfId="2" applyNumberFormat="1" applyFont="1" applyBorder="1" applyAlignment="1">
      <alignment horizontal="right" vertical="center" wrapText="1"/>
    </xf>
    <xf numFmtId="49" fontId="9" fillId="0" borderId="22" xfId="2" applyNumberFormat="1" applyFont="1" applyBorder="1" applyAlignment="1">
      <alignment horizontal="right" vertical="center" wrapText="1"/>
    </xf>
    <xf numFmtId="49" fontId="9" fillId="7" borderId="22" xfId="2" applyNumberFormat="1" applyFont="1" applyFill="1" applyBorder="1" applyAlignment="1">
      <alignment horizontal="right" vertical="center" wrapText="1"/>
    </xf>
    <xf numFmtId="49" fontId="9" fillId="9" borderId="9" xfId="2" applyNumberFormat="1" applyFont="1" applyFill="1" applyBorder="1" applyAlignment="1">
      <alignment horizontal="right" vertical="center" wrapText="1"/>
    </xf>
    <xf numFmtId="49" fontId="9" fillId="9" borderId="2" xfId="2" applyNumberFormat="1" applyFont="1" applyFill="1" applyBorder="1" applyAlignment="1">
      <alignment horizontal="right" vertical="center" wrapText="1"/>
    </xf>
    <xf numFmtId="49" fontId="9" fillId="9" borderId="14" xfId="2" applyNumberFormat="1" applyFont="1" applyFill="1" applyBorder="1" applyAlignment="1">
      <alignment horizontal="right" vertical="center" wrapText="1"/>
    </xf>
    <xf numFmtId="49" fontId="9" fillId="0" borderId="22" xfId="1" applyNumberFormat="1" applyFont="1" applyBorder="1" applyAlignment="1">
      <alignment horizontal="right" vertical="center" wrapText="1"/>
    </xf>
    <xf numFmtId="49" fontId="9" fillId="9" borderId="9" xfId="2" applyNumberFormat="1" applyFont="1" applyFill="1" applyBorder="1" applyAlignment="1">
      <alignment horizontal="right" vertical="center" wrapText="1" shrinkToFit="1"/>
    </xf>
    <xf numFmtId="49" fontId="9" fillId="9" borderId="2" xfId="2" applyNumberFormat="1" applyFont="1" applyFill="1" applyBorder="1" applyAlignment="1">
      <alignment horizontal="right" vertical="center" wrapText="1" shrinkToFit="1"/>
    </xf>
    <xf numFmtId="49" fontId="9" fillId="9" borderId="14" xfId="2" applyNumberFormat="1" applyFont="1" applyFill="1" applyBorder="1" applyAlignment="1">
      <alignment horizontal="right" vertical="center" wrapText="1" shrinkToFit="1"/>
    </xf>
    <xf numFmtId="49" fontId="9" fillId="0" borderId="22" xfId="0" applyNumberFormat="1" applyFont="1" applyBorder="1" applyAlignment="1">
      <alignment horizontal="right" vertical="center" wrapText="1"/>
    </xf>
    <xf numFmtId="49" fontId="9" fillId="0" borderId="9" xfId="1" applyNumberFormat="1" applyFont="1" applyBorder="1" applyAlignment="1">
      <alignment horizontal="right" vertical="center" wrapText="1"/>
    </xf>
    <xf numFmtId="49" fontId="9" fillId="0" borderId="2" xfId="1" applyNumberFormat="1" applyFont="1" applyBorder="1" applyAlignment="1">
      <alignment horizontal="right" vertical="center" wrapText="1"/>
    </xf>
    <xf numFmtId="49" fontId="9" fillId="0" borderId="14" xfId="1" applyNumberFormat="1" applyFont="1" applyBorder="1" applyAlignment="1">
      <alignment horizontal="right" vertical="center" wrapText="1"/>
    </xf>
    <xf numFmtId="49" fontId="9" fillId="0" borderId="0" xfId="0" applyNumberFormat="1" applyFont="1" applyAlignment="1">
      <alignment horizontal="right" vertical="top"/>
    </xf>
    <xf numFmtId="49" fontId="15" fillId="5" borderId="1" xfId="0" applyNumberFormat="1" applyFont="1" applyFill="1" applyBorder="1" applyAlignment="1">
      <alignment horizontal="center" vertical="center" wrapText="1"/>
    </xf>
    <xf numFmtId="49" fontId="7" fillId="7" borderId="6" xfId="2" applyNumberFormat="1" applyFont="1" applyFill="1" applyBorder="1" applyAlignment="1">
      <alignment horizontal="right" vertical="center" wrapText="1" shrinkToFit="1"/>
    </xf>
    <xf numFmtId="49" fontId="9" fillId="0" borderId="39" xfId="1" applyNumberFormat="1" applyFont="1" applyBorder="1" applyAlignment="1">
      <alignment horizontal="right" vertical="center" wrapText="1"/>
    </xf>
    <xf numFmtId="49" fontId="7" fillId="0" borderId="40" xfId="1" quotePrefix="1" applyNumberFormat="1" applyFont="1" applyBorder="1" applyAlignment="1">
      <alignment horizontal="center" vertical="center" wrapText="1"/>
    </xf>
    <xf numFmtId="49" fontId="7" fillId="0" borderId="6" xfId="3" applyNumberFormat="1" applyFont="1" applyBorder="1" applyAlignment="1">
      <alignment horizontal="center" vertical="center" wrapText="1"/>
    </xf>
    <xf numFmtId="164" fontId="7" fillId="0" borderId="6" xfId="3" applyNumberFormat="1" applyFont="1" applyBorder="1" applyAlignment="1">
      <alignment horizontal="center" vertical="center" wrapText="1"/>
    </xf>
    <xf numFmtId="49" fontId="7" fillId="0" borderId="6" xfId="2" applyNumberFormat="1" applyFont="1" applyBorder="1" applyAlignment="1">
      <alignment horizontal="center" vertical="center" wrapText="1"/>
    </xf>
    <xf numFmtId="49" fontId="9" fillId="7" borderId="39" xfId="2" applyNumberFormat="1" applyFont="1" applyFill="1" applyBorder="1" applyAlignment="1">
      <alignment horizontal="right" vertical="center" wrapText="1" shrinkToFit="1"/>
    </xf>
    <xf numFmtId="49" fontId="11" fillId="7" borderId="6" xfId="2" applyNumberFormat="1" applyFont="1" applyFill="1" applyBorder="1" applyAlignment="1">
      <alignment horizontal="center" vertical="center" wrapText="1"/>
    </xf>
    <xf numFmtId="49" fontId="7" fillId="0" borderId="39" xfId="0" applyNumberFormat="1" applyFont="1" applyBorder="1" applyAlignment="1">
      <alignment horizontal="center" vertical="center" wrapText="1"/>
    </xf>
    <xf numFmtId="49" fontId="6" fillId="7" borderId="0" xfId="2" applyNumberFormat="1" applyFont="1" applyFill="1" applyAlignment="1">
      <alignment horizontal="center" vertical="center" wrapText="1" shrinkToFit="1"/>
    </xf>
    <xf numFmtId="49" fontId="7" fillId="0" borderId="18" xfId="3" applyNumberFormat="1" applyFont="1" applyBorder="1" applyAlignment="1">
      <alignment horizontal="center" vertical="center" wrapText="1"/>
    </xf>
    <xf numFmtId="164" fontId="7" fillId="0" borderId="18" xfId="3" applyNumberFormat="1" applyFont="1" applyBorder="1" applyAlignment="1">
      <alignment horizontal="center" vertical="center" wrapText="1"/>
    </xf>
    <xf numFmtId="49" fontId="7" fillId="7" borderId="18" xfId="2" applyNumberFormat="1" applyFont="1" applyFill="1" applyBorder="1" applyAlignment="1">
      <alignment horizontal="right" vertical="center" wrapText="1" shrinkToFit="1"/>
    </xf>
    <xf numFmtId="49" fontId="7" fillId="0" borderId="19" xfId="0" applyNumberFormat="1" applyFont="1" applyBorder="1" applyAlignment="1">
      <alignment horizontal="center" vertical="center" wrapText="1"/>
    </xf>
    <xf numFmtId="49" fontId="7" fillId="10" borderId="18" xfId="3" applyNumberFormat="1" applyFont="1" applyFill="1" applyBorder="1" applyAlignment="1">
      <alignment horizontal="center" vertical="center" wrapText="1"/>
    </xf>
    <xf numFmtId="164" fontId="7" fillId="10" borderId="18" xfId="3" applyNumberFormat="1" applyFont="1" applyFill="1" applyBorder="1" applyAlignment="1">
      <alignment horizontal="center" vertical="center" wrapText="1"/>
    </xf>
    <xf numFmtId="49" fontId="7" fillId="10" borderId="18" xfId="2" applyNumberFormat="1" applyFont="1" applyFill="1" applyBorder="1" applyAlignment="1">
      <alignment horizontal="center" vertical="center" wrapText="1"/>
    </xf>
    <xf numFmtId="49" fontId="7" fillId="10" borderId="18" xfId="2" applyNumberFormat="1" applyFont="1" applyFill="1" applyBorder="1" applyAlignment="1">
      <alignment horizontal="right" vertical="center" wrapText="1" shrinkToFit="1"/>
    </xf>
    <xf numFmtId="49" fontId="9" fillId="10" borderId="41" xfId="2" applyNumberFormat="1" applyFont="1" applyFill="1" applyBorder="1" applyAlignment="1">
      <alignment horizontal="right" vertical="center" wrapText="1" shrinkToFit="1"/>
    </xf>
    <xf numFmtId="49" fontId="11" fillId="10" borderId="18" xfId="2" applyNumberFormat="1" applyFont="1" applyFill="1" applyBorder="1" applyAlignment="1">
      <alignment horizontal="center" vertical="center" wrapText="1"/>
    </xf>
    <xf numFmtId="49" fontId="7" fillId="10" borderId="18" xfId="0" applyNumberFormat="1" applyFont="1" applyFill="1" applyBorder="1" applyAlignment="1">
      <alignment horizontal="center" vertical="center" wrapText="1"/>
    </xf>
    <xf numFmtId="49" fontId="9" fillId="7" borderId="13" xfId="2" applyNumberFormat="1" applyFont="1" applyFill="1" applyBorder="1" applyAlignment="1">
      <alignment horizontal="center" vertical="center" wrapText="1"/>
    </xf>
    <xf numFmtId="49" fontId="9" fillId="7" borderId="14" xfId="2" applyNumberFormat="1" applyFont="1" applyFill="1" applyBorder="1" applyAlignment="1">
      <alignment horizontal="center" vertical="center" wrapText="1"/>
    </xf>
    <xf numFmtId="49" fontId="7" fillId="0" borderId="13" xfId="0" quotePrefix="1" applyNumberFormat="1" applyFont="1" applyBorder="1" applyAlignment="1">
      <alignment horizontal="center" vertical="center" wrapText="1"/>
    </xf>
    <xf numFmtId="49" fontId="11" fillId="0" borderId="13" xfId="2" applyNumberFormat="1" applyFont="1" applyBorder="1" applyAlignment="1">
      <alignment horizontal="center" vertical="center" wrapText="1"/>
    </xf>
    <xf numFmtId="49" fontId="7" fillId="0" borderId="38" xfId="2" applyNumberFormat="1" applyFont="1" applyBorder="1" applyAlignment="1">
      <alignment horizontal="center" vertical="center" wrapText="1"/>
    </xf>
    <xf numFmtId="49" fontId="7" fillId="0" borderId="14" xfId="0" quotePrefix="1" applyNumberFormat="1" applyFont="1" applyBorder="1" applyAlignment="1">
      <alignment horizontal="center" vertical="center" wrapText="1"/>
    </xf>
    <xf numFmtId="49" fontId="7" fillId="0" borderId="19" xfId="2" applyNumberFormat="1" applyFont="1" applyBorder="1" applyAlignment="1">
      <alignment horizontal="center" vertical="center" wrapText="1"/>
    </xf>
    <xf numFmtId="164" fontId="7" fillId="0" borderId="13" xfId="3" applyNumberFormat="1" applyFont="1" applyBorder="1" applyAlignment="1">
      <alignment horizontal="center" vertical="center" wrapText="1"/>
    </xf>
    <xf numFmtId="49" fontId="7" fillId="0" borderId="13" xfId="1" applyNumberFormat="1" applyFont="1" applyBorder="1" applyAlignment="1">
      <alignment horizontal="right" vertical="center" wrapText="1"/>
    </xf>
    <xf numFmtId="49" fontId="7" fillId="0" borderId="13" xfId="1" quotePrefix="1" applyNumberFormat="1" applyFont="1" applyBorder="1" applyAlignment="1">
      <alignment horizontal="center" vertical="center" wrapText="1"/>
    </xf>
    <xf numFmtId="49" fontId="7" fillId="0" borderId="13" xfId="3" applyNumberFormat="1" applyFont="1" applyBorder="1" applyAlignment="1">
      <alignment horizontal="center" vertical="center" wrapText="1"/>
    </xf>
    <xf numFmtId="49" fontId="7" fillId="0" borderId="11" xfId="1" applyNumberFormat="1" applyFont="1" applyBorder="1" applyAlignment="1">
      <alignment horizontal="center" vertical="center" wrapText="1"/>
    </xf>
    <xf numFmtId="49" fontId="9" fillId="0" borderId="14" xfId="1" applyNumberFormat="1" applyFont="1" applyBorder="1" applyAlignment="1">
      <alignment horizontal="center" vertical="center" wrapText="1"/>
    </xf>
    <xf numFmtId="49" fontId="7" fillId="0" borderId="42" xfId="0" quotePrefix="1" applyNumberFormat="1" applyFont="1" applyBorder="1" applyAlignment="1">
      <alignment horizontal="center" vertical="center" wrapText="1"/>
    </xf>
    <xf numFmtId="49" fontId="7" fillId="0" borderId="18" xfId="1" applyNumberFormat="1" applyFont="1" applyBorder="1" applyAlignment="1">
      <alignment horizontal="center" vertical="center" wrapText="1"/>
    </xf>
    <xf numFmtId="49" fontId="6" fillId="7" borderId="18" xfId="2" applyNumberFormat="1" applyFont="1" applyFill="1" applyBorder="1" applyAlignment="1">
      <alignment horizontal="center" vertical="center" wrapText="1" shrinkToFit="1"/>
    </xf>
    <xf numFmtId="49" fontId="10" fillId="0" borderId="33" xfId="0" applyNumberFormat="1" applyFont="1" applyBorder="1" applyAlignment="1">
      <alignment horizontal="center" vertical="center" wrapText="1"/>
    </xf>
    <xf numFmtId="49" fontId="10" fillId="0" borderId="33" xfId="2" applyNumberFormat="1" applyFont="1" applyBorder="1" applyAlignment="1">
      <alignment horizontal="center" vertical="center" wrapText="1"/>
    </xf>
    <xf numFmtId="49" fontId="9" fillId="7" borderId="6" xfId="2" applyNumberFormat="1" applyFont="1" applyFill="1" applyBorder="1" applyAlignment="1">
      <alignment horizontal="center" vertical="center" wrapText="1"/>
    </xf>
    <xf numFmtId="49" fontId="9" fillId="7" borderId="18" xfId="2" applyNumberFormat="1" applyFont="1" applyFill="1" applyBorder="1" applyAlignment="1">
      <alignment horizontal="center" vertical="center" wrapText="1"/>
    </xf>
    <xf numFmtId="49" fontId="7" fillId="0" borderId="2" xfId="5" quotePrefix="1" applyNumberFormat="1" applyFont="1" applyBorder="1" applyAlignment="1">
      <alignment horizontal="center" vertical="center" wrapText="1"/>
    </xf>
    <xf numFmtId="49" fontId="11" fillId="0" borderId="6" xfId="2" applyNumberFormat="1" applyFont="1" applyBorder="1" applyAlignment="1">
      <alignment horizontal="center" vertical="center" wrapText="1"/>
    </xf>
    <xf numFmtId="49" fontId="7" fillId="0" borderId="13" xfId="1" applyNumberFormat="1" applyFont="1" applyBorder="1" applyAlignment="1">
      <alignment horizontal="center" vertical="center" wrapText="1"/>
    </xf>
    <xf numFmtId="49" fontId="10" fillId="0" borderId="42" xfId="0" applyNumberFormat="1" applyFont="1" applyBorder="1" applyAlignment="1">
      <alignment horizontal="center" vertical="center" wrapText="1"/>
    </xf>
    <xf numFmtId="49" fontId="7" fillId="9" borderId="13" xfId="3" applyNumberFormat="1" applyFont="1" applyFill="1" applyBorder="1" applyAlignment="1">
      <alignment horizontal="center" vertical="center" wrapText="1"/>
    </xf>
    <xf numFmtId="164" fontId="7" fillId="9" borderId="13" xfId="3" applyNumberFormat="1" applyFont="1" applyFill="1" applyBorder="1" applyAlignment="1">
      <alignment horizontal="center" vertical="center" wrapText="1"/>
    </xf>
    <xf numFmtId="49" fontId="7" fillId="9" borderId="13" xfId="2" applyNumberFormat="1" applyFont="1" applyFill="1" applyBorder="1" applyAlignment="1">
      <alignment horizontal="center" vertical="center" wrapText="1"/>
    </xf>
    <xf numFmtId="49" fontId="7" fillId="9" borderId="13" xfId="2" applyNumberFormat="1" applyFont="1" applyFill="1" applyBorder="1" applyAlignment="1">
      <alignment horizontal="right" vertical="center" wrapText="1" shrinkToFit="1"/>
    </xf>
    <xf numFmtId="49" fontId="9" fillId="9" borderId="36" xfId="2" applyNumberFormat="1" applyFont="1" applyFill="1" applyBorder="1" applyAlignment="1">
      <alignment horizontal="right" vertical="center" wrapText="1" shrinkToFit="1"/>
    </xf>
    <xf numFmtId="49" fontId="11" fillId="9" borderId="13" xfId="2" applyNumberFormat="1" applyFont="1" applyFill="1" applyBorder="1" applyAlignment="1">
      <alignment horizontal="center" vertical="center" wrapText="1"/>
    </xf>
    <xf numFmtId="49" fontId="7" fillId="9" borderId="38" xfId="2" applyNumberFormat="1" applyFont="1" applyFill="1" applyBorder="1" applyAlignment="1">
      <alignment horizontal="center" vertical="center" wrapText="1"/>
    </xf>
    <xf numFmtId="4" fontId="6" fillId="7" borderId="9" xfId="2" applyNumberFormat="1" applyFont="1" applyFill="1" applyBorder="1" applyAlignment="1">
      <alignment horizontal="right" vertical="center" wrapText="1" shrinkToFit="1"/>
    </xf>
    <xf numFmtId="165" fontId="6" fillId="0" borderId="13" xfId="0" applyNumberFormat="1" applyFont="1" applyBorder="1" applyAlignment="1">
      <alignment vertical="center" wrapText="1"/>
    </xf>
    <xf numFmtId="4" fontId="6" fillId="7" borderId="2" xfId="2" applyNumberFormat="1" applyFont="1" applyFill="1" applyBorder="1" applyAlignment="1">
      <alignment horizontal="right" vertical="center" wrapText="1" shrinkToFit="1"/>
    </xf>
    <xf numFmtId="0" fontId="8" fillId="0" borderId="13" xfId="0" applyFont="1" applyBorder="1" applyAlignment="1">
      <alignment vertical="center" wrapText="1"/>
    </xf>
    <xf numFmtId="165" fontId="6" fillId="0" borderId="11" xfId="1" applyNumberFormat="1" applyFont="1" applyBorder="1" applyAlignment="1">
      <alignment horizontal="center" vertical="center" wrapText="1"/>
    </xf>
    <xf numFmtId="4" fontId="16" fillId="7" borderId="2" xfId="2" applyNumberFormat="1" applyFont="1" applyFill="1" applyBorder="1" applyAlignment="1">
      <alignment horizontal="center" vertical="center" wrapText="1"/>
    </xf>
    <xf numFmtId="49" fontId="7" fillId="0" borderId="9" xfId="3" applyNumberFormat="1" applyFont="1" applyBorder="1" applyAlignment="1">
      <alignment horizontal="center" vertical="center" wrapText="1"/>
    </xf>
    <xf numFmtId="164" fontId="7" fillId="0" borderId="9" xfId="3" applyNumberFormat="1" applyFont="1" applyBorder="1" applyAlignment="1">
      <alignment horizontal="center" vertical="center" wrapText="1"/>
    </xf>
    <xf numFmtId="49" fontId="7" fillId="0" borderId="9" xfId="2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49" fontId="10" fillId="0" borderId="0" xfId="0" applyNumberFormat="1" applyFont="1" applyAlignment="1">
      <alignment horizontal="center" vertical="center" wrapText="1"/>
    </xf>
    <xf numFmtId="49" fontId="8" fillId="0" borderId="10" xfId="2" applyNumberFormat="1" applyFont="1" applyBorder="1" applyAlignment="1">
      <alignment horizontal="center" vertical="center" wrapText="1"/>
    </xf>
    <xf numFmtId="49" fontId="10" fillId="0" borderId="0" xfId="2" applyNumberFormat="1" applyFont="1" applyAlignment="1">
      <alignment horizontal="center" vertical="center" wrapText="1"/>
    </xf>
    <xf numFmtId="165" fontId="6" fillId="0" borderId="10" xfId="1" quotePrefix="1" applyNumberFormat="1" applyFont="1" applyBorder="1" applyAlignment="1">
      <alignment vertical="center" wrapText="1"/>
    </xf>
    <xf numFmtId="49" fontId="17" fillId="9" borderId="21" xfId="0" applyNumberFormat="1" applyFont="1" applyFill="1" applyBorder="1" applyAlignment="1">
      <alignment horizontal="center" vertical="center" wrapText="1"/>
    </xf>
    <xf numFmtId="49" fontId="17" fillId="9" borderId="21" xfId="1" applyNumberFormat="1" applyFont="1" applyFill="1" applyBorder="1" applyAlignment="1">
      <alignment horizontal="center" vertical="center" wrapText="1"/>
    </xf>
    <xf numFmtId="49" fontId="18" fillId="9" borderId="21" xfId="0" applyNumberFormat="1" applyFont="1" applyFill="1" applyBorder="1" applyAlignment="1">
      <alignment horizontal="center" vertical="center"/>
    </xf>
    <xf numFmtId="49" fontId="17" fillId="7" borderId="21" xfId="1" applyNumberFormat="1" applyFont="1" applyFill="1" applyBorder="1" applyAlignment="1">
      <alignment horizontal="center" vertical="center" wrapText="1"/>
    </xf>
    <xf numFmtId="49" fontId="19" fillId="0" borderId="7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20" fillId="0" borderId="9" xfId="3" applyNumberFormat="1" applyFont="1" applyBorder="1" applyAlignment="1">
      <alignment horizontal="center" vertical="center" wrapText="1"/>
    </xf>
    <xf numFmtId="49" fontId="20" fillId="9" borderId="9" xfId="3" applyNumberFormat="1" applyFont="1" applyFill="1" applyBorder="1" applyAlignment="1">
      <alignment horizontal="center" vertical="center" wrapText="1"/>
    </xf>
    <xf numFmtId="49" fontId="7" fillId="9" borderId="9" xfId="1" applyNumberFormat="1" applyFont="1" applyFill="1" applyBorder="1" applyAlignment="1">
      <alignment horizontal="right" vertical="center" wrapText="1"/>
    </xf>
    <xf numFmtId="49" fontId="9" fillId="9" borderId="13" xfId="1" applyNumberFormat="1" applyFont="1" applyFill="1" applyBorder="1" applyAlignment="1">
      <alignment horizontal="center" vertical="center" wrapText="1"/>
    </xf>
    <xf numFmtId="49" fontId="7" fillId="9" borderId="30" xfId="0" applyNumberFormat="1" applyFont="1" applyFill="1" applyBorder="1" applyAlignment="1">
      <alignment horizontal="center" vertical="center" wrapText="1"/>
    </xf>
    <xf numFmtId="49" fontId="7" fillId="9" borderId="9" xfId="0" quotePrefix="1" applyNumberFormat="1" applyFont="1" applyFill="1" applyBorder="1" applyAlignment="1">
      <alignment horizontal="center" vertical="center" wrapText="1"/>
    </xf>
    <xf numFmtId="49" fontId="7" fillId="9" borderId="12" xfId="1" applyNumberFormat="1" applyFont="1" applyFill="1" applyBorder="1" applyAlignment="1">
      <alignment horizontal="center" vertical="center" wrapText="1"/>
    </xf>
    <xf numFmtId="49" fontId="6" fillId="9" borderId="9" xfId="0" applyNumberFormat="1" applyFont="1" applyFill="1" applyBorder="1" applyAlignment="1">
      <alignment horizontal="center" vertical="center" wrapText="1"/>
    </xf>
    <xf numFmtId="49" fontId="7" fillId="9" borderId="28" xfId="0" quotePrefix="1" applyNumberFormat="1" applyFont="1" applyFill="1" applyBorder="1" applyAlignment="1">
      <alignment horizontal="center" vertical="center" wrapText="1"/>
    </xf>
    <xf numFmtId="49" fontId="7" fillId="9" borderId="10" xfId="0" quotePrefix="1" applyNumberFormat="1" applyFont="1" applyFill="1" applyBorder="1" applyAlignment="1">
      <alignment horizontal="center" vertical="center" wrapText="1"/>
    </xf>
    <xf numFmtId="49" fontId="7" fillId="0" borderId="6" xfId="1" quotePrefix="1" applyNumberFormat="1" applyFont="1" applyBorder="1" applyAlignment="1">
      <alignment horizontal="center" vertical="center" wrapText="1"/>
    </xf>
    <xf numFmtId="49" fontId="7" fillId="0" borderId="46" xfId="1" applyNumberFormat="1" applyFont="1" applyBorder="1" applyAlignment="1">
      <alignment horizontal="center" vertical="center" wrapText="1"/>
    </xf>
    <xf numFmtId="49" fontId="20" fillId="0" borderId="13" xfId="3" applyNumberFormat="1" applyFont="1" applyBorder="1" applyAlignment="1">
      <alignment horizontal="center" vertical="center" wrapText="1"/>
    </xf>
    <xf numFmtId="49" fontId="20" fillId="0" borderId="2" xfId="3" applyNumberFormat="1" applyFont="1" applyBorder="1" applyAlignment="1">
      <alignment horizontal="center" vertical="center" wrapText="1"/>
    </xf>
    <xf numFmtId="49" fontId="11" fillId="7" borderId="18" xfId="2" applyNumberFormat="1" applyFont="1" applyFill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49" fontId="20" fillId="0" borderId="14" xfId="3" applyNumberFormat="1" applyFont="1" applyBorder="1" applyAlignment="1">
      <alignment horizontal="center" vertical="center" wrapText="1"/>
    </xf>
    <xf numFmtId="165" fontId="7" fillId="0" borderId="11" xfId="1" applyNumberFormat="1" applyFont="1" applyBorder="1" applyAlignment="1">
      <alignment horizontal="center" vertical="center" wrapText="1"/>
    </xf>
    <xf numFmtId="49" fontId="20" fillId="0" borderId="10" xfId="3" applyNumberFormat="1" applyFont="1" applyBorder="1" applyAlignment="1">
      <alignment horizontal="center" vertical="center" wrapText="1"/>
    </xf>
    <xf numFmtId="49" fontId="7" fillId="0" borderId="20" xfId="2" applyNumberFormat="1" applyFont="1" applyBorder="1" applyAlignment="1">
      <alignment horizontal="center" vertical="center" wrapText="1"/>
    </xf>
    <xf numFmtId="49" fontId="7" fillId="0" borderId="2" xfId="0" quotePrefix="1" applyNumberFormat="1" applyFont="1" applyBorder="1" applyAlignment="1">
      <alignment horizontal="center" vertical="center" wrapText="1"/>
    </xf>
    <xf numFmtId="49" fontId="9" fillId="0" borderId="41" xfId="1" applyNumberFormat="1" applyFont="1" applyBorder="1" applyAlignment="1">
      <alignment horizontal="right" vertical="center" wrapText="1"/>
    </xf>
    <xf numFmtId="49" fontId="7" fillId="0" borderId="42" xfId="1" quotePrefix="1" applyNumberFormat="1" applyFont="1" applyBorder="1" applyAlignment="1">
      <alignment horizontal="center" vertical="center" wrapText="1"/>
    </xf>
    <xf numFmtId="49" fontId="7" fillId="0" borderId="18" xfId="1" quotePrefix="1" applyNumberFormat="1" applyFont="1" applyBorder="1" applyAlignment="1">
      <alignment horizontal="center" vertical="center" wrapText="1"/>
    </xf>
    <xf numFmtId="49" fontId="11" fillId="0" borderId="18" xfId="2" applyNumberFormat="1" applyFont="1" applyBorder="1" applyAlignment="1">
      <alignment horizontal="center" vertical="center" wrapText="1"/>
    </xf>
    <xf numFmtId="49" fontId="7" fillId="0" borderId="47" xfId="2" applyNumberFormat="1" applyFont="1" applyBorder="1" applyAlignment="1">
      <alignment horizontal="center" vertical="center" wrapText="1"/>
    </xf>
    <xf numFmtId="49" fontId="9" fillId="0" borderId="6" xfId="1" applyNumberFormat="1" applyFont="1" applyBorder="1" applyAlignment="1">
      <alignment horizontal="center" vertical="center" wrapText="1"/>
    </xf>
    <xf numFmtId="49" fontId="7" fillId="0" borderId="6" xfId="0" quotePrefix="1" applyNumberFormat="1" applyFont="1" applyBorder="1" applyAlignment="1">
      <alignment horizontal="center" vertical="center" wrapText="1"/>
    </xf>
    <xf numFmtId="49" fontId="9" fillId="0" borderId="18" xfId="1" applyNumberFormat="1" applyFont="1" applyBorder="1" applyAlignment="1">
      <alignment horizontal="center" vertical="center" wrapText="1"/>
    </xf>
    <xf numFmtId="49" fontId="9" fillId="0" borderId="1" xfId="1" applyNumberFormat="1" applyFont="1" applyBorder="1" applyAlignment="1">
      <alignment horizontal="right" vertical="center" wrapText="1"/>
    </xf>
    <xf numFmtId="49" fontId="9" fillId="0" borderId="5" xfId="1" applyNumberFormat="1" applyFont="1" applyBorder="1" applyAlignment="1">
      <alignment horizontal="center" vertical="center" wrapText="1"/>
    </xf>
    <xf numFmtId="49" fontId="7" fillId="0" borderId="27" xfId="1" quotePrefix="1" applyNumberFormat="1" applyFont="1" applyBorder="1" applyAlignment="1">
      <alignment horizontal="center" vertical="center" wrapText="1"/>
    </xf>
    <xf numFmtId="49" fontId="7" fillId="0" borderId="5" xfId="1" quotePrefix="1" applyNumberFormat="1" applyFont="1" applyBorder="1" applyAlignment="1">
      <alignment horizontal="center" vertical="center" wrapText="1"/>
    </xf>
    <xf numFmtId="49" fontId="7" fillId="0" borderId="20" xfId="0" applyNumberFormat="1" applyFont="1" applyBorder="1" applyAlignment="1">
      <alignment horizontal="center" vertical="center" wrapText="1"/>
    </xf>
    <xf numFmtId="49" fontId="20" fillId="0" borderId="6" xfId="3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49" fontId="7" fillId="0" borderId="30" xfId="1" applyNumberFormat="1" applyFont="1" applyBorder="1" applyAlignment="1">
      <alignment horizontal="center" vertical="center" wrapText="1"/>
    </xf>
    <xf numFmtId="49" fontId="7" fillId="0" borderId="48" xfId="1" applyNumberFormat="1" applyFont="1" applyBorder="1" applyAlignment="1">
      <alignment horizontal="center" vertical="center" wrapText="1"/>
    </xf>
    <xf numFmtId="165" fontId="6" fillId="0" borderId="6" xfId="0" quotePrefix="1" applyNumberFormat="1" applyFont="1" applyBorder="1" applyAlignment="1">
      <alignment vertical="center" wrapText="1"/>
    </xf>
    <xf numFmtId="49" fontId="20" fillId="0" borderId="5" xfId="3" applyNumberFormat="1" applyFont="1" applyBorder="1" applyAlignment="1">
      <alignment horizontal="center" vertical="center" wrapText="1"/>
    </xf>
    <xf numFmtId="49" fontId="9" fillId="7" borderId="1" xfId="2" applyNumberFormat="1" applyFont="1" applyFill="1" applyBorder="1" applyAlignment="1">
      <alignment horizontal="right" vertical="center" wrapText="1" shrinkToFit="1"/>
    </xf>
    <xf numFmtId="49" fontId="7" fillId="0" borderId="4" xfId="0" quotePrefix="1" applyNumberFormat="1" applyFont="1" applyBorder="1" applyAlignment="1">
      <alignment horizontal="center" vertical="center" wrapText="1"/>
    </xf>
    <xf numFmtId="49" fontId="7" fillId="0" borderId="29" xfId="0" quotePrefix="1" applyNumberFormat="1" applyFont="1" applyBorder="1" applyAlignment="1">
      <alignment horizontal="center" vertical="center" wrapText="1"/>
    </xf>
    <xf numFmtId="49" fontId="18" fillId="0" borderId="0" xfId="0" applyNumberFormat="1" applyFont="1" applyAlignment="1">
      <alignment horizontal="center" vertical="center" wrapText="1"/>
    </xf>
    <xf numFmtId="49" fontId="21" fillId="2" borderId="0" xfId="0" applyNumberFormat="1" applyFont="1" applyFill="1" applyAlignment="1">
      <alignment horizontal="center" vertical="center" wrapText="1"/>
    </xf>
    <xf numFmtId="49" fontId="18" fillId="3" borderId="1" xfId="0" applyNumberFormat="1" applyFont="1" applyFill="1" applyBorder="1" applyAlignment="1">
      <alignment horizontal="center" vertical="center"/>
    </xf>
    <xf numFmtId="49" fontId="18" fillId="3" borderId="5" xfId="0" applyNumberFormat="1" applyFont="1" applyFill="1" applyBorder="1" applyAlignment="1">
      <alignment horizontal="center" vertical="center"/>
    </xf>
    <xf numFmtId="49" fontId="17" fillId="9" borderId="8" xfId="3" applyNumberFormat="1" applyFont="1" applyFill="1" applyBorder="1" applyAlignment="1">
      <alignment horizontal="center" vertical="center"/>
    </xf>
    <xf numFmtId="49" fontId="17" fillId="0" borderId="45" xfId="3" applyNumberFormat="1" applyFont="1" applyBorder="1" applyAlignment="1">
      <alignment horizontal="center" vertical="center"/>
    </xf>
    <xf numFmtId="49" fontId="17" fillId="0" borderId="5" xfId="3" applyNumberFormat="1" applyFont="1" applyBorder="1" applyAlignment="1">
      <alignment horizontal="center" vertical="center"/>
    </xf>
    <xf numFmtId="49" fontId="17" fillId="0" borderId="2" xfId="3" applyNumberFormat="1" applyFont="1" applyBorder="1" applyAlignment="1">
      <alignment horizontal="center" vertical="center"/>
    </xf>
    <xf numFmtId="49" fontId="17" fillId="0" borderId="14" xfId="3" applyNumberFormat="1" applyFont="1" applyBorder="1" applyAlignment="1">
      <alignment horizontal="center" vertical="center"/>
    </xf>
    <xf numFmtId="49" fontId="17" fillId="10" borderId="17" xfId="3" applyNumberFormat="1" applyFont="1" applyFill="1" applyBorder="1" applyAlignment="1">
      <alignment horizontal="center" vertical="center"/>
    </xf>
    <xf numFmtId="49" fontId="7" fillId="0" borderId="10" xfId="3" applyNumberFormat="1" applyFont="1" applyBorder="1" applyAlignment="1">
      <alignment horizontal="center" vertical="center" wrapText="1"/>
    </xf>
    <xf numFmtId="164" fontId="7" fillId="0" borderId="10" xfId="3" applyNumberFormat="1" applyFont="1" applyBorder="1" applyAlignment="1">
      <alignment horizontal="center" vertical="center" wrapText="1"/>
    </xf>
    <xf numFmtId="4" fontId="6" fillId="0" borderId="10" xfId="1" applyNumberFormat="1" applyFont="1" applyBorder="1" applyAlignment="1">
      <alignment horizontal="right" vertical="center"/>
    </xf>
    <xf numFmtId="4" fontId="6" fillId="0" borderId="14" xfId="1" applyNumberFormat="1" applyFont="1" applyBorder="1" applyAlignment="1">
      <alignment horizontal="right" vertical="center"/>
    </xf>
    <xf numFmtId="4" fontId="16" fillId="7" borderId="14" xfId="2" applyNumberFormat="1" applyFont="1" applyFill="1" applyBorder="1" applyAlignment="1">
      <alignment horizontal="center" vertical="center" wrapText="1"/>
    </xf>
    <xf numFmtId="165" fontId="6" fillId="0" borderId="14" xfId="1" quotePrefix="1" applyNumberFormat="1" applyFont="1" applyBorder="1" applyAlignment="1">
      <alignment horizontal="center" vertical="center" wrapText="1"/>
    </xf>
    <xf numFmtId="165" fontId="7" fillId="0" borderId="14" xfId="1" quotePrefix="1" applyNumberFormat="1" applyFont="1" applyBorder="1" applyAlignment="1">
      <alignment horizontal="center" vertical="center" wrapText="1"/>
    </xf>
    <xf numFmtId="165" fontId="6" fillId="0" borderId="13" xfId="0" quotePrefix="1" applyNumberFormat="1" applyFont="1" applyBorder="1" applyAlignment="1">
      <alignment horizontal="center" vertical="center" wrapText="1"/>
    </xf>
    <xf numFmtId="49" fontId="22" fillId="0" borderId="0" xfId="0" applyNumberFormat="1" applyFont="1" applyAlignment="1">
      <alignment horizontal="center" vertical="center" wrapText="1"/>
    </xf>
    <xf numFmtId="49" fontId="23" fillId="2" borderId="0" xfId="0" applyNumberFormat="1" applyFont="1" applyFill="1" applyAlignment="1">
      <alignment horizontal="center" vertical="center" wrapText="1"/>
    </xf>
    <xf numFmtId="49" fontId="15" fillId="6" borderId="3" xfId="0" applyNumberFormat="1" applyFont="1" applyFill="1" applyBorder="1" applyAlignment="1">
      <alignment horizontal="center" vertical="center"/>
    </xf>
    <xf numFmtId="49" fontId="15" fillId="6" borderId="27" xfId="0" applyNumberFormat="1" applyFont="1" applyFill="1" applyBorder="1" applyAlignment="1">
      <alignment horizontal="center" vertical="center" wrapText="1"/>
    </xf>
    <xf numFmtId="49" fontId="7" fillId="0" borderId="29" xfId="0" applyNumberFormat="1" applyFont="1" applyBorder="1" applyAlignment="1">
      <alignment horizontal="center" vertical="center" wrapText="1"/>
    </xf>
    <xf numFmtId="49" fontId="7" fillId="0" borderId="40" xfId="0" applyNumberFormat="1" applyFont="1" applyBorder="1" applyAlignment="1">
      <alignment horizontal="center" vertical="center" wrapText="1"/>
    </xf>
    <xf numFmtId="49" fontId="7" fillId="0" borderId="30" xfId="2" applyNumberFormat="1" applyFont="1" applyBorder="1" applyAlignment="1">
      <alignment horizontal="center" vertical="center" wrapText="1"/>
    </xf>
    <xf numFmtId="49" fontId="7" fillId="0" borderId="40" xfId="2" applyNumberFormat="1" applyFont="1" applyBorder="1" applyAlignment="1">
      <alignment horizontal="center" vertical="center" wrapText="1"/>
    </xf>
    <xf numFmtId="49" fontId="7" fillId="9" borderId="30" xfId="2" applyNumberFormat="1" applyFont="1" applyFill="1" applyBorder="1" applyAlignment="1">
      <alignment horizontal="center" vertical="center" wrapText="1"/>
    </xf>
    <xf numFmtId="49" fontId="7" fillId="0" borderId="28" xfId="2" applyNumberFormat="1" applyFont="1" applyBorder="1" applyAlignment="1">
      <alignment horizontal="center" vertical="center" wrapText="1"/>
    </xf>
    <xf numFmtId="49" fontId="7" fillId="0" borderId="37" xfId="2" applyNumberFormat="1" applyFont="1" applyBorder="1" applyAlignment="1">
      <alignment horizontal="center" vertical="center" wrapText="1"/>
    </xf>
    <xf numFmtId="49" fontId="7" fillId="0" borderId="29" xfId="2" applyNumberFormat="1" applyFont="1" applyBorder="1" applyAlignment="1">
      <alignment horizontal="center" vertical="center" wrapText="1"/>
    </xf>
    <xf numFmtId="49" fontId="7" fillId="9" borderId="37" xfId="2" applyNumberFormat="1" applyFont="1" applyFill="1" applyBorder="1" applyAlignment="1">
      <alignment horizontal="center" vertical="center" wrapText="1"/>
    </xf>
    <xf numFmtId="165" fontId="6" fillId="0" borderId="10" xfId="1" quotePrefix="1" applyNumberFormat="1" applyFont="1" applyBorder="1" applyAlignment="1">
      <alignment horizontal="center" vertical="center" wrapText="1"/>
    </xf>
    <xf numFmtId="49" fontId="7" fillId="10" borderId="42" xfId="2" applyNumberFormat="1" applyFont="1" applyFill="1" applyBorder="1" applyAlignment="1">
      <alignment horizontal="center" vertical="center" wrapText="1"/>
    </xf>
    <xf numFmtId="49" fontId="7" fillId="7" borderId="40" xfId="2" applyNumberFormat="1" applyFont="1" applyFill="1" applyBorder="1" applyAlignment="1">
      <alignment horizontal="center" vertical="center" wrapText="1"/>
    </xf>
    <xf numFmtId="49" fontId="7" fillId="0" borderId="4" xfId="2" applyNumberFormat="1" applyFont="1" applyBorder="1" applyAlignment="1">
      <alignment horizontal="center" vertical="center" wrapText="1"/>
    </xf>
    <xf numFmtId="49" fontId="7" fillId="0" borderId="31" xfId="2" applyNumberFormat="1" applyFont="1" applyBorder="1" applyAlignment="1">
      <alignment horizontal="center" vertical="center" wrapText="1"/>
    </xf>
    <xf numFmtId="49" fontId="7" fillId="9" borderId="31" xfId="2" applyNumberFormat="1" applyFont="1" applyFill="1" applyBorder="1" applyAlignment="1">
      <alignment horizontal="center" vertical="center" wrapText="1"/>
    </xf>
    <xf numFmtId="49" fontId="7" fillId="7" borderId="14" xfId="2" applyNumberFormat="1" applyFont="1" applyFill="1" applyBorder="1" applyAlignment="1">
      <alignment horizontal="center" vertical="center" wrapText="1"/>
    </xf>
    <xf numFmtId="49" fontId="7" fillId="7" borderId="5" xfId="2" applyNumberFormat="1" applyFont="1" applyFill="1" applyBorder="1" applyAlignment="1">
      <alignment horizontal="center" vertical="center" wrapText="1"/>
    </xf>
    <xf numFmtId="49" fontId="7" fillId="7" borderId="2" xfId="2" applyNumberFormat="1" applyFont="1" applyFill="1" applyBorder="1" applyAlignment="1">
      <alignment horizontal="center" vertical="center" wrapText="1"/>
    </xf>
    <xf numFmtId="49" fontId="7" fillId="9" borderId="22" xfId="2" applyNumberFormat="1" applyFont="1" applyFill="1" applyBorder="1" applyAlignment="1">
      <alignment horizontal="center" vertical="center" wrapText="1"/>
    </xf>
    <xf numFmtId="49" fontId="7" fillId="7" borderId="22" xfId="2" applyNumberFormat="1" applyFont="1" applyFill="1" applyBorder="1" applyAlignment="1">
      <alignment horizontal="center" vertical="center" wrapText="1"/>
    </xf>
    <xf numFmtId="49" fontId="7" fillId="0" borderId="2" xfId="2" applyNumberFormat="1" applyFont="1" applyBorder="1" applyAlignment="1">
      <alignment horizontal="center" vertical="center" wrapText="1"/>
    </xf>
    <xf numFmtId="49" fontId="7" fillId="9" borderId="2" xfId="2" applyNumberFormat="1" applyFont="1" applyFill="1" applyBorder="1" applyAlignment="1">
      <alignment horizontal="center" vertical="center" wrapText="1"/>
    </xf>
    <xf numFmtId="49" fontId="7" fillId="9" borderId="14" xfId="2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top"/>
    </xf>
    <xf numFmtId="49" fontId="24" fillId="0" borderId="0" xfId="0" applyNumberFormat="1" applyFont="1" applyAlignment="1">
      <alignment horizontal="center" vertical="center" wrapText="1"/>
    </xf>
    <xf numFmtId="49" fontId="25" fillId="2" borderId="0" xfId="0" applyNumberFormat="1" applyFont="1" applyFill="1" applyAlignment="1">
      <alignment horizontal="center" vertical="center" wrapText="1"/>
    </xf>
    <xf numFmtId="165" fontId="7" fillId="0" borderId="10" xfId="1" quotePrefix="1" applyNumberFormat="1" applyFont="1" applyBorder="1" applyAlignment="1">
      <alignment horizontal="center" vertical="center" wrapText="1"/>
    </xf>
    <xf numFmtId="49" fontId="7" fillId="0" borderId="0" xfId="1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right" vertical="center" wrapText="1"/>
    </xf>
    <xf numFmtId="49" fontId="7" fillId="2" borderId="0" xfId="0" applyNumberFormat="1" applyFont="1" applyFill="1" applyAlignment="1">
      <alignment horizontal="right" vertical="center" wrapText="1"/>
    </xf>
    <xf numFmtId="49" fontId="7" fillId="0" borderId="23" xfId="1" applyNumberFormat="1" applyFont="1" applyBorder="1" applyAlignment="1">
      <alignment horizontal="right" vertical="center" wrapText="1"/>
    </xf>
    <xf numFmtId="49" fontId="7" fillId="0" borderId="39" xfId="1" applyNumberFormat="1" applyFont="1" applyBorder="1" applyAlignment="1">
      <alignment horizontal="right" vertical="center" wrapText="1"/>
    </xf>
    <xf numFmtId="49" fontId="7" fillId="9" borderId="26" xfId="2" applyNumberFormat="1" applyFont="1" applyFill="1" applyBorder="1" applyAlignment="1">
      <alignment horizontal="right" vertical="center" wrapText="1" shrinkToFit="1"/>
    </xf>
    <xf numFmtId="49" fontId="7" fillId="0" borderId="0" xfId="0" applyNumberFormat="1" applyFont="1" applyAlignment="1">
      <alignment horizontal="right" vertical="top"/>
    </xf>
    <xf numFmtId="4" fontId="7" fillId="7" borderId="2" xfId="2" applyNumberFormat="1" applyFont="1" applyFill="1" applyBorder="1" applyAlignment="1">
      <alignment horizontal="right" vertical="center" wrapText="1" shrinkToFit="1"/>
    </xf>
    <xf numFmtId="4" fontId="7" fillId="0" borderId="14" xfId="1" applyNumberFormat="1" applyFont="1" applyBorder="1" applyAlignment="1">
      <alignment horizontal="right" vertical="center"/>
    </xf>
    <xf numFmtId="49" fontId="7" fillId="11" borderId="9" xfId="3" applyNumberFormat="1" applyFont="1" applyFill="1" applyBorder="1" applyAlignment="1">
      <alignment horizontal="center" vertical="center" wrapText="1"/>
    </xf>
    <xf numFmtId="164" fontId="7" fillId="11" borderId="9" xfId="3" applyNumberFormat="1" applyFont="1" applyFill="1" applyBorder="1" applyAlignment="1">
      <alignment horizontal="center" vertical="center" wrapText="1"/>
    </xf>
    <xf numFmtId="49" fontId="20" fillId="11" borderId="9" xfId="3" applyNumberFormat="1" applyFont="1" applyFill="1" applyBorder="1" applyAlignment="1">
      <alignment horizontal="center" vertical="center" wrapText="1"/>
    </xf>
    <xf numFmtId="49" fontId="7" fillId="11" borderId="9" xfId="2" applyNumberFormat="1" applyFont="1" applyFill="1" applyBorder="1" applyAlignment="1">
      <alignment horizontal="right" vertical="center" wrapText="1" shrinkToFit="1"/>
    </xf>
    <xf numFmtId="49" fontId="7" fillId="11" borderId="9" xfId="1" applyNumberFormat="1" applyFont="1" applyFill="1" applyBorder="1" applyAlignment="1">
      <alignment horizontal="right" vertical="center" wrapText="1"/>
    </xf>
    <xf numFmtId="49" fontId="7" fillId="11" borderId="9" xfId="0" quotePrefix="1" applyNumberFormat="1" applyFont="1" applyFill="1" applyBorder="1" applyAlignment="1">
      <alignment horizontal="center" vertical="center" wrapText="1"/>
    </xf>
    <xf numFmtId="49" fontId="7" fillId="9" borderId="10" xfId="2" applyNumberFormat="1" applyFont="1" applyFill="1" applyBorder="1" applyAlignment="1">
      <alignment horizontal="right" vertical="center" wrapText="1" shrinkToFit="1"/>
    </xf>
    <xf numFmtId="49" fontId="6" fillId="0" borderId="9" xfId="0" applyNumberFormat="1" applyFont="1" applyBorder="1" applyAlignment="1">
      <alignment horizontal="center" vertical="center" wrapText="1"/>
    </xf>
    <xf numFmtId="49" fontId="6" fillId="7" borderId="29" xfId="2" applyNumberFormat="1" applyFont="1" applyFill="1" applyBorder="1" applyAlignment="1">
      <alignment horizontal="center" vertical="center" wrapText="1" shrinkToFit="1"/>
    </xf>
    <xf numFmtId="49" fontId="7" fillId="0" borderId="40" xfId="0" quotePrefix="1" applyNumberFormat="1" applyFont="1" applyBorder="1" applyAlignment="1">
      <alignment horizontal="center" vertical="center" wrapText="1"/>
    </xf>
    <xf numFmtId="49" fontId="3" fillId="5" borderId="27" xfId="0" applyNumberFormat="1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49" fontId="14" fillId="3" borderId="32" xfId="0" applyNumberFormat="1" applyFont="1" applyFill="1" applyBorder="1" applyAlignment="1">
      <alignment horizontal="center" vertical="center" wrapText="1"/>
    </xf>
    <xf numFmtId="164" fontId="14" fillId="4" borderId="32" xfId="0" applyNumberFormat="1" applyFont="1" applyFill="1" applyBorder="1" applyAlignment="1">
      <alignment horizontal="center" vertical="center" wrapText="1"/>
    </xf>
    <xf numFmtId="164" fontId="14" fillId="4" borderId="27" xfId="0" applyNumberFormat="1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center" vertical="center"/>
    </xf>
    <xf numFmtId="49" fontId="14" fillId="5" borderId="32" xfId="0" applyNumberFormat="1" applyFont="1" applyFill="1" applyBorder="1" applyAlignment="1">
      <alignment horizontal="right" vertical="center"/>
    </xf>
    <xf numFmtId="49" fontId="12" fillId="5" borderId="32" xfId="0" applyNumberFormat="1" applyFont="1" applyFill="1" applyBorder="1" applyAlignment="1">
      <alignment horizontal="right" vertical="center"/>
    </xf>
    <xf numFmtId="49" fontId="7" fillId="5" borderId="32" xfId="0" applyNumberFormat="1" applyFont="1" applyFill="1" applyBorder="1" applyAlignment="1">
      <alignment horizontal="right" vertical="center"/>
    </xf>
    <xf numFmtId="49" fontId="14" fillId="5" borderId="5" xfId="0" applyNumberFormat="1" applyFont="1" applyFill="1" applyBorder="1" applyAlignment="1">
      <alignment horizontal="center" vertical="center"/>
    </xf>
    <xf numFmtId="49" fontId="15" fillId="6" borderId="32" xfId="0" applyNumberFormat="1" applyFont="1" applyFill="1" applyBorder="1" applyAlignment="1">
      <alignment horizontal="center" vertical="center"/>
    </xf>
    <xf numFmtId="49" fontId="14" fillId="6" borderId="32" xfId="0" applyNumberFormat="1" applyFont="1" applyFill="1" applyBorder="1" applyAlignment="1">
      <alignment horizontal="center" vertical="center"/>
    </xf>
    <xf numFmtId="49" fontId="14" fillId="6" borderId="27" xfId="0" applyNumberFormat="1" applyFont="1" applyFill="1" applyBorder="1" applyAlignment="1">
      <alignment horizontal="center" vertical="center"/>
    </xf>
    <xf numFmtId="49" fontId="18" fillId="3" borderId="21" xfId="0" applyNumberFormat="1" applyFont="1" applyFill="1" applyBorder="1" applyAlignment="1">
      <alignment horizontal="center" vertical="center"/>
    </xf>
    <xf numFmtId="49" fontId="14" fillId="3" borderId="22" xfId="0" applyNumberFormat="1" applyFont="1" applyFill="1" applyBorder="1" applyAlignment="1">
      <alignment horizontal="center" vertical="center"/>
    </xf>
    <xf numFmtId="49" fontId="14" fillId="3" borderId="22" xfId="0" applyNumberFormat="1" applyFont="1" applyFill="1" applyBorder="1" applyAlignment="1">
      <alignment horizontal="center" vertical="center" wrapText="1"/>
    </xf>
    <xf numFmtId="164" fontId="14" fillId="4" borderId="22" xfId="0" applyNumberFormat="1" applyFont="1" applyFill="1" applyBorder="1" applyAlignment="1">
      <alignment horizontal="center" vertical="center"/>
    </xf>
    <xf numFmtId="49" fontId="14" fillId="5" borderId="22" xfId="0" applyNumberFormat="1" applyFont="1" applyFill="1" applyBorder="1" applyAlignment="1">
      <alignment horizontal="center" vertical="center" wrapText="1"/>
    </xf>
    <xf numFmtId="49" fontId="15" fillId="5" borderId="26" xfId="0" applyNumberFormat="1" applyFont="1" applyFill="1" applyBorder="1" applyAlignment="1">
      <alignment horizontal="center" vertical="center" wrapText="1"/>
    </xf>
    <xf numFmtId="49" fontId="15" fillId="6" borderId="3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5" fillId="6" borderId="49" xfId="0" applyNumberFormat="1" applyFont="1" applyFill="1" applyBorder="1" applyAlignment="1">
      <alignment horizontal="center" vertical="center" wrapText="1"/>
    </xf>
    <xf numFmtId="49" fontId="7" fillId="0" borderId="6" xfId="1" applyNumberFormat="1" applyFont="1" applyBorder="1" applyAlignment="1">
      <alignment horizontal="right" vertical="center" wrapText="1"/>
    </xf>
    <xf numFmtId="49" fontId="7" fillId="0" borderId="28" xfId="1" applyNumberFormat="1" applyFont="1" applyBorder="1" applyAlignment="1">
      <alignment horizontal="center" vertical="center" wrapText="1"/>
    </xf>
    <xf numFmtId="49" fontId="9" fillId="7" borderId="5" xfId="2" applyNumberFormat="1" applyFont="1" applyFill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49" fontId="7" fillId="11" borderId="11" xfId="1" applyNumberFormat="1" applyFont="1" applyFill="1" applyBorder="1" applyAlignment="1">
      <alignment horizontal="center" vertical="center" wrapText="1"/>
    </xf>
    <xf numFmtId="49" fontId="7" fillId="0" borderId="5" xfId="3" applyNumberFormat="1" applyFont="1" applyBorder="1" applyAlignment="1">
      <alignment horizontal="center" vertical="center" wrapText="1"/>
    </xf>
    <xf numFmtId="49" fontId="7" fillId="0" borderId="14" xfId="2" applyNumberFormat="1" applyFont="1" applyBorder="1" applyAlignment="1">
      <alignment horizontal="center" vertical="center" wrapText="1"/>
    </xf>
    <xf numFmtId="49" fontId="7" fillId="9" borderId="22" xfId="3" applyNumberFormat="1" applyFont="1" applyFill="1" applyBorder="1" applyAlignment="1">
      <alignment horizontal="center" vertical="center" wrapText="1"/>
    </xf>
    <xf numFmtId="164" fontId="7" fillId="9" borderId="22" xfId="3" applyNumberFormat="1" applyFont="1" applyFill="1" applyBorder="1" applyAlignment="1">
      <alignment horizontal="center" vertical="center" wrapText="1"/>
    </xf>
    <xf numFmtId="49" fontId="7" fillId="0" borderId="12" xfId="2" applyNumberFormat="1" applyFont="1" applyBorder="1" applyAlignment="1">
      <alignment horizontal="center" vertical="center" wrapText="1"/>
    </xf>
    <xf numFmtId="49" fontId="7" fillId="0" borderId="22" xfId="1" quotePrefix="1" applyNumberFormat="1" applyFont="1" applyBorder="1" applyAlignment="1">
      <alignment horizontal="center" vertical="center" wrapText="1"/>
    </xf>
    <xf numFmtId="49" fontId="7" fillId="0" borderId="46" xfId="2" applyNumberFormat="1" applyFont="1" applyBorder="1" applyAlignment="1">
      <alignment horizontal="center" vertical="center" wrapText="1"/>
    </xf>
    <xf numFmtId="49" fontId="7" fillId="0" borderId="5" xfId="1" applyNumberFormat="1" applyFont="1" applyBorder="1" applyAlignment="1">
      <alignment horizontal="right" vertical="center" wrapText="1"/>
    </xf>
    <xf numFmtId="49" fontId="7" fillId="0" borderId="12" xfId="0" applyNumberFormat="1" applyFont="1" applyBorder="1" applyAlignment="1">
      <alignment horizontal="center" vertical="center" wrapText="1"/>
    </xf>
    <xf numFmtId="49" fontId="7" fillId="0" borderId="49" xfId="2" applyNumberFormat="1" applyFont="1" applyBorder="1" applyAlignment="1">
      <alignment horizontal="center" vertical="center" wrapText="1"/>
    </xf>
    <xf numFmtId="49" fontId="7" fillId="0" borderId="9" xfId="5" quotePrefix="1" applyNumberFormat="1" applyFont="1" applyBorder="1" applyAlignment="1">
      <alignment horizontal="center" vertical="center" wrapText="1"/>
    </xf>
    <xf numFmtId="49" fontId="7" fillId="0" borderId="5" xfId="2" applyNumberFormat="1" applyFont="1" applyBorder="1" applyAlignment="1">
      <alignment horizontal="center" vertical="center" wrapText="1"/>
    </xf>
    <xf numFmtId="49" fontId="7" fillId="0" borderId="5" xfId="5" quotePrefix="1" applyNumberFormat="1" applyFont="1" applyBorder="1" applyAlignment="1">
      <alignment horizontal="center" vertical="center" wrapText="1"/>
    </xf>
    <xf numFmtId="49" fontId="7" fillId="9" borderId="10" xfId="3" applyNumberFormat="1" applyFont="1" applyFill="1" applyBorder="1" applyAlignment="1">
      <alignment horizontal="center" vertical="center" wrapText="1"/>
    </xf>
    <xf numFmtId="164" fontId="7" fillId="9" borderId="10" xfId="3" applyNumberFormat="1" applyFont="1" applyFill="1" applyBorder="1" applyAlignment="1">
      <alignment horizontal="center" vertical="center" wrapText="1"/>
    </xf>
    <xf numFmtId="49" fontId="7" fillId="9" borderId="10" xfId="2" applyNumberFormat="1" applyFont="1" applyFill="1" applyBorder="1" applyAlignment="1">
      <alignment horizontal="center" vertical="center" wrapText="1"/>
    </xf>
    <xf numFmtId="49" fontId="7" fillId="9" borderId="50" xfId="2" applyNumberFormat="1" applyFont="1" applyFill="1" applyBorder="1" applyAlignment="1">
      <alignment horizontal="right" vertical="center" wrapText="1" shrinkToFit="1"/>
    </xf>
    <xf numFmtId="49" fontId="11" fillId="9" borderId="10" xfId="2" applyNumberFormat="1" applyFont="1" applyFill="1" applyBorder="1" applyAlignment="1">
      <alignment horizontal="center" vertical="center" wrapText="1"/>
    </xf>
    <xf numFmtId="49" fontId="7" fillId="9" borderId="28" xfId="2" applyNumberFormat="1" applyFont="1" applyFill="1" applyBorder="1" applyAlignment="1">
      <alignment horizontal="center" vertical="center" wrapText="1"/>
    </xf>
    <xf numFmtId="49" fontId="7" fillId="9" borderId="20" xfId="2" applyNumberFormat="1" applyFont="1" applyFill="1" applyBorder="1" applyAlignment="1">
      <alignment horizontal="center" vertical="center" wrapText="1"/>
    </xf>
    <xf numFmtId="49" fontId="7" fillId="0" borderId="37" xfId="1" applyNumberFormat="1" applyFont="1" applyBorder="1" applyAlignment="1">
      <alignment horizontal="center" vertical="center" wrapText="1"/>
    </xf>
    <xf numFmtId="49" fontId="7" fillId="0" borderId="27" xfId="1" applyNumberFormat="1" applyFont="1" applyBorder="1" applyAlignment="1">
      <alignment horizontal="center" vertical="center" wrapText="1"/>
    </xf>
    <xf numFmtId="49" fontId="11" fillId="0" borderId="5" xfId="2" applyNumberFormat="1" applyFont="1" applyBorder="1" applyAlignment="1">
      <alignment horizontal="center" vertical="center" wrapText="1"/>
    </xf>
    <xf numFmtId="49" fontId="7" fillId="0" borderId="14" xfId="3" applyNumberFormat="1" applyFont="1" applyBorder="1" applyAlignment="1">
      <alignment horizontal="right" vertical="center" wrapText="1"/>
    </xf>
    <xf numFmtId="49" fontId="7" fillId="0" borderId="22" xfId="3" applyNumberFormat="1" applyFont="1" applyBorder="1" applyAlignment="1">
      <alignment horizontal="center" vertical="center" wrapText="1"/>
    </xf>
    <xf numFmtId="164" fontId="7" fillId="0" borderId="22" xfId="3" applyNumberFormat="1" applyFont="1" applyBorder="1" applyAlignment="1">
      <alignment horizontal="center" vertical="center" wrapText="1"/>
    </xf>
    <xf numFmtId="49" fontId="20" fillId="0" borderId="22" xfId="3" applyNumberFormat="1" applyFont="1" applyBorder="1" applyAlignment="1">
      <alignment horizontal="center" vertical="center" wrapText="1"/>
    </xf>
    <xf numFmtId="49" fontId="7" fillId="0" borderId="22" xfId="2" applyNumberFormat="1" applyFont="1" applyBorder="1" applyAlignment="1">
      <alignment horizontal="right" vertical="center" wrapText="1" shrinkToFit="1"/>
    </xf>
    <xf numFmtId="165" fontId="6" fillId="0" borderId="10" xfId="0" quotePrefix="1" applyNumberFormat="1" applyFont="1" applyBorder="1" applyAlignment="1">
      <alignment vertical="center" wrapText="1"/>
    </xf>
    <xf numFmtId="165" fontId="7" fillId="0" borderId="10" xfId="0" quotePrefix="1" applyNumberFormat="1" applyFont="1" applyBorder="1" applyAlignment="1">
      <alignment horizontal="center" vertical="center" wrapText="1"/>
    </xf>
    <xf numFmtId="49" fontId="7" fillId="0" borderId="20" xfId="1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165" fontId="6" fillId="0" borderId="9" xfId="0" applyNumberFormat="1" applyFont="1" applyBorder="1" applyAlignment="1">
      <alignment vertical="center" wrapText="1"/>
    </xf>
    <xf numFmtId="4" fontId="7" fillId="7" borderId="14" xfId="2" applyNumberFormat="1" applyFont="1" applyFill="1" applyBorder="1" applyAlignment="1">
      <alignment horizontal="right" vertical="center" wrapText="1" shrinkToFit="1"/>
    </xf>
    <xf numFmtId="49" fontId="7" fillId="0" borderId="22" xfId="1" applyNumberFormat="1" applyFont="1" applyBorder="1" applyAlignment="1">
      <alignment horizontal="right" vertical="center" wrapText="1"/>
    </xf>
    <xf numFmtId="49" fontId="7" fillId="0" borderId="26" xfId="2" applyNumberFormat="1" applyFont="1" applyBorder="1" applyAlignment="1">
      <alignment horizontal="right" vertical="center" wrapText="1" shrinkToFit="1"/>
    </xf>
    <xf numFmtId="49" fontId="9" fillId="0" borderId="22" xfId="1" applyNumberFormat="1" applyFont="1" applyBorder="1" applyAlignment="1">
      <alignment horizontal="center" vertical="center" wrapText="1"/>
    </xf>
    <xf numFmtId="49" fontId="7" fillId="0" borderId="31" xfId="0" applyNumberFormat="1" applyFont="1" applyBorder="1" applyAlignment="1">
      <alignment horizontal="center" vertical="center" wrapText="1"/>
    </xf>
    <xf numFmtId="49" fontId="7" fillId="0" borderId="22" xfId="0" applyNumberFormat="1" applyFont="1" applyBorder="1" applyAlignment="1">
      <alignment horizontal="center" vertical="center" wrapText="1"/>
    </xf>
    <xf numFmtId="49" fontId="7" fillId="0" borderId="22" xfId="0" quotePrefix="1" applyNumberFormat="1" applyFont="1" applyBorder="1" applyAlignment="1">
      <alignment horizontal="center" vertical="center" wrapText="1"/>
    </xf>
    <xf numFmtId="49" fontId="7" fillId="0" borderId="49" xfId="1" applyNumberFormat="1" applyFont="1" applyBorder="1" applyAlignment="1">
      <alignment horizontal="center" vertical="center" wrapText="1"/>
    </xf>
    <xf numFmtId="49" fontId="7" fillId="0" borderId="50" xfId="1" applyNumberFormat="1" applyFont="1" applyBorder="1" applyAlignment="1">
      <alignment horizontal="right" vertical="center" wrapText="1"/>
    </xf>
    <xf numFmtId="49" fontId="9" fillId="0" borderId="10" xfId="1" applyNumberFormat="1" applyFont="1" applyBorder="1" applyAlignment="1">
      <alignment horizontal="center" vertical="center" wrapText="1"/>
    </xf>
    <xf numFmtId="49" fontId="7" fillId="0" borderId="28" xfId="1" quotePrefix="1" applyNumberFormat="1" applyFont="1" applyBorder="1" applyAlignment="1">
      <alignment horizontal="center" vertical="center" wrapText="1"/>
    </xf>
    <xf numFmtId="164" fontId="7" fillId="0" borderId="5" xfId="3" applyNumberFormat="1" applyFont="1" applyBorder="1" applyAlignment="1">
      <alignment horizontal="center" vertical="center" wrapText="1"/>
    </xf>
    <xf numFmtId="49" fontId="7" fillId="0" borderId="48" xfId="2" applyNumberFormat="1" applyFont="1" applyBorder="1" applyAlignment="1">
      <alignment horizontal="center" vertical="center" wrapText="1"/>
    </xf>
    <xf numFmtId="49" fontId="7" fillId="0" borderId="49" xfId="0" applyNumberFormat="1" applyFont="1" applyBorder="1" applyAlignment="1">
      <alignment horizontal="center" vertical="center" wrapText="1"/>
    </xf>
    <xf numFmtId="49" fontId="15" fillId="2" borderId="0" xfId="0" applyNumberFormat="1" applyFont="1" applyFill="1" applyAlignment="1">
      <alignment horizontal="center" vertical="center" wrapText="1"/>
    </xf>
    <xf numFmtId="49" fontId="15" fillId="0" borderId="0" xfId="0" applyNumberFormat="1" applyFont="1" applyAlignment="1">
      <alignment horizontal="center" vertical="center" wrapText="1"/>
    </xf>
    <xf numFmtId="165" fontId="7" fillId="0" borderId="12" xfId="1" applyNumberFormat="1" applyFont="1" applyBorder="1" applyAlignment="1">
      <alignment horizontal="center" vertical="center" wrapText="1"/>
    </xf>
    <xf numFmtId="0" fontId="0" fillId="7" borderId="0" xfId="0" applyFill="1" applyAlignment="1">
      <alignment horizontal="left" vertical="top"/>
    </xf>
    <xf numFmtId="49" fontId="7" fillId="9" borderId="14" xfId="0" quotePrefix="1" applyNumberFormat="1" applyFont="1" applyFill="1" applyBorder="1" applyAlignment="1">
      <alignment horizontal="center" vertical="center" wrapText="1"/>
    </xf>
    <xf numFmtId="49" fontId="20" fillId="9" borderId="10" xfId="3" applyNumberFormat="1" applyFont="1" applyFill="1" applyBorder="1" applyAlignment="1">
      <alignment horizontal="center" vertical="center" wrapText="1"/>
    </xf>
    <xf numFmtId="49" fontId="7" fillId="9" borderId="28" xfId="2" applyNumberFormat="1" applyFont="1" applyFill="1" applyBorder="1" applyAlignment="1">
      <alignment horizontal="center" vertical="center" wrapText="1" shrinkToFit="1"/>
    </xf>
    <xf numFmtId="49" fontId="7" fillId="9" borderId="10" xfId="2" applyNumberFormat="1" applyFont="1" applyFill="1" applyBorder="1" applyAlignment="1">
      <alignment horizontal="center" vertical="center" wrapText="1" shrinkToFit="1"/>
    </xf>
    <xf numFmtId="49" fontId="7" fillId="9" borderId="20" xfId="0" quotePrefix="1" applyNumberFormat="1" applyFont="1" applyFill="1" applyBorder="1" applyAlignment="1">
      <alignment horizontal="center" vertical="center" wrapText="1"/>
    </xf>
    <xf numFmtId="49" fontId="9" fillId="9" borderId="14" xfId="1" applyNumberFormat="1" applyFont="1" applyFill="1" applyBorder="1" applyAlignment="1">
      <alignment horizontal="center" vertical="center" wrapText="1"/>
    </xf>
    <xf numFmtId="49" fontId="7" fillId="9" borderId="22" xfId="0" quotePrefix="1" applyNumberFormat="1" applyFont="1" applyFill="1" applyBorder="1" applyAlignment="1">
      <alignment horizontal="center" vertical="center" wrapText="1"/>
    </xf>
    <xf numFmtId="49" fontId="7" fillId="9" borderId="49" xfId="1" applyNumberFormat="1" applyFont="1" applyFill="1" applyBorder="1" applyAlignment="1">
      <alignment horizontal="center" vertical="center" wrapText="1"/>
    </xf>
    <xf numFmtId="49" fontId="11" fillId="0" borderId="11" xfId="2" applyNumberFormat="1" applyFont="1" applyBorder="1" applyAlignment="1">
      <alignment horizontal="center" vertical="center" wrapText="1"/>
    </xf>
    <xf numFmtId="49" fontId="7" fillId="0" borderId="22" xfId="2" applyNumberFormat="1" applyFont="1" applyBorder="1" applyAlignment="1">
      <alignment horizontal="center" vertical="center" wrapText="1"/>
    </xf>
    <xf numFmtId="49" fontId="11" fillId="0" borderId="49" xfId="2" applyNumberFormat="1" applyFont="1" applyBorder="1" applyAlignment="1">
      <alignment horizontal="center" vertical="center" wrapText="1"/>
    </xf>
    <xf numFmtId="164" fontId="11" fillId="0" borderId="10" xfId="0" applyNumberFormat="1" applyFont="1" applyBorder="1" applyAlignment="1">
      <alignment horizontal="left" vertical="top" wrapText="1"/>
    </xf>
    <xf numFmtId="49" fontId="11" fillId="0" borderId="10" xfId="0" applyNumberFormat="1" applyFont="1" applyBorder="1" applyAlignment="1">
      <alignment horizontal="left" vertical="top" wrapText="1"/>
    </xf>
    <xf numFmtId="49" fontId="7" fillId="0" borderId="10" xfId="2" applyNumberFormat="1" applyFont="1" applyBorder="1" applyAlignment="1">
      <alignment horizontal="center" vertical="center" wrapText="1"/>
    </xf>
    <xf numFmtId="49" fontId="11" fillId="0" borderId="20" xfId="2" applyNumberFormat="1" applyFont="1" applyBorder="1" applyAlignment="1">
      <alignment horizontal="center" vertical="center" wrapText="1"/>
    </xf>
    <xf numFmtId="49" fontId="11" fillId="7" borderId="2" xfId="2" applyNumberFormat="1" applyFont="1" applyFill="1" applyBorder="1" applyAlignment="1">
      <alignment vertical="center" wrapText="1"/>
    </xf>
    <xf numFmtId="49" fontId="11" fillId="0" borderId="2" xfId="2" applyNumberFormat="1" applyFont="1" applyBorder="1" applyAlignment="1">
      <alignment vertical="center" wrapText="1"/>
    </xf>
    <xf numFmtId="49" fontId="17" fillId="13" borderId="21" xfId="0" applyNumberFormat="1" applyFont="1" applyFill="1" applyBorder="1" applyAlignment="1">
      <alignment horizontal="center" vertical="center" wrapText="1"/>
    </xf>
    <xf numFmtId="49" fontId="7" fillId="13" borderId="22" xfId="0" applyNumberFormat="1" applyFont="1" applyFill="1" applyBorder="1" applyAlignment="1">
      <alignment horizontal="center" vertical="center" wrapText="1"/>
    </xf>
    <xf numFmtId="164" fontId="11" fillId="13" borderId="22" xfId="0" applyNumberFormat="1" applyFont="1" applyFill="1" applyBorder="1" applyAlignment="1">
      <alignment horizontal="left" vertical="top" wrapText="1"/>
    </xf>
    <xf numFmtId="49" fontId="11" fillId="13" borderId="22" xfId="0" applyNumberFormat="1" applyFont="1" applyFill="1" applyBorder="1" applyAlignment="1">
      <alignment horizontal="left" vertical="top" wrapText="1"/>
    </xf>
    <xf numFmtId="49" fontId="7" fillId="13" borderId="22" xfId="2" applyNumberFormat="1" applyFont="1" applyFill="1" applyBorder="1" applyAlignment="1">
      <alignment horizontal="right" vertical="center" wrapText="1" shrinkToFit="1"/>
    </xf>
    <xf numFmtId="49" fontId="7" fillId="13" borderId="22" xfId="2" applyNumberFormat="1" applyFont="1" applyFill="1" applyBorder="1" applyAlignment="1">
      <alignment horizontal="center" vertical="center" wrapText="1"/>
    </xf>
    <xf numFmtId="49" fontId="11" fillId="13" borderId="22" xfId="2" applyNumberFormat="1" applyFont="1" applyFill="1" applyBorder="1" applyAlignment="1">
      <alignment horizontal="center" vertical="center" wrapText="1"/>
    </xf>
    <xf numFmtId="49" fontId="11" fillId="13" borderId="49" xfId="2" applyNumberFormat="1" applyFont="1" applyFill="1" applyBorder="1" applyAlignment="1">
      <alignment horizontal="center" vertical="center" wrapText="1"/>
    </xf>
    <xf numFmtId="49" fontId="11" fillId="0" borderId="22" xfId="2" applyNumberFormat="1" applyFont="1" applyBorder="1" applyAlignment="1">
      <alignment vertical="center" wrapText="1"/>
    </xf>
    <xf numFmtId="49" fontId="7" fillId="7" borderId="22" xfId="0" applyNumberFormat="1" applyFont="1" applyFill="1" applyBorder="1" applyAlignment="1">
      <alignment vertical="center" wrapText="1"/>
    </xf>
    <xf numFmtId="49" fontId="7" fillId="7" borderId="22" xfId="0" applyNumberFormat="1" applyFont="1" applyFill="1" applyBorder="1" applyAlignment="1">
      <alignment horizontal="center" vertical="center" wrapText="1"/>
    </xf>
    <xf numFmtId="49" fontId="11" fillId="7" borderId="9" xfId="2" applyNumberFormat="1" applyFont="1" applyFill="1" applyBorder="1" applyAlignment="1">
      <alignment vertical="center" wrapText="1"/>
    </xf>
    <xf numFmtId="49" fontId="11" fillId="0" borderId="12" xfId="2" applyNumberFormat="1" applyFont="1" applyBorder="1" applyAlignment="1">
      <alignment horizontal="center" vertical="center" wrapText="1"/>
    </xf>
    <xf numFmtId="49" fontId="11" fillId="0" borderId="19" xfId="2" applyNumberFormat="1" applyFont="1" applyBorder="1" applyAlignment="1">
      <alignment horizontal="center" vertical="center" wrapText="1"/>
    </xf>
    <xf numFmtId="49" fontId="17" fillId="13" borderId="21" xfId="1" applyNumberFormat="1" applyFont="1" applyFill="1" applyBorder="1" applyAlignment="1">
      <alignment horizontal="center" vertical="center" wrapText="1"/>
    </xf>
    <xf numFmtId="49" fontId="7" fillId="13" borderId="22" xfId="1" applyNumberFormat="1" applyFont="1" applyFill="1" applyBorder="1" applyAlignment="1">
      <alignment horizontal="center" vertical="center" wrapText="1"/>
    </xf>
    <xf numFmtId="49" fontId="7" fillId="13" borderId="22" xfId="2" applyNumberFormat="1" applyFont="1" applyFill="1" applyBorder="1" applyAlignment="1">
      <alignment horizontal="right" vertical="center" wrapText="1"/>
    </xf>
    <xf numFmtId="49" fontId="18" fillId="13" borderId="21" xfId="0" applyNumberFormat="1" applyFont="1" applyFill="1" applyBorder="1" applyAlignment="1">
      <alignment horizontal="center" vertical="center"/>
    </xf>
    <xf numFmtId="49" fontId="11" fillId="13" borderId="22" xfId="0" applyNumberFormat="1" applyFont="1" applyFill="1" applyBorder="1" applyAlignment="1">
      <alignment horizontal="center" vertical="center" wrapText="1"/>
    </xf>
    <xf numFmtId="49" fontId="7" fillId="9" borderId="49" xfId="0" applyNumberFormat="1" applyFont="1" applyFill="1" applyBorder="1" applyAlignment="1">
      <alignment horizontal="left" vertical="top" wrapText="1"/>
    </xf>
    <xf numFmtId="49" fontId="7" fillId="0" borderId="11" xfId="0" applyNumberFormat="1" applyFont="1" applyBorder="1" applyAlignment="1">
      <alignment horizontal="left" vertical="top" wrapText="1"/>
    </xf>
    <xf numFmtId="49" fontId="7" fillId="0" borderId="12" xfId="0" applyNumberFormat="1" applyFont="1" applyBorder="1" applyAlignment="1">
      <alignment horizontal="left" vertical="top" wrapText="1"/>
    </xf>
    <xf numFmtId="49" fontId="7" fillId="0" borderId="19" xfId="0" applyNumberFormat="1" applyFont="1" applyBorder="1" applyAlignment="1">
      <alignment horizontal="left" vertical="top" wrapText="1"/>
    </xf>
    <xf numFmtId="49" fontId="7" fillId="0" borderId="49" xfId="0" applyNumberFormat="1" applyFont="1" applyBorder="1" applyAlignment="1">
      <alignment horizontal="left" vertical="top" wrapText="1"/>
    </xf>
    <xf numFmtId="49" fontId="7" fillId="9" borderId="22" xfId="3" applyNumberFormat="1" applyFont="1" applyFill="1" applyBorder="1" applyAlignment="1">
      <alignment vertical="center" wrapText="1"/>
    </xf>
    <xf numFmtId="164" fontId="7" fillId="9" borderId="22" xfId="3" applyNumberFormat="1" applyFont="1" applyFill="1" applyBorder="1" applyAlignment="1">
      <alignment vertical="center" wrapText="1"/>
    </xf>
    <xf numFmtId="49" fontId="7" fillId="9" borderId="22" xfId="2" applyNumberFormat="1" applyFont="1" applyFill="1" applyBorder="1" applyAlignment="1">
      <alignment vertical="center" wrapText="1" shrinkToFit="1"/>
    </xf>
    <xf numFmtId="49" fontId="11" fillId="9" borderId="22" xfId="0" applyNumberFormat="1" applyFont="1" applyFill="1" applyBorder="1" applyAlignment="1">
      <alignment horizontal="center" vertical="top" wrapText="1"/>
    </xf>
    <xf numFmtId="49" fontId="7" fillId="9" borderId="22" xfId="2" applyNumberFormat="1" applyFont="1" applyFill="1" applyBorder="1" applyAlignment="1">
      <alignment vertical="center" wrapText="1"/>
    </xf>
    <xf numFmtId="49" fontId="17" fillId="0" borderId="44" xfId="3" applyNumberFormat="1" applyFont="1" applyBorder="1" applyAlignment="1">
      <alignment horizontal="center" vertical="center"/>
    </xf>
    <xf numFmtId="49" fontId="17" fillId="0" borderId="43" xfId="3" applyNumberFormat="1" applyFont="1" applyBorder="1" applyAlignment="1">
      <alignment horizontal="center" vertical="center"/>
    </xf>
    <xf numFmtId="49" fontId="17" fillId="0" borderId="17" xfId="3" applyNumberFormat="1" applyFont="1" applyBorder="1" applyAlignment="1">
      <alignment horizontal="center" vertical="center"/>
    </xf>
    <xf numFmtId="49" fontId="17" fillId="0" borderId="16" xfId="3" applyNumberFormat="1" applyFont="1" applyBorder="1" applyAlignment="1">
      <alignment horizontal="center" vertical="center"/>
    </xf>
    <xf numFmtId="49" fontId="17" fillId="0" borderId="15" xfId="0" applyNumberFormat="1" applyFont="1" applyBorder="1" applyAlignment="1">
      <alignment horizontal="center" vertical="center" wrapText="1"/>
    </xf>
    <xf numFmtId="49" fontId="17" fillId="7" borderId="15" xfId="0" applyNumberFormat="1" applyFont="1" applyFill="1" applyBorder="1" applyAlignment="1">
      <alignment horizontal="center" vertical="center" wrapText="1"/>
    </xf>
    <xf numFmtId="49" fontId="17" fillId="7" borderId="15" xfId="3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top"/>
    </xf>
    <xf numFmtId="0" fontId="0" fillId="0" borderId="32" xfId="0" applyBorder="1" applyAlignment="1">
      <alignment horizontal="left" vertical="top"/>
    </xf>
    <xf numFmtId="49" fontId="17" fillId="0" borderId="8" xfId="3" applyNumberFormat="1" applyFont="1" applyBorder="1" applyAlignment="1">
      <alignment horizontal="center" vertical="center"/>
    </xf>
    <xf numFmtId="49" fontId="17" fillId="0" borderId="15" xfId="3" applyNumberFormat="1" applyFont="1" applyBorder="1" applyAlignment="1">
      <alignment horizontal="center" vertical="center"/>
    </xf>
    <xf numFmtId="49" fontId="17" fillId="0" borderId="21" xfId="3" applyNumberFormat="1" applyFont="1" applyBorder="1" applyAlignment="1">
      <alignment horizontal="center" vertical="center"/>
    </xf>
    <xf numFmtId="49" fontId="19" fillId="9" borderId="21" xfId="0" applyNumberFormat="1" applyFont="1" applyFill="1" applyBorder="1" applyAlignment="1">
      <alignment horizontal="center" vertical="center"/>
    </xf>
    <xf numFmtId="49" fontId="19" fillId="0" borderId="21" xfId="0" applyNumberFormat="1" applyFont="1" applyBorder="1" applyAlignment="1">
      <alignment horizontal="center" vertical="center"/>
    </xf>
    <xf numFmtId="49" fontId="17" fillId="0" borderId="21" xfId="1" applyNumberFormat="1" applyFont="1" applyBorder="1" applyAlignment="1">
      <alignment horizontal="center" vertical="center" wrapText="1"/>
    </xf>
    <xf numFmtId="49" fontId="19" fillId="9" borderId="21" xfId="0" applyNumberFormat="1" applyFont="1" applyFill="1" applyBorder="1" applyAlignment="1">
      <alignment horizontal="center" vertical="center" wrapText="1"/>
    </xf>
    <xf numFmtId="49" fontId="17" fillId="0" borderId="21" xfId="0" applyNumberFormat="1" applyFont="1" applyBorder="1" applyAlignment="1">
      <alignment horizontal="center" vertical="center" wrapText="1"/>
    </xf>
    <xf numFmtId="49" fontId="17" fillId="7" borderId="21" xfId="0" applyNumberFormat="1" applyFont="1" applyFill="1" applyBorder="1" applyAlignment="1">
      <alignment horizontal="center" vertical="center" wrapText="1"/>
    </xf>
    <xf numFmtId="49" fontId="17" fillId="7" borderId="21" xfId="3" applyNumberFormat="1" applyFont="1" applyFill="1" applyBorder="1" applyAlignment="1">
      <alignment horizontal="center" vertical="center"/>
    </xf>
    <xf numFmtId="44" fontId="7" fillId="0" borderId="9" xfId="2" applyFont="1" applyBorder="1" applyAlignment="1">
      <alignment horizontal="center" vertical="center" wrapText="1"/>
    </xf>
    <xf numFmtId="44" fontId="8" fillId="0" borderId="9" xfId="2" applyFont="1" applyBorder="1" applyAlignment="1">
      <alignment horizontal="center" vertical="center" wrapText="1"/>
    </xf>
    <xf numFmtId="44" fontId="11" fillId="0" borderId="9" xfId="2" applyFont="1" applyBorder="1" applyAlignment="1">
      <alignment horizontal="center" vertical="center" wrapText="1"/>
    </xf>
    <xf numFmtId="44" fontId="7" fillId="0" borderId="11" xfId="2" applyFont="1" applyBorder="1" applyAlignment="1">
      <alignment horizontal="center" vertical="center" wrapText="1"/>
    </xf>
    <xf numFmtId="44" fontId="7" fillId="0" borderId="2" xfId="2" applyFont="1" applyBorder="1" applyAlignment="1">
      <alignment horizontal="center" vertical="center" wrapText="1"/>
    </xf>
    <xf numFmtId="44" fontId="8" fillId="0" borderId="2" xfId="2" applyFont="1" applyBorder="1" applyAlignment="1">
      <alignment horizontal="center" vertical="center" wrapText="1"/>
    </xf>
    <xf numFmtId="44" fontId="11" fillId="0" borderId="2" xfId="2" applyFont="1" applyBorder="1" applyAlignment="1">
      <alignment horizontal="center" vertical="center" wrapText="1"/>
    </xf>
    <xf numFmtId="44" fontId="7" fillId="0" borderId="14" xfId="2" applyFont="1" applyBorder="1" applyAlignment="1">
      <alignment horizontal="center" vertical="center" wrapText="1"/>
    </xf>
    <xf numFmtId="44" fontId="8" fillId="0" borderId="14" xfId="2" applyFont="1" applyBorder="1" applyAlignment="1">
      <alignment horizontal="center" vertical="center" wrapText="1"/>
    </xf>
    <xf numFmtId="44" fontId="11" fillId="0" borderId="14" xfId="2" applyFont="1" applyBorder="1" applyAlignment="1">
      <alignment horizontal="center" vertical="center" wrapText="1"/>
    </xf>
    <xf numFmtId="43" fontId="11" fillId="0" borderId="10" xfId="1" applyFont="1" applyBorder="1" applyAlignment="1">
      <alignment vertical="center"/>
    </xf>
    <xf numFmtId="43" fontId="10" fillId="0" borderId="35" xfId="1" applyFont="1" applyBorder="1" applyAlignment="1">
      <alignment horizontal="center" vertical="center"/>
    </xf>
    <xf numFmtId="43" fontId="10" fillId="0" borderId="9" xfId="1" applyFont="1" applyBorder="1" applyAlignment="1">
      <alignment horizontal="center" vertical="center"/>
    </xf>
    <xf numFmtId="43" fontId="10" fillId="0" borderId="10" xfId="1" applyFont="1" applyBorder="1" applyAlignment="1">
      <alignment horizontal="center" vertical="center"/>
    </xf>
    <xf numFmtId="43" fontId="10" fillId="0" borderId="22" xfId="1" applyFont="1" applyBorder="1" applyAlignment="1">
      <alignment horizontal="center" vertical="center"/>
    </xf>
    <xf numFmtId="43" fontId="10" fillId="0" borderId="14" xfId="1" applyFont="1" applyBorder="1" applyAlignment="1">
      <alignment horizontal="center" vertical="center"/>
    </xf>
    <xf numFmtId="43" fontId="10" fillId="0" borderId="2" xfId="1" applyFont="1" applyBorder="1" applyAlignment="1">
      <alignment horizontal="center" vertical="center"/>
    </xf>
    <xf numFmtId="43" fontId="10" fillId="0" borderId="22" xfId="1" quotePrefix="1" applyFont="1" applyBorder="1" applyAlignment="1">
      <alignment horizontal="center" vertical="center"/>
    </xf>
    <xf numFmtId="44" fontId="6" fillId="0" borderId="9" xfId="2" applyFont="1" applyBorder="1" applyAlignment="1">
      <alignment horizontal="center" vertical="center" wrapText="1"/>
    </xf>
    <xf numFmtId="44" fontId="8" fillId="0" borderId="10" xfId="2" applyFont="1" applyBorder="1" applyAlignment="1">
      <alignment horizontal="center" vertical="center" wrapText="1"/>
    </xf>
    <xf numFmtId="44" fontId="8" fillId="0" borderId="30" xfId="2" applyFont="1" applyBorder="1" applyAlignment="1">
      <alignment horizontal="center" vertical="center" wrapText="1"/>
    </xf>
    <xf numFmtId="44" fontId="6" fillId="0" borderId="11" xfId="2" applyFont="1" applyBorder="1" applyAlignment="1">
      <alignment horizontal="center" vertical="center" wrapText="1"/>
    </xf>
    <xf numFmtId="44" fontId="4" fillId="0" borderId="0" xfId="2"/>
    <xf numFmtId="44" fontId="6" fillId="0" borderId="2" xfId="2" applyFont="1" applyBorder="1" applyAlignment="1">
      <alignment horizontal="center" vertical="center" wrapText="1"/>
    </xf>
    <xf numFmtId="43" fontId="11" fillId="0" borderId="6" xfId="1" applyFont="1" applyBorder="1" applyAlignment="1">
      <alignment vertical="center"/>
    </xf>
    <xf numFmtId="49" fontId="17" fillId="0" borderId="8" xfId="3" applyNumberFormat="1" applyFont="1" applyBorder="1" applyAlignment="1">
      <alignment horizontal="center" vertical="center"/>
    </xf>
    <xf numFmtId="0" fontId="0" fillId="0" borderId="45" xfId="0" applyBorder="1"/>
    <xf numFmtId="0" fontId="0" fillId="0" borderId="16" xfId="0" applyBorder="1"/>
    <xf numFmtId="49" fontId="17" fillId="0" borderId="15" xfId="3" applyNumberFormat="1" applyFont="1" applyBorder="1" applyAlignment="1">
      <alignment horizontal="center" vertical="center"/>
    </xf>
    <xf numFmtId="49" fontId="17" fillId="0" borderId="21" xfId="3" applyNumberFormat="1" applyFont="1" applyBorder="1" applyAlignment="1">
      <alignment horizontal="center" vertical="center"/>
    </xf>
    <xf numFmtId="0" fontId="0" fillId="0" borderId="17" xfId="0" applyBorder="1"/>
    <xf numFmtId="49" fontId="19" fillId="0" borderId="8" xfId="0" applyNumberFormat="1" applyFont="1" applyBorder="1" applyAlignment="1">
      <alignment horizontal="center" vertical="center"/>
    </xf>
    <xf numFmtId="49" fontId="17" fillId="0" borderId="8" xfId="1" applyNumberFormat="1" applyFont="1" applyBorder="1" applyAlignment="1">
      <alignment horizontal="center" vertical="center" wrapText="1"/>
    </xf>
    <xf numFmtId="49" fontId="27" fillId="12" borderId="21" xfId="1" applyNumberFormat="1" applyFont="1" applyFill="1" applyBorder="1" applyAlignment="1">
      <alignment horizontal="center" vertical="center" wrapText="1"/>
    </xf>
    <xf numFmtId="0" fontId="0" fillId="0" borderId="35" xfId="0" applyBorder="1"/>
    <xf numFmtId="0" fontId="0" fillId="0" borderId="31" xfId="0" applyBorder="1"/>
    <xf numFmtId="49" fontId="17" fillId="0" borderId="8" xfId="0" applyNumberFormat="1" applyFont="1" applyBorder="1" applyAlignment="1">
      <alignment horizontal="center" vertical="center" wrapText="1"/>
    </xf>
    <xf numFmtId="49" fontId="17" fillId="7" borderId="8" xfId="0" applyNumberFormat="1" applyFont="1" applyFill="1" applyBorder="1" applyAlignment="1">
      <alignment horizontal="center" vertical="center" wrapText="1"/>
    </xf>
    <xf numFmtId="49" fontId="17" fillId="7" borderId="8" xfId="3" applyNumberFormat="1" applyFont="1" applyFill="1" applyBorder="1" applyAlignment="1">
      <alignment horizontal="center" vertical="center"/>
    </xf>
    <xf numFmtId="49" fontId="26" fillId="12" borderId="52" xfId="0" applyNumberFormat="1" applyFont="1" applyFill="1" applyBorder="1" applyAlignment="1">
      <alignment horizontal="center" vertical="center"/>
    </xf>
    <xf numFmtId="0" fontId="0" fillId="0" borderId="34" xfId="0" applyBorder="1"/>
    <xf numFmtId="0" fontId="0" fillId="0" borderId="51" xfId="0" applyBorder="1"/>
    <xf numFmtId="49" fontId="17" fillId="9" borderId="21" xfId="3" applyNumberFormat="1" applyFont="1" applyFill="1" applyBorder="1" applyAlignment="1">
      <alignment horizontal="center" vertical="center"/>
    </xf>
    <xf numFmtId="49" fontId="17" fillId="7" borderId="21" xfId="3" applyNumberFormat="1" applyFont="1" applyFill="1" applyBorder="1" applyAlignment="1">
      <alignment horizontal="center" vertical="center"/>
    </xf>
    <xf numFmtId="49" fontId="17" fillId="0" borderId="21" xfId="1" applyNumberFormat="1" applyFont="1" applyBorder="1" applyAlignment="1">
      <alignment horizontal="center" vertical="center" wrapText="1"/>
    </xf>
    <xf numFmtId="49" fontId="17" fillId="0" borderId="21" xfId="0" applyNumberFormat="1" applyFont="1" applyBorder="1" applyAlignment="1">
      <alignment horizontal="center" vertical="center" wrapText="1"/>
    </xf>
    <xf numFmtId="49" fontId="17" fillId="7" borderId="21" xfId="0" applyNumberFormat="1" applyFont="1" applyFill="1" applyBorder="1" applyAlignment="1">
      <alignment horizontal="center" vertical="center" wrapText="1"/>
    </xf>
    <xf numFmtId="49" fontId="19" fillId="9" borderId="21" xfId="0" applyNumberFormat="1" applyFont="1" applyFill="1" applyBorder="1" applyAlignment="1">
      <alignment horizontal="center" vertical="center"/>
    </xf>
    <xf numFmtId="49" fontId="19" fillId="9" borderId="21" xfId="0" applyNumberFormat="1" applyFont="1" applyFill="1" applyBorder="1" applyAlignment="1">
      <alignment horizontal="center" vertical="center" wrapText="1"/>
    </xf>
    <xf numFmtId="49" fontId="19" fillId="0" borderId="2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6">
    <cellStyle name="Moeda" xfId="2" builtinId="4"/>
    <cellStyle name="Normal" xfId="0" builtinId="0"/>
    <cellStyle name="Normal 2 2" xfId="3" xr:uid="{00000000-0005-0000-0000-000003000000}"/>
    <cellStyle name="Separador de milhares 2" xfId="4" xr:uid="{00000000-0005-0000-0000-000004000000}"/>
    <cellStyle name="Vírgula" xfId="1" builtinId="3"/>
    <cellStyle name="Vírgula 2" xfId="5" xr:uid="{00000000-0005-0000-0000-000005000000}"/>
  </cellStyles>
  <dxfs count="3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/>
        <color rgb="FFFF0000"/>
      </font>
    </dxf>
    <dxf>
      <font>
        <color theme="0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/>
        <color rgb="FFFF0000"/>
      </font>
    </dxf>
    <dxf>
      <font>
        <color theme="0"/>
      </font>
    </dxf>
    <dxf>
      <fill>
        <patternFill>
          <bgColor theme="7" tint="0.79998168889431442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1</xdr:rowOff>
    </xdr:from>
    <xdr:to>
      <xdr:col>1</xdr:col>
      <xdr:colOff>1136907</xdr:colOff>
      <xdr:row>0</xdr:row>
      <xdr:rowOff>876301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31940"/>
        <a:stretch>
          <a:fillRect/>
        </a:stretch>
      </xdr:blipFill>
      <xdr:spPr bwMode="auto">
        <a:xfrm>
          <a:off x="28576" y="1"/>
          <a:ext cx="1422656" cy="876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28576</xdr:colOff>
      <xdr:row>0</xdr:row>
      <xdr:rowOff>1</xdr:rowOff>
    </xdr:from>
    <xdr:to>
      <xdr:col>1</xdr:col>
      <xdr:colOff>1136907</xdr:colOff>
      <xdr:row>0</xdr:row>
      <xdr:rowOff>876301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31940"/>
        <a:stretch>
          <a:fillRect/>
        </a:stretch>
      </xdr:blipFill>
      <xdr:spPr bwMode="auto">
        <a:xfrm>
          <a:off x="28576" y="1"/>
          <a:ext cx="1422656" cy="8763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P185"/>
  <sheetViews>
    <sheetView topLeftCell="A4" zoomScale="55" zoomScaleNormal="55" workbookViewId="0">
      <pane ySplit="1" topLeftCell="A17" activePane="bottomLeft" state="frozen"/>
      <selection activeCell="A4" sqref="A4"/>
      <selection pane="bottomLeft" activeCell="G145" sqref="G145"/>
    </sheetView>
  </sheetViews>
  <sheetFormatPr defaultRowHeight="18.75" x14ac:dyDescent="0.2"/>
  <cols>
    <col min="1" max="1" width="5.5" style="417" bestFit="1" customWidth="1"/>
    <col min="2" max="2" width="92.33203125" style="252" customWidth="1"/>
    <col min="3" max="3" width="18.5" style="251" bestFit="1" customWidth="1"/>
    <col min="4" max="4" width="34.5" style="252" customWidth="1"/>
    <col min="5" max="5" width="20.5" style="285" customWidth="1"/>
    <col min="6" max="6" width="23.83203125" style="285" customWidth="1"/>
    <col min="7" max="7" width="24.5" style="252" customWidth="1"/>
    <col min="8" max="8" width="29.6640625" style="45" customWidth="1"/>
    <col min="9" max="9" width="24" style="43" customWidth="1"/>
    <col min="10" max="10" width="21.33203125" style="45" customWidth="1"/>
    <col min="11" max="11" width="25.1640625" style="45" customWidth="1"/>
    <col min="12" max="12" width="24.6640625" style="516" customWidth="1"/>
    <col min="13" max="13" width="21.33203125" style="252" customWidth="1"/>
    <col min="14" max="14" width="19.83203125" style="506" customWidth="1"/>
    <col min="15" max="15" width="30.33203125" style="251" customWidth="1"/>
    <col min="16" max="16" width="49.33203125" style="252" customWidth="1"/>
    <col min="17" max="18" width="27" style="251" customWidth="1"/>
    <col min="19" max="19" width="34" style="253" customWidth="1"/>
    <col min="20" max="20" width="25.1640625" style="250" hidden="1" customWidth="1"/>
    <col min="21" max="21" width="20.6640625" style="250" hidden="1" customWidth="1"/>
    <col min="22" max="22" width="33.1640625" style="250" hidden="1" customWidth="1"/>
    <col min="23" max="23" width="26" style="250" hidden="1" customWidth="1"/>
    <col min="24" max="26" width="9.33203125" style="407" customWidth="1"/>
    <col min="27" max="16384" width="9.33203125" style="407"/>
  </cols>
  <sheetData>
    <row r="1" spans="1:23" ht="75.75" customHeight="1" x14ac:dyDescent="0.2">
      <c r="A1" s="461" t="s">
        <v>0</v>
      </c>
      <c r="B1" s="68"/>
      <c r="C1" s="68"/>
      <c r="D1" s="68"/>
      <c r="E1" s="263"/>
      <c r="F1" s="263"/>
      <c r="G1" s="68"/>
      <c r="H1" s="68"/>
      <c r="I1" s="254"/>
      <c r="J1" s="254"/>
      <c r="K1" s="254"/>
      <c r="L1" s="511"/>
      <c r="M1" s="68"/>
      <c r="N1" s="604"/>
      <c r="O1" s="68"/>
      <c r="P1" s="68"/>
      <c r="Q1" s="507"/>
      <c r="R1" s="68"/>
      <c r="S1" s="507"/>
      <c r="T1" s="68"/>
      <c r="U1" s="68"/>
      <c r="V1" s="68"/>
      <c r="W1" s="68"/>
    </row>
    <row r="2" spans="1:23" ht="28.5" customHeight="1" x14ac:dyDescent="0.2">
      <c r="A2" s="462" t="s">
        <v>1</v>
      </c>
      <c r="B2" s="69"/>
      <c r="C2" s="69"/>
      <c r="D2" s="69"/>
      <c r="E2" s="264"/>
      <c r="F2" s="264"/>
      <c r="G2" s="69"/>
      <c r="H2" s="69"/>
      <c r="I2" s="255"/>
      <c r="J2" s="255"/>
      <c r="K2" s="255"/>
      <c r="L2" s="512"/>
      <c r="M2" s="69"/>
      <c r="N2" s="603"/>
      <c r="O2" s="69"/>
      <c r="P2" s="69"/>
      <c r="Q2" s="508"/>
      <c r="R2" s="69"/>
      <c r="S2" s="508"/>
      <c r="T2" s="69"/>
      <c r="U2" s="69"/>
      <c r="V2" s="69"/>
      <c r="W2" s="69"/>
    </row>
    <row r="3" spans="1:23" ht="25.5" customHeight="1" thickBot="1" x14ac:dyDescent="0.25">
      <c r="A3" s="463"/>
      <c r="B3" s="530" t="s">
        <v>2</v>
      </c>
      <c r="C3" s="531"/>
      <c r="D3" s="531"/>
      <c r="E3" s="532"/>
      <c r="F3" s="533"/>
      <c r="G3" s="534" t="s">
        <v>3</v>
      </c>
      <c r="H3" s="535"/>
      <c r="I3" s="536"/>
      <c r="J3" s="535"/>
      <c r="K3" s="535"/>
      <c r="L3" s="537"/>
      <c r="M3" s="538"/>
      <c r="N3" s="539" t="s">
        <v>4</v>
      </c>
      <c r="O3" s="540"/>
      <c r="P3" s="540"/>
      <c r="Q3" s="540"/>
      <c r="R3" s="541"/>
      <c r="S3" s="76" t="s">
        <v>5</v>
      </c>
      <c r="T3" s="77"/>
      <c r="U3" s="77"/>
      <c r="V3" s="77"/>
      <c r="W3" s="78"/>
    </row>
    <row r="4" spans="1:23" ht="55.5" customHeight="1" thickBot="1" x14ac:dyDescent="0.25">
      <c r="A4" s="542" t="s">
        <v>6</v>
      </c>
      <c r="B4" s="543" t="s">
        <v>7</v>
      </c>
      <c r="C4" s="544" t="s">
        <v>8</v>
      </c>
      <c r="D4" s="543" t="s">
        <v>9</v>
      </c>
      <c r="E4" s="545" t="s">
        <v>10</v>
      </c>
      <c r="F4" s="545" t="s">
        <v>11</v>
      </c>
      <c r="G4" s="546" t="s">
        <v>12</v>
      </c>
      <c r="H4" s="546" t="s">
        <v>13</v>
      </c>
      <c r="I4" s="546" t="s">
        <v>14</v>
      </c>
      <c r="J4" s="546" t="s">
        <v>15</v>
      </c>
      <c r="K4" s="546" t="s">
        <v>16</v>
      </c>
      <c r="L4" s="547" t="s">
        <v>17</v>
      </c>
      <c r="M4" s="546" t="s">
        <v>18</v>
      </c>
      <c r="N4" s="548" t="s">
        <v>19</v>
      </c>
      <c r="O4" s="549" t="s">
        <v>20</v>
      </c>
      <c r="P4" s="549" t="s">
        <v>21</v>
      </c>
      <c r="Q4" s="549" t="s">
        <v>22</v>
      </c>
      <c r="R4" s="549" t="s">
        <v>23</v>
      </c>
      <c r="S4" s="550" t="s">
        <v>24</v>
      </c>
      <c r="T4" s="529" t="s">
        <v>25</v>
      </c>
      <c r="U4" s="85" t="s">
        <v>26</v>
      </c>
      <c r="V4" s="85" t="s">
        <v>27</v>
      </c>
      <c r="W4" s="85"/>
    </row>
    <row r="5" spans="1:23" ht="75.75" hidden="1" customHeight="1" x14ac:dyDescent="0.2">
      <c r="A5" s="697">
        <v>1</v>
      </c>
      <c r="B5" s="404" t="s">
        <v>28</v>
      </c>
      <c r="C5" s="404" t="s">
        <v>29</v>
      </c>
      <c r="D5" s="404" t="s">
        <v>30</v>
      </c>
      <c r="E5" s="405" t="s">
        <v>31</v>
      </c>
      <c r="F5" s="405" t="s">
        <v>32</v>
      </c>
      <c r="G5" s="418" t="s">
        <v>33</v>
      </c>
      <c r="H5" s="24" t="s">
        <v>34</v>
      </c>
      <c r="I5" s="418" t="s">
        <v>33</v>
      </c>
      <c r="J5" s="418" t="s">
        <v>33</v>
      </c>
      <c r="K5" s="241" t="s">
        <v>34</v>
      </c>
      <c r="L5" s="404" t="s">
        <v>33</v>
      </c>
      <c r="M5" s="418" t="s">
        <v>33</v>
      </c>
      <c r="N5" s="90" t="s">
        <v>35</v>
      </c>
      <c r="O5" s="90" t="s">
        <v>36</v>
      </c>
      <c r="P5" s="90" t="s">
        <v>37</v>
      </c>
      <c r="Q5" s="90" t="s">
        <v>38</v>
      </c>
      <c r="R5" s="90" t="s">
        <v>39</v>
      </c>
      <c r="S5" s="378" t="s">
        <v>40</v>
      </c>
      <c r="T5" s="454" t="s">
        <v>41</v>
      </c>
      <c r="U5" s="2" t="s">
        <v>42</v>
      </c>
      <c r="V5" s="175">
        <v>82164.19</v>
      </c>
      <c r="W5" s="91" t="s">
        <v>43</v>
      </c>
    </row>
    <row r="6" spans="1:23" ht="69" hidden="1" customHeight="1" thickBot="1" x14ac:dyDescent="0.25">
      <c r="A6" s="698"/>
      <c r="B6" s="434" t="s">
        <v>33</v>
      </c>
      <c r="C6" s="434" t="s">
        <v>33</v>
      </c>
      <c r="D6" s="434" t="s">
        <v>33</v>
      </c>
      <c r="E6" s="434" t="s">
        <v>33</v>
      </c>
      <c r="F6" s="434" t="s">
        <v>33</v>
      </c>
      <c r="G6" s="434" t="s">
        <v>33</v>
      </c>
      <c r="H6" s="434" t="s">
        <v>33</v>
      </c>
      <c r="I6" s="434" t="s">
        <v>33</v>
      </c>
      <c r="J6" s="249" t="s">
        <v>44</v>
      </c>
      <c r="K6" s="249" t="s">
        <v>44</v>
      </c>
      <c r="L6" s="247" t="s">
        <v>33</v>
      </c>
      <c r="M6" s="434" t="s">
        <v>33</v>
      </c>
      <c r="N6" s="189" t="s">
        <v>45</v>
      </c>
      <c r="O6" s="189" t="s">
        <v>36</v>
      </c>
      <c r="P6" s="189" t="s">
        <v>37</v>
      </c>
      <c r="Q6" s="372" t="s">
        <v>38</v>
      </c>
      <c r="R6" s="372" t="s">
        <v>39</v>
      </c>
      <c r="S6" s="294" t="s">
        <v>40</v>
      </c>
      <c r="T6" s="527" t="s">
        <v>41</v>
      </c>
      <c r="U6" s="3" t="s">
        <v>46</v>
      </c>
      <c r="V6" s="94">
        <v>9500.14</v>
      </c>
      <c r="W6" s="95"/>
    </row>
    <row r="7" spans="1:23" ht="94.5" hidden="1" customHeight="1" thickBot="1" x14ac:dyDescent="0.25">
      <c r="A7" s="656">
        <v>2</v>
      </c>
      <c r="B7" s="349" t="s">
        <v>47</v>
      </c>
      <c r="C7" s="349" t="s">
        <v>48</v>
      </c>
      <c r="D7" s="349" t="s">
        <v>49</v>
      </c>
      <c r="E7" s="350">
        <v>42394</v>
      </c>
      <c r="F7" s="350" t="s">
        <v>50</v>
      </c>
      <c r="G7" s="452" t="s">
        <v>33</v>
      </c>
      <c r="H7" s="259" t="s">
        <v>51</v>
      </c>
      <c r="I7" s="452" t="s">
        <v>33</v>
      </c>
      <c r="J7" s="452" t="s">
        <v>33</v>
      </c>
      <c r="K7" s="551" t="s">
        <v>51</v>
      </c>
      <c r="L7" s="349" t="s">
        <v>33</v>
      </c>
      <c r="M7" s="452" t="s">
        <v>33</v>
      </c>
      <c r="N7" s="528" t="s">
        <v>52</v>
      </c>
      <c r="O7" s="445" t="s">
        <v>36</v>
      </c>
      <c r="P7" s="445" t="s">
        <v>37</v>
      </c>
      <c r="Q7" s="445" t="s">
        <v>38</v>
      </c>
      <c r="R7" s="445" t="s">
        <v>39</v>
      </c>
      <c r="S7" s="429" t="s">
        <v>40</v>
      </c>
      <c r="T7" s="96" t="s">
        <v>53</v>
      </c>
      <c r="U7" s="2" t="s">
        <v>54</v>
      </c>
      <c r="V7" s="96">
        <v>153073.71</v>
      </c>
      <c r="W7" s="91">
        <f>H7-SUM(V7:V7)</f>
        <v>89933.82</v>
      </c>
    </row>
    <row r="8" spans="1:23" ht="87.75" hidden="1" customHeight="1" thickBot="1" x14ac:dyDescent="0.25">
      <c r="A8" s="697">
        <v>3</v>
      </c>
      <c r="B8" s="404" t="s">
        <v>55</v>
      </c>
      <c r="C8" s="404" t="s">
        <v>56</v>
      </c>
      <c r="D8" s="404" t="s">
        <v>57</v>
      </c>
      <c r="E8" s="405">
        <v>42394</v>
      </c>
      <c r="F8" s="405">
        <v>42543</v>
      </c>
      <c r="G8" s="418" t="s">
        <v>33</v>
      </c>
      <c r="H8" s="24" t="s">
        <v>58</v>
      </c>
      <c r="I8" s="418" t="s">
        <v>33</v>
      </c>
      <c r="J8" s="418" t="s">
        <v>33</v>
      </c>
      <c r="K8" s="241" t="s">
        <v>59</v>
      </c>
      <c r="L8" s="404" t="s">
        <v>33</v>
      </c>
      <c r="M8" s="418" t="s">
        <v>33</v>
      </c>
      <c r="N8" s="90" t="s">
        <v>60</v>
      </c>
      <c r="O8" s="90" t="s">
        <v>36</v>
      </c>
      <c r="P8" s="90" t="s">
        <v>37</v>
      </c>
      <c r="Q8" s="90" t="s">
        <v>38</v>
      </c>
      <c r="R8" s="90" t="s">
        <v>39</v>
      </c>
      <c r="S8" s="378" t="s">
        <v>40</v>
      </c>
      <c r="T8" s="552" t="s">
        <v>53</v>
      </c>
      <c r="U8" s="96" t="s">
        <v>61</v>
      </c>
      <c r="V8" s="96">
        <v>201168.78</v>
      </c>
      <c r="W8" s="91">
        <f>K8-SUM(V8:V8)</f>
        <v>100946.85</v>
      </c>
    </row>
    <row r="9" spans="1:23" ht="80.25" hidden="1" customHeight="1" thickBot="1" x14ac:dyDescent="0.25">
      <c r="A9" s="698"/>
      <c r="B9" s="457" t="s">
        <v>33</v>
      </c>
      <c r="C9" s="457" t="s">
        <v>33</v>
      </c>
      <c r="D9" s="457" t="s">
        <v>33</v>
      </c>
      <c r="E9" s="457" t="s">
        <v>33</v>
      </c>
      <c r="F9" s="457" t="s">
        <v>33</v>
      </c>
      <c r="G9" s="457" t="s">
        <v>33</v>
      </c>
      <c r="H9" s="457" t="s">
        <v>33</v>
      </c>
      <c r="I9" s="457" t="s">
        <v>33</v>
      </c>
      <c r="J9" s="457" t="s">
        <v>33</v>
      </c>
      <c r="K9" s="457" t="s">
        <v>33</v>
      </c>
      <c r="L9" s="258" t="s">
        <v>62</v>
      </c>
      <c r="M9" s="553" t="s">
        <v>63</v>
      </c>
      <c r="N9" s="554" t="s">
        <v>64</v>
      </c>
      <c r="O9" s="105" t="s">
        <v>36</v>
      </c>
      <c r="P9" s="105" t="s">
        <v>37</v>
      </c>
      <c r="Q9" s="105" t="s">
        <v>38</v>
      </c>
      <c r="R9" s="105" t="s">
        <v>39</v>
      </c>
      <c r="S9" s="455" t="s">
        <v>40</v>
      </c>
      <c r="T9" s="552"/>
      <c r="U9" s="96"/>
      <c r="V9" s="96"/>
      <c r="W9" s="91"/>
    </row>
    <row r="10" spans="1:23" ht="82.5" hidden="1" customHeight="1" thickBot="1" x14ac:dyDescent="0.25">
      <c r="A10" s="697">
        <v>4</v>
      </c>
      <c r="B10" s="404" t="s">
        <v>65</v>
      </c>
      <c r="C10" s="404" t="s">
        <v>66</v>
      </c>
      <c r="D10" s="404" t="s">
        <v>67</v>
      </c>
      <c r="E10" s="405">
        <v>42415</v>
      </c>
      <c r="F10" s="405">
        <v>42673</v>
      </c>
      <c r="G10" s="418" t="s">
        <v>33</v>
      </c>
      <c r="H10" s="24" t="s">
        <v>68</v>
      </c>
      <c r="I10" s="418" t="s">
        <v>33</v>
      </c>
      <c r="J10" s="418" t="s">
        <v>33</v>
      </c>
      <c r="K10" s="241" t="s">
        <v>68</v>
      </c>
      <c r="L10" s="404" t="s">
        <v>33</v>
      </c>
      <c r="M10" s="418" t="s">
        <v>33</v>
      </c>
      <c r="N10" s="90" t="s">
        <v>69</v>
      </c>
      <c r="O10" s="90" t="s">
        <v>36</v>
      </c>
      <c r="P10" s="90" t="s">
        <v>37</v>
      </c>
      <c r="Q10" s="90" t="s">
        <v>38</v>
      </c>
      <c r="R10" s="90" t="s">
        <v>39</v>
      </c>
      <c r="S10" s="378" t="s">
        <v>40</v>
      </c>
      <c r="T10" s="454" t="s">
        <v>70</v>
      </c>
      <c r="U10" s="175" t="s">
        <v>71</v>
      </c>
      <c r="V10" s="175">
        <v>102961.95</v>
      </c>
      <c r="W10" s="409">
        <f>H10-SUM(V10:V10)</f>
        <v>136453.34999999998</v>
      </c>
    </row>
    <row r="11" spans="1:23" ht="76.5" hidden="1" customHeight="1" thickBot="1" x14ac:dyDescent="0.25">
      <c r="A11" s="699"/>
      <c r="B11" s="431" t="s">
        <v>33</v>
      </c>
      <c r="C11" s="431" t="s">
        <v>33</v>
      </c>
      <c r="D11" s="431" t="s">
        <v>33</v>
      </c>
      <c r="E11" s="431" t="s">
        <v>33</v>
      </c>
      <c r="F11" s="431" t="s">
        <v>33</v>
      </c>
      <c r="G11" s="431" t="s">
        <v>33</v>
      </c>
      <c r="H11" s="431" t="s">
        <v>33</v>
      </c>
      <c r="I11" s="431" t="s">
        <v>33</v>
      </c>
      <c r="J11" s="431" t="s">
        <v>33</v>
      </c>
      <c r="K11" s="32" t="s">
        <v>72</v>
      </c>
      <c r="L11" s="243" t="s">
        <v>33</v>
      </c>
      <c r="M11" s="431" t="s">
        <v>33</v>
      </c>
      <c r="N11" s="112" t="s">
        <v>73</v>
      </c>
      <c r="O11" s="438" t="s">
        <v>36</v>
      </c>
      <c r="P11" s="438" t="s">
        <v>37</v>
      </c>
      <c r="Q11" s="438" t="s">
        <v>38</v>
      </c>
      <c r="R11" s="438" t="s">
        <v>39</v>
      </c>
      <c r="S11" s="65" t="s">
        <v>40</v>
      </c>
      <c r="T11" s="454"/>
      <c r="U11" s="175"/>
      <c r="V11" s="175"/>
      <c r="W11" s="409"/>
    </row>
    <row r="12" spans="1:23" ht="76.5" hidden="1" customHeight="1" thickBot="1" x14ac:dyDescent="0.25">
      <c r="A12" s="698"/>
      <c r="B12" s="457" t="s">
        <v>33</v>
      </c>
      <c r="C12" s="457" t="s">
        <v>33</v>
      </c>
      <c r="D12" s="457" t="s">
        <v>33</v>
      </c>
      <c r="E12" s="457" t="s">
        <v>33</v>
      </c>
      <c r="F12" s="457" t="s">
        <v>33</v>
      </c>
      <c r="G12" s="457" t="s">
        <v>33</v>
      </c>
      <c r="H12" s="457" t="s">
        <v>33</v>
      </c>
      <c r="I12" s="457" t="s">
        <v>33</v>
      </c>
      <c r="J12" s="457" t="s">
        <v>33</v>
      </c>
      <c r="K12" s="457" t="s">
        <v>33</v>
      </c>
      <c r="L12" s="29" t="s">
        <v>72</v>
      </c>
      <c r="M12" s="553" t="s">
        <v>74</v>
      </c>
      <c r="N12" s="554" t="s">
        <v>75</v>
      </c>
      <c r="O12" s="105" t="s">
        <v>36</v>
      </c>
      <c r="P12" s="105" t="s">
        <v>37</v>
      </c>
      <c r="Q12" s="105" t="s">
        <v>38</v>
      </c>
      <c r="R12" s="105" t="s">
        <v>39</v>
      </c>
      <c r="S12" s="455" t="s">
        <v>40</v>
      </c>
      <c r="T12" s="454"/>
      <c r="U12" s="175"/>
      <c r="V12" s="175"/>
      <c r="W12" s="409"/>
    </row>
    <row r="13" spans="1:23" ht="74.25" hidden="1" customHeight="1" thickBot="1" x14ac:dyDescent="0.25">
      <c r="A13" s="697">
        <v>5</v>
      </c>
      <c r="B13" s="519" t="s">
        <v>76</v>
      </c>
      <c r="C13" s="519" t="s">
        <v>77</v>
      </c>
      <c r="D13" s="519" t="s">
        <v>30</v>
      </c>
      <c r="E13" s="520">
        <v>42426</v>
      </c>
      <c r="F13" s="520" t="s">
        <v>78</v>
      </c>
      <c r="G13" s="521" t="s">
        <v>33</v>
      </c>
      <c r="H13" s="522" t="s">
        <v>79</v>
      </c>
      <c r="I13" s="521" t="s">
        <v>33</v>
      </c>
      <c r="J13" s="521" t="s">
        <v>33</v>
      </c>
      <c r="K13" s="523" t="s">
        <v>80</v>
      </c>
      <c r="L13" s="519" t="s">
        <v>33</v>
      </c>
      <c r="M13" s="521" t="s">
        <v>33</v>
      </c>
      <c r="N13" s="524" t="s">
        <v>81</v>
      </c>
      <c r="O13" s="524" t="s">
        <v>36</v>
      </c>
      <c r="P13" s="524" t="s">
        <v>37</v>
      </c>
      <c r="Q13" s="524" t="s">
        <v>38</v>
      </c>
      <c r="R13" s="524" t="s">
        <v>39</v>
      </c>
      <c r="S13" s="555" t="s">
        <v>40</v>
      </c>
      <c r="T13" s="454" t="s">
        <v>53</v>
      </c>
      <c r="U13" s="175" t="s">
        <v>82</v>
      </c>
      <c r="V13" s="175">
        <v>40121.79</v>
      </c>
      <c r="W13" s="91">
        <f>H13-SUM(V13:V13)</f>
        <v>843931.88</v>
      </c>
    </row>
    <row r="14" spans="1:23" ht="79.5" hidden="1" customHeight="1" thickBot="1" x14ac:dyDescent="0.25">
      <c r="A14" s="699"/>
      <c r="B14" s="431" t="s">
        <v>33</v>
      </c>
      <c r="C14" s="431" t="s">
        <v>33</v>
      </c>
      <c r="D14" s="431" t="s">
        <v>33</v>
      </c>
      <c r="E14" s="431" t="s">
        <v>33</v>
      </c>
      <c r="F14" s="431" t="s">
        <v>33</v>
      </c>
      <c r="G14" s="431" t="s">
        <v>33</v>
      </c>
      <c r="H14" s="431" t="s">
        <v>33</v>
      </c>
      <c r="I14" s="431" t="s">
        <v>33</v>
      </c>
      <c r="J14" s="431" t="s">
        <v>33</v>
      </c>
      <c r="K14" s="34" t="s">
        <v>83</v>
      </c>
      <c r="L14" s="243" t="s">
        <v>33</v>
      </c>
      <c r="M14" s="431" t="s">
        <v>33</v>
      </c>
      <c r="N14" s="112" t="s">
        <v>84</v>
      </c>
      <c r="O14" s="438" t="s">
        <v>36</v>
      </c>
      <c r="P14" s="438" t="s">
        <v>37</v>
      </c>
      <c r="Q14" s="438" t="s">
        <v>38</v>
      </c>
      <c r="R14" s="438" t="s">
        <v>39</v>
      </c>
      <c r="S14" s="65" t="s">
        <v>40</v>
      </c>
      <c r="T14" s="454"/>
      <c r="U14" s="175"/>
      <c r="V14" s="175"/>
      <c r="W14" s="91"/>
    </row>
    <row r="15" spans="1:23" ht="79.5" hidden="1" customHeight="1" thickBot="1" x14ac:dyDescent="0.25">
      <c r="A15" s="699"/>
      <c r="B15" s="431" t="s">
        <v>33</v>
      </c>
      <c r="C15" s="431" t="s">
        <v>33</v>
      </c>
      <c r="D15" s="431" t="s">
        <v>33</v>
      </c>
      <c r="E15" s="431" t="s">
        <v>33</v>
      </c>
      <c r="F15" s="431" t="s">
        <v>33</v>
      </c>
      <c r="G15" s="431" t="s">
        <v>33</v>
      </c>
      <c r="H15" s="431" t="s">
        <v>33</v>
      </c>
      <c r="I15" s="431" t="s">
        <v>33</v>
      </c>
      <c r="J15" s="431" t="s">
        <v>33</v>
      </c>
      <c r="K15" s="431" t="s">
        <v>33</v>
      </c>
      <c r="L15" s="34" t="s">
        <v>83</v>
      </c>
      <c r="M15" s="302" t="s">
        <v>74</v>
      </c>
      <c r="N15" s="112" t="s">
        <v>85</v>
      </c>
      <c r="O15" s="438" t="s">
        <v>36</v>
      </c>
      <c r="P15" s="438" t="s">
        <v>37</v>
      </c>
      <c r="Q15" s="438" t="s">
        <v>38</v>
      </c>
      <c r="R15" s="438" t="s">
        <v>39</v>
      </c>
      <c r="S15" s="65" t="s">
        <v>40</v>
      </c>
      <c r="T15" s="454"/>
      <c r="U15" s="175"/>
      <c r="V15" s="175"/>
      <c r="W15" s="91"/>
    </row>
    <row r="16" spans="1:23" ht="79.5" hidden="1" customHeight="1" thickBot="1" x14ac:dyDescent="0.25">
      <c r="A16" s="698"/>
      <c r="B16" s="457" t="s">
        <v>33</v>
      </c>
      <c r="C16" s="457" t="s">
        <v>33</v>
      </c>
      <c r="D16" s="457" t="s">
        <v>33</v>
      </c>
      <c r="E16" s="457" t="s">
        <v>33</v>
      </c>
      <c r="F16" s="457" t="s">
        <v>33</v>
      </c>
      <c r="G16" s="457" t="s">
        <v>33</v>
      </c>
      <c r="H16" s="457" t="s">
        <v>33</v>
      </c>
      <c r="I16" s="457" t="s">
        <v>33</v>
      </c>
      <c r="J16" s="457" t="s">
        <v>33</v>
      </c>
      <c r="K16" s="258" t="s">
        <v>83</v>
      </c>
      <c r="L16" s="556" t="s">
        <v>33</v>
      </c>
      <c r="M16" s="457" t="s">
        <v>33</v>
      </c>
      <c r="N16" s="554" t="s">
        <v>86</v>
      </c>
      <c r="O16" s="105" t="s">
        <v>36</v>
      </c>
      <c r="P16" s="105" t="s">
        <v>37</v>
      </c>
      <c r="Q16" s="105" t="s">
        <v>38</v>
      </c>
      <c r="R16" s="105" t="s">
        <v>39</v>
      </c>
      <c r="S16" s="455" t="s">
        <v>40</v>
      </c>
      <c r="T16" s="454"/>
      <c r="U16" s="175"/>
      <c r="V16" s="175"/>
      <c r="W16" s="91"/>
    </row>
    <row r="17" spans="1:23" ht="109.5" customHeight="1" thickBot="1" x14ac:dyDescent="0.25">
      <c r="A17" s="697">
        <v>6</v>
      </c>
      <c r="B17" s="107" t="s">
        <v>87</v>
      </c>
      <c r="C17" s="107" t="s">
        <v>88</v>
      </c>
      <c r="D17" s="107" t="s">
        <v>89</v>
      </c>
      <c r="E17" s="405">
        <v>42440</v>
      </c>
      <c r="F17" s="405" t="s">
        <v>90</v>
      </c>
      <c r="G17" s="418" t="s">
        <v>33</v>
      </c>
      <c r="H17" s="24" t="s">
        <v>91</v>
      </c>
      <c r="I17" s="418" t="s">
        <v>33</v>
      </c>
      <c r="J17" s="418" t="s">
        <v>33</v>
      </c>
      <c r="K17" s="241" t="s">
        <v>92</v>
      </c>
      <c r="L17" s="404" t="s">
        <v>33</v>
      </c>
      <c r="M17" s="418" t="s">
        <v>33</v>
      </c>
      <c r="N17" s="406" t="s">
        <v>93</v>
      </c>
      <c r="O17" s="57" t="s">
        <v>94</v>
      </c>
      <c r="P17" s="57" t="s">
        <v>95</v>
      </c>
      <c r="Q17" s="57" t="s">
        <v>96</v>
      </c>
      <c r="R17" s="57" t="s">
        <v>97</v>
      </c>
      <c r="S17" s="108" t="s">
        <v>98</v>
      </c>
      <c r="T17" s="454" t="s">
        <v>53</v>
      </c>
      <c r="U17" s="109" t="s">
        <v>99</v>
      </c>
      <c r="V17" s="175">
        <v>136435.92000000001</v>
      </c>
      <c r="W17" s="91">
        <f>H17-SUM(V17:V17)</f>
        <v>2336601.96</v>
      </c>
    </row>
    <row r="18" spans="1:23" ht="77.25" customHeight="1" thickBot="1" x14ac:dyDescent="0.25">
      <c r="A18" s="698"/>
      <c r="B18" s="434" t="s">
        <v>33</v>
      </c>
      <c r="C18" s="434" t="s">
        <v>33</v>
      </c>
      <c r="D18" s="434" t="s">
        <v>33</v>
      </c>
      <c r="E18" s="434" t="s">
        <v>33</v>
      </c>
      <c r="F18" s="434" t="s">
        <v>33</v>
      </c>
      <c r="G18" s="434" t="s">
        <v>33</v>
      </c>
      <c r="H18" s="434" t="s">
        <v>33</v>
      </c>
      <c r="I18" s="434" t="s">
        <v>33</v>
      </c>
      <c r="J18" s="434" t="s">
        <v>33</v>
      </c>
      <c r="K18" s="434" t="s">
        <v>33</v>
      </c>
      <c r="L18" s="33" t="s">
        <v>100</v>
      </c>
      <c r="M18" s="368" t="s">
        <v>63</v>
      </c>
      <c r="N18" s="557" t="s">
        <v>101</v>
      </c>
      <c r="O18" s="60" t="s">
        <v>94</v>
      </c>
      <c r="P18" s="60" t="s">
        <v>95</v>
      </c>
      <c r="Q18" s="60" t="s">
        <v>96</v>
      </c>
      <c r="R18" s="60" t="s">
        <v>97</v>
      </c>
      <c r="S18" s="373" t="s">
        <v>98</v>
      </c>
      <c r="T18" s="454" t="s">
        <v>53</v>
      </c>
      <c r="U18" s="109" t="s">
        <v>99</v>
      </c>
      <c r="V18" s="175">
        <v>136435.92000000001</v>
      </c>
      <c r="W18" s="91"/>
    </row>
    <row r="19" spans="1:23" ht="89.25" hidden="1" customHeight="1" thickBot="1" x14ac:dyDescent="0.25">
      <c r="A19" s="671">
        <v>7</v>
      </c>
      <c r="B19" s="148" t="s">
        <v>102</v>
      </c>
      <c r="C19" s="148" t="s">
        <v>103</v>
      </c>
      <c r="D19" s="558" t="s">
        <v>104</v>
      </c>
      <c r="E19" s="559">
        <v>42444</v>
      </c>
      <c r="F19" s="559">
        <v>42473</v>
      </c>
      <c r="G19" s="501"/>
      <c r="H19" s="31"/>
      <c r="I19" s="31"/>
      <c r="J19" s="31"/>
      <c r="K19" s="31" t="s">
        <v>105</v>
      </c>
      <c r="L19" s="515"/>
      <c r="M19" s="172"/>
      <c r="N19" s="497" t="s">
        <v>106</v>
      </c>
      <c r="O19" s="150"/>
      <c r="P19" s="150" t="s">
        <v>37</v>
      </c>
      <c r="Q19" s="613" t="s">
        <v>38</v>
      </c>
      <c r="R19" s="613" t="s">
        <v>39</v>
      </c>
      <c r="S19" s="614" t="s">
        <v>40</v>
      </c>
      <c r="T19" s="10"/>
      <c r="U19" s="118"/>
      <c r="V19" s="118"/>
      <c r="W19" s="91">
        <f>H19-SUM(V19:V19)</f>
        <v>0</v>
      </c>
    </row>
    <row r="20" spans="1:23" ht="84" hidden="1" customHeight="1" thickBot="1" x14ac:dyDescent="0.25">
      <c r="A20" s="664">
        <v>8</v>
      </c>
      <c r="B20" s="594" t="s">
        <v>107</v>
      </c>
      <c r="C20" s="594" t="s">
        <v>108</v>
      </c>
      <c r="D20" s="594" t="s">
        <v>109</v>
      </c>
      <c r="E20" s="581">
        <v>42446</v>
      </c>
      <c r="F20" s="581" t="s">
        <v>110</v>
      </c>
      <c r="G20" s="582" t="s">
        <v>33</v>
      </c>
      <c r="H20" s="583" t="s">
        <v>111</v>
      </c>
      <c r="I20" s="582" t="s">
        <v>33</v>
      </c>
      <c r="J20" s="582" t="s">
        <v>33</v>
      </c>
      <c r="K20" s="257" t="s">
        <v>111</v>
      </c>
      <c r="L20" s="580" t="s">
        <v>33</v>
      </c>
      <c r="M20" s="582" t="s">
        <v>33</v>
      </c>
      <c r="N20" s="496" t="s">
        <v>112</v>
      </c>
      <c r="O20" s="61" t="s">
        <v>36</v>
      </c>
      <c r="P20" s="61" t="s">
        <v>37</v>
      </c>
      <c r="Q20" s="595" t="s">
        <v>38</v>
      </c>
      <c r="R20" s="595" t="s">
        <v>39</v>
      </c>
      <c r="S20" s="596" t="s">
        <v>40</v>
      </c>
      <c r="T20" s="175" t="s">
        <v>70</v>
      </c>
      <c r="U20" s="109" t="s">
        <v>113</v>
      </c>
      <c r="V20" s="175">
        <v>116338.09</v>
      </c>
      <c r="W20" s="91">
        <f>H20-SUM(V20:V20)</f>
        <v>75162.429999999993</v>
      </c>
    </row>
    <row r="21" spans="1:23" ht="85.5" hidden="1" customHeight="1" x14ac:dyDescent="0.2">
      <c r="A21" s="700">
        <v>9</v>
      </c>
      <c r="B21" s="119" t="s">
        <v>114</v>
      </c>
      <c r="C21" s="119" t="s">
        <v>115</v>
      </c>
      <c r="D21" s="119" t="s">
        <v>116</v>
      </c>
      <c r="E21" s="472" t="s">
        <v>117</v>
      </c>
      <c r="F21" s="472" t="s">
        <v>118</v>
      </c>
      <c r="G21" s="436" t="s">
        <v>33</v>
      </c>
      <c r="H21" s="25" t="s">
        <v>119</v>
      </c>
      <c r="I21" s="436" t="s">
        <v>33</v>
      </c>
      <c r="J21" s="436" t="s">
        <v>33</v>
      </c>
      <c r="K21" s="261" t="s">
        <v>119</v>
      </c>
      <c r="L21" s="471" t="s">
        <v>33</v>
      </c>
      <c r="M21" s="436" t="s">
        <v>33</v>
      </c>
      <c r="N21" s="488" t="s">
        <v>120</v>
      </c>
      <c r="O21" s="66" t="s">
        <v>36</v>
      </c>
      <c r="P21" s="66" t="s">
        <v>121</v>
      </c>
      <c r="Q21" s="89" t="s">
        <v>38</v>
      </c>
      <c r="R21" s="66" t="s">
        <v>122</v>
      </c>
      <c r="S21" s="437" t="s">
        <v>40</v>
      </c>
      <c r="T21" s="454" t="s">
        <v>70</v>
      </c>
      <c r="U21" s="109" t="s">
        <v>123</v>
      </c>
      <c r="V21" s="175">
        <v>72598.990000000005</v>
      </c>
      <c r="W21" s="91">
        <f>H21-SUM(V21:V22)</f>
        <v>283006.5</v>
      </c>
    </row>
    <row r="22" spans="1:23" ht="76.5" hidden="1" customHeight="1" thickBot="1" x14ac:dyDescent="0.25">
      <c r="A22" s="699"/>
      <c r="B22" s="431" t="s">
        <v>33</v>
      </c>
      <c r="C22" s="431" t="s">
        <v>33</v>
      </c>
      <c r="D22" s="431" t="s">
        <v>33</v>
      </c>
      <c r="E22" s="431" t="s">
        <v>33</v>
      </c>
      <c r="F22" s="431" t="s">
        <v>33</v>
      </c>
      <c r="G22" s="431" t="s">
        <v>33</v>
      </c>
      <c r="H22" s="431" t="s">
        <v>33</v>
      </c>
      <c r="I22" s="431" t="s">
        <v>33</v>
      </c>
      <c r="J22" s="431" t="s">
        <v>33</v>
      </c>
      <c r="K22" s="431" t="s">
        <v>33</v>
      </c>
      <c r="L22" s="513" t="s">
        <v>119</v>
      </c>
      <c r="M22" s="98" t="s">
        <v>74</v>
      </c>
      <c r="N22" s="99" t="s">
        <v>124</v>
      </c>
      <c r="O22" s="100" t="s">
        <v>36</v>
      </c>
      <c r="P22" s="100" t="s">
        <v>121</v>
      </c>
      <c r="Q22" s="438" t="s">
        <v>38</v>
      </c>
      <c r="R22" s="59" t="s">
        <v>122</v>
      </c>
      <c r="S22" s="560" t="s">
        <v>40</v>
      </c>
      <c r="T22" s="408"/>
      <c r="U22" s="110"/>
      <c r="V22" s="103"/>
      <c r="W22" s="95"/>
    </row>
    <row r="23" spans="1:23" ht="88.5" hidden="1" customHeight="1" thickBot="1" x14ac:dyDescent="0.25">
      <c r="A23" s="699"/>
      <c r="B23" s="431" t="s">
        <v>33</v>
      </c>
      <c r="C23" s="431" t="s">
        <v>33</v>
      </c>
      <c r="D23" s="431" t="s">
        <v>33</v>
      </c>
      <c r="E23" s="431" t="s">
        <v>33</v>
      </c>
      <c r="F23" s="431" t="s">
        <v>33</v>
      </c>
      <c r="G23" s="431" t="s">
        <v>33</v>
      </c>
      <c r="H23" s="431" t="s">
        <v>33</v>
      </c>
      <c r="I23" s="431" t="s">
        <v>33</v>
      </c>
      <c r="J23" s="431" t="s">
        <v>33</v>
      </c>
      <c r="K23" s="244" t="s">
        <v>125</v>
      </c>
      <c r="L23" s="243" t="s">
        <v>33</v>
      </c>
      <c r="M23" s="431" t="s">
        <v>33</v>
      </c>
      <c r="N23" s="99" t="s">
        <v>126</v>
      </c>
      <c r="O23" s="100" t="s">
        <v>36</v>
      </c>
      <c r="P23" s="100" t="s">
        <v>121</v>
      </c>
      <c r="Q23" s="438" t="s">
        <v>38</v>
      </c>
      <c r="R23" s="59" t="s">
        <v>122</v>
      </c>
      <c r="S23" s="560" t="s">
        <v>40</v>
      </c>
      <c r="T23" s="408"/>
      <c r="U23" s="110"/>
      <c r="V23" s="103"/>
      <c r="W23" s="95"/>
    </row>
    <row r="24" spans="1:23" ht="84.75" hidden="1" customHeight="1" thickBot="1" x14ac:dyDescent="0.25">
      <c r="A24" s="699"/>
      <c r="B24" s="452" t="s">
        <v>33</v>
      </c>
      <c r="C24" s="452" t="s">
        <v>33</v>
      </c>
      <c r="D24" s="452" t="s">
        <v>33</v>
      </c>
      <c r="E24" s="452" t="s">
        <v>33</v>
      </c>
      <c r="F24" s="452" t="s">
        <v>33</v>
      </c>
      <c r="G24" s="452" t="s">
        <v>33</v>
      </c>
      <c r="H24" s="452" t="s">
        <v>33</v>
      </c>
      <c r="I24" s="452" t="s">
        <v>33</v>
      </c>
      <c r="J24" s="452" t="s">
        <v>33</v>
      </c>
      <c r="K24" s="452" t="s">
        <v>33</v>
      </c>
      <c r="L24" s="514" t="s">
        <v>127</v>
      </c>
      <c r="M24" s="385" t="s">
        <v>63</v>
      </c>
      <c r="N24" s="348" t="s">
        <v>128</v>
      </c>
      <c r="O24" s="428" t="s">
        <v>36</v>
      </c>
      <c r="P24" s="428" t="s">
        <v>121</v>
      </c>
      <c r="Q24" s="445" t="s">
        <v>38</v>
      </c>
      <c r="R24" s="388" t="s">
        <v>122</v>
      </c>
      <c r="S24" s="562" t="s">
        <v>40</v>
      </c>
      <c r="T24" s="408"/>
      <c r="U24" s="300"/>
      <c r="V24" s="299"/>
      <c r="W24" s="111"/>
    </row>
    <row r="25" spans="1:23" ht="82.5" hidden="1" customHeight="1" thickBot="1" x14ac:dyDescent="0.25">
      <c r="A25" s="697">
        <v>10</v>
      </c>
      <c r="B25" s="404" t="s">
        <v>129</v>
      </c>
      <c r="C25" s="107" t="s">
        <v>130</v>
      </c>
      <c r="D25" s="107" t="s">
        <v>131</v>
      </c>
      <c r="E25" s="405">
        <v>42451</v>
      </c>
      <c r="F25" s="405" t="s">
        <v>132</v>
      </c>
      <c r="G25" s="406"/>
      <c r="H25" s="24" t="s">
        <v>133</v>
      </c>
      <c r="I25" s="418" t="s">
        <v>33</v>
      </c>
      <c r="J25" s="418" t="s">
        <v>33</v>
      </c>
      <c r="K25" s="241" t="s">
        <v>133</v>
      </c>
      <c r="L25" s="404" t="s">
        <v>33</v>
      </c>
      <c r="M25" s="418" t="s">
        <v>33</v>
      </c>
      <c r="N25" s="135" t="s">
        <v>134</v>
      </c>
      <c r="O25" s="135" t="s">
        <v>36</v>
      </c>
      <c r="P25" s="135" t="s">
        <v>37</v>
      </c>
      <c r="Q25" s="90" t="s">
        <v>38</v>
      </c>
      <c r="R25" s="90" t="s">
        <v>39</v>
      </c>
      <c r="S25" s="378" t="s">
        <v>40</v>
      </c>
      <c r="T25" s="408"/>
      <c r="U25" s="121"/>
      <c r="V25" s="121"/>
      <c r="W25" s="91">
        <f>H25-SUM(V25:V25)</f>
        <v>140992.82999999999</v>
      </c>
    </row>
    <row r="26" spans="1:23" ht="91.5" hidden="1" customHeight="1" thickBot="1" x14ac:dyDescent="0.25">
      <c r="A26" s="699"/>
      <c r="B26" s="431" t="s">
        <v>33</v>
      </c>
      <c r="C26" s="431" t="s">
        <v>33</v>
      </c>
      <c r="D26" s="431" t="s">
        <v>33</v>
      </c>
      <c r="E26" s="431" t="s">
        <v>33</v>
      </c>
      <c r="F26" s="431" t="s">
        <v>33</v>
      </c>
      <c r="G26" s="431" t="s">
        <v>33</v>
      </c>
      <c r="H26" s="431" t="s">
        <v>33</v>
      </c>
      <c r="I26" s="431" t="s">
        <v>33</v>
      </c>
      <c r="J26" s="431" t="s">
        <v>33</v>
      </c>
      <c r="K26" s="431" t="s">
        <v>33</v>
      </c>
      <c r="L26" s="244" t="s">
        <v>133</v>
      </c>
      <c r="M26" s="98" t="s">
        <v>74</v>
      </c>
      <c r="N26" s="100" t="s">
        <v>135</v>
      </c>
      <c r="O26" s="100" t="s">
        <v>36</v>
      </c>
      <c r="P26" s="100" t="s">
        <v>37</v>
      </c>
      <c r="Q26" s="438" t="s">
        <v>38</v>
      </c>
      <c r="R26" s="438" t="s">
        <v>39</v>
      </c>
      <c r="S26" s="65" t="s">
        <v>40</v>
      </c>
      <c r="T26" s="408"/>
      <c r="U26" s="121"/>
      <c r="V26" s="121"/>
      <c r="W26" s="91"/>
    </row>
    <row r="27" spans="1:23" ht="91.5" hidden="1" customHeight="1" thickBot="1" x14ac:dyDescent="0.25">
      <c r="A27" s="699"/>
      <c r="B27" s="431" t="s">
        <v>33</v>
      </c>
      <c r="C27" s="431" t="s">
        <v>33</v>
      </c>
      <c r="D27" s="431" t="s">
        <v>33</v>
      </c>
      <c r="E27" s="431" t="s">
        <v>33</v>
      </c>
      <c r="F27" s="431" t="s">
        <v>33</v>
      </c>
      <c r="G27" s="431" t="s">
        <v>33</v>
      </c>
      <c r="H27" s="431" t="s">
        <v>33</v>
      </c>
      <c r="I27" s="431" t="s">
        <v>33</v>
      </c>
      <c r="J27" s="431" t="s">
        <v>33</v>
      </c>
      <c r="K27" s="431" t="s">
        <v>33</v>
      </c>
      <c r="L27" s="243" t="s">
        <v>33</v>
      </c>
      <c r="M27" s="431" t="s">
        <v>33</v>
      </c>
      <c r="N27" s="100" t="s">
        <v>136</v>
      </c>
      <c r="O27" s="100" t="s">
        <v>36</v>
      </c>
      <c r="P27" s="100" t="s">
        <v>37</v>
      </c>
      <c r="Q27" s="438" t="s">
        <v>38</v>
      </c>
      <c r="R27" s="438" t="s">
        <v>39</v>
      </c>
      <c r="S27" s="65" t="s">
        <v>40</v>
      </c>
      <c r="T27" s="408"/>
      <c r="U27" s="121"/>
      <c r="V27" s="121"/>
      <c r="W27" s="91"/>
    </row>
    <row r="28" spans="1:23" ht="91.5" hidden="1" customHeight="1" thickBot="1" x14ac:dyDescent="0.25">
      <c r="A28" s="698"/>
      <c r="B28" s="457" t="s">
        <v>33</v>
      </c>
      <c r="C28" s="457" t="s">
        <v>33</v>
      </c>
      <c r="D28" s="457" t="s">
        <v>33</v>
      </c>
      <c r="E28" s="457" t="s">
        <v>33</v>
      </c>
      <c r="F28" s="457" t="s">
        <v>33</v>
      </c>
      <c r="G28" s="457" t="s">
        <v>33</v>
      </c>
      <c r="H28" s="457" t="s">
        <v>33</v>
      </c>
      <c r="I28" s="457" t="s">
        <v>33</v>
      </c>
      <c r="J28" s="457" t="s">
        <v>33</v>
      </c>
      <c r="K28" s="457" t="s">
        <v>33</v>
      </c>
      <c r="L28" s="563" t="s">
        <v>133</v>
      </c>
      <c r="M28" s="448" t="s">
        <v>74</v>
      </c>
      <c r="N28" s="450" t="s">
        <v>137</v>
      </c>
      <c r="O28" s="450" t="s">
        <v>36</v>
      </c>
      <c r="P28" s="450" t="s">
        <v>37</v>
      </c>
      <c r="Q28" s="105" t="s">
        <v>38</v>
      </c>
      <c r="R28" s="105" t="s">
        <v>39</v>
      </c>
      <c r="S28" s="455" t="s">
        <v>40</v>
      </c>
      <c r="T28" s="408"/>
      <c r="U28" s="121"/>
      <c r="V28" s="121"/>
      <c r="W28" s="91"/>
    </row>
    <row r="29" spans="1:23" ht="86.25" customHeight="1" x14ac:dyDescent="0.2">
      <c r="A29" s="697">
        <v>11</v>
      </c>
      <c r="B29" s="107" t="s">
        <v>138</v>
      </c>
      <c r="C29" s="107" t="s">
        <v>139</v>
      </c>
      <c r="D29" s="404" t="s">
        <v>140</v>
      </c>
      <c r="E29" s="405">
        <v>42451</v>
      </c>
      <c r="F29" s="405">
        <v>42740</v>
      </c>
      <c r="G29" s="418" t="s">
        <v>33</v>
      </c>
      <c r="H29" s="24" t="s">
        <v>141</v>
      </c>
      <c r="I29" s="418" t="s">
        <v>33</v>
      </c>
      <c r="J29" s="418" t="s">
        <v>33</v>
      </c>
      <c r="K29" s="28" t="s">
        <v>141</v>
      </c>
      <c r="L29" s="404" t="s">
        <v>33</v>
      </c>
      <c r="M29" s="418" t="s">
        <v>33</v>
      </c>
      <c r="N29" s="90" t="s">
        <v>142</v>
      </c>
      <c r="O29" s="90" t="s">
        <v>36</v>
      </c>
      <c r="P29" s="90" t="s">
        <v>121</v>
      </c>
      <c r="Q29" s="90" t="s">
        <v>38</v>
      </c>
      <c r="R29" s="90" t="s">
        <v>143</v>
      </c>
      <c r="S29" s="298" t="s">
        <v>144</v>
      </c>
      <c r="T29" s="454" t="s">
        <v>70</v>
      </c>
      <c r="U29" s="109" t="s">
        <v>145</v>
      </c>
      <c r="V29" s="175">
        <v>140741.37</v>
      </c>
      <c r="W29" s="91">
        <f>H29-SUM(V29:V31)</f>
        <v>439031.37</v>
      </c>
    </row>
    <row r="30" spans="1:23" ht="78.75" customHeight="1" x14ac:dyDescent="0.2">
      <c r="A30" s="699"/>
      <c r="B30" s="431" t="s">
        <v>33</v>
      </c>
      <c r="C30" s="431" t="s">
        <v>33</v>
      </c>
      <c r="D30" s="431" t="s">
        <v>33</v>
      </c>
      <c r="E30" s="431" t="s">
        <v>33</v>
      </c>
      <c r="F30" s="431" t="s">
        <v>33</v>
      </c>
      <c r="G30" s="431" t="s">
        <v>33</v>
      </c>
      <c r="H30" s="431" t="s">
        <v>33</v>
      </c>
      <c r="I30" s="431" t="s">
        <v>33</v>
      </c>
      <c r="J30" s="431" t="s">
        <v>33</v>
      </c>
      <c r="K30" s="431" t="s">
        <v>33</v>
      </c>
      <c r="L30" s="244" t="s">
        <v>141</v>
      </c>
      <c r="M30" s="98" t="s">
        <v>74</v>
      </c>
      <c r="N30" s="100" t="s">
        <v>146</v>
      </c>
      <c r="O30" s="100" t="s">
        <v>36</v>
      </c>
      <c r="P30" s="100" t="s">
        <v>121</v>
      </c>
      <c r="Q30" s="438" t="s">
        <v>38</v>
      </c>
      <c r="R30" s="438" t="s">
        <v>143</v>
      </c>
      <c r="S30" s="564" t="s">
        <v>144</v>
      </c>
      <c r="T30" s="408"/>
      <c r="U30" s="110"/>
      <c r="V30" s="182"/>
      <c r="W30" s="111"/>
    </row>
    <row r="31" spans="1:23" ht="84.75" customHeight="1" thickBot="1" x14ac:dyDescent="0.25">
      <c r="A31" s="699"/>
      <c r="B31" s="431" t="s">
        <v>33</v>
      </c>
      <c r="C31" s="431" t="s">
        <v>33</v>
      </c>
      <c r="D31" s="431" t="s">
        <v>33</v>
      </c>
      <c r="E31" s="431" t="s">
        <v>33</v>
      </c>
      <c r="F31" s="431" t="s">
        <v>33</v>
      </c>
      <c r="G31" s="431" t="s">
        <v>33</v>
      </c>
      <c r="H31" s="431" t="s">
        <v>33</v>
      </c>
      <c r="I31" s="431" t="s">
        <v>33</v>
      </c>
      <c r="J31" s="431" t="s">
        <v>33</v>
      </c>
      <c r="K31" s="26" t="s">
        <v>141</v>
      </c>
      <c r="L31" s="243" t="s">
        <v>33</v>
      </c>
      <c r="M31" s="431" t="s">
        <v>33</v>
      </c>
      <c r="N31" s="100" t="s">
        <v>147</v>
      </c>
      <c r="O31" s="100" t="s">
        <v>36</v>
      </c>
      <c r="P31" s="100" t="s">
        <v>121</v>
      </c>
      <c r="Q31" s="438" t="s">
        <v>38</v>
      </c>
      <c r="R31" s="438" t="s">
        <v>143</v>
      </c>
      <c r="S31" s="564" t="s">
        <v>144</v>
      </c>
      <c r="T31" s="383"/>
      <c r="U31" s="94"/>
      <c r="V31" s="189"/>
      <c r="W31" s="95"/>
    </row>
    <row r="32" spans="1:23" ht="84.75" customHeight="1" thickBot="1" x14ac:dyDescent="0.25">
      <c r="A32" s="699"/>
      <c r="B32" s="431" t="s">
        <v>33</v>
      </c>
      <c r="C32" s="431" t="s">
        <v>33</v>
      </c>
      <c r="D32" s="431" t="s">
        <v>33</v>
      </c>
      <c r="E32" s="431" t="s">
        <v>33</v>
      </c>
      <c r="F32" s="431" t="s">
        <v>33</v>
      </c>
      <c r="G32" s="431" t="s">
        <v>33</v>
      </c>
      <c r="H32" s="431" t="s">
        <v>33</v>
      </c>
      <c r="I32" s="431" t="s">
        <v>33</v>
      </c>
      <c r="J32" s="431" t="s">
        <v>33</v>
      </c>
      <c r="K32" s="431" t="s">
        <v>33</v>
      </c>
      <c r="L32" s="244" t="s">
        <v>148</v>
      </c>
      <c r="M32" s="302" t="s">
        <v>63</v>
      </c>
      <c r="N32" s="100" t="s">
        <v>149</v>
      </c>
      <c r="O32" s="100" t="s">
        <v>36</v>
      </c>
      <c r="P32" s="100" t="s">
        <v>121</v>
      </c>
      <c r="Q32" s="438" t="s">
        <v>38</v>
      </c>
      <c r="R32" s="438" t="s">
        <v>143</v>
      </c>
      <c r="S32" s="564" t="s">
        <v>144</v>
      </c>
      <c r="T32" s="383"/>
      <c r="U32" s="382"/>
      <c r="V32" s="381"/>
      <c r="W32" s="95"/>
    </row>
    <row r="33" spans="1:42" ht="84.75" customHeight="1" thickBot="1" x14ac:dyDescent="0.25">
      <c r="A33" s="698"/>
      <c r="B33" s="434" t="s">
        <v>33</v>
      </c>
      <c r="C33" s="434" t="s">
        <v>33</v>
      </c>
      <c r="D33" s="434" t="s">
        <v>33</v>
      </c>
      <c r="E33" s="434" t="s">
        <v>33</v>
      </c>
      <c r="F33" s="434" t="s">
        <v>33</v>
      </c>
      <c r="G33" s="434" t="s">
        <v>33</v>
      </c>
      <c r="H33" s="434" t="s">
        <v>33</v>
      </c>
      <c r="I33" s="434" t="s">
        <v>33</v>
      </c>
      <c r="J33" s="434" t="s">
        <v>33</v>
      </c>
      <c r="K33" s="434" t="s">
        <v>33</v>
      </c>
      <c r="L33" s="249" t="s">
        <v>150</v>
      </c>
      <c r="M33" s="368" t="s">
        <v>63</v>
      </c>
      <c r="N33" s="131" t="s">
        <v>151</v>
      </c>
      <c r="O33" s="131" t="s">
        <v>36</v>
      </c>
      <c r="P33" s="131" t="s">
        <v>121</v>
      </c>
      <c r="Q33" s="372" t="s">
        <v>38</v>
      </c>
      <c r="R33" s="372" t="s">
        <v>143</v>
      </c>
      <c r="S33" s="359" t="s">
        <v>144</v>
      </c>
      <c r="T33" s="383"/>
      <c r="U33" s="382"/>
      <c r="V33" s="381"/>
      <c r="W33" s="95"/>
    </row>
    <row r="34" spans="1:42" ht="84" customHeight="1" thickBot="1" x14ac:dyDescent="0.25">
      <c r="A34" s="663">
        <v>12</v>
      </c>
      <c r="B34" s="471" t="s">
        <v>152</v>
      </c>
      <c r="C34" s="471" t="s">
        <v>153</v>
      </c>
      <c r="D34" s="471" t="s">
        <v>154</v>
      </c>
      <c r="E34" s="472">
        <v>42452</v>
      </c>
      <c r="F34" s="472" t="s">
        <v>155</v>
      </c>
      <c r="G34" s="436" t="s">
        <v>33</v>
      </c>
      <c r="H34" s="256">
        <v>291302.74</v>
      </c>
      <c r="I34" s="436" t="s">
        <v>33</v>
      </c>
      <c r="J34" s="436" t="s">
        <v>33</v>
      </c>
      <c r="K34" s="256" t="s">
        <v>156</v>
      </c>
      <c r="L34" s="471" t="s">
        <v>33</v>
      </c>
      <c r="M34" s="436" t="s">
        <v>33</v>
      </c>
      <c r="N34" s="88" t="s">
        <v>157</v>
      </c>
      <c r="O34" s="89" t="s">
        <v>36</v>
      </c>
      <c r="P34" s="89" t="s">
        <v>158</v>
      </c>
      <c r="Q34" s="89" t="s">
        <v>38</v>
      </c>
      <c r="R34" s="66" t="s">
        <v>97</v>
      </c>
      <c r="S34" s="437" t="s">
        <v>98</v>
      </c>
      <c r="T34" s="381" t="s">
        <v>70</v>
      </c>
      <c r="U34" s="382" t="s">
        <v>159</v>
      </c>
      <c r="V34" s="382">
        <f>H34</f>
        <v>291302.74</v>
      </c>
      <c r="W34" s="95">
        <f>H34-SUM(V34:V34)</f>
        <v>0</v>
      </c>
    </row>
    <row r="35" spans="1:42" ht="87.75" hidden="1" customHeight="1" x14ac:dyDescent="0.2">
      <c r="A35" s="710">
        <v>13</v>
      </c>
      <c r="B35" s="124" t="s">
        <v>160</v>
      </c>
      <c r="C35" s="124" t="s">
        <v>161</v>
      </c>
      <c r="D35" s="124" t="s">
        <v>162</v>
      </c>
      <c r="E35" s="268">
        <v>42465</v>
      </c>
      <c r="F35" s="268" t="s">
        <v>163</v>
      </c>
      <c r="G35" s="418" t="s">
        <v>33</v>
      </c>
      <c r="H35" s="28" t="s">
        <v>164</v>
      </c>
      <c r="I35" s="418" t="s">
        <v>33</v>
      </c>
      <c r="J35" s="418" t="s">
        <v>33</v>
      </c>
      <c r="K35" s="28" t="s">
        <v>164</v>
      </c>
      <c r="L35" s="404" t="s">
        <v>33</v>
      </c>
      <c r="M35" s="418" t="s">
        <v>33</v>
      </c>
      <c r="N35" s="406" t="s">
        <v>165</v>
      </c>
      <c r="O35" s="90" t="s">
        <v>36</v>
      </c>
      <c r="P35" s="566" t="s">
        <v>37</v>
      </c>
      <c r="Q35" s="90" t="s">
        <v>38</v>
      </c>
      <c r="R35" s="90" t="s">
        <v>39</v>
      </c>
      <c r="S35" s="378" t="s">
        <v>40</v>
      </c>
      <c r="T35" s="408"/>
      <c r="U35" s="109"/>
      <c r="V35" s="109"/>
      <c r="W35" s="91">
        <f>H35-SUM(V35:V36)</f>
        <v>106036.62</v>
      </c>
    </row>
    <row r="36" spans="1:42" ht="81" hidden="1" customHeight="1" thickBot="1" x14ac:dyDescent="0.25">
      <c r="A36" s="698"/>
      <c r="B36" s="457" t="s">
        <v>33</v>
      </c>
      <c r="C36" s="457" t="s">
        <v>33</v>
      </c>
      <c r="D36" s="457" t="s">
        <v>33</v>
      </c>
      <c r="E36" s="457" t="s">
        <v>33</v>
      </c>
      <c r="F36" s="457" t="s">
        <v>33</v>
      </c>
      <c r="G36" s="457" t="s">
        <v>33</v>
      </c>
      <c r="H36" s="457" t="s">
        <v>33</v>
      </c>
      <c r="I36" s="457" t="s">
        <v>33</v>
      </c>
      <c r="J36" s="457" t="s">
        <v>33</v>
      </c>
      <c r="K36" s="457" t="s">
        <v>33</v>
      </c>
      <c r="L36" s="258" t="s">
        <v>164</v>
      </c>
      <c r="M36" s="448" t="s">
        <v>74</v>
      </c>
      <c r="N36" s="567" t="s">
        <v>166</v>
      </c>
      <c r="O36" s="105" t="s">
        <v>36</v>
      </c>
      <c r="P36" s="568" t="s">
        <v>37</v>
      </c>
      <c r="Q36" s="105" t="s">
        <v>38</v>
      </c>
      <c r="R36" s="105" t="s">
        <v>39</v>
      </c>
      <c r="S36" s="455" t="s">
        <v>40</v>
      </c>
      <c r="T36" s="408"/>
      <c r="U36" s="110"/>
      <c r="V36" s="110"/>
      <c r="W36" s="95"/>
    </row>
    <row r="37" spans="1:42" ht="93.75" customHeight="1" x14ac:dyDescent="0.2">
      <c r="A37" s="710">
        <v>14</v>
      </c>
      <c r="B37" s="124" t="s">
        <v>167</v>
      </c>
      <c r="C37" s="124" t="s">
        <v>168</v>
      </c>
      <c r="D37" s="124" t="s">
        <v>162</v>
      </c>
      <c r="E37" s="268">
        <v>42465</v>
      </c>
      <c r="F37" s="268">
        <v>42630</v>
      </c>
      <c r="G37" s="418" t="s">
        <v>33</v>
      </c>
      <c r="H37" s="28" t="s">
        <v>169</v>
      </c>
      <c r="I37" s="418" t="s">
        <v>33</v>
      </c>
      <c r="J37" s="418" t="s">
        <v>33</v>
      </c>
      <c r="K37" s="28" t="s">
        <v>169</v>
      </c>
      <c r="L37" s="404" t="s">
        <v>33</v>
      </c>
      <c r="M37" s="418" t="s">
        <v>33</v>
      </c>
      <c r="N37" s="406" t="s">
        <v>170</v>
      </c>
      <c r="O37" s="90" t="s">
        <v>36</v>
      </c>
      <c r="P37" s="135" t="s">
        <v>37</v>
      </c>
      <c r="Q37" s="90" t="s">
        <v>38</v>
      </c>
      <c r="R37" s="57" t="s">
        <v>97</v>
      </c>
      <c r="S37" s="108" t="s">
        <v>98</v>
      </c>
      <c r="T37" s="408"/>
      <c r="U37" s="109"/>
      <c r="V37" s="109"/>
      <c r="W37" s="91">
        <f>H37-SUM(V37:V38)</f>
        <v>69900.679999999993</v>
      </c>
    </row>
    <row r="38" spans="1:42" ht="81" customHeight="1" thickBot="1" x14ac:dyDescent="0.25">
      <c r="A38" s="698"/>
      <c r="B38" s="434" t="s">
        <v>33</v>
      </c>
      <c r="C38" s="434" t="s">
        <v>33</v>
      </c>
      <c r="D38" s="434" t="s">
        <v>33</v>
      </c>
      <c r="E38" s="434" t="s">
        <v>33</v>
      </c>
      <c r="F38" s="434" t="s">
        <v>33</v>
      </c>
      <c r="G38" s="434" t="s">
        <v>33</v>
      </c>
      <c r="H38" s="434" t="s">
        <v>33</v>
      </c>
      <c r="I38" s="434" t="s">
        <v>33</v>
      </c>
      <c r="J38" s="434" t="s">
        <v>33</v>
      </c>
      <c r="K38" s="434" t="s">
        <v>33</v>
      </c>
      <c r="L38" s="33" t="s">
        <v>169</v>
      </c>
      <c r="M38" s="379" t="s">
        <v>74</v>
      </c>
      <c r="N38" s="557" t="s">
        <v>171</v>
      </c>
      <c r="O38" s="372" t="s">
        <v>36</v>
      </c>
      <c r="P38" s="131" t="s">
        <v>121</v>
      </c>
      <c r="Q38" s="372" t="s">
        <v>38</v>
      </c>
      <c r="R38" s="60" t="s">
        <v>97</v>
      </c>
      <c r="S38" s="373" t="s">
        <v>98</v>
      </c>
      <c r="T38" s="408"/>
      <c r="U38" s="110"/>
      <c r="V38" s="110"/>
      <c r="W38" s="95"/>
    </row>
    <row r="39" spans="1:42" s="12" customFormat="1" ht="104.25" hidden="1" customHeight="1" thickBot="1" x14ac:dyDescent="0.25">
      <c r="A39" s="714" t="s">
        <v>172</v>
      </c>
      <c r="B39" s="569" t="s">
        <v>173</v>
      </c>
      <c r="C39" s="569" t="s">
        <v>174</v>
      </c>
      <c r="D39" s="569" t="s">
        <v>175</v>
      </c>
      <c r="E39" s="570">
        <v>42485</v>
      </c>
      <c r="F39" s="570">
        <v>42574</v>
      </c>
      <c r="G39" s="571"/>
      <c r="H39" s="525" t="s">
        <v>176</v>
      </c>
      <c r="I39" s="525"/>
      <c r="J39" s="525"/>
      <c r="K39" s="525" t="s">
        <v>176</v>
      </c>
      <c r="L39" s="434" t="s">
        <v>33</v>
      </c>
      <c r="M39" s="434" t="s">
        <v>33</v>
      </c>
      <c r="N39" s="574" t="s">
        <v>177</v>
      </c>
      <c r="O39" s="573" t="s">
        <v>178</v>
      </c>
      <c r="P39" s="573" t="s">
        <v>179</v>
      </c>
      <c r="Q39" s="607" t="s">
        <v>38</v>
      </c>
      <c r="R39" s="573" t="s">
        <v>180</v>
      </c>
      <c r="S39" s="575" t="s">
        <v>181</v>
      </c>
      <c r="T39" s="126"/>
      <c r="U39" s="118"/>
      <c r="V39" s="118"/>
      <c r="W39" s="127">
        <f>H39-SUM(V39:V39)</f>
        <v>194674.93</v>
      </c>
      <c r="X39" s="606"/>
      <c r="Y39" s="606"/>
      <c r="Z39" s="606"/>
      <c r="AA39" s="606"/>
      <c r="AB39" s="606"/>
      <c r="AC39" s="606"/>
      <c r="AD39" s="606"/>
      <c r="AE39" s="606"/>
      <c r="AF39" s="606"/>
      <c r="AG39" s="606"/>
      <c r="AH39" s="606"/>
      <c r="AI39" s="606"/>
      <c r="AJ39" s="606"/>
      <c r="AK39" s="606"/>
      <c r="AL39" s="606"/>
      <c r="AM39" s="606"/>
      <c r="AN39" s="606"/>
      <c r="AO39" s="606"/>
      <c r="AP39" s="606"/>
    </row>
    <row r="40" spans="1:42" s="12" customFormat="1" ht="104.25" hidden="1" customHeight="1" thickBot="1" x14ac:dyDescent="0.25">
      <c r="A40" s="702"/>
      <c r="B40" s="434" t="s">
        <v>33</v>
      </c>
      <c r="C40" s="434" t="s">
        <v>33</v>
      </c>
      <c r="D40" s="434" t="s">
        <v>33</v>
      </c>
      <c r="E40" s="434" t="s">
        <v>33</v>
      </c>
      <c r="F40" s="434" t="s">
        <v>33</v>
      </c>
      <c r="G40" s="434" t="s">
        <v>33</v>
      </c>
      <c r="H40" s="434" t="s">
        <v>33</v>
      </c>
      <c r="I40" s="434" t="s">
        <v>33</v>
      </c>
      <c r="J40" s="434" t="s">
        <v>33</v>
      </c>
      <c r="K40" s="434" t="s">
        <v>33</v>
      </c>
      <c r="L40" s="572" t="s">
        <v>176</v>
      </c>
      <c r="M40" s="612" t="s">
        <v>74</v>
      </c>
      <c r="N40" s="574" t="s">
        <v>182</v>
      </c>
      <c r="O40" s="573" t="s">
        <v>183</v>
      </c>
      <c r="P40" s="573" t="s">
        <v>184</v>
      </c>
      <c r="Q40" s="607" t="s">
        <v>38</v>
      </c>
      <c r="R40" s="573" t="s">
        <v>180</v>
      </c>
      <c r="S40" s="575" t="s">
        <v>181</v>
      </c>
      <c r="T40" s="126"/>
      <c r="U40" s="118"/>
      <c r="V40" s="118"/>
      <c r="W40" s="127"/>
      <c r="X40" s="606"/>
      <c r="Y40" s="606"/>
      <c r="Z40" s="606"/>
      <c r="AA40" s="606"/>
      <c r="AB40" s="606"/>
      <c r="AC40" s="606"/>
      <c r="AD40" s="606"/>
      <c r="AE40" s="606"/>
      <c r="AF40" s="606"/>
      <c r="AG40" s="606"/>
      <c r="AH40" s="606"/>
      <c r="AI40" s="606"/>
      <c r="AJ40" s="606"/>
      <c r="AK40" s="606"/>
      <c r="AL40" s="606"/>
      <c r="AM40" s="606"/>
      <c r="AN40" s="606"/>
      <c r="AO40" s="606"/>
      <c r="AP40" s="606"/>
    </row>
    <row r="41" spans="1:42" ht="98.25" hidden="1" customHeight="1" x14ac:dyDescent="0.2">
      <c r="A41" s="697" t="s">
        <v>185</v>
      </c>
      <c r="B41" s="404" t="s">
        <v>186</v>
      </c>
      <c r="C41" s="404" t="s">
        <v>187</v>
      </c>
      <c r="D41" s="404" t="s">
        <v>188</v>
      </c>
      <c r="E41" s="405">
        <v>42493</v>
      </c>
      <c r="F41" s="405">
        <v>42858</v>
      </c>
      <c r="G41" s="418" t="s">
        <v>33</v>
      </c>
      <c r="H41" s="24" t="s">
        <v>189</v>
      </c>
      <c r="I41" s="418" t="s">
        <v>33</v>
      </c>
      <c r="J41" s="418" t="s">
        <v>33</v>
      </c>
      <c r="K41" s="241" t="s">
        <v>189</v>
      </c>
      <c r="L41" s="404" t="s">
        <v>33</v>
      </c>
      <c r="M41" s="418" t="s">
        <v>33</v>
      </c>
      <c r="N41" s="90" t="s">
        <v>190</v>
      </c>
      <c r="O41" s="90" t="s">
        <v>36</v>
      </c>
      <c r="P41" s="90" t="s">
        <v>37</v>
      </c>
      <c r="Q41" s="57" t="s">
        <v>191</v>
      </c>
      <c r="R41" s="90" t="s">
        <v>39</v>
      </c>
      <c r="S41" s="378" t="s">
        <v>40</v>
      </c>
      <c r="T41" s="408"/>
      <c r="U41" s="109" t="s">
        <v>192</v>
      </c>
      <c r="V41" s="175">
        <v>209058.28</v>
      </c>
      <c r="W41" s="91">
        <f>H41-SUM(V41:V42)</f>
        <v>842638.01</v>
      </c>
    </row>
    <row r="42" spans="1:42" ht="111.75" hidden="1" customHeight="1" thickBot="1" x14ac:dyDescent="0.25">
      <c r="A42" s="698"/>
      <c r="B42" s="457" t="s">
        <v>33</v>
      </c>
      <c r="C42" s="457" t="s">
        <v>33</v>
      </c>
      <c r="D42" s="457" t="s">
        <v>33</v>
      </c>
      <c r="E42" s="457" t="s">
        <v>33</v>
      </c>
      <c r="F42" s="457" t="s">
        <v>33</v>
      </c>
      <c r="G42" s="457" t="s">
        <v>33</v>
      </c>
      <c r="H42" s="457" t="s">
        <v>33</v>
      </c>
      <c r="I42" s="457" t="s">
        <v>33</v>
      </c>
      <c r="J42" s="457" t="s">
        <v>33</v>
      </c>
      <c r="K42" s="457" t="s">
        <v>33</v>
      </c>
      <c r="L42" s="563" t="s">
        <v>193</v>
      </c>
      <c r="M42" s="448" t="s">
        <v>63</v>
      </c>
      <c r="N42" s="450" t="s">
        <v>194</v>
      </c>
      <c r="O42" s="450" t="s">
        <v>36</v>
      </c>
      <c r="P42" s="450" t="s">
        <v>37</v>
      </c>
      <c r="Q42" s="578" t="s">
        <v>191</v>
      </c>
      <c r="R42" s="105" t="s">
        <v>39</v>
      </c>
      <c r="S42" s="455" t="s">
        <v>40</v>
      </c>
      <c r="T42" s="390"/>
      <c r="U42" s="110"/>
      <c r="V42" s="182"/>
      <c r="W42" s="111"/>
    </row>
    <row r="43" spans="1:42" ht="101.25" hidden="1" customHeight="1" x14ac:dyDescent="0.2">
      <c r="A43" s="697" t="s">
        <v>195</v>
      </c>
      <c r="B43" s="404" t="s">
        <v>196</v>
      </c>
      <c r="C43" s="404" t="s">
        <v>197</v>
      </c>
      <c r="D43" s="404" t="s">
        <v>198</v>
      </c>
      <c r="E43" s="405">
        <v>42502</v>
      </c>
      <c r="F43" s="405">
        <v>42722</v>
      </c>
      <c r="G43" s="418" t="s">
        <v>33</v>
      </c>
      <c r="H43" s="24" t="s">
        <v>199</v>
      </c>
      <c r="I43" s="418" t="s">
        <v>33</v>
      </c>
      <c r="J43" s="418" t="s">
        <v>33</v>
      </c>
      <c r="K43" s="241" t="s">
        <v>200</v>
      </c>
      <c r="L43" s="404" t="s">
        <v>33</v>
      </c>
      <c r="M43" s="418" t="s">
        <v>33</v>
      </c>
      <c r="N43" s="406" t="s">
        <v>201</v>
      </c>
      <c r="O43" s="57" t="s">
        <v>36</v>
      </c>
      <c r="P43" s="57" t="s">
        <v>37</v>
      </c>
      <c r="Q43" s="57" t="s">
        <v>191</v>
      </c>
      <c r="R43" s="90" t="s">
        <v>39</v>
      </c>
      <c r="S43" s="378" t="s">
        <v>40</v>
      </c>
      <c r="T43" s="576" t="s">
        <v>70</v>
      </c>
      <c r="U43" s="109" t="s">
        <v>202</v>
      </c>
      <c r="V43" s="175">
        <v>127603.32</v>
      </c>
      <c r="W43" s="91">
        <f>H43-SUM(V43:V44)</f>
        <v>48042.760000000009</v>
      </c>
    </row>
    <row r="44" spans="1:42" ht="92.25" hidden="1" customHeight="1" thickBot="1" x14ac:dyDescent="0.25">
      <c r="A44" s="698"/>
      <c r="B44" s="457" t="s">
        <v>33</v>
      </c>
      <c r="C44" s="457" t="s">
        <v>33</v>
      </c>
      <c r="D44" s="457" t="s">
        <v>33</v>
      </c>
      <c r="E44" s="457" t="s">
        <v>33</v>
      </c>
      <c r="F44" s="457" t="s">
        <v>33</v>
      </c>
      <c r="G44" s="457" t="s">
        <v>33</v>
      </c>
      <c r="H44" s="457" t="s">
        <v>33</v>
      </c>
      <c r="I44" s="457" t="s">
        <v>33</v>
      </c>
      <c r="J44" s="457" t="s">
        <v>33</v>
      </c>
      <c r="K44" s="457" t="s">
        <v>33</v>
      </c>
      <c r="L44" s="556" t="s">
        <v>203</v>
      </c>
      <c r="M44" s="448" t="s">
        <v>63</v>
      </c>
      <c r="N44" s="105" t="s">
        <v>204</v>
      </c>
      <c r="O44" s="105" t="s">
        <v>36</v>
      </c>
      <c r="P44" s="105" t="s">
        <v>37</v>
      </c>
      <c r="Q44" s="105" t="s">
        <v>38</v>
      </c>
      <c r="R44" s="105" t="s">
        <v>39</v>
      </c>
      <c r="S44" s="455" t="s">
        <v>40</v>
      </c>
      <c r="T44" s="577" t="s">
        <v>205</v>
      </c>
      <c r="U44" s="106" t="s">
        <v>159</v>
      </c>
      <c r="V44" s="129">
        <v>74066.240000000005</v>
      </c>
      <c r="W44" s="95"/>
    </row>
    <row r="45" spans="1:42" ht="88.5" hidden="1" customHeight="1" x14ac:dyDescent="0.2">
      <c r="A45" s="697">
        <v>18</v>
      </c>
      <c r="B45" s="404" t="s">
        <v>206</v>
      </c>
      <c r="C45" s="404" t="s">
        <v>207</v>
      </c>
      <c r="D45" s="404" t="s">
        <v>208</v>
      </c>
      <c r="E45" s="405">
        <v>42522</v>
      </c>
      <c r="F45" s="405">
        <v>42607</v>
      </c>
      <c r="G45" s="418" t="s">
        <v>33</v>
      </c>
      <c r="H45" s="24" t="s">
        <v>209</v>
      </c>
      <c r="I45" s="418" t="s">
        <v>33</v>
      </c>
      <c r="J45" s="418" t="s">
        <v>33</v>
      </c>
      <c r="K45" s="241" t="s">
        <v>209</v>
      </c>
      <c r="L45" s="404" t="s">
        <v>33</v>
      </c>
      <c r="M45" s="418" t="s">
        <v>33</v>
      </c>
      <c r="N45" s="406" t="s">
        <v>210</v>
      </c>
      <c r="O45" s="57" t="s">
        <v>36</v>
      </c>
      <c r="P45" s="57" t="s">
        <v>121</v>
      </c>
      <c r="Q45" s="90" t="s">
        <v>38</v>
      </c>
      <c r="R45" s="57" t="s">
        <v>122</v>
      </c>
      <c r="S45" s="108" t="s">
        <v>40</v>
      </c>
      <c r="T45" s="454" t="s">
        <v>70</v>
      </c>
      <c r="U45" s="109" t="s">
        <v>211</v>
      </c>
      <c r="V45" s="175">
        <v>49091.24</v>
      </c>
      <c r="W45" s="91">
        <f>H45-SUM(V45:V46)</f>
        <v>49167.21</v>
      </c>
    </row>
    <row r="46" spans="1:42" ht="88.5" hidden="1" customHeight="1" thickBot="1" x14ac:dyDescent="0.25">
      <c r="A46" s="698"/>
      <c r="B46" s="434" t="s">
        <v>33</v>
      </c>
      <c r="C46" s="434" t="s">
        <v>33</v>
      </c>
      <c r="D46" s="434" t="s">
        <v>33</v>
      </c>
      <c r="E46" s="434" t="s">
        <v>33</v>
      </c>
      <c r="F46" s="434" t="s">
        <v>33</v>
      </c>
      <c r="G46" s="434" t="s">
        <v>33</v>
      </c>
      <c r="H46" s="434" t="s">
        <v>33</v>
      </c>
      <c r="I46" s="434" t="s">
        <v>33</v>
      </c>
      <c r="J46" s="434" t="s">
        <v>33</v>
      </c>
      <c r="K46" s="434" t="s">
        <v>33</v>
      </c>
      <c r="L46" s="579" t="s">
        <v>212</v>
      </c>
      <c r="M46" s="379" t="s">
        <v>63</v>
      </c>
      <c r="N46" s="557" t="s">
        <v>213</v>
      </c>
      <c r="O46" s="60" t="s">
        <v>36</v>
      </c>
      <c r="P46" s="60" t="s">
        <v>121</v>
      </c>
      <c r="Q46" s="372" t="s">
        <v>38</v>
      </c>
      <c r="R46" s="60" t="s">
        <v>122</v>
      </c>
      <c r="S46" s="373" t="s">
        <v>40</v>
      </c>
      <c r="T46" s="510"/>
      <c r="U46" s="300"/>
      <c r="V46" s="299"/>
      <c r="W46" s="111"/>
    </row>
    <row r="47" spans="1:42" ht="96.75" hidden="1" customHeight="1" thickBot="1" x14ac:dyDescent="0.25">
      <c r="A47" s="664">
        <v>19</v>
      </c>
      <c r="B47" s="580" t="s">
        <v>214</v>
      </c>
      <c r="C47" s="580" t="s">
        <v>215</v>
      </c>
      <c r="D47" s="580" t="s">
        <v>188</v>
      </c>
      <c r="E47" s="581">
        <v>42524</v>
      </c>
      <c r="F47" s="581">
        <v>42553</v>
      </c>
      <c r="G47" s="582" t="s">
        <v>33</v>
      </c>
      <c r="H47" s="583" t="s">
        <v>216</v>
      </c>
      <c r="I47" s="582" t="s">
        <v>33</v>
      </c>
      <c r="J47" s="582" t="s">
        <v>33</v>
      </c>
      <c r="K47" s="583" t="str">
        <f>H47</f>
        <v>107.618,5</v>
      </c>
      <c r="L47" s="580" t="s">
        <v>33</v>
      </c>
      <c r="M47" s="582" t="s">
        <v>33</v>
      </c>
      <c r="N47" s="593" t="s">
        <v>217</v>
      </c>
      <c r="O47" s="594" t="s">
        <v>218</v>
      </c>
      <c r="P47" s="594" t="s">
        <v>219</v>
      </c>
      <c r="Q47" s="595" t="s">
        <v>38</v>
      </c>
      <c r="R47" s="61" t="s">
        <v>122</v>
      </c>
      <c r="S47" s="565" t="s">
        <v>40</v>
      </c>
      <c r="T47" s="196" t="s">
        <v>41</v>
      </c>
      <c r="U47" s="109" t="s">
        <v>220</v>
      </c>
      <c r="V47" s="198" t="str">
        <f>H47</f>
        <v>107.618,5</v>
      </c>
      <c r="W47" s="21">
        <f>H47-SUM(V47:V47)</f>
        <v>107618.5</v>
      </c>
    </row>
    <row r="48" spans="1:42" ht="71.25" hidden="1" customHeight="1" thickBot="1" x14ac:dyDescent="0.25">
      <c r="A48" s="664">
        <v>20</v>
      </c>
      <c r="B48" s="580" t="s">
        <v>221</v>
      </c>
      <c r="C48" s="580" t="s">
        <v>222</v>
      </c>
      <c r="D48" s="580" t="s">
        <v>223</v>
      </c>
      <c r="E48" s="581">
        <v>42541</v>
      </c>
      <c r="F48" s="581">
        <v>42630</v>
      </c>
      <c r="G48" s="582" t="s">
        <v>33</v>
      </c>
      <c r="H48" s="583" t="s">
        <v>224</v>
      </c>
      <c r="I48" s="582" t="s">
        <v>33</v>
      </c>
      <c r="J48" s="582" t="s">
        <v>33</v>
      </c>
      <c r="K48" s="257" t="s">
        <v>224</v>
      </c>
      <c r="L48" s="580" t="s">
        <v>33</v>
      </c>
      <c r="M48" s="582" t="s">
        <v>33</v>
      </c>
      <c r="N48" s="496" t="s">
        <v>225</v>
      </c>
      <c r="O48" s="61" t="s">
        <v>36</v>
      </c>
      <c r="P48" s="61" t="s">
        <v>37</v>
      </c>
      <c r="Q48" s="595" t="s">
        <v>38</v>
      </c>
      <c r="R48" s="595" t="s">
        <v>39</v>
      </c>
      <c r="S48" s="596" t="s">
        <v>40</v>
      </c>
      <c r="T48" s="175" t="s">
        <v>70</v>
      </c>
      <c r="U48" s="109" t="s">
        <v>226</v>
      </c>
      <c r="V48" s="175">
        <v>112796.75</v>
      </c>
      <c r="W48" s="91">
        <f>H48-SUM(V48:V48)</f>
        <v>119149</v>
      </c>
    </row>
    <row r="49" spans="1:23" ht="108" customHeight="1" thickBot="1" x14ac:dyDescent="0.25">
      <c r="A49" s="659">
        <v>21</v>
      </c>
      <c r="B49" s="569" t="s">
        <v>227</v>
      </c>
      <c r="C49" s="569" t="s">
        <v>228</v>
      </c>
      <c r="D49" s="569" t="s">
        <v>229</v>
      </c>
      <c r="E49" s="570">
        <v>42583</v>
      </c>
      <c r="F49" s="570">
        <v>43677</v>
      </c>
      <c r="G49" s="608" t="s">
        <v>33</v>
      </c>
      <c r="H49" s="525" t="s">
        <v>230</v>
      </c>
      <c r="I49" s="608" t="s">
        <v>33</v>
      </c>
      <c r="J49" s="608" t="s">
        <v>33</v>
      </c>
      <c r="K49" s="525" t="s">
        <v>231</v>
      </c>
      <c r="L49" s="569" t="s">
        <v>33</v>
      </c>
      <c r="M49" s="608" t="s">
        <v>33</v>
      </c>
      <c r="N49" s="609" t="s">
        <v>232</v>
      </c>
      <c r="O49" s="610" t="s">
        <v>36</v>
      </c>
      <c r="P49" s="610" t="s">
        <v>233</v>
      </c>
      <c r="Q49" s="610" t="s">
        <v>234</v>
      </c>
      <c r="R49" s="610" t="s">
        <v>235</v>
      </c>
      <c r="S49" s="611" t="s">
        <v>236</v>
      </c>
      <c r="T49" s="126"/>
      <c r="U49" s="118"/>
      <c r="V49" s="118"/>
      <c r="W49" s="127">
        <f>H49-SUM(V49:V49)</f>
        <v>10168500</v>
      </c>
    </row>
    <row r="50" spans="1:23" ht="99.75" hidden="1" customHeight="1" thickBot="1" x14ac:dyDescent="0.25">
      <c r="A50" s="697">
        <v>22</v>
      </c>
      <c r="B50" s="404" t="s">
        <v>237</v>
      </c>
      <c r="C50" s="404" t="s">
        <v>238</v>
      </c>
      <c r="D50" s="404" t="s">
        <v>57</v>
      </c>
      <c r="E50" s="405" t="s">
        <v>239</v>
      </c>
      <c r="F50" s="405" t="s">
        <v>240</v>
      </c>
      <c r="G50" s="418" t="s">
        <v>33</v>
      </c>
      <c r="H50" s="24" t="s">
        <v>241</v>
      </c>
      <c r="I50" s="418" t="s">
        <v>33</v>
      </c>
      <c r="J50" s="418" t="s">
        <v>33</v>
      </c>
      <c r="K50" s="28" t="s">
        <v>242</v>
      </c>
      <c r="L50" s="418" t="s">
        <v>33</v>
      </c>
      <c r="M50" s="418" t="s">
        <v>33</v>
      </c>
      <c r="N50" s="90" t="s">
        <v>243</v>
      </c>
      <c r="O50" s="90" t="s">
        <v>36</v>
      </c>
      <c r="P50" s="90" t="s">
        <v>244</v>
      </c>
      <c r="Q50" s="90" t="s">
        <v>234</v>
      </c>
      <c r="R50" s="90" t="s">
        <v>39</v>
      </c>
      <c r="S50" s="378" t="s">
        <v>40</v>
      </c>
      <c r="T50" s="454" t="s">
        <v>53</v>
      </c>
      <c r="U50" s="109" t="s">
        <v>245</v>
      </c>
      <c r="V50" s="175">
        <v>1260113.48</v>
      </c>
      <c r="W50" s="91">
        <f>H50-SUM(V50:V50)</f>
        <v>1660707.9300000002</v>
      </c>
    </row>
    <row r="51" spans="1:23" ht="76.5" hidden="1" customHeight="1" thickBot="1" x14ac:dyDescent="0.25">
      <c r="A51" s="699"/>
      <c r="B51" s="431" t="s">
        <v>33</v>
      </c>
      <c r="C51" s="431" t="s">
        <v>33</v>
      </c>
      <c r="D51" s="431" t="s">
        <v>33</v>
      </c>
      <c r="E51" s="431" t="s">
        <v>33</v>
      </c>
      <c r="F51" s="431" t="s">
        <v>33</v>
      </c>
      <c r="G51" s="431" t="s">
        <v>33</v>
      </c>
      <c r="H51" s="431" t="s">
        <v>33</v>
      </c>
      <c r="I51" s="431" t="s">
        <v>33</v>
      </c>
      <c r="J51" s="431" t="s">
        <v>33</v>
      </c>
      <c r="K51" s="34" t="s">
        <v>246</v>
      </c>
      <c r="L51" s="431" t="s">
        <v>33</v>
      </c>
      <c r="M51" s="431" t="s">
        <v>33</v>
      </c>
      <c r="N51" s="438" t="s">
        <v>247</v>
      </c>
      <c r="O51" s="438" t="s">
        <v>36</v>
      </c>
      <c r="P51" s="438" t="s">
        <v>244</v>
      </c>
      <c r="Q51" s="438" t="s">
        <v>234</v>
      </c>
      <c r="R51" s="438" t="s">
        <v>39</v>
      </c>
      <c r="S51" s="65" t="s">
        <v>40</v>
      </c>
      <c r="T51" s="454"/>
      <c r="U51" s="109"/>
      <c r="V51" s="175"/>
      <c r="W51" s="91"/>
    </row>
    <row r="52" spans="1:23" ht="65.25" hidden="1" customHeight="1" thickBot="1" x14ac:dyDescent="0.25">
      <c r="A52" s="699"/>
      <c r="B52" s="431" t="s">
        <v>33</v>
      </c>
      <c r="C52" s="431" t="s">
        <v>33</v>
      </c>
      <c r="D52" s="431" t="s">
        <v>33</v>
      </c>
      <c r="E52" s="431" t="s">
        <v>33</v>
      </c>
      <c r="F52" s="431" t="s">
        <v>33</v>
      </c>
      <c r="G52" s="431" t="s">
        <v>33</v>
      </c>
      <c r="H52" s="431" t="s">
        <v>33</v>
      </c>
      <c r="I52" s="431" t="s">
        <v>33</v>
      </c>
      <c r="J52" s="431" t="s">
        <v>33</v>
      </c>
      <c r="K52" s="34"/>
      <c r="L52" s="34" t="s">
        <v>248</v>
      </c>
      <c r="M52" s="98" t="s">
        <v>63</v>
      </c>
      <c r="N52" s="438" t="s">
        <v>249</v>
      </c>
      <c r="O52" s="438" t="s">
        <v>36</v>
      </c>
      <c r="P52" s="438" t="s">
        <v>244</v>
      </c>
      <c r="Q52" s="438" t="s">
        <v>234</v>
      </c>
      <c r="R52" s="438" t="s">
        <v>39</v>
      </c>
      <c r="S52" s="65" t="s">
        <v>40</v>
      </c>
      <c r="T52" s="454"/>
      <c r="U52" s="109"/>
      <c r="V52" s="175"/>
      <c r="W52" s="91"/>
    </row>
    <row r="53" spans="1:23" ht="70.5" hidden="1" customHeight="1" thickBot="1" x14ac:dyDescent="0.25">
      <c r="A53" s="699"/>
      <c r="B53" s="431" t="s">
        <v>33</v>
      </c>
      <c r="C53" s="431" t="s">
        <v>33</v>
      </c>
      <c r="D53" s="431" t="s">
        <v>33</v>
      </c>
      <c r="E53" s="431" t="s">
        <v>33</v>
      </c>
      <c r="F53" s="431" t="s">
        <v>33</v>
      </c>
      <c r="G53" s="431" t="s">
        <v>33</v>
      </c>
      <c r="H53" s="431" t="s">
        <v>33</v>
      </c>
      <c r="I53" s="431" t="s">
        <v>33</v>
      </c>
      <c r="J53" s="431" t="s">
        <v>33</v>
      </c>
      <c r="K53" s="34" t="s">
        <v>248</v>
      </c>
      <c r="L53" s="431" t="s">
        <v>33</v>
      </c>
      <c r="M53" s="98"/>
      <c r="N53" s="438" t="s">
        <v>250</v>
      </c>
      <c r="O53" s="438" t="s">
        <v>36</v>
      </c>
      <c r="P53" s="438" t="s">
        <v>244</v>
      </c>
      <c r="Q53" s="438" t="s">
        <v>234</v>
      </c>
      <c r="R53" s="438" t="s">
        <v>39</v>
      </c>
      <c r="S53" s="65" t="s">
        <v>40</v>
      </c>
      <c r="T53" s="454"/>
      <c r="U53" s="109"/>
      <c r="V53" s="175"/>
      <c r="W53" s="91"/>
    </row>
    <row r="54" spans="1:23" ht="67.5" hidden="1" customHeight="1" thickBot="1" x14ac:dyDescent="0.25">
      <c r="A54" s="698"/>
      <c r="B54" s="434" t="s">
        <v>33</v>
      </c>
      <c r="C54" s="434" t="s">
        <v>33</v>
      </c>
      <c r="D54" s="434" t="s">
        <v>33</v>
      </c>
      <c r="E54" s="434" t="s">
        <v>33</v>
      </c>
      <c r="F54" s="434" t="s">
        <v>33</v>
      </c>
      <c r="G54" s="434" t="s">
        <v>33</v>
      </c>
      <c r="H54" s="434" t="s">
        <v>33</v>
      </c>
      <c r="I54" s="434" t="s">
        <v>33</v>
      </c>
      <c r="J54" s="434" t="s">
        <v>33</v>
      </c>
      <c r="K54" s="33"/>
      <c r="L54" s="33" t="s">
        <v>251</v>
      </c>
      <c r="M54" s="379" t="s">
        <v>63</v>
      </c>
      <c r="N54" s="372" t="s">
        <v>252</v>
      </c>
      <c r="O54" s="372" t="s">
        <v>36</v>
      </c>
      <c r="P54" s="372" t="s">
        <v>244</v>
      </c>
      <c r="Q54" s="372" t="s">
        <v>234</v>
      </c>
      <c r="R54" s="372" t="s">
        <v>39</v>
      </c>
      <c r="S54" s="294" t="s">
        <v>40</v>
      </c>
      <c r="T54" s="454"/>
      <c r="U54" s="109"/>
      <c r="V54" s="175"/>
      <c r="W54" s="91"/>
    </row>
    <row r="55" spans="1:23" ht="77.25" hidden="1" customHeight="1" thickBot="1" x14ac:dyDescent="0.25">
      <c r="A55" s="663">
        <v>23</v>
      </c>
      <c r="B55" s="471" t="s">
        <v>253</v>
      </c>
      <c r="C55" s="471" t="s">
        <v>254</v>
      </c>
      <c r="D55" s="471" t="s">
        <v>30</v>
      </c>
      <c r="E55" s="472">
        <v>42606</v>
      </c>
      <c r="F55" s="472">
        <v>42665</v>
      </c>
      <c r="G55" s="436" t="s">
        <v>33</v>
      </c>
      <c r="H55" s="25" t="s">
        <v>255</v>
      </c>
      <c r="I55" s="436" t="s">
        <v>33</v>
      </c>
      <c r="J55" s="436" t="s">
        <v>33</v>
      </c>
      <c r="K55" s="256" t="s">
        <v>255</v>
      </c>
      <c r="L55" s="436" t="s">
        <v>33</v>
      </c>
      <c r="M55" s="436" t="s">
        <v>33</v>
      </c>
      <c r="N55" s="585" t="s">
        <v>256</v>
      </c>
      <c r="O55" s="584" t="s">
        <v>36</v>
      </c>
      <c r="P55" s="584" t="s">
        <v>257</v>
      </c>
      <c r="Q55" s="585" t="s">
        <v>38</v>
      </c>
      <c r="R55" s="89" t="s">
        <v>39</v>
      </c>
      <c r="S55" s="586" t="s">
        <v>40</v>
      </c>
      <c r="T55" s="175" t="s">
        <v>70</v>
      </c>
      <c r="U55" s="109" t="s">
        <v>258</v>
      </c>
      <c r="V55" s="175">
        <v>52433.88</v>
      </c>
      <c r="W55" s="91">
        <f>H55-SUM(V55:V55)</f>
        <v>8576</v>
      </c>
    </row>
    <row r="56" spans="1:23" ht="77.25" customHeight="1" thickBot="1" x14ac:dyDescent="0.25">
      <c r="A56" s="697">
        <v>24</v>
      </c>
      <c r="B56" s="404" t="s">
        <v>259</v>
      </c>
      <c r="C56" s="404" t="s">
        <v>260</v>
      </c>
      <c r="D56" s="404" t="s">
        <v>261</v>
      </c>
      <c r="E56" s="405">
        <v>42615</v>
      </c>
      <c r="F56" s="405">
        <v>42674</v>
      </c>
      <c r="G56" s="418" t="s">
        <v>33</v>
      </c>
      <c r="H56" s="418" t="s">
        <v>33</v>
      </c>
      <c r="I56" s="418" t="s">
        <v>33</v>
      </c>
      <c r="J56" s="418" t="s">
        <v>33</v>
      </c>
      <c r="K56" s="398">
        <v>5170829.4400000004</v>
      </c>
      <c r="L56" s="418" t="s">
        <v>33</v>
      </c>
      <c r="M56" s="418" t="s">
        <v>33</v>
      </c>
      <c r="N56" s="672" t="s">
        <v>262</v>
      </c>
      <c r="O56" s="588" t="s">
        <v>263</v>
      </c>
      <c r="P56" s="673" t="s">
        <v>233</v>
      </c>
      <c r="Q56" s="674" t="s">
        <v>234</v>
      </c>
      <c r="R56" s="57" t="s">
        <v>97</v>
      </c>
      <c r="S56" s="675" t="s">
        <v>264</v>
      </c>
      <c r="T56" s="407"/>
      <c r="U56" s="407"/>
      <c r="V56" s="407"/>
      <c r="W56" s="407"/>
    </row>
    <row r="57" spans="1:23" ht="77.25" hidden="1" customHeight="1" x14ac:dyDescent="0.2">
      <c r="A57" s="699"/>
      <c r="B57" s="431" t="s">
        <v>33</v>
      </c>
      <c r="C57" s="431" t="s">
        <v>33</v>
      </c>
      <c r="D57" s="431" t="s">
        <v>33</v>
      </c>
      <c r="E57" s="431" t="s">
        <v>33</v>
      </c>
      <c r="F57" s="431" t="s">
        <v>33</v>
      </c>
      <c r="G57" s="431" t="s">
        <v>33</v>
      </c>
      <c r="H57" s="431" t="s">
        <v>33</v>
      </c>
      <c r="I57" s="431" t="s">
        <v>33</v>
      </c>
      <c r="J57" s="431" t="s">
        <v>33</v>
      </c>
      <c r="K57" s="400">
        <v>3269605.92</v>
      </c>
      <c r="L57" s="431" t="s">
        <v>33</v>
      </c>
      <c r="M57" s="431" t="s">
        <v>33</v>
      </c>
      <c r="N57" s="676" t="s">
        <v>265</v>
      </c>
      <c r="O57" s="587" t="s">
        <v>266</v>
      </c>
      <c r="P57" s="677" t="s">
        <v>233</v>
      </c>
      <c r="Q57" s="678" t="s">
        <v>234</v>
      </c>
      <c r="R57" s="100" t="s">
        <v>267</v>
      </c>
      <c r="S57" s="605" t="s">
        <v>181</v>
      </c>
      <c r="T57" s="407"/>
      <c r="U57" s="407"/>
      <c r="V57" s="407"/>
      <c r="W57" s="407"/>
    </row>
    <row r="58" spans="1:23" ht="77.25" hidden="1" customHeight="1" x14ac:dyDescent="0.2">
      <c r="A58" s="699"/>
      <c r="B58" s="431" t="s">
        <v>33</v>
      </c>
      <c r="C58" s="431" t="s">
        <v>33</v>
      </c>
      <c r="D58" s="431" t="s">
        <v>33</v>
      </c>
      <c r="E58" s="431" t="s">
        <v>33</v>
      </c>
      <c r="F58" s="431" t="s">
        <v>33</v>
      </c>
      <c r="G58" s="431" t="s">
        <v>33</v>
      </c>
      <c r="H58" s="431" t="s">
        <v>33</v>
      </c>
      <c r="I58" s="431" t="s">
        <v>33</v>
      </c>
      <c r="J58" s="431" t="s">
        <v>33</v>
      </c>
      <c r="K58" s="431" t="s">
        <v>33</v>
      </c>
      <c r="L58" s="517">
        <v>1531000</v>
      </c>
      <c r="M58" s="403" t="s">
        <v>63</v>
      </c>
      <c r="N58" s="676" t="s">
        <v>268</v>
      </c>
      <c r="O58" s="587" t="s">
        <v>266</v>
      </c>
      <c r="P58" s="677" t="s">
        <v>233</v>
      </c>
      <c r="Q58" s="678" t="s">
        <v>234</v>
      </c>
      <c r="R58" s="100" t="s">
        <v>267</v>
      </c>
      <c r="S58" s="605" t="s">
        <v>181</v>
      </c>
      <c r="T58" s="407"/>
      <c r="U58" s="407"/>
      <c r="V58" s="407"/>
      <c r="W58" s="407"/>
    </row>
    <row r="59" spans="1:23" s="12" customFormat="1" ht="87.75" hidden="1" customHeight="1" thickBot="1" x14ac:dyDescent="0.25">
      <c r="A59" s="698"/>
      <c r="B59" s="434" t="s">
        <v>33</v>
      </c>
      <c r="C59" s="434" t="s">
        <v>33</v>
      </c>
      <c r="D59" s="434" t="s">
        <v>33</v>
      </c>
      <c r="E59" s="434" t="s">
        <v>33</v>
      </c>
      <c r="F59" s="434" t="s">
        <v>33</v>
      </c>
      <c r="G59" s="434" t="s">
        <v>33</v>
      </c>
      <c r="H59" s="434" t="s">
        <v>33</v>
      </c>
      <c r="I59" s="434" t="s">
        <v>33</v>
      </c>
      <c r="J59" s="434" t="s">
        <v>33</v>
      </c>
      <c r="K59" s="434" t="s">
        <v>33</v>
      </c>
      <c r="L59" s="589">
        <v>794360.13</v>
      </c>
      <c r="M59" s="475" t="s">
        <v>63</v>
      </c>
      <c r="N59" s="679" t="s">
        <v>269</v>
      </c>
      <c r="O59" s="20" t="s">
        <v>270</v>
      </c>
      <c r="P59" s="680" t="s">
        <v>233</v>
      </c>
      <c r="Q59" s="681" t="s">
        <v>234</v>
      </c>
      <c r="R59" s="131" t="s">
        <v>267</v>
      </c>
      <c r="S59" s="605" t="s">
        <v>181</v>
      </c>
    </row>
    <row r="60" spans="1:23" ht="72.75" customHeight="1" thickBot="1" x14ac:dyDescent="0.25">
      <c r="A60" s="701">
        <v>25</v>
      </c>
      <c r="B60" s="471" t="s">
        <v>271</v>
      </c>
      <c r="C60" s="471" t="s">
        <v>272</v>
      </c>
      <c r="D60" s="471" t="s">
        <v>273</v>
      </c>
      <c r="E60" s="472">
        <v>42615</v>
      </c>
      <c r="F60" s="472">
        <v>42674</v>
      </c>
      <c r="G60" s="436" t="s">
        <v>33</v>
      </c>
      <c r="H60" s="682">
        <v>335107.61</v>
      </c>
      <c r="I60" s="436" t="s">
        <v>33</v>
      </c>
      <c r="J60" s="436" t="s">
        <v>33</v>
      </c>
      <c r="K60" s="473">
        <v>335107.61</v>
      </c>
      <c r="L60" s="418" t="s">
        <v>33</v>
      </c>
      <c r="M60" s="436" t="s">
        <v>33</v>
      </c>
      <c r="N60" s="509" t="s">
        <v>274</v>
      </c>
      <c r="O60" s="411" t="s">
        <v>36</v>
      </c>
      <c r="P60" s="411" t="s">
        <v>121</v>
      </c>
      <c r="Q60" s="509" t="s">
        <v>234</v>
      </c>
      <c r="R60" s="66" t="s">
        <v>97</v>
      </c>
      <c r="S60" s="675" t="s">
        <v>264</v>
      </c>
      <c r="T60" s="407"/>
      <c r="U60" s="407"/>
      <c r="V60" s="407"/>
      <c r="W60" s="407"/>
    </row>
    <row r="61" spans="1:23" ht="93" customHeight="1" thickBot="1" x14ac:dyDescent="0.25">
      <c r="A61" s="702"/>
      <c r="B61" s="434" t="s">
        <v>33</v>
      </c>
      <c r="C61" s="434" t="s">
        <v>33</v>
      </c>
      <c r="D61" s="434" t="s">
        <v>33</v>
      </c>
      <c r="E61" s="434" t="s">
        <v>33</v>
      </c>
      <c r="F61" s="434" t="s">
        <v>33</v>
      </c>
      <c r="G61" s="434" t="s">
        <v>33</v>
      </c>
      <c r="H61" s="434" t="s">
        <v>33</v>
      </c>
      <c r="I61" s="434" t="s">
        <v>33</v>
      </c>
      <c r="J61" s="434" t="s">
        <v>33</v>
      </c>
      <c r="K61" s="434" t="s">
        <v>33</v>
      </c>
      <c r="L61" s="518">
        <v>7768.27</v>
      </c>
      <c r="M61" s="475" t="s">
        <v>63</v>
      </c>
      <c r="N61" s="477" t="s">
        <v>275</v>
      </c>
      <c r="O61" s="476" t="s">
        <v>36</v>
      </c>
      <c r="P61" s="477" t="s">
        <v>121</v>
      </c>
      <c r="Q61" s="477" t="s">
        <v>234</v>
      </c>
      <c r="R61" s="477" t="s">
        <v>97</v>
      </c>
      <c r="S61" s="675" t="s">
        <v>264</v>
      </c>
      <c r="T61" s="408"/>
      <c r="U61" s="177"/>
      <c r="V61" s="177"/>
      <c r="W61" s="409" t="e">
        <f>H61-SUM(V61:V61)</f>
        <v>#VALUE!</v>
      </c>
    </row>
    <row r="62" spans="1:23" ht="101.25" customHeight="1" thickBot="1" x14ac:dyDescent="0.25">
      <c r="A62" s="664">
        <v>26</v>
      </c>
      <c r="B62" s="580" t="s">
        <v>276</v>
      </c>
      <c r="C62" s="580" t="s">
        <v>277</v>
      </c>
      <c r="D62" s="580" t="s">
        <v>278</v>
      </c>
      <c r="E62" s="581">
        <v>42660</v>
      </c>
      <c r="F62" s="581">
        <v>42789</v>
      </c>
      <c r="G62" s="582" t="s">
        <v>33</v>
      </c>
      <c r="H62" s="683">
        <v>335107.61</v>
      </c>
      <c r="I62" s="582" t="s">
        <v>33</v>
      </c>
      <c r="J62" s="582" t="s">
        <v>33</v>
      </c>
      <c r="K62" s="590" t="s">
        <v>279</v>
      </c>
      <c r="L62" s="582" t="s">
        <v>33</v>
      </c>
      <c r="M62" s="582" t="s">
        <v>33</v>
      </c>
      <c r="N62" s="561" t="s">
        <v>274</v>
      </c>
      <c r="O62" s="561" t="s">
        <v>36</v>
      </c>
      <c r="P62" s="561" t="s">
        <v>121</v>
      </c>
      <c r="Q62" s="561" t="s">
        <v>234</v>
      </c>
      <c r="R62" s="61" t="s">
        <v>97</v>
      </c>
      <c r="S62" s="565" t="s">
        <v>98</v>
      </c>
      <c r="T62" s="175" t="s">
        <v>70</v>
      </c>
      <c r="U62" s="109" t="s">
        <v>280</v>
      </c>
      <c r="V62" s="175">
        <v>180830.43</v>
      </c>
      <c r="W62" s="91">
        <f>H62-SUM(V62:V62)</f>
        <v>154277.18</v>
      </c>
    </row>
    <row r="63" spans="1:23" ht="90.75" hidden="1" customHeight="1" thickBot="1" x14ac:dyDescent="0.25">
      <c r="A63" s="664">
        <v>27</v>
      </c>
      <c r="B63" s="580" t="s">
        <v>281</v>
      </c>
      <c r="C63" s="580" t="s">
        <v>282</v>
      </c>
      <c r="D63" s="580" t="s">
        <v>30</v>
      </c>
      <c r="E63" s="581">
        <v>42635</v>
      </c>
      <c r="F63" s="581">
        <v>43331</v>
      </c>
      <c r="G63" s="582"/>
      <c r="H63" s="583" t="s">
        <v>283</v>
      </c>
      <c r="I63" s="582" t="s">
        <v>33</v>
      </c>
      <c r="J63" s="582" t="s">
        <v>33</v>
      </c>
      <c r="K63" s="590" t="s">
        <v>283</v>
      </c>
      <c r="L63" s="591" t="str">
        <f>K63</f>
        <v>139.7371,2</v>
      </c>
      <c r="M63" s="592" t="s">
        <v>74</v>
      </c>
      <c r="N63" s="593" t="s">
        <v>284</v>
      </c>
      <c r="O63" s="594" t="s">
        <v>285</v>
      </c>
      <c r="P63" s="594" t="s">
        <v>257</v>
      </c>
      <c r="Q63" s="594" t="s">
        <v>234</v>
      </c>
      <c r="R63" s="595" t="s">
        <v>39</v>
      </c>
      <c r="S63" s="596" t="s">
        <v>40</v>
      </c>
      <c r="T63" s="408"/>
      <c r="U63" s="526"/>
      <c r="V63" s="526"/>
      <c r="W63" s="16" t="e">
        <f>H63-SUM(#REF!)</f>
        <v>#REF!</v>
      </c>
    </row>
    <row r="64" spans="1:23" ht="98.25" hidden="1" customHeight="1" thickBot="1" x14ac:dyDescent="0.25">
      <c r="A64" s="663">
        <v>28</v>
      </c>
      <c r="B64" s="471" t="s">
        <v>286</v>
      </c>
      <c r="C64" s="471" t="s">
        <v>287</v>
      </c>
      <c r="D64" s="471" t="s">
        <v>288</v>
      </c>
      <c r="E64" s="472">
        <v>42643</v>
      </c>
      <c r="F64" s="472">
        <v>42848</v>
      </c>
      <c r="G64" s="436" t="s">
        <v>33</v>
      </c>
      <c r="H64" s="25" t="s">
        <v>289</v>
      </c>
      <c r="I64" s="436" t="s">
        <v>33</v>
      </c>
      <c r="J64" s="436" t="s">
        <v>33</v>
      </c>
      <c r="K64" s="261" t="s">
        <v>289</v>
      </c>
      <c r="L64" s="597">
        <v>576110.82999999996</v>
      </c>
      <c r="M64" s="598" t="s">
        <v>63</v>
      </c>
      <c r="N64" s="599" t="s">
        <v>290</v>
      </c>
      <c r="O64" s="120" t="s">
        <v>291</v>
      </c>
      <c r="P64" s="120" t="s">
        <v>292</v>
      </c>
      <c r="Q64" s="120" t="s">
        <v>293</v>
      </c>
      <c r="R64" s="89" t="s">
        <v>39</v>
      </c>
      <c r="S64" s="586" t="s">
        <v>40</v>
      </c>
      <c r="T64" s="408"/>
      <c r="U64" s="109"/>
      <c r="V64" s="109"/>
      <c r="W64" s="2">
        <f>H64-SUM(V64:V64)</f>
        <v>576110.82999999996</v>
      </c>
    </row>
    <row r="65" spans="1:23" ht="75.75" hidden="1" customHeight="1" thickBot="1" x14ac:dyDescent="0.25">
      <c r="A65" s="697" t="s">
        <v>294</v>
      </c>
      <c r="B65" s="404" t="s">
        <v>295</v>
      </c>
      <c r="C65" s="404" t="s">
        <v>296</v>
      </c>
      <c r="D65" s="404" t="s">
        <v>297</v>
      </c>
      <c r="E65" s="405">
        <v>42654</v>
      </c>
      <c r="F65" s="405">
        <v>43790</v>
      </c>
      <c r="G65" s="418" t="s">
        <v>33</v>
      </c>
      <c r="H65" s="24" t="s">
        <v>298</v>
      </c>
      <c r="I65" s="418" t="s">
        <v>33</v>
      </c>
      <c r="J65" s="418" t="s">
        <v>33</v>
      </c>
      <c r="K65" s="24" t="s">
        <v>299</v>
      </c>
      <c r="L65" s="418" t="s">
        <v>33</v>
      </c>
      <c r="M65" s="418" t="s">
        <v>33</v>
      </c>
      <c r="N65" s="90" t="s">
        <v>300</v>
      </c>
      <c r="O65" s="90" t="s">
        <v>301</v>
      </c>
      <c r="P65" s="90" t="s">
        <v>302</v>
      </c>
      <c r="Q65" s="90" t="s">
        <v>303</v>
      </c>
      <c r="R65" s="57" t="s">
        <v>122</v>
      </c>
      <c r="S65" s="108" t="s">
        <v>40</v>
      </c>
      <c r="T65" s="454" t="s">
        <v>53</v>
      </c>
      <c r="U65" s="177" t="s">
        <v>304</v>
      </c>
      <c r="V65" s="175">
        <v>1830001.18</v>
      </c>
      <c r="W65" s="409">
        <f>H65-SUM(V65:V66)</f>
        <v>10042266.84</v>
      </c>
    </row>
    <row r="66" spans="1:23" ht="75.75" hidden="1" customHeight="1" thickBot="1" x14ac:dyDescent="0.25">
      <c r="A66" s="698"/>
      <c r="B66" s="556" t="s">
        <v>295</v>
      </c>
      <c r="C66" s="556" t="s">
        <v>296</v>
      </c>
      <c r="D66" s="556" t="s">
        <v>297</v>
      </c>
      <c r="E66" s="600">
        <v>42654</v>
      </c>
      <c r="F66" s="600">
        <v>43790</v>
      </c>
      <c r="G66" s="457" t="s">
        <v>33</v>
      </c>
      <c r="H66" s="457" t="s">
        <v>33</v>
      </c>
      <c r="I66" s="457" t="s">
        <v>33</v>
      </c>
      <c r="J66" s="457" t="s">
        <v>33</v>
      </c>
      <c r="K66" s="457" t="s">
        <v>33</v>
      </c>
      <c r="L66" s="563">
        <v>4792.34</v>
      </c>
      <c r="M66" s="103" t="s">
        <v>63</v>
      </c>
      <c r="N66" s="450" t="s">
        <v>305</v>
      </c>
      <c r="O66" s="450" t="s">
        <v>301</v>
      </c>
      <c r="P66" s="450" t="s">
        <v>302</v>
      </c>
      <c r="Q66" s="450" t="s">
        <v>303</v>
      </c>
      <c r="R66" s="578" t="s">
        <v>122</v>
      </c>
      <c r="S66" s="601" t="s">
        <v>40</v>
      </c>
      <c r="T66" s="408"/>
      <c r="U66" s="184"/>
      <c r="V66" s="184"/>
      <c r="W66" s="102"/>
    </row>
    <row r="67" spans="1:23" ht="86.25" hidden="1" customHeight="1" x14ac:dyDescent="0.2">
      <c r="A67" s="697" t="s">
        <v>306</v>
      </c>
      <c r="B67" s="404" t="s">
        <v>307</v>
      </c>
      <c r="C67" s="404" t="s">
        <v>308</v>
      </c>
      <c r="D67" s="404" t="s">
        <v>309</v>
      </c>
      <c r="E67" s="405">
        <v>42710</v>
      </c>
      <c r="F67" s="405">
        <v>42831</v>
      </c>
      <c r="G67" s="418" t="s">
        <v>33</v>
      </c>
      <c r="H67" s="24" t="s">
        <v>310</v>
      </c>
      <c r="I67" s="418" t="s">
        <v>33</v>
      </c>
      <c r="J67" s="418" t="s">
        <v>33</v>
      </c>
      <c r="K67" s="241" t="s">
        <v>311</v>
      </c>
      <c r="L67" s="418" t="s">
        <v>33</v>
      </c>
      <c r="M67" s="418" t="s">
        <v>33</v>
      </c>
      <c r="N67" s="135" t="s">
        <v>312</v>
      </c>
      <c r="O67" s="135" t="s">
        <v>36</v>
      </c>
      <c r="P67" s="135" t="s">
        <v>37</v>
      </c>
      <c r="Q67" s="135" t="s">
        <v>234</v>
      </c>
      <c r="R67" s="135" t="s">
        <v>267</v>
      </c>
      <c r="S67" s="378" t="s">
        <v>181</v>
      </c>
      <c r="T67" s="408"/>
      <c r="U67" s="121"/>
      <c r="V67" s="121"/>
      <c r="W67" s="91">
        <f>H67-SUM(V67:V67)</f>
        <v>1327000</v>
      </c>
    </row>
    <row r="68" spans="1:23" ht="86.25" hidden="1" customHeight="1" thickBot="1" x14ac:dyDescent="0.25">
      <c r="A68" s="698"/>
      <c r="B68" s="434" t="s">
        <v>33</v>
      </c>
      <c r="C68" s="434" t="s">
        <v>33</v>
      </c>
      <c r="D68" s="434" t="s">
        <v>33</v>
      </c>
      <c r="E68" s="434" t="s">
        <v>33</v>
      </c>
      <c r="F68" s="434" t="s">
        <v>33</v>
      </c>
      <c r="G68" s="434" t="s">
        <v>33</v>
      </c>
      <c r="H68" s="434" t="s">
        <v>33</v>
      </c>
      <c r="I68" s="434" t="s">
        <v>33</v>
      </c>
      <c r="J68" s="434" t="s">
        <v>33</v>
      </c>
      <c r="K68" s="249" t="s">
        <v>313</v>
      </c>
      <c r="L68" s="434" t="s">
        <v>33</v>
      </c>
      <c r="M68" s="434" t="s">
        <v>33</v>
      </c>
      <c r="N68" s="131" t="s">
        <v>314</v>
      </c>
      <c r="O68" s="131" t="s">
        <v>36</v>
      </c>
      <c r="P68" s="131" t="s">
        <v>37</v>
      </c>
      <c r="Q68" s="131" t="s">
        <v>234</v>
      </c>
      <c r="R68" s="131" t="s">
        <v>267</v>
      </c>
      <c r="S68" s="294" t="s">
        <v>181</v>
      </c>
      <c r="T68" s="408"/>
      <c r="U68" s="300"/>
      <c r="V68" s="300"/>
      <c r="W68" s="111"/>
    </row>
    <row r="69" spans="1:23" s="661" customFormat="1" ht="105" customHeight="1" thickBot="1" x14ac:dyDescent="0.25">
      <c r="A69" s="664" t="s">
        <v>315</v>
      </c>
      <c r="B69" s="580" t="s">
        <v>316</v>
      </c>
      <c r="C69" s="580" t="s">
        <v>317</v>
      </c>
      <c r="D69" s="580" t="s">
        <v>318</v>
      </c>
      <c r="E69" s="581">
        <v>42625</v>
      </c>
      <c r="F69" s="581">
        <v>42654</v>
      </c>
      <c r="G69" s="582" t="s">
        <v>33</v>
      </c>
      <c r="H69" s="582" t="s">
        <v>33</v>
      </c>
      <c r="I69" s="582" t="s">
        <v>33</v>
      </c>
      <c r="J69" s="582" t="s">
        <v>33</v>
      </c>
      <c r="K69" s="582"/>
      <c r="L69" s="582" t="s">
        <v>33</v>
      </c>
      <c r="M69" s="582" t="s">
        <v>33</v>
      </c>
      <c r="N69" s="580"/>
      <c r="O69" s="56"/>
      <c r="P69" s="56"/>
      <c r="Q69" s="56"/>
      <c r="R69" s="56"/>
      <c r="S69" s="602"/>
      <c r="T69" s="5"/>
      <c r="U69" s="106"/>
      <c r="V69" s="106"/>
      <c r="W69" s="5" t="e">
        <f>H69-SUM(V69:V69)</f>
        <v>#VALUE!</v>
      </c>
    </row>
    <row r="70" spans="1:23" ht="36.75" customHeight="1" thickBot="1" x14ac:dyDescent="0.25">
      <c r="A70" s="711" t="s">
        <v>319</v>
      </c>
      <c r="B70" s="712"/>
      <c r="C70" s="712"/>
      <c r="D70" s="712"/>
      <c r="E70" s="712"/>
      <c r="F70" s="712"/>
      <c r="G70" s="712"/>
      <c r="H70" s="712"/>
      <c r="I70" s="712"/>
      <c r="J70" s="712"/>
      <c r="K70" s="712"/>
      <c r="L70" s="712"/>
      <c r="M70" s="712"/>
      <c r="N70" s="712"/>
      <c r="O70" s="712"/>
      <c r="P70" s="712"/>
      <c r="Q70" s="712"/>
      <c r="R70" s="712"/>
      <c r="S70" s="713"/>
    </row>
    <row r="71" spans="1:23" ht="60" customHeight="1" x14ac:dyDescent="0.2">
      <c r="A71" s="708" t="s">
        <v>320</v>
      </c>
      <c r="B71" s="138" t="s">
        <v>321</v>
      </c>
      <c r="C71" s="107" t="s">
        <v>322</v>
      </c>
      <c r="D71" s="138" t="s">
        <v>162</v>
      </c>
      <c r="E71" s="274"/>
      <c r="F71" s="274"/>
      <c r="G71" s="176"/>
      <c r="H71" s="684">
        <v>955231.29</v>
      </c>
      <c r="I71" s="24">
        <v>20428.400000000001</v>
      </c>
      <c r="J71" s="24"/>
      <c r="K71" s="24" t="s">
        <v>323</v>
      </c>
      <c r="L71" s="24"/>
      <c r="M71" s="57"/>
      <c r="N71" s="406" t="s">
        <v>324</v>
      </c>
      <c r="O71" s="57" t="s">
        <v>325</v>
      </c>
      <c r="P71" s="57" t="s">
        <v>326</v>
      </c>
      <c r="Q71" s="57" t="s">
        <v>327</v>
      </c>
      <c r="R71" s="57" t="s">
        <v>328</v>
      </c>
      <c r="S71" s="615" t="s">
        <v>329</v>
      </c>
    </row>
    <row r="72" spans="1:23" ht="60" customHeight="1" x14ac:dyDescent="0.2">
      <c r="A72" s="699"/>
      <c r="B72" s="431" t="s">
        <v>33</v>
      </c>
      <c r="C72" s="431" t="s">
        <v>33</v>
      </c>
      <c r="D72" s="431" t="s">
        <v>33</v>
      </c>
      <c r="E72" s="431" t="s">
        <v>33</v>
      </c>
      <c r="F72" s="431" t="s">
        <v>33</v>
      </c>
      <c r="G72" s="431" t="s">
        <v>33</v>
      </c>
      <c r="H72" s="431" t="s">
        <v>33</v>
      </c>
      <c r="I72" s="431" t="s">
        <v>33</v>
      </c>
      <c r="J72" s="32"/>
      <c r="K72" s="32" t="s">
        <v>330</v>
      </c>
      <c r="L72" s="32"/>
      <c r="M72" s="59"/>
      <c r="N72" s="503" t="s">
        <v>331</v>
      </c>
      <c r="O72" s="59" t="s">
        <v>325</v>
      </c>
      <c r="P72" s="59" t="s">
        <v>326</v>
      </c>
      <c r="Q72" s="59" t="s">
        <v>327</v>
      </c>
      <c r="R72" s="59" t="s">
        <v>97</v>
      </c>
      <c r="S72" s="560" t="s">
        <v>98</v>
      </c>
    </row>
    <row r="73" spans="1:23" ht="60.75" customHeight="1" thickBot="1" x14ac:dyDescent="0.25">
      <c r="A73" s="698"/>
      <c r="B73" s="457" t="s">
        <v>33</v>
      </c>
      <c r="C73" s="457" t="s">
        <v>33</v>
      </c>
      <c r="D73" s="457" t="s">
        <v>33</v>
      </c>
      <c r="E73" s="457" t="s">
        <v>33</v>
      </c>
      <c r="F73" s="457" t="s">
        <v>33</v>
      </c>
      <c r="G73" s="457" t="s">
        <v>33</v>
      </c>
      <c r="H73" s="457" t="s">
        <v>33</v>
      </c>
      <c r="I73" s="457" t="s">
        <v>33</v>
      </c>
      <c r="J73" s="29"/>
      <c r="K73" s="29"/>
      <c r="L73" s="29">
        <v>552324.59</v>
      </c>
      <c r="M73" s="578"/>
      <c r="N73" s="567" t="s">
        <v>332</v>
      </c>
      <c r="O73" s="578" t="s">
        <v>325</v>
      </c>
      <c r="P73" s="578" t="s">
        <v>326</v>
      </c>
      <c r="Q73" s="578" t="s">
        <v>327</v>
      </c>
      <c r="R73" s="578" t="s">
        <v>97</v>
      </c>
      <c r="S73" s="601" t="s">
        <v>98</v>
      </c>
    </row>
    <row r="74" spans="1:23" ht="60.75" hidden="1" customHeight="1" thickBot="1" x14ac:dyDescent="0.25">
      <c r="A74" s="708" t="s">
        <v>333</v>
      </c>
      <c r="B74" s="138" t="s">
        <v>334</v>
      </c>
      <c r="C74" s="107" t="s">
        <v>335</v>
      </c>
      <c r="D74" s="138" t="s">
        <v>336</v>
      </c>
      <c r="E74" s="274"/>
      <c r="F74" s="274"/>
      <c r="G74" s="176"/>
      <c r="H74" s="684">
        <v>643110.84</v>
      </c>
      <c r="I74" s="24"/>
      <c r="J74" s="24"/>
      <c r="K74" s="24" t="s">
        <v>337</v>
      </c>
      <c r="L74" s="24"/>
      <c r="M74" s="176"/>
      <c r="N74" s="406" t="s">
        <v>338</v>
      </c>
      <c r="O74" s="57" t="s">
        <v>339</v>
      </c>
      <c r="P74" s="57" t="s">
        <v>340</v>
      </c>
      <c r="Q74" s="90" t="s">
        <v>38</v>
      </c>
      <c r="R74" s="57" t="s">
        <v>122</v>
      </c>
      <c r="S74" s="108" t="s">
        <v>40</v>
      </c>
    </row>
    <row r="75" spans="1:23" ht="60.75" hidden="1" customHeight="1" thickBot="1" x14ac:dyDescent="0.25">
      <c r="A75" s="698"/>
      <c r="B75" s="457" t="s">
        <v>33</v>
      </c>
      <c r="C75" s="457" t="s">
        <v>33</v>
      </c>
      <c r="D75" s="457" t="s">
        <v>33</v>
      </c>
      <c r="E75" s="457" t="s">
        <v>33</v>
      </c>
      <c r="F75" s="457" t="s">
        <v>33</v>
      </c>
      <c r="G75" s="457" t="s">
        <v>33</v>
      </c>
      <c r="H75" s="457" t="s">
        <v>33</v>
      </c>
      <c r="I75" s="457" t="s">
        <v>33</v>
      </c>
      <c r="J75" s="29"/>
      <c r="K75" s="29"/>
      <c r="L75" s="29">
        <v>220574.06</v>
      </c>
      <c r="M75" s="162"/>
      <c r="N75" s="567" t="s">
        <v>341</v>
      </c>
      <c r="O75" s="578" t="s">
        <v>339</v>
      </c>
      <c r="P75" s="578" t="s">
        <v>340</v>
      </c>
      <c r="Q75" s="105" t="s">
        <v>38</v>
      </c>
      <c r="R75" s="578" t="s">
        <v>122</v>
      </c>
      <c r="S75" s="601" t="s">
        <v>40</v>
      </c>
    </row>
    <row r="76" spans="1:23" ht="75.75" customHeight="1" thickBot="1" x14ac:dyDescent="0.25">
      <c r="A76" s="657" t="s">
        <v>342</v>
      </c>
      <c r="B76" s="142" t="s">
        <v>343</v>
      </c>
      <c r="C76" s="119" t="s">
        <v>344</v>
      </c>
      <c r="D76" s="142" t="s">
        <v>345</v>
      </c>
      <c r="E76" s="618"/>
      <c r="F76" s="618"/>
      <c r="G76" s="619"/>
      <c r="H76" s="685">
        <v>92000</v>
      </c>
      <c r="I76" s="25"/>
      <c r="J76" s="25"/>
      <c r="K76" s="685">
        <v>46000</v>
      </c>
      <c r="L76" s="25"/>
      <c r="M76" s="619"/>
      <c r="N76" s="620" t="s">
        <v>346</v>
      </c>
      <c r="O76" s="89" t="s">
        <v>36</v>
      </c>
      <c r="P76" s="66" t="s">
        <v>347</v>
      </c>
      <c r="Q76" s="66" t="s">
        <v>348</v>
      </c>
      <c r="R76" s="66" t="s">
        <v>349</v>
      </c>
      <c r="S76" s="621" t="s">
        <v>350</v>
      </c>
    </row>
    <row r="77" spans="1:23" ht="75.75" customHeight="1" thickBot="1" x14ac:dyDescent="0.25">
      <c r="A77" s="669" t="s">
        <v>351</v>
      </c>
      <c r="B77" s="295" t="s">
        <v>352</v>
      </c>
      <c r="C77" s="594" t="s">
        <v>353</v>
      </c>
      <c r="D77" s="146" t="s">
        <v>116</v>
      </c>
      <c r="E77" s="277"/>
      <c r="F77" s="277"/>
      <c r="G77" s="197"/>
      <c r="H77" s="686">
        <v>82159.89</v>
      </c>
      <c r="I77" s="583"/>
      <c r="J77" s="583"/>
      <c r="K77" s="686">
        <v>1242.27</v>
      </c>
      <c r="L77" s="583"/>
      <c r="M77" s="197"/>
      <c r="N77" s="616" t="s">
        <v>354</v>
      </c>
      <c r="O77" s="61" t="s">
        <v>355</v>
      </c>
      <c r="P77" s="61" t="s">
        <v>356</v>
      </c>
      <c r="Q77" s="61" t="s">
        <v>348</v>
      </c>
      <c r="R77" s="61" t="s">
        <v>97</v>
      </c>
      <c r="S77" s="565" t="s">
        <v>98</v>
      </c>
    </row>
    <row r="78" spans="1:23" ht="60.75" customHeight="1" thickBot="1" x14ac:dyDescent="0.25">
      <c r="A78" s="624" t="s">
        <v>357</v>
      </c>
      <c r="B78" s="625" t="s">
        <v>358</v>
      </c>
      <c r="C78" s="625" t="s">
        <v>359</v>
      </c>
      <c r="D78" s="625"/>
      <c r="E78" s="626"/>
      <c r="F78" s="626"/>
      <c r="G78" s="627"/>
      <c r="H78" s="628"/>
      <c r="I78" s="628"/>
      <c r="J78" s="628"/>
      <c r="K78" s="628"/>
      <c r="L78" s="628"/>
      <c r="M78" s="627"/>
      <c r="N78" s="629"/>
      <c r="O78" s="630"/>
      <c r="P78" s="630"/>
      <c r="Q78" s="630"/>
      <c r="R78" s="630"/>
      <c r="S78" s="631"/>
    </row>
    <row r="79" spans="1:23" ht="45.75" customHeight="1" thickBot="1" x14ac:dyDescent="0.25">
      <c r="A79" s="669" t="s">
        <v>360</v>
      </c>
      <c r="B79" s="146" t="s">
        <v>361</v>
      </c>
      <c r="C79" s="594" t="s">
        <v>362</v>
      </c>
      <c r="D79" s="146" t="s">
        <v>57</v>
      </c>
      <c r="E79" s="277"/>
      <c r="F79" s="277"/>
      <c r="G79" s="686">
        <v>1046985.47</v>
      </c>
      <c r="H79" s="686">
        <v>2110228.9900000002</v>
      </c>
      <c r="I79" s="686"/>
      <c r="J79" s="686"/>
      <c r="K79" s="686">
        <v>1424086.67</v>
      </c>
      <c r="L79" s="583"/>
      <c r="M79" s="197"/>
      <c r="N79" s="616" t="s">
        <v>363</v>
      </c>
      <c r="O79" s="61" t="s">
        <v>339</v>
      </c>
      <c r="P79" s="632" t="s">
        <v>340</v>
      </c>
      <c r="Q79" s="595" t="s">
        <v>38</v>
      </c>
      <c r="R79" s="61" t="s">
        <v>364</v>
      </c>
      <c r="S79" s="617"/>
    </row>
    <row r="80" spans="1:23" ht="60.75" hidden="1" customHeight="1" thickBot="1" x14ac:dyDescent="0.25">
      <c r="A80" s="670" t="s">
        <v>365</v>
      </c>
      <c r="B80" s="633" t="s">
        <v>366</v>
      </c>
      <c r="C80" s="634" t="s">
        <v>367</v>
      </c>
      <c r="D80" s="633" t="s">
        <v>368</v>
      </c>
      <c r="E80" s="277"/>
      <c r="F80" s="277"/>
      <c r="G80" s="686"/>
      <c r="H80" s="686">
        <v>344447.75</v>
      </c>
      <c r="I80" s="686"/>
      <c r="J80" s="686"/>
      <c r="K80" s="686">
        <v>170581.55</v>
      </c>
      <c r="L80" s="257"/>
      <c r="M80" s="197"/>
      <c r="N80" s="502" t="s">
        <v>369</v>
      </c>
      <c r="O80" s="56" t="s">
        <v>370</v>
      </c>
      <c r="P80" s="56" t="s">
        <v>371</v>
      </c>
      <c r="Q80" s="595" t="s">
        <v>38</v>
      </c>
      <c r="R80" s="61" t="s">
        <v>122</v>
      </c>
      <c r="S80" s="565" t="s">
        <v>40</v>
      </c>
    </row>
    <row r="81" spans="1:19" ht="60.75" hidden="1" customHeight="1" thickBot="1" x14ac:dyDescent="0.25">
      <c r="A81" s="708" t="s">
        <v>372</v>
      </c>
      <c r="B81" s="138" t="s">
        <v>373</v>
      </c>
      <c r="C81" s="107" t="s">
        <v>374</v>
      </c>
      <c r="D81" s="138" t="s">
        <v>288</v>
      </c>
      <c r="E81" s="274"/>
      <c r="F81" s="274"/>
      <c r="G81" s="684"/>
      <c r="H81" s="684">
        <v>240101.08</v>
      </c>
      <c r="I81" s="684"/>
      <c r="J81" s="684"/>
      <c r="K81" s="684">
        <v>94563.520000000004</v>
      </c>
      <c r="L81" s="24"/>
      <c r="M81" s="176"/>
      <c r="N81" s="125" t="s">
        <v>375</v>
      </c>
      <c r="O81" s="51" t="s">
        <v>376</v>
      </c>
      <c r="P81" s="51" t="s">
        <v>377</v>
      </c>
      <c r="Q81" s="90" t="s">
        <v>38</v>
      </c>
      <c r="R81" s="57" t="s">
        <v>122</v>
      </c>
      <c r="S81" s="108" t="s">
        <v>40</v>
      </c>
    </row>
    <row r="82" spans="1:19" ht="60.75" hidden="1" customHeight="1" thickBot="1" x14ac:dyDescent="0.25">
      <c r="A82" s="698"/>
      <c r="B82" s="434" t="s">
        <v>33</v>
      </c>
      <c r="C82" s="434" t="s">
        <v>33</v>
      </c>
      <c r="D82" s="434" t="s">
        <v>33</v>
      </c>
      <c r="E82" s="434" t="s">
        <v>33</v>
      </c>
      <c r="F82" s="434" t="s">
        <v>33</v>
      </c>
      <c r="G82" s="434" t="s">
        <v>33</v>
      </c>
      <c r="H82" s="434" t="s">
        <v>33</v>
      </c>
      <c r="I82" s="434" t="s">
        <v>33</v>
      </c>
      <c r="J82" s="687"/>
      <c r="K82" s="687"/>
      <c r="L82" s="30"/>
      <c r="M82" s="190"/>
      <c r="N82" s="498" t="s">
        <v>375</v>
      </c>
      <c r="O82" s="52" t="s">
        <v>376</v>
      </c>
      <c r="P82" s="52" t="s">
        <v>377</v>
      </c>
      <c r="Q82" s="372" t="s">
        <v>38</v>
      </c>
      <c r="R82" s="60" t="s">
        <v>122</v>
      </c>
      <c r="S82" s="373" t="s">
        <v>40</v>
      </c>
    </row>
    <row r="83" spans="1:19" ht="60.75" hidden="1" customHeight="1" thickBot="1" x14ac:dyDescent="0.25">
      <c r="A83" s="708" t="s">
        <v>378</v>
      </c>
      <c r="B83" s="138" t="s">
        <v>379</v>
      </c>
      <c r="C83" s="107" t="s">
        <v>380</v>
      </c>
      <c r="D83" s="138" t="s">
        <v>381</v>
      </c>
      <c r="E83" s="274"/>
      <c r="F83" s="274"/>
      <c r="G83" s="684"/>
      <c r="H83" s="684">
        <v>103233.9</v>
      </c>
      <c r="I83" s="684"/>
      <c r="J83" s="684"/>
      <c r="K83" s="684">
        <v>103233.9</v>
      </c>
      <c r="L83" s="24"/>
      <c r="M83" s="176"/>
      <c r="N83" s="125" t="s">
        <v>382</v>
      </c>
      <c r="O83" s="51" t="s">
        <v>376</v>
      </c>
      <c r="P83" s="635" t="s">
        <v>383</v>
      </c>
      <c r="Q83" s="90" t="s">
        <v>38</v>
      </c>
      <c r="R83" s="57" t="s">
        <v>122</v>
      </c>
      <c r="S83" s="108" t="s">
        <v>40</v>
      </c>
    </row>
    <row r="84" spans="1:19" ht="60.75" hidden="1" customHeight="1" thickBot="1" x14ac:dyDescent="0.25">
      <c r="A84" s="698"/>
      <c r="B84" s="434" t="s">
        <v>33</v>
      </c>
      <c r="C84" s="434" t="s">
        <v>33</v>
      </c>
      <c r="D84" s="434" t="s">
        <v>33</v>
      </c>
      <c r="E84" s="434" t="s">
        <v>33</v>
      </c>
      <c r="F84" s="434" t="s">
        <v>33</v>
      </c>
      <c r="G84" s="434" t="s">
        <v>33</v>
      </c>
      <c r="H84" s="434" t="s">
        <v>33</v>
      </c>
      <c r="I84" s="434" t="s">
        <v>33</v>
      </c>
      <c r="J84" s="687"/>
      <c r="K84" s="687"/>
      <c r="L84" s="30"/>
      <c r="M84" s="190"/>
      <c r="N84" s="498" t="s">
        <v>382</v>
      </c>
      <c r="O84" s="52" t="s">
        <v>376</v>
      </c>
      <c r="P84" s="55" t="s">
        <v>383</v>
      </c>
      <c r="Q84" s="372" t="s">
        <v>38</v>
      </c>
      <c r="R84" s="60" t="s">
        <v>122</v>
      </c>
      <c r="S84" s="373" t="s">
        <v>40</v>
      </c>
    </row>
    <row r="85" spans="1:19" ht="60" customHeight="1" x14ac:dyDescent="0.2">
      <c r="A85" s="708" t="s">
        <v>384</v>
      </c>
      <c r="B85" s="138" t="s">
        <v>385</v>
      </c>
      <c r="C85" s="107" t="s">
        <v>386</v>
      </c>
      <c r="D85" s="138" t="s">
        <v>57</v>
      </c>
      <c r="E85" s="274"/>
      <c r="F85" s="274"/>
      <c r="G85" s="684"/>
      <c r="H85" s="684">
        <v>1115028.8899999999</v>
      </c>
      <c r="I85" s="684">
        <v>190095.7</v>
      </c>
      <c r="J85" s="684"/>
      <c r="K85" s="684">
        <v>920369.4</v>
      </c>
      <c r="L85" s="24"/>
      <c r="M85" s="176"/>
      <c r="N85" s="125" t="s">
        <v>387</v>
      </c>
      <c r="O85" s="51" t="s">
        <v>339</v>
      </c>
      <c r="P85" s="51" t="s">
        <v>388</v>
      </c>
      <c r="Q85" s="90" t="s">
        <v>38</v>
      </c>
      <c r="R85" s="57" t="s">
        <v>97</v>
      </c>
      <c r="S85" s="108" t="s">
        <v>98</v>
      </c>
    </row>
    <row r="86" spans="1:19" ht="45" customHeight="1" x14ac:dyDescent="0.2">
      <c r="A86" s="699"/>
      <c r="B86" s="431" t="s">
        <v>33</v>
      </c>
      <c r="C86" s="431" t="s">
        <v>33</v>
      </c>
      <c r="D86" s="431" t="s">
        <v>33</v>
      </c>
      <c r="E86" s="431" t="s">
        <v>33</v>
      </c>
      <c r="F86" s="431" t="s">
        <v>33</v>
      </c>
      <c r="G86" s="431" t="s">
        <v>33</v>
      </c>
      <c r="H86" s="431" t="s">
        <v>33</v>
      </c>
      <c r="I86" s="431" t="s">
        <v>33</v>
      </c>
      <c r="J86" s="688"/>
      <c r="K86" s="688">
        <v>194659.49</v>
      </c>
      <c r="L86" s="32"/>
      <c r="M86" s="183"/>
      <c r="N86" s="500" t="s">
        <v>387</v>
      </c>
      <c r="O86" s="54" t="s">
        <v>339</v>
      </c>
      <c r="P86" s="54" t="s">
        <v>388</v>
      </c>
      <c r="Q86" s="438" t="s">
        <v>38</v>
      </c>
      <c r="R86" s="54" t="s">
        <v>389</v>
      </c>
      <c r="S86" s="636"/>
    </row>
    <row r="87" spans="1:19" ht="60.75" customHeight="1" thickBot="1" x14ac:dyDescent="0.25">
      <c r="A87" s="698"/>
      <c r="B87" s="434" t="s">
        <v>33</v>
      </c>
      <c r="C87" s="434" t="s">
        <v>33</v>
      </c>
      <c r="D87" s="434" t="s">
        <v>33</v>
      </c>
      <c r="E87" s="434" t="s">
        <v>33</v>
      </c>
      <c r="F87" s="434" t="s">
        <v>33</v>
      </c>
      <c r="G87" s="434" t="s">
        <v>33</v>
      </c>
      <c r="H87" s="434" t="s">
        <v>33</v>
      </c>
      <c r="I87" s="434" t="s">
        <v>33</v>
      </c>
      <c r="J87" s="687"/>
      <c r="K87" s="687"/>
      <c r="L87" s="30">
        <v>662268.28</v>
      </c>
      <c r="M87" s="190"/>
      <c r="N87" s="498" t="s">
        <v>390</v>
      </c>
      <c r="O87" s="52" t="s">
        <v>339</v>
      </c>
      <c r="P87" s="52" t="s">
        <v>388</v>
      </c>
      <c r="Q87" s="372" t="s">
        <v>38</v>
      </c>
      <c r="R87" s="60" t="s">
        <v>97</v>
      </c>
      <c r="S87" s="373" t="s">
        <v>98</v>
      </c>
    </row>
    <row r="88" spans="1:19" ht="60" customHeight="1" x14ac:dyDescent="0.2">
      <c r="A88" s="709" t="s">
        <v>391</v>
      </c>
      <c r="B88" s="158" t="s">
        <v>392</v>
      </c>
      <c r="C88" s="159" t="s">
        <v>393</v>
      </c>
      <c r="D88" s="158" t="s">
        <v>394</v>
      </c>
      <c r="E88" s="274"/>
      <c r="F88" s="274"/>
      <c r="G88" s="684"/>
      <c r="H88" s="684">
        <v>1263345.58</v>
      </c>
      <c r="I88" s="684"/>
      <c r="J88" s="684"/>
      <c r="K88" s="684">
        <v>104145.24</v>
      </c>
      <c r="L88" s="28"/>
      <c r="M88" s="176"/>
      <c r="N88" s="125" t="s">
        <v>395</v>
      </c>
      <c r="O88" s="51" t="s">
        <v>339</v>
      </c>
      <c r="P88" s="51" t="s">
        <v>388</v>
      </c>
      <c r="Q88" s="90" t="s">
        <v>38</v>
      </c>
      <c r="R88" s="57" t="s">
        <v>328</v>
      </c>
      <c r="S88" s="615" t="s">
        <v>329</v>
      </c>
    </row>
    <row r="89" spans="1:19" ht="60" customHeight="1" x14ac:dyDescent="0.2">
      <c r="A89" s="699"/>
      <c r="B89" s="431" t="s">
        <v>33</v>
      </c>
      <c r="C89" s="431" t="s">
        <v>33</v>
      </c>
      <c r="D89" s="431" t="s">
        <v>33</v>
      </c>
      <c r="E89" s="431" t="s">
        <v>33</v>
      </c>
      <c r="F89" s="431" t="s">
        <v>33</v>
      </c>
      <c r="G89" s="431" t="s">
        <v>33</v>
      </c>
      <c r="H89" s="431" t="s">
        <v>33</v>
      </c>
      <c r="I89" s="431" t="s">
        <v>33</v>
      </c>
      <c r="J89" s="688"/>
      <c r="K89" s="688">
        <v>709726.07</v>
      </c>
      <c r="L89" s="34"/>
      <c r="M89" s="183"/>
      <c r="N89" s="500" t="s">
        <v>396</v>
      </c>
      <c r="O89" s="54" t="s">
        <v>339</v>
      </c>
      <c r="P89" s="54" t="s">
        <v>388</v>
      </c>
      <c r="Q89" s="438" t="s">
        <v>38</v>
      </c>
      <c r="R89" s="59" t="s">
        <v>97</v>
      </c>
      <c r="S89" s="560" t="s">
        <v>98</v>
      </c>
    </row>
    <row r="90" spans="1:19" ht="52.5" customHeight="1" thickBot="1" x14ac:dyDescent="0.25">
      <c r="A90" s="698"/>
      <c r="B90" s="434" t="s">
        <v>33</v>
      </c>
      <c r="C90" s="434" t="s">
        <v>33</v>
      </c>
      <c r="D90" s="434" t="s">
        <v>33</v>
      </c>
      <c r="E90" s="434" t="s">
        <v>33</v>
      </c>
      <c r="F90" s="434" t="s">
        <v>33</v>
      </c>
      <c r="G90" s="434" t="s">
        <v>33</v>
      </c>
      <c r="H90" s="434" t="s">
        <v>33</v>
      </c>
      <c r="I90" s="434" t="s">
        <v>33</v>
      </c>
      <c r="J90" s="687"/>
      <c r="K90" s="687"/>
      <c r="L90" s="33">
        <v>450408.08</v>
      </c>
      <c r="M90" s="190"/>
      <c r="N90" s="498" t="s">
        <v>397</v>
      </c>
      <c r="O90" s="52" t="s">
        <v>339</v>
      </c>
      <c r="P90" s="52" t="s">
        <v>388</v>
      </c>
      <c r="Q90" s="372" t="s">
        <v>38</v>
      </c>
      <c r="R90" s="60" t="s">
        <v>97</v>
      </c>
      <c r="S90" s="373" t="s">
        <v>98</v>
      </c>
    </row>
    <row r="91" spans="1:19" ht="27" hidden="1" customHeight="1" thickBot="1" x14ac:dyDescent="0.25">
      <c r="A91" s="704" t="s">
        <v>398</v>
      </c>
      <c r="B91" s="174" t="s">
        <v>399</v>
      </c>
      <c r="C91" s="175" t="s">
        <v>400</v>
      </c>
      <c r="D91" s="174" t="s">
        <v>401</v>
      </c>
      <c r="E91" s="274"/>
      <c r="F91" s="274"/>
      <c r="G91" s="684"/>
      <c r="H91" s="684">
        <v>1092319.1100000001</v>
      </c>
      <c r="I91" s="684"/>
      <c r="J91" s="684"/>
      <c r="K91" s="684">
        <v>166770.17000000001</v>
      </c>
      <c r="L91" s="36"/>
      <c r="M91" s="176"/>
      <c r="N91" s="125" t="s">
        <v>402</v>
      </c>
      <c r="O91" s="51" t="s">
        <v>339</v>
      </c>
      <c r="P91" s="51" t="s">
        <v>388</v>
      </c>
      <c r="Q91" s="90" t="s">
        <v>38</v>
      </c>
      <c r="R91" s="51" t="s">
        <v>403</v>
      </c>
      <c r="S91" s="615" t="s">
        <v>181</v>
      </c>
    </row>
    <row r="92" spans="1:19" ht="60" customHeight="1" x14ac:dyDescent="0.2">
      <c r="A92" s="699"/>
      <c r="B92" s="174" t="s">
        <v>399</v>
      </c>
      <c r="C92" s="175" t="s">
        <v>400</v>
      </c>
      <c r="D92" s="174" t="s">
        <v>401</v>
      </c>
      <c r="E92" s="274"/>
      <c r="F92" s="274"/>
      <c r="G92" s="684"/>
      <c r="H92" s="684">
        <v>1092319.1100000001</v>
      </c>
      <c r="I92" s="431" t="s">
        <v>33</v>
      </c>
      <c r="J92" s="688"/>
      <c r="K92" s="688">
        <v>441604.8</v>
      </c>
      <c r="L92" s="37"/>
      <c r="M92" s="183"/>
      <c r="N92" s="500" t="s">
        <v>404</v>
      </c>
      <c r="O92" s="54" t="s">
        <v>339</v>
      </c>
      <c r="P92" s="622" t="s">
        <v>388</v>
      </c>
      <c r="Q92" s="438" t="s">
        <v>38</v>
      </c>
      <c r="R92" s="59" t="s">
        <v>97</v>
      </c>
      <c r="S92" s="560" t="s">
        <v>98</v>
      </c>
    </row>
    <row r="93" spans="1:19" ht="57.75" customHeight="1" thickBot="1" x14ac:dyDescent="0.25">
      <c r="A93" s="698"/>
      <c r="B93" s="434" t="s">
        <v>33</v>
      </c>
      <c r="C93" s="434" t="s">
        <v>33</v>
      </c>
      <c r="D93" s="434" t="s">
        <v>33</v>
      </c>
      <c r="E93" s="434" t="s">
        <v>33</v>
      </c>
      <c r="F93" s="434" t="s">
        <v>33</v>
      </c>
      <c r="G93" s="434" t="s">
        <v>33</v>
      </c>
      <c r="H93" s="434" t="s">
        <v>33</v>
      </c>
      <c r="I93" s="434" t="s">
        <v>33</v>
      </c>
      <c r="J93" s="38"/>
      <c r="K93" s="38"/>
      <c r="L93" s="38"/>
      <c r="M93" s="190"/>
      <c r="N93" s="498" t="s">
        <v>404</v>
      </c>
      <c r="O93" s="52" t="s">
        <v>339</v>
      </c>
      <c r="P93" s="55" t="s">
        <v>388</v>
      </c>
      <c r="Q93" s="372" t="s">
        <v>38</v>
      </c>
      <c r="R93" s="60" t="s">
        <v>97</v>
      </c>
      <c r="S93" s="373" t="s">
        <v>98</v>
      </c>
    </row>
    <row r="94" spans="1:19" ht="27" hidden="1" customHeight="1" thickBot="1" x14ac:dyDescent="0.25">
      <c r="A94" s="704" t="s">
        <v>405</v>
      </c>
      <c r="B94" s="174" t="s">
        <v>406</v>
      </c>
      <c r="C94" s="175" t="s">
        <v>407</v>
      </c>
      <c r="D94" s="174" t="s">
        <v>401</v>
      </c>
      <c r="E94" s="274"/>
      <c r="F94" s="274"/>
      <c r="G94" s="176"/>
      <c r="H94" s="684">
        <v>1231248.06</v>
      </c>
      <c r="I94" s="684"/>
      <c r="J94" s="684"/>
      <c r="K94" s="684">
        <v>282877.99</v>
      </c>
      <c r="L94" s="684"/>
      <c r="M94" s="176"/>
      <c r="N94" s="125" t="s">
        <v>408</v>
      </c>
      <c r="O94" s="51" t="s">
        <v>339</v>
      </c>
      <c r="P94" s="51" t="s">
        <v>388</v>
      </c>
      <c r="Q94" s="90" t="s">
        <v>38</v>
      </c>
      <c r="R94" s="51" t="s">
        <v>403</v>
      </c>
      <c r="S94" s="615" t="s">
        <v>181</v>
      </c>
    </row>
    <row r="95" spans="1:19" ht="60" customHeight="1" x14ac:dyDescent="0.2">
      <c r="A95" s="699"/>
      <c r="B95" s="174" t="s">
        <v>406</v>
      </c>
      <c r="C95" s="175" t="s">
        <v>407</v>
      </c>
      <c r="D95" s="174" t="s">
        <v>401</v>
      </c>
      <c r="E95" s="274"/>
      <c r="F95" s="274"/>
      <c r="G95" s="176"/>
      <c r="H95" s="684">
        <v>1231248.06</v>
      </c>
      <c r="I95" s="431" t="s">
        <v>33</v>
      </c>
      <c r="J95" s="688"/>
      <c r="K95" s="688">
        <v>568247.04000000004</v>
      </c>
      <c r="L95" s="688"/>
      <c r="M95" s="183"/>
      <c r="N95" s="500" t="s">
        <v>409</v>
      </c>
      <c r="O95" s="54" t="s">
        <v>339</v>
      </c>
      <c r="P95" s="622" t="s">
        <v>388</v>
      </c>
      <c r="Q95" s="438" t="s">
        <v>38</v>
      </c>
      <c r="R95" s="59" t="s">
        <v>97</v>
      </c>
      <c r="S95" s="560" t="s">
        <v>98</v>
      </c>
    </row>
    <row r="96" spans="1:19" ht="60" customHeight="1" x14ac:dyDescent="0.2">
      <c r="A96" s="699"/>
      <c r="B96" s="431" t="s">
        <v>33</v>
      </c>
      <c r="C96" s="431" t="s">
        <v>33</v>
      </c>
      <c r="D96" s="431" t="s">
        <v>33</v>
      </c>
      <c r="E96" s="431" t="s">
        <v>33</v>
      </c>
      <c r="F96" s="431" t="s">
        <v>33</v>
      </c>
      <c r="G96" s="431" t="s">
        <v>33</v>
      </c>
      <c r="H96" s="431" t="s">
        <v>33</v>
      </c>
      <c r="I96" s="431" t="s">
        <v>33</v>
      </c>
      <c r="J96" s="688"/>
      <c r="K96" s="688"/>
      <c r="L96" s="688"/>
      <c r="M96" s="183"/>
      <c r="N96" s="500" t="s">
        <v>409</v>
      </c>
      <c r="O96" s="54" t="s">
        <v>339</v>
      </c>
      <c r="P96" s="622" t="s">
        <v>388</v>
      </c>
      <c r="Q96" s="438" t="s">
        <v>38</v>
      </c>
      <c r="R96" s="59" t="s">
        <v>97</v>
      </c>
      <c r="S96" s="560" t="s">
        <v>98</v>
      </c>
    </row>
    <row r="97" spans="1:19" ht="60" customHeight="1" x14ac:dyDescent="0.2">
      <c r="A97" s="699"/>
      <c r="B97" s="431" t="s">
        <v>33</v>
      </c>
      <c r="C97" s="431" t="s">
        <v>33</v>
      </c>
      <c r="D97" s="431" t="s">
        <v>33</v>
      </c>
      <c r="E97" s="431" t="s">
        <v>33</v>
      </c>
      <c r="F97" s="431" t="s">
        <v>33</v>
      </c>
      <c r="G97" s="431" t="s">
        <v>33</v>
      </c>
      <c r="H97" s="431" t="s">
        <v>33</v>
      </c>
      <c r="I97" s="431" t="s">
        <v>33</v>
      </c>
      <c r="J97" s="688"/>
      <c r="K97" s="688"/>
      <c r="L97" s="688"/>
      <c r="M97" s="183"/>
      <c r="N97" s="500" t="s">
        <v>409</v>
      </c>
      <c r="O97" s="54" t="s">
        <v>339</v>
      </c>
      <c r="P97" s="622" t="s">
        <v>388</v>
      </c>
      <c r="Q97" s="438" t="s">
        <v>38</v>
      </c>
      <c r="R97" s="59" t="s">
        <v>97</v>
      </c>
      <c r="S97" s="560" t="s">
        <v>98</v>
      </c>
    </row>
    <row r="98" spans="1:19" ht="60" customHeight="1" x14ac:dyDescent="0.2">
      <c r="A98" s="699"/>
      <c r="B98" s="431" t="s">
        <v>33</v>
      </c>
      <c r="C98" s="431" t="s">
        <v>33</v>
      </c>
      <c r="D98" s="431" t="s">
        <v>33</v>
      </c>
      <c r="E98" s="431" t="s">
        <v>33</v>
      </c>
      <c r="F98" s="431" t="s">
        <v>33</v>
      </c>
      <c r="G98" s="431" t="s">
        <v>33</v>
      </c>
      <c r="H98" s="431" t="s">
        <v>33</v>
      </c>
      <c r="I98" s="431" t="s">
        <v>33</v>
      </c>
      <c r="J98" s="688"/>
      <c r="K98" s="688">
        <v>161502.96</v>
      </c>
      <c r="L98" s="688"/>
      <c r="M98" s="183"/>
      <c r="N98" s="500" t="s">
        <v>410</v>
      </c>
      <c r="O98" s="54" t="s">
        <v>339</v>
      </c>
      <c r="P98" s="54" t="s">
        <v>388</v>
      </c>
      <c r="Q98" s="54" t="s">
        <v>348</v>
      </c>
      <c r="R98" s="59" t="s">
        <v>328</v>
      </c>
      <c r="S98" s="636" t="s">
        <v>329</v>
      </c>
    </row>
    <row r="99" spans="1:19" ht="60" customHeight="1" x14ac:dyDescent="0.2">
      <c r="A99" s="699"/>
      <c r="B99" s="431" t="s">
        <v>33</v>
      </c>
      <c r="C99" s="431" t="s">
        <v>33</v>
      </c>
      <c r="D99" s="431" t="s">
        <v>33</v>
      </c>
      <c r="E99" s="431" t="s">
        <v>33</v>
      </c>
      <c r="F99" s="431" t="s">
        <v>33</v>
      </c>
      <c r="G99" s="431" t="s">
        <v>33</v>
      </c>
      <c r="H99" s="431" t="s">
        <v>33</v>
      </c>
      <c r="I99" s="431" t="s">
        <v>33</v>
      </c>
      <c r="J99" s="688"/>
      <c r="K99" s="688">
        <v>218620.07</v>
      </c>
      <c r="L99" s="688"/>
      <c r="M99" s="183"/>
      <c r="N99" s="500" t="s">
        <v>411</v>
      </c>
      <c r="O99" s="54" t="s">
        <v>339</v>
      </c>
      <c r="P99" s="54" t="s">
        <v>388</v>
      </c>
      <c r="Q99" s="54" t="s">
        <v>348</v>
      </c>
      <c r="R99" s="59" t="s">
        <v>328</v>
      </c>
      <c r="S99" s="636" t="s">
        <v>329</v>
      </c>
    </row>
    <row r="100" spans="1:19" ht="60.75" customHeight="1" thickBot="1" x14ac:dyDescent="0.25">
      <c r="A100" s="698"/>
      <c r="B100" s="434" t="s">
        <v>33</v>
      </c>
      <c r="C100" s="434" t="s">
        <v>33</v>
      </c>
      <c r="D100" s="434" t="s">
        <v>33</v>
      </c>
      <c r="E100" s="434" t="s">
        <v>33</v>
      </c>
      <c r="F100" s="434" t="s">
        <v>33</v>
      </c>
      <c r="G100" s="434" t="s">
        <v>33</v>
      </c>
      <c r="H100" s="434" t="s">
        <v>33</v>
      </c>
      <c r="I100" s="434" t="s">
        <v>33</v>
      </c>
      <c r="J100" s="687"/>
      <c r="K100" s="687"/>
      <c r="L100" s="687">
        <v>54342.31</v>
      </c>
      <c r="M100" s="190"/>
      <c r="N100" s="498" t="s">
        <v>412</v>
      </c>
      <c r="O100" s="52" t="s">
        <v>339</v>
      </c>
      <c r="P100" s="52" t="s">
        <v>388</v>
      </c>
      <c r="Q100" s="52" t="s">
        <v>348</v>
      </c>
      <c r="R100" s="60" t="s">
        <v>328</v>
      </c>
      <c r="S100" s="637" t="s">
        <v>329</v>
      </c>
    </row>
    <row r="101" spans="1:19" ht="60" customHeight="1" x14ac:dyDescent="0.2">
      <c r="A101" s="704" t="s">
        <v>413</v>
      </c>
      <c r="B101" s="174" t="s">
        <v>414</v>
      </c>
      <c r="C101" s="175" t="s">
        <v>415</v>
      </c>
      <c r="D101" s="174" t="s">
        <v>401</v>
      </c>
      <c r="E101" s="274"/>
      <c r="F101" s="274"/>
      <c r="G101" s="176"/>
      <c r="H101" s="684">
        <v>466806.74</v>
      </c>
      <c r="I101" s="684"/>
      <c r="J101" s="684"/>
      <c r="K101" s="684">
        <v>199199.14</v>
      </c>
      <c r="L101" s="684"/>
      <c r="M101" s="176"/>
      <c r="N101" s="125" t="s">
        <v>416</v>
      </c>
      <c r="O101" s="51" t="s">
        <v>339</v>
      </c>
      <c r="P101" s="51" t="s">
        <v>340</v>
      </c>
      <c r="Q101" s="90" t="s">
        <v>38</v>
      </c>
      <c r="R101" s="57" t="s">
        <v>328</v>
      </c>
      <c r="S101" s="615" t="s">
        <v>329</v>
      </c>
    </row>
    <row r="102" spans="1:19" ht="60.75" customHeight="1" thickBot="1" x14ac:dyDescent="0.25">
      <c r="A102" s="698"/>
      <c r="B102" s="434" t="s">
        <v>33</v>
      </c>
      <c r="C102" s="434" t="s">
        <v>33</v>
      </c>
      <c r="D102" s="434" t="s">
        <v>33</v>
      </c>
      <c r="E102" s="434" t="s">
        <v>33</v>
      </c>
      <c r="F102" s="434" t="s">
        <v>33</v>
      </c>
      <c r="G102" s="434" t="s">
        <v>33</v>
      </c>
      <c r="H102" s="434" t="s">
        <v>33</v>
      </c>
      <c r="I102" s="434" t="s">
        <v>33</v>
      </c>
      <c r="J102" s="687"/>
      <c r="K102" s="687">
        <v>72970.899999999994</v>
      </c>
      <c r="L102" s="687"/>
      <c r="M102" s="190"/>
      <c r="N102" s="498" t="s">
        <v>417</v>
      </c>
      <c r="O102" s="52" t="s">
        <v>339</v>
      </c>
      <c r="P102" s="52" t="s">
        <v>340</v>
      </c>
      <c r="Q102" s="372" t="s">
        <v>38</v>
      </c>
      <c r="R102" s="60" t="s">
        <v>328</v>
      </c>
      <c r="S102" s="637" t="s">
        <v>329</v>
      </c>
    </row>
    <row r="103" spans="1:19" ht="89.25" customHeight="1" thickBot="1" x14ac:dyDescent="0.25">
      <c r="A103" s="638" t="s">
        <v>418</v>
      </c>
      <c r="B103" s="639" t="s">
        <v>419</v>
      </c>
      <c r="C103" s="639" t="s">
        <v>420</v>
      </c>
      <c r="D103" s="639"/>
      <c r="E103" s="626"/>
      <c r="F103" s="626"/>
      <c r="G103" s="627"/>
      <c r="H103" s="640"/>
      <c r="I103" s="640"/>
      <c r="J103" s="640"/>
      <c r="K103" s="640"/>
      <c r="L103" s="640"/>
      <c r="M103" s="627"/>
      <c r="N103" s="629"/>
      <c r="O103" s="630"/>
      <c r="P103" s="630"/>
      <c r="Q103" s="630"/>
      <c r="R103" s="630"/>
      <c r="S103" s="631"/>
    </row>
    <row r="104" spans="1:19" ht="48.75" customHeight="1" thickBot="1" x14ac:dyDescent="0.25">
      <c r="A104" s="638" t="s">
        <v>421</v>
      </c>
      <c r="B104" s="639" t="s">
        <v>422</v>
      </c>
      <c r="C104" s="639" t="s">
        <v>423</v>
      </c>
      <c r="D104" s="639"/>
      <c r="E104" s="626"/>
      <c r="F104" s="626"/>
      <c r="G104" s="627"/>
      <c r="H104" s="640"/>
      <c r="I104" s="640"/>
      <c r="J104" s="640"/>
      <c r="K104" s="640"/>
      <c r="L104" s="640"/>
      <c r="M104" s="627"/>
      <c r="N104" s="629"/>
      <c r="O104" s="630"/>
      <c r="P104" s="630"/>
      <c r="Q104" s="630"/>
      <c r="R104" s="630"/>
      <c r="S104" s="631"/>
    </row>
    <row r="105" spans="1:19" ht="60.75" customHeight="1" thickBot="1" x14ac:dyDescent="0.25">
      <c r="A105" s="667" t="s">
        <v>424</v>
      </c>
      <c r="B105" s="195" t="s">
        <v>425</v>
      </c>
      <c r="C105" s="196" t="s">
        <v>426</v>
      </c>
      <c r="D105" s="195" t="s">
        <v>131</v>
      </c>
      <c r="E105" s="277"/>
      <c r="F105" s="277"/>
      <c r="G105" s="686"/>
      <c r="H105" s="686">
        <v>47556.44</v>
      </c>
      <c r="I105" s="686"/>
      <c r="J105" s="686"/>
      <c r="K105" s="686">
        <v>18804.419999999998</v>
      </c>
      <c r="L105" s="686"/>
      <c r="M105" s="197"/>
      <c r="N105" s="502" t="s">
        <v>427</v>
      </c>
      <c r="O105" s="56" t="s">
        <v>428</v>
      </c>
      <c r="P105" s="56" t="s">
        <v>429</v>
      </c>
      <c r="Q105" s="595" t="s">
        <v>38</v>
      </c>
      <c r="R105" s="61" t="s">
        <v>328</v>
      </c>
      <c r="S105" s="617" t="s">
        <v>329</v>
      </c>
    </row>
    <row r="106" spans="1:19" ht="49.5" customHeight="1" thickBot="1" x14ac:dyDescent="0.25">
      <c r="A106" s="641" t="s">
        <v>430</v>
      </c>
      <c r="B106" s="642" t="s">
        <v>431</v>
      </c>
      <c r="C106" s="642" t="s">
        <v>432</v>
      </c>
      <c r="D106" s="642" t="s">
        <v>433</v>
      </c>
      <c r="E106" s="626"/>
      <c r="F106" s="626"/>
      <c r="G106" s="627"/>
      <c r="H106" s="628"/>
      <c r="I106" s="628"/>
      <c r="J106" s="628"/>
      <c r="K106" s="628"/>
      <c r="L106" s="628"/>
      <c r="M106" s="627"/>
      <c r="N106" s="629"/>
      <c r="O106" s="630"/>
      <c r="P106" s="630"/>
      <c r="Q106" s="630"/>
      <c r="R106" s="630"/>
      <c r="S106" s="631"/>
    </row>
    <row r="107" spans="1:19" thickBot="1" x14ac:dyDescent="0.25">
      <c r="A107" s="638" t="s">
        <v>434</v>
      </c>
      <c r="B107" s="639"/>
      <c r="C107" s="639" t="s">
        <v>435</v>
      </c>
      <c r="D107" s="639"/>
      <c r="E107" s="626"/>
      <c r="F107" s="626"/>
      <c r="G107" s="627"/>
      <c r="H107" s="640"/>
      <c r="I107" s="640"/>
      <c r="J107" s="640"/>
      <c r="K107" s="640"/>
      <c r="L107" s="640"/>
      <c r="M107" s="627"/>
      <c r="N107" s="629"/>
      <c r="O107" s="630"/>
      <c r="P107" s="630"/>
      <c r="Q107" s="630"/>
      <c r="R107" s="630"/>
      <c r="S107" s="631"/>
    </row>
    <row r="108" spans="1:19" thickBot="1" x14ac:dyDescent="0.25">
      <c r="A108" s="413" t="s">
        <v>436</v>
      </c>
      <c r="B108" s="169"/>
      <c r="C108" s="169" t="s">
        <v>437</v>
      </c>
      <c r="D108" s="169"/>
      <c r="E108" s="273"/>
      <c r="F108" s="273"/>
      <c r="G108" s="149"/>
      <c r="H108" s="35"/>
      <c r="I108" s="35"/>
      <c r="J108" s="35"/>
      <c r="K108" s="35"/>
      <c r="L108" s="35"/>
      <c r="M108" s="149"/>
      <c r="N108" s="501"/>
      <c r="O108" s="150"/>
      <c r="P108" s="150"/>
      <c r="Q108" s="150"/>
      <c r="R108" s="150"/>
      <c r="S108" s="643"/>
    </row>
    <row r="109" spans="1:19" ht="60" customHeight="1" x14ac:dyDescent="0.2">
      <c r="A109" s="704" t="s">
        <v>438</v>
      </c>
      <c r="B109" s="174" t="s">
        <v>439</v>
      </c>
      <c r="C109" s="175" t="s">
        <v>440</v>
      </c>
      <c r="D109" s="174" t="s">
        <v>441</v>
      </c>
      <c r="E109" s="274"/>
      <c r="F109" s="274"/>
      <c r="G109" s="176"/>
      <c r="H109" s="684">
        <v>1290147.57</v>
      </c>
      <c r="I109" s="684"/>
      <c r="J109" s="684"/>
      <c r="K109" s="684">
        <v>246902.76</v>
      </c>
      <c r="L109" s="684"/>
      <c r="M109" s="176"/>
      <c r="N109" s="406" t="s">
        <v>442</v>
      </c>
      <c r="O109" s="90" t="s">
        <v>36</v>
      </c>
      <c r="P109" s="57" t="s">
        <v>443</v>
      </c>
      <c r="Q109" s="90" t="s">
        <v>38</v>
      </c>
      <c r="R109" s="57" t="s">
        <v>328</v>
      </c>
      <c r="S109" s="615" t="s">
        <v>329</v>
      </c>
    </row>
    <row r="110" spans="1:19" ht="60" customHeight="1" x14ac:dyDescent="0.2">
      <c r="A110" s="699"/>
      <c r="B110" s="431" t="s">
        <v>33</v>
      </c>
      <c r="C110" s="431" t="s">
        <v>33</v>
      </c>
      <c r="D110" s="431" t="s">
        <v>33</v>
      </c>
      <c r="E110" s="431" t="s">
        <v>33</v>
      </c>
      <c r="F110" s="431" t="s">
        <v>33</v>
      </c>
      <c r="G110" s="431" t="s">
        <v>33</v>
      </c>
      <c r="H110" s="431" t="s">
        <v>33</v>
      </c>
      <c r="I110" s="431" t="s">
        <v>33</v>
      </c>
      <c r="J110" s="688"/>
      <c r="K110" s="688">
        <v>734869.39</v>
      </c>
      <c r="L110" s="688"/>
      <c r="M110" s="183"/>
      <c r="N110" s="503" t="s">
        <v>444</v>
      </c>
      <c r="O110" s="438" t="s">
        <v>36</v>
      </c>
      <c r="P110" s="623" t="s">
        <v>443</v>
      </c>
      <c r="Q110" s="438" t="s">
        <v>38</v>
      </c>
      <c r="R110" s="59" t="s">
        <v>97</v>
      </c>
      <c r="S110" s="560" t="s">
        <v>98</v>
      </c>
    </row>
    <row r="111" spans="1:19" ht="60.75" customHeight="1" thickBot="1" x14ac:dyDescent="0.25">
      <c r="A111" s="698"/>
      <c r="B111" s="434" t="s">
        <v>33</v>
      </c>
      <c r="C111" s="434" t="s">
        <v>33</v>
      </c>
      <c r="D111" s="434" t="s">
        <v>33</v>
      </c>
      <c r="E111" s="434" t="s">
        <v>33</v>
      </c>
      <c r="F111" s="434" t="s">
        <v>33</v>
      </c>
      <c r="G111" s="434" t="s">
        <v>33</v>
      </c>
      <c r="H111" s="434" t="s">
        <v>33</v>
      </c>
      <c r="I111" s="434" t="s">
        <v>33</v>
      </c>
      <c r="J111" s="687"/>
      <c r="K111" s="687"/>
      <c r="L111" s="687"/>
      <c r="M111" s="190"/>
      <c r="N111" s="557" t="s">
        <v>444</v>
      </c>
      <c r="O111" s="372" t="s">
        <v>36</v>
      </c>
      <c r="P111" s="58" t="s">
        <v>443</v>
      </c>
      <c r="Q111" s="372" t="s">
        <v>38</v>
      </c>
      <c r="R111" s="60" t="s">
        <v>97</v>
      </c>
      <c r="S111" s="373" t="s">
        <v>98</v>
      </c>
    </row>
    <row r="112" spans="1:19" ht="60" customHeight="1" x14ac:dyDescent="0.2">
      <c r="A112" s="704" t="s">
        <v>445</v>
      </c>
      <c r="B112" s="174" t="s">
        <v>446</v>
      </c>
      <c r="C112" s="175" t="s">
        <v>447</v>
      </c>
      <c r="D112" s="174" t="s">
        <v>448</v>
      </c>
      <c r="E112" s="274"/>
      <c r="F112" s="274"/>
      <c r="G112" s="176"/>
      <c r="H112" s="684">
        <v>748227.41</v>
      </c>
      <c r="I112" s="684"/>
      <c r="J112" s="684"/>
      <c r="K112" s="684">
        <v>343386.57</v>
      </c>
      <c r="L112" s="684"/>
      <c r="M112" s="176"/>
      <c r="N112" s="406" t="s">
        <v>449</v>
      </c>
      <c r="O112" s="57" t="s">
        <v>370</v>
      </c>
      <c r="P112" s="57" t="s">
        <v>450</v>
      </c>
      <c r="Q112" s="57" t="s">
        <v>327</v>
      </c>
      <c r="R112" s="57" t="s">
        <v>97</v>
      </c>
      <c r="S112" s="108" t="s">
        <v>98</v>
      </c>
    </row>
    <row r="113" spans="1:19" ht="60" customHeight="1" x14ac:dyDescent="0.2">
      <c r="A113" s="699"/>
      <c r="B113" s="431" t="s">
        <v>33</v>
      </c>
      <c r="C113" s="431" t="s">
        <v>33</v>
      </c>
      <c r="D113" s="431" t="s">
        <v>33</v>
      </c>
      <c r="E113" s="431" t="s">
        <v>33</v>
      </c>
      <c r="F113" s="431" t="s">
        <v>33</v>
      </c>
      <c r="G113" s="431" t="s">
        <v>33</v>
      </c>
      <c r="H113" s="431" t="s">
        <v>33</v>
      </c>
      <c r="I113" s="431" t="s">
        <v>33</v>
      </c>
      <c r="J113" s="688"/>
      <c r="K113" s="688"/>
      <c r="L113" s="688">
        <v>10607.79</v>
      </c>
      <c r="M113" s="183"/>
      <c r="N113" s="503" t="s">
        <v>451</v>
      </c>
      <c r="O113" s="438" t="s">
        <v>36</v>
      </c>
      <c r="P113" s="59" t="s">
        <v>450</v>
      </c>
      <c r="Q113" s="59" t="s">
        <v>327</v>
      </c>
      <c r="R113" s="59" t="s">
        <v>97</v>
      </c>
      <c r="S113" s="560" t="s">
        <v>98</v>
      </c>
    </row>
    <row r="114" spans="1:19" ht="60.75" customHeight="1" thickBot="1" x14ac:dyDescent="0.25">
      <c r="A114" s="698"/>
      <c r="B114" s="434" t="s">
        <v>33</v>
      </c>
      <c r="C114" s="434" t="s">
        <v>33</v>
      </c>
      <c r="D114" s="434" t="s">
        <v>33</v>
      </c>
      <c r="E114" s="434" t="s">
        <v>33</v>
      </c>
      <c r="F114" s="434" t="s">
        <v>33</v>
      </c>
      <c r="G114" s="434" t="s">
        <v>33</v>
      </c>
      <c r="H114" s="434" t="s">
        <v>33</v>
      </c>
      <c r="I114" s="434" t="s">
        <v>33</v>
      </c>
      <c r="J114" s="687"/>
      <c r="K114" s="687">
        <v>186529.53</v>
      </c>
      <c r="L114" s="687"/>
      <c r="M114" s="190"/>
      <c r="N114" s="557" t="s">
        <v>452</v>
      </c>
      <c r="O114" s="372" t="s">
        <v>36</v>
      </c>
      <c r="P114" s="60" t="s">
        <v>450</v>
      </c>
      <c r="Q114" s="60" t="s">
        <v>348</v>
      </c>
      <c r="R114" s="60" t="s">
        <v>97</v>
      </c>
      <c r="S114" s="373" t="s">
        <v>98</v>
      </c>
    </row>
    <row r="115" spans="1:19" ht="75.75" customHeight="1" thickBot="1" x14ac:dyDescent="0.25">
      <c r="A115" s="667" t="s">
        <v>453</v>
      </c>
      <c r="B115" s="195" t="s">
        <v>454</v>
      </c>
      <c r="C115" s="196" t="s">
        <v>455</v>
      </c>
      <c r="D115" s="195" t="s">
        <v>116</v>
      </c>
      <c r="E115" s="277"/>
      <c r="F115" s="277"/>
      <c r="G115" s="197"/>
      <c r="H115" s="686">
        <v>94943.18</v>
      </c>
      <c r="I115" s="686"/>
      <c r="J115" s="686"/>
      <c r="K115" s="686">
        <v>48851.93</v>
      </c>
      <c r="L115" s="686"/>
      <c r="M115" s="197"/>
      <c r="N115" s="616" t="s">
        <v>456</v>
      </c>
      <c r="O115" s="61" t="s">
        <v>428</v>
      </c>
      <c r="P115" s="61" t="s">
        <v>429</v>
      </c>
      <c r="Q115" s="61" t="s">
        <v>348</v>
      </c>
      <c r="R115" s="61" t="s">
        <v>328</v>
      </c>
      <c r="S115" s="617" t="s">
        <v>329</v>
      </c>
    </row>
    <row r="116" spans="1:19" ht="96.75" customHeight="1" x14ac:dyDescent="0.2">
      <c r="A116" s="704" t="s">
        <v>457</v>
      </c>
      <c r="B116" s="174" t="s">
        <v>458</v>
      </c>
      <c r="C116" s="175" t="s">
        <v>459</v>
      </c>
      <c r="D116" s="174" t="s">
        <v>460</v>
      </c>
      <c r="E116" s="274"/>
      <c r="F116" s="274"/>
      <c r="G116" s="176"/>
      <c r="H116" s="684">
        <v>10841461.77</v>
      </c>
      <c r="I116" s="684"/>
      <c r="J116" s="684"/>
      <c r="K116" s="684">
        <v>1223931</v>
      </c>
      <c r="L116" s="684"/>
      <c r="M116" s="176"/>
      <c r="N116" s="406" t="s">
        <v>461</v>
      </c>
      <c r="O116" s="90" t="s">
        <v>36</v>
      </c>
      <c r="P116" s="57" t="s">
        <v>443</v>
      </c>
      <c r="Q116" s="57" t="s">
        <v>462</v>
      </c>
      <c r="R116" s="57" t="s">
        <v>328</v>
      </c>
      <c r="S116" s="615" t="s">
        <v>329</v>
      </c>
    </row>
    <row r="117" spans="1:19" ht="60" customHeight="1" x14ac:dyDescent="0.2">
      <c r="A117" s="699"/>
      <c r="B117" s="431" t="s">
        <v>33</v>
      </c>
      <c r="C117" s="431" t="s">
        <v>33</v>
      </c>
      <c r="D117" s="431" t="s">
        <v>33</v>
      </c>
      <c r="E117" s="431" t="s">
        <v>33</v>
      </c>
      <c r="F117" s="431" t="s">
        <v>33</v>
      </c>
      <c r="G117" s="431" t="s">
        <v>33</v>
      </c>
      <c r="H117" s="431" t="s">
        <v>33</v>
      </c>
      <c r="I117" s="431" t="s">
        <v>33</v>
      </c>
      <c r="J117" s="688"/>
      <c r="K117" s="688">
        <v>9617530.7699999996</v>
      </c>
      <c r="L117" s="688"/>
      <c r="M117" s="183"/>
      <c r="N117" s="503" t="s">
        <v>463</v>
      </c>
      <c r="O117" s="438" t="s">
        <v>36</v>
      </c>
      <c r="P117" s="623" t="s">
        <v>443</v>
      </c>
      <c r="Q117" s="59" t="s">
        <v>348</v>
      </c>
      <c r="R117" s="59" t="s">
        <v>97</v>
      </c>
      <c r="S117" s="560" t="s">
        <v>98</v>
      </c>
    </row>
    <row r="118" spans="1:19" ht="60" customHeight="1" x14ac:dyDescent="0.2">
      <c r="A118" s="699"/>
      <c r="B118" s="431" t="s">
        <v>33</v>
      </c>
      <c r="C118" s="431" t="s">
        <v>33</v>
      </c>
      <c r="D118" s="431" t="s">
        <v>33</v>
      </c>
      <c r="E118" s="431" t="s">
        <v>33</v>
      </c>
      <c r="F118" s="431" t="s">
        <v>33</v>
      </c>
      <c r="G118" s="431" t="s">
        <v>33</v>
      </c>
      <c r="H118" s="431" t="s">
        <v>33</v>
      </c>
      <c r="I118" s="431" t="s">
        <v>33</v>
      </c>
      <c r="J118" s="688"/>
      <c r="K118" s="688"/>
      <c r="L118" s="688"/>
      <c r="M118" s="183"/>
      <c r="N118" s="503" t="s">
        <v>463</v>
      </c>
      <c r="O118" s="59" t="s">
        <v>370</v>
      </c>
      <c r="P118" s="623" t="s">
        <v>443</v>
      </c>
      <c r="Q118" s="59" t="s">
        <v>348</v>
      </c>
      <c r="R118" s="59" t="s">
        <v>97</v>
      </c>
      <c r="S118" s="560" t="s">
        <v>98</v>
      </c>
    </row>
    <row r="119" spans="1:19" ht="60" customHeight="1" x14ac:dyDescent="0.2">
      <c r="A119" s="699"/>
      <c r="B119" s="431" t="s">
        <v>33</v>
      </c>
      <c r="C119" s="431" t="s">
        <v>33</v>
      </c>
      <c r="D119" s="431" t="s">
        <v>33</v>
      </c>
      <c r="E119" s="431" t="s">
        <v>33</v>
      </c>
      <c r="F119" s="431" t="s">
        <v>33</v>
      </c>
      <c r="G119" s="431" t="s">
        <v>33</v>
      </c>
      <c r="H119" s="431" t="s">
        <v>33</v>
      </c>
      <c r="I119" s="431" t="s">
        <v>33</v>
      </c>
      <c r="J119" s="688"/>
      <c r="K119" s="688"/>
      <c r="L119" s="688"/>
      <c r="M119" s="183"/>
      <c r="N119" s="503" t="s">
        <v>463</v>
      </c>
      <c r="O119" s="438" t="s">
        <v>36</v>
      </c>
      <c r="P119" s="623" t="s">
        <v>443</v>
      </c>
      <c r="Q119" s="59" t="s">
        <v>348</v>
      </c>
      <c r="R119" s="59" t="s">
        <v>97</v>
      </c>
      <c r="S119" s="560" t="s">
        <v>98</v>
      </c>
    </row>
    <row r="120" spans="1:19" ht="60" customHeight="1" x14ac:dyDescent="0.2">
      <c r="A120" s="699"/>
      <c r="B120" s="431" t="s">
        <v>33</v>
      </c>
      <c r="C120" s="431" t="s">
        <v>33</v>
      </c>
      <c r="D120" s="431" t="s">
        <v>33</v>
      </c>
      <c r="E120" s="431" t="s">
        <v>33</v>
      </c>
      <c r="F120" s="431" t="s">
        <v>33</v>
      </c>
      <c r="G120" s="431" t="s">
        <v>33</v>
      </c>
      <c r="H120" s="431" t="s">
        <v>33</v>
      </c>
      <c r="I120" s="431" t="s">
        <v>33</v>
      </c>
      <c r="J120" s="688"/>
      <c r="K120" s="688"/>
      <c r="L120" s="688"/>
      <c r="M120" s="183"/>
      <c r="N120" s="503" t="s">
        <v>463</v>
      </c>
      <c r="O120" s="438" t="s">
        <v>36</v>
      </c>
      <c r="P120" s="623" t="s">
        <v>443</v>
      </c>
      <c r="Q120" s="59" t="s">
        <v>348</v>
      </c>
      <c r="R120" s="59" t="s">
        <v>97</v>
      </c>
      <c r="S120" s="560" t="s">
        <v>98</v>
      </c>
    </row>
    <row r="121" spans="1:19" ht="60" customHeight="1" x14ac:dyDescent="0.2">
      <c r="A121" s="699"/>
      <c r="B121" s="431" t="s">
        <v>33</v>
      </c>
      <c r="C121" s="431" t="s">
        <v>33</v>
      </c>
      <c r="D121" s="431" t="s">
        <v>33</v>
      </c>
      <c r="E121" s="431" t="s">
        <v>33</v>
      </c>
      <c r="F121" s="431" t="s">
        <v>33</v>
      </c>
      <c r="G121" s="431" t="s">
        <v>33</v>
      </c>
      <c r="H121" s="431" t="s">
        <v>33</v>
      </c>
      <c r="I121" s="431" t="s">
        <v>33</v>
      </c>
      <c r="J121" s="688"/>
      <c r="K121" s="688"/>
      <c r="L121" s="688">
        <v>2300000</v>
      </c>
      <c r="M121" s="183"/>
      <c r="N121" s="503" t="s">
        <v>464</v>
      </c>
      <c r="O121" s="438" t="s">
        <v>36</v>
      </c>
      <c r="P121" s="59" t="s">
        <v>443</v>
      </c>
      <c r="Q121" s="59" t="s">
        <v>348</v>
      </c>
      <c r="R121" s="59" t="s">
        <v>97</v>
      </c>
      <c r="S121" s="560" t="s">
        <v>98</v>
      </c>
    </row>
    <row r="122" spans="1:19" ht="60" customHeight="1" x14ac:dyDescent="0.2">
      <c r="A122" s="699"/>
      <c r="B122" s="431" t="s">
        <v>33</v>
      </c>
      <c r="C122" s="431" t="s">
        <v>33</v>
      </c>
      <c r="D122" s="431" t="s">
        <v>33</v>
      </c>
      <c r="E122" s="431" t="s">
        <v>33</v>
      </c>
      <c r="F122" s="431" t="s">
        <v>33</v>
      </c>
      <c r="G122" s="431" t="s">
        <v>33</v>
      </c>
      <c r="H122" s="431" t="s">
        <v>33</v>
      </c>
      <c r="I122" s="431" t="s">
        <v>33</v>
      </c>
      <c r="J122" s="688"/>
      <c r="K122" s="688">
        <v>884012.05</v>
      </c>
      <c r="L122" s="688"/>
      <c r="M122" s="183"/>
      <c r="N122" s="503" t="s">
        <v>465</v>
      </c>
      <c r="O122" s="438" t="s">
        <v>36</v>
      </c>
      <c r="P122" s="59" t="s">
        <v>443</v>
      </c>
      <c r="Q122" s="438" t="s">
        <v>38</v>
      </c>
      <c r="R122" s="59" t="s">
        <v>97</v>
      </c>
      <c r="S122" s="560" t="s">
        <v>98</v>
      </c>
    </row>
    <row r="123" spans="1:19" ht="60.75" customHeight="1" thickBot="1" x14ac:dyDescent="0.25">
      <c r="A123" s="698"/>
      <c r="B123" s="434" t="s">
        <v>33</v>
      </c>
      <c r="C123" s="434" t="s">
        <v>33</v>
      </c>
      <c r="D123" s="434" t="s">
        <v>33</v>
      </c>
      <c r="E123" s="434" t="s">
        <v>33</v>
      </c>
      <c r="F123" s="434" t="s">
        <v>33</v>
      </c>
      <c r="G123" s="434" t="s">
        <v>33</v>
      </c>
      <c r="H123" s="434" t="s">
        <v>33</v>
      </c>
      <c r="I123" s="434" t="s">
        <v>33</v>
      </c>
      <c r="J123" s="687"/>
      <c r="K123" s="687">
        <v>949893.85</v>
      </c>
      <c r="L123" s="687"/>
      <c r="M123" s="190"/>
      <c r="N123" s="557" t="s">
        <v>466</v>
      </c>
      <c r="O123" s="372" t="s">
        <v>36</v>
      </c>
      <c r="P123" s="60" t="s">
        <v>443</v>
      </c>
      <c r="Q123" s="60" t="s">
        <v>348</v>
      </c>
      <c r="R123" s="60" t="s">
        <v>97</v>
      </c>
      <c r="S123" s="373" t="s">
        <v>98</v>
      </c>
    </row>
    <row r="124" spans="1:19" ht="57.75" customHeight="1" thickBot="1" x14ac:dyDescent="0.25">
      <c r="A124" s="413" t="s">
        <v>467</v>
      </c>
      <c r="B124" s="169" t="s">
        <v>468</v>
      </c>
      <c r="C124" s="169" t="s">
        <v>469</v>
      </c>
      <c r="D124" s="169"/>
      <c r="E124" s="273"/>
      <c r="F124" s="273"/>
      <c r="G124" s="149"/>
      <c r="H124" s="35"/>
      <c r="I124" s="35"/>
      <c r="J124" s="35"/>
      <c r="K124" s="35"/>
      <c r="L124" s="35"/>
      <c r="M124" s="149"/>
      <c r="N124" s="501"/>
      <c r="O124" s="150"/>
      <c r="P124" s="150"/>
      <c r="Q124" s="150"/>
      <c r="R124" s="150"/>
      <c r="S124" s="643"/>
    </row>
    <row r="125" spans="1:19" ht="60" hidden="1" customHeight="1" x14ac:dyDescent="0.2">
      <c r="A125" s="704" t="s">
        <v>470</v>
      </c>
      <c r="B125" s="174" t="s">
        <v>471</v>
      </c>
      <c r="C125" s="175" t="s">
        <v>472</v>
      </c>
      <c r="D125" s="174" t="s">
        <v>473</v>
      </c>
      <c r="E125" s="274"/>
      <c r="F125" s="274"/>
      <c r="G125" s="684"/>
      <c r="H125" s="684">
        <v>80948.7</v>
      </c>
      <c r="I125" s="684"/>
      <c r="J125" s="684"/>
      <c r="K125" s="684">
        <v>2020.65</v>
      </c>
      <c r="L125" s="684"/>
      <c r="M125" s="176"/>
      <c r="N125" s="125" t="s">
        <v>474</v>
      </c>
      <c r="O125" s="51" t="s">
        <v>428</v>
      </c>
      <c r="P125" s="51" t="s">
        <v>475</v>
      </c>
      <c r="Q125" s="90" t="s">
        <v>38</v>
      </c>
      <c r="R125" s="90" t="s">
        <v>39</v>
      </c>
      <c r="S125" s="378" t="s">
        <v>40</v>
      </c>
    </row>
    <row r="126" spans="1:19" ht="60.75" hidden="1" customHeight="1" thickBot="1" x14ac:dyDescent="0.25">
      <c r="A126" s="698"/>
      <c r="B126" s="434" t="s">
        <v>33</v>
      </c>
      <c r="C126" s="434" t="s">
        <v>33</v>
      </c>
      <c r="D126" s="434" t="s">
        <v>33</v>
      </c>
      <c r="E126" s="434" t="s">
        <v>33</v>
      </c>
      <c r="F126" s="434" t="s">
        <v>33</v>
      </c>
      <c r="G126" s="434" t="s">
        <v>33</v>
      </c>
      <c r="H126" s="434" t="s">
        <v>33</v>
      </c>
      <c r="I126" s="434" t="s">
        <v>33</v>
      </c>
      <c r="J126" s="687"/>
      <c r="K126" s="687"/>
      <c r="L126" s="687"/>
      <c r="M126" s="190"/>
      <c r="N126" s="498" t="s">
        <v>476</v>
      </c>
      <c r="O126" s="52" t="s">
        <v>428</v>
      </c>
      <c r="P126" s="52" t="s">
        <v>475</v>
      </c>
      <c r="Q126" s="372" t="s">
        <v>38</v>
      </c>
      <c r="R126" s="372" t="s">
        <v>39</v>
      </c>
      <c r="S126" s="294" t="s">
        <v>40</v>
      </c>
    </row>
    <row r="127" spans="1:19" ht="60" hidden="1" customHeight="1" x14ac:dyDescent="0.2">
      <c r="A127" s="704" t="s">
        <v>477</v>
      </c>
      <c r="B127" s="174" t="s">
        <v>478</v>
      </c>
      <c r="C127" s="175" t="s">
        <v>479</v>
      </c>
      <c r="D127" s="174" t="s">
        <v>480</v>
      </c>
      <c r="E127" s="274"/>
      <c r="F127" s="274"/>
      <c r="G127" s="684"/>
      <c r="H127" s="684">
        <v>9235262.4000000004</v>
      </c>
      <c r="I127" s="684"/>
      <c r="J127" s="684"/>
      <c r="K127" s="684">
        <v>705378.98</v>
      </c>
      <c r="L127" s="684"/>
      <c r="M127" s="176"/>
      <c r="N127" s="125" t="s">
        <v>481</v>
      </c>
      <c r="O127" s="51" t="s">
        <v>482</v>
      </c>
      <c r="P127" s="51" t="s">
        <v>483</v>
      </c>
      <c r="Q127" s="90" t="s">
        <v>38</v>
      </c>
      <c r="R127" s="51" t="s">
        <v>403</v>
      </c>
      <c r="S127" s="615" t="s">
        <v>181</v>
      </c>
    </row>
    <row r="128" spans="1:19" ht="60" customHeight="1" x14ac:dyDescent="0.2">
      <c r="A128" s="699"/>
      <c r="B128" s="431" t="s">
        <v>33</v>
      </c>
      <c r="C128" s="431" t="s">
        <v>33</v>
      </c>
      <c r="D128" s="431" t="s">
        <v>33</v>
      </c>
      <c r="E128" s="431" t="s">
        <v>33</v>
      </c>
      <c r="F128" s="431" t="s">
        <v>33</v>
      </c>
      <c r="G128" s="431" t="s">
        <v>33</v>
      </c>
      <c r="H128" s="431" t="s">
        <v>33</v>
      </c>
      <c r="I128" s="431" t="s">
        <v>33</v>
      </c>
      <c r="J128" s="688"/>
      <c r="K128" s="688">
        <v>6753548</v>
      </c>
      <c r="L128" s="688"/>
      <c r="M128" s="183"/>
      <c r="N128" s="500" t="s">
        <v>484</v>
      </c>
      <c r="O128" s="54" t="s">
        <v>482</v>
      </c>
      <c r="P128" s="622" t="s">
        <v>483</v>
      </c>
      <c r="Q128" s="438" t="s">
        <v>38</v>
      </c>
      <c r="R128" s="59" t="s">
        <v>97</v>
      </c>
      <c r="S128" s="560" t="s">
        <v>98</v>
      </c>
    </row>
    <row r="129" spans="1:19" ht="60" customHeight="1" x14ac:dyDescent="0.2">
      <c r="A129" s="699"/>
      <c r="B129" s="431" t="s">
        <v>33</v>
      </c>
      <c r="C129" s="431" t="s">
        <v>33</v>
      </c>
      <c r="D129" s="431" t="s">
        <v>33</v>
      </c>
      <c r="E129" s="431" t="s">
        <v>33</v>
      </c>
      <c r="F129" s="431" t="s">
        <v>33</v>
      </c>
      <c r="G129" s="431" t="s">
        <v>33</v>
      </c>
      <c r="H129" s="431" t="s">
        <v>33</v>
      </c>
      <c r="I129" s="431" t="s">
        <v>33</v>
      </c>
      <c r="J129" s="688"/>
      <c r="K129" s="688"/>
      <c r="L129" s="688"/>
      <c r="M129" s="183"/>
      <c r="N129" s="500" t="s">
        <v>484</v>
      </c>
      <c r="O129" s="54" t="s">
        <v>482</v>
      </c>
      <c r="P129" s="622" t="s">
        <v>483</v>
      </c>
      <c r="Q129" s="438" t="s">
        <v>38</v>
      </c>
      <c r="R129" s="59" t="s">
        <v>97</v>
      </c>
      <c r="S129" s="560" t="s">
        <v>98</v>
      </c>
    </row>
    <row r="130" spans="1:19" ht="60" customHeight="1" x14ac:dyDescent="0.2">
      <c r="A130" s="699"/>
      <c r="B130" s="431" t="s">
        <v>33</v>
      </c>
      <c r="C130" s="431" t="s">
        <v>33</v>
      </c>
      <c r="D130" s="431" t="s">
        <v>33</v>
      </c>
      <c r="E130" s="431" t="s">
        <v>33</v>
      </c>
      <c r="F130" s="431" t="s">
        <v>33</v>
      </c>
      <c r="G130" s="431" t="s">
        <v>33</v>
      </c>
      <c r="H130" s="431" t="s">
        <v>33</v>
      </c>
      <c r="I130" s="431" t="s">
        <v>33</v>
      </c>
      <c r="J130" s="688"/>
      <c r="K130" s="688"/>
      <c r="L130" s="688"/>
      <c r="M130" s="183"/>
      <c r="N130" s="500" t="s">
        <v>484</v>
      </c>
      <c r="O130" s="54" t="s">
        <v>482</v>
      </c>
      <c r="P130" s="622" t="s">
        <v>483</v>
      </c>
      <c r="Q130" s="438" t="s">
        <v>38</v>
      </c>
      <c r="R130" s="59" t="s">
        <v>97</v>
      </c>
      <c r="S130" s="560" t="s">
        <v>98</v>
      </c>
    </row>
    <row r="131" spans="1:19" ht="60" customHeight="1" x14ac:dyDescent="0.2">
      <c r="A131" s="699"/>
      <c r="B131" s="431" t="s">
        <v>33</v>
      </c>
      <c r="C131" s="431" t="s">
        <v>33</v>
      </c>
      <c r="D131" s="431" t="s">
        <v>33</v>
      </c>
      <c r="E131" s="431" t="s">
        <v>33</v>
      </c>
      <c r="F131" s="431" t="s">
        <v>33</v>
      </c>
      <c r="G131" s="431" t="s">
        <v>33</v>
      </c>
      <c r="H131" s="431" t="s">
        <v>33</v>
      </c>
      <c r="I131" s="431" t="s">
        <v>33</v>
      </c>
      <c r="J131" s="688"/>
      <c r="K131" s="688"/>
      <c r="L131" s="688"/>
      <c r="M131" s="183"/>
      <c r="N131" s="500" t="s">
        <v>484</v>
      </c>
      <c r="O131" s="54" t="s">
        <v>482</v>
      </c>
      <c r="P131" s="622" t="s">
        <v>483</v>
      </c>
      <c r="Q131" s="438" t="s">
        <v>38</v>
      </c>
      <c r="R131" s="59" t="s">
        <v>97</v>
      </c>
      <c r="S131" s="560" t="s">
        <v>98</v>
      </c>
    </row>
    <row r="132" spans="1:19" ht="60" customHeight="1" x14ac:dyDescent="0.2">
      <c r="A132" s="699"/>
      <c r="B132" s="181" t="s">
        <v>478</v>
      </c>
      <c r="C132" s="182"/>
      <c r="D132" s="181" t="s">
        <v>480</v>
      </c>
      <c r="E132" s="275"/>
      <c r="F132" s="275"/>
      <c r="G132" s="688"/>
      <c r="H132" s="688">
        <v>9235262.4000000004</v>
      </c>
      <c r="I132" s="688">
        <v>250394.05</v>
      </c>
      <c r="J132" s="688"/>
      <c r="K132" s="688"/>
      <c r="L132" s="688"/>
      <c r="M132" s="183"/>
      <c r="N132" s="500" t="s">
        <v>485</v>
      </c>
      <c r="O132" s="54" t="s">
        <v>482</v>
      </c>
      <c r="P132" s="54" t="s">
        <v>483</v>
      </c>
      <c r="Q132" s="438" t="s">
        <v>38</v>
      </c>
      <c r="R132" s="59" t="s">
        <v>97</v>
      </c>
      <c r="S132" s="560" t="s">
        <v>98</v>
      </c>
    </row>
    <row r="133" spans="1:19" ht="60" customHeight="1" x14ac:dyDescent="0.2">
      <c r="A133" s="699"/>
      <c r="B133" s="181" t="s">
        <v>478</v>
      </c>
      <c r="C133" s="182"/>
      <c r="D133" s="181" t="s">
        <v>480</v>
      </c>
      <c r="E133" s="275"/>
      <c r="F133" s="275"/>
      <c r="G133" s="688"/>
      <c r="H133" s="688">
        <v>9235262.4000000004</v>
      </c>
      <c r="I133" s="688">
        <v>1125444.02</v>
      </c>
      <c r="J133" s="688"/>
      <c r="K133" s="688"/>
      <c r="L133" s="688"/>
      <c r="M133" s="183"/>
      <c r="N133" s="500" t="s">
        <v>486</v>
      </c>
      <c r="O133" s="54" t="s">
        <v>482</v>
      </c>
      <c r="P133" s="54" t="s">
        <v>483</v>
      </c>
      <c r="Q133" s="438" t="s">
        <v>38</v>
      </c>
      <c r="R133" s="59" t="s">
        <v>97</v>
      </c>
      <c r="S133" s="560" t="s">
        <v>98</v>
      </c>
    </row>
    <row r="134" spans="1:19" ht="60" customHeight="1" x14ac:dyDescent="0.2">
      <c r="A134" s="699"/>
      <c r="B134" s="431" t="s">
        <v>33</v>
      </c>
      <c r="C134" s="431" t="s">
        <v>33</v>
      </c>
      <c r="D134" s="431" t="s">
        <v>33</v>
      </c>
      <c r="E134" s="431" t="s">
        <v>33</v>
      </c>
      <c r="F134" s="431" t="s">
        <v>33</v>
      </c>
      <c r="G134" s="431" t="s">
        <v>33</v>
      </c>
      <c r="H134" s="431" t="s">
        <v>33</v>
      </c>
      <c r="I134" s="431" t="s">
        <v>33</v>
      </c>
      <c r="J134" s="688"/>
      <c r="K134" s="688"/>
      <c r="L134" s="688">
        <v>188977.13</v>
      </c>
      <c r="M134" s="183"/>
      <c r="N134" s="500" t="s">
        <v>487</v>
      </c>
      <c r="O134" s="54" t="s">
        <v>482</v>
      </c>
      <c r="P134" s="54" t="s">
        <v>483</v>
      </c>
      <c r="Q134" s="54" t="s">
        <v>488</v>
      </c>
      <c r="R134" s="59" t="s">
        <v>97</v>
      </c>
      <c r="S134" s="560" t="s">
        <v>98</v>
      </c>
    </row>
    <row r="135" spans="1:19" ht="60" customHeight="1" x14ac:dyDescent="0.2">
      <c r="A135" s="699"/>
      <c r="B135" s="431" t="s">
        <v>33</v>
      </c>
      <c r="C135" s="431" t="s">
        <v>33</v>
      </c>
      <c r="D135" s="431" t="s">
        <v>33</v>
      </c>
      <c r="E135" s="431" t="s">
        <v>33</v>
      </c>
      <c r="F135" s="431" t="s">
        <v>33</v>
      </c>
      <c r="G135" s="431" t="s">
        <v>33</v>
      </c>
      <c r="H135" s="431" t="s">
        <v>33</v>
      </c>
      <c r="I135" s="431" t="s">
        <v>33</v>
      </c>
      <c r="J135" s="688">
        <v>1750622.85</v>
      </c>
      <c r="K135" s="688">
        <v>1750622.85</v>
      </c>
      <c r="L135" s="688"/>
      <c r="M135" s="183"/>
      <c r="N135" s="500" t="s">
        <v>489</v>
      </c>
      <c r="O135" s="54" t="s">
        <v>482</v>
      </c>
      <c r="P135" s="622" t="s">
        <v>483</v>
      </c>
      <c r="Q135" s="54" t="s">
        <v>490</v>
      </c>
      <c r="R135" s="59" t="s">
        <v>97</v>
      </c>
      <c r="S135" s="560" t="s">
        <v>98</v>
      </c>
    </row>
    <row r="136" spans="1:19" ht="60" customHeight="1" x14ac:dyDescent="0.2">
      <c r="A136" s="699"/>
      <c r="B136" s="431" t="s">
        <v>33</v>
      </c>
      <c r="C136" s="431" t="s">
        <v>33</v>
      </c>
      <c r="D136" s="431" t="s">
        <v>33</v>
      </c>
      <c r="E136" s="431" t="s">
        <v>33</v>
      </c>
      <c r="F136" s="431" t="s">
        <v>33</v>
      </c>
      <c r="G136" s="431" t="s">
        <v>33</v>
      </c>
      <c r="H136" s="431" t="s">
        <v>33</v>
      </c>
      <c r="I136" s="431" t="s">
        <v>33</v>
      </c>
      <c r="J136" s="688"/>
      <c r="K136" s="688"/>
      <c r="L136" s="688"/>
      <c r="M136" s="183"/>
      <c r="N136" s="500" t="s">
        <v>489</v>
      </c>
      <c r="O136" s="54" t="s">
        <v>482</v>
      </c>
      <c r="P136" s="622" t="s">
        <v>483</v>
      </c>
      <c r="Q136" s="54" t="s">
        <v>490</v>
      </c>
      <c r="R136" s="59" t="s">
        <v>97</v>
      </c>
      <c r="S136" s="560" t="s">
        <v>98</v>
      </c>
    </row>
    <row r="137" spans="1:19" ht="60" customHeight="1" x14ac:dyDescent="0.2">
      <c r="A137" s="699"/>
      <c r="B137" s="431" t="s">
        <v>33</v>
      </c>
      <c r="C137" s="431" t="s">
        <v>33</v>
      </c>
      <c r="D137" s="431" t="s">
        <v>33</v>
      </c>
      <c r="E137" s="431" t="s">
        <v>33</v>
      </c>
      <c r="F137" s="431" t="s">
        <v>33</v>
      </c>
      <c r="G137" s="431" t="s">
        <v>33</v>
      </c>
      <c r="H137" s="431" t="s">
        <v>33</v>
      </c>
      <c r="I137" s="431" t="s">
        <v>33</v>
      </c>
      <c r="J137" s="688"/>
      <c r="K137" s="688"/>
      <c r="L137" s="688">
        <v>40797.870000000003</v>
      </c>
      <c r="M137" s="183"/>
      <c r="N137" s="500" t="s">
        <v>491</v>
      </c>
      <c r="O137" s="54" t="s">
        <v>482</v>
      </c>
      <c r="P137" s="54" t="s">
        <v>483</v>
      </c>
      <c r="Q137" s="54" t="s">
        <v>490</v>
      </c>
      <c r="R137" s="59" t="s">
        <v>97</v>
      </c>
      <c r="S137" s="560" t="s">
        <v>98</v>
      </c>
    </row>
    <row r="138" spans="1:19" ht="60" customHeight="1" x14ac:dyDescent="0.2">
      <c r="A138" s="699"/>
      <c r="B138" s="431" t="s">
        <v>33</v>
      </c>
      <c r="C138" s="431" t="s">
        <v>33</v>
      </c>
      <c r="D138" s="431" t="s">
        <v>33</v>
      </c>
      <c r="E138" s="431" t="s">
        <v>33</v>
      </c>
      <c r="F138" s="431" t="s">
        <v>33</v>
      </c>
      <c r="G138" s="431" t="s">
        <v>33</v>
      </c>
      <c r="H138" s="431" t="s">
        <v>33</v>
      </c>
      <c r="I138" s="431" t="s">
        <v>33</v>
      </c>
      <c r="J138" s="688">
        <v>1973614.7</v>
      </c>
      <c r="K138" s="688">
        <v>1973614.7</v>
      </c>
      <c r="L138" s="688"/>
      <c r="M138" s="183"/>
      <c r="N138" s="500" t="s">
        <v>491</v>
      </c>
      <c r="O138" s="54" t="s">
        <v>482</v>
      </c>
      <c r="P138" s="54" t="s">
        <v>483</v>
      </c>
      <c r="Q138" s="54" t="s">
        <v>490</v>
      </c>
      <c r="R138" s="59" t="s">
        <v>97</v>
      </c>
      <c r="S138" s="560" t="s">
        <v>98</v>
      </c>
    </row>
    <row r="139" spans="1:19" ht="60.75" customHeight="1" thickBot="1" x14ac:dyDescent="0.25">
      <c r="A139" s="698"/>
      <c r="B139" s="434" t="s">
        <v>33</v>
      </c>
      <c r="C139" s="434" t="s">
        <v>33</v>
      </c>
      <c r="D139" s="434" t="s">
        <v>33</v>
      </c>
      <c r="E139" s="434" t="s">
        <v>33</v>
      </c>
      <c r="F139" s="434" t="s">
        <v>33</v>
      </c>
      <c r="G139" s="434" t="s">
        <v>33</v>
      </c>
      <c r="H139" s="434" t="s">
        <v>33</v>
      </c>
      <c r="I139" s="434" t="s">
        <v>33</v>
      </c>
      <c r="J139" s="687"/>
      <c r="K139" s="687"/>
      <c r="L139" s="687">
        <v>224321.06</v>
      </c>
      <c r="M139" s="190"/>
      <c r="N139" s="498" t="s">
        <v>492</v>
      </c>
      <c r="O139" s="52" t="s">
        <v>482</v>
      </c>
      <c r="P139" s="52" t="s">
        <v>483</v>
      </c>
      <c r="Q139" s="52" t="s">
        <v>490</v>
      </c>
      <c r="R139" s="60" t="s">
        <v>97</v>
      </c>
      <c r="S139" s="373" t="s">
        <v>98</v>
      </c>
    </row>
    <row r="140" spans="1:19" ht="70.5" customHeight="1" thickBot="1" x14ac:dyDescent="0.25">
      <c r="A140" s="413" t="s">
        <v>493</v>
      </c>
      <c r="B140" s="169" t="s">
        <v>494</v>
      </c>
      <c r="C140" s="169" t="s">
        <v>495</v>
      </c>
      <c r="D140" s="169"/>
      <c r="E140" s="273"/>
      <c r="F140" s="273"/>
      <c r="G140" s="149"/>
      <c r="H140" s="35"/>
      <c r="I140" s="35"/>
      <c r="J140" s="35"/>
      <c r="K140" s="35"/>
      <c r="L140" s="35"/>
      <c r="M140" s="149"/>
      <c r="N140" s="501"/>
      <c r="O140" s="150"/>
      <c r="P140" s="150"/>
      <c r="Q140" s="150"/>
      <c r="R140" s="150"/>
      <c r="S140" s="643"/>
    </row>
    <row r="141" spans="1:19" ht="46.5" customHeight="1" x14ac:dyDescent="0.2">
      <c r="A141" s="704" t="s">
        <v>496</v>
      </c>
      <c r="B141" s="174" t="s">
        <v>497</v>
      </c>
      <c r="C141" s="175" t="s">
        <v>498</v>
      </c>
      <c r="D141" s="174" t="s">
        <v>499</v>
      </c>
      <c r="E141" s="274"/>
      <c r="F141" s="274"/>
      <c r="G141" s="684"/>
      <c r="H141" s="684">
        <v>118520.27</v>
      </c>
      <c r="I141" s="684"/>
      <c r="J141" s="684"/>
      <c r="K141" s="684">
        <v>42646.98</v>
      </c>
      <c r="L141" s="684"/>
      <c r="M141" s="684"/>
      <c r="N141" s="125" t="s">
        <v>500</v>
      </c>
      <c r="O141" s="51" t="s">
        <v>501</v>
      </c>
      <c r="P141" s="635" t="s">
        <v>502</v>
      </c>
      <c r="Q141" s="51" t="s">
        <v>503</v>
      </c>
      <c r="R141" s="51" t="s">
        <v>504</v>
      </c>
      <c r="S141" s="644"/>
    </row>
    <row r="142" spans="1:19" ht="23.25" customHeight="1" x14ac:dyDescent="0.2">
      <c r="A142" s="699"/>
      <c r="B142" s="431" t="s">
        <v>33</v>
      </c>
      <c r="C142" s="431" t="s">
        <v>33</v>
      </c>
      <c r="D142" s="431" t="s">
        <v>33</v>
      </c>
      <c r="E142" s="431" t="s">
        <v>33</v>
      </c>
      <c r="F142" s="431" t="s">
        <v>33</v>
      </c>
      <c r="G142" s="431" t="s">
        <v>33</v>
      </c>
      <c r="H142" s="431" t="s">
        <v>33</v>
      </c>
      <c r="I142" s="431" t="s">
        <v>33</v>
      </c>
      <c r="J142" s="688"/>
      <c r="K142" s="688"/>
      <c r="L142" s="688"/>
      <c r="M142" s="688"/>
      <c r="N142" s="500" t="s">
        <v>500</v>
      </c>
      <c r="O142" s="54" t="s">
        <v>501</v>
      </c>
      <c r="P142" s="622" t="s">
        <v>502</v>
      </c>
      <c r="Q142" s="54" t="s">
        <v>503</v>
      </c>
      <c r="R142" s="54" t="s">
        <v>504</v>
      </c>
      <c r="S142" s="645"/>
    </row>
    <row r="143" spans="1:19" ht="24" customHeight="1" thickBot="1" x14ac:dyDescent="0.25">
      <c r="A143" s="698"/>
      <c r="B143" s="434" t="s">
        <v>33</v>
      </c>
      <c r="C143" s="434" t="s">
        <v>33</v>
      </c>
      <c r="D143" s="434" t="s">
        <v>33</v>
      </c>
      <c r="E143" s="434" t="s">
        <v>33</v>
      </c>
      <c r="F143" s="434" t="s">
        <v>33</v>
      </c>
      <c r="G143" s="434" t="s">
        <v>33</v>
      </c>
      <c r="H143" s="434" t="s">
        <v>33</v>
      </c>
      <c r="I143" s="434" t="s">
        <v>33</v>
      </c>
      <c r="J143" s="687"/>
      <c r="K143" s="687">
        <v>9742.1200000000008</v>
      </c>
      <c r="L143" s="687"/>
      <c r="M143" s="687"/>
      <c r="N143" s="498" t="s">
        <v>505</v>
      </c>
      <c r="O143" s="52" t="s">
        <v>501</v>
      </c>
      <c r="P143" s="52" t="s">
        <v>502</v>
      </c>
      <c r="Q143" s="52" t="s">
        <v>503</v>
      </c>
      <c r="R143" s="52" t="s">
        <v>504</v>
      </c>
      <c r="S143" s="646"/>
    </row>
    <row r="144" spans="1:19" ht="60.75" customHeight="1" thickBot="1" x14ac:dyDescent="0.25">
      <c r="A144" s="667" t="s">
        <v>506</v>
      </c>
      <c r="B144" s="195" t="s">
        <v>507</v>
      </c>
      <c r="C144" s="196" t="s">
        <v>508</v>
      </c>
      <c r="D144" s="195" t="s">
        <v>131</v>
      </c>
      <c r="E144" s="277"/>
      <c r="F144" s="277"/>
      <c r="G144" s="686"/>
      <c r="H144" s="686">
        <v>102570.81</v>
      </c>
      <c r="I144" s="686"/>
      <c r="J144" s="686"/>
      <c r="K144" s="686"/>
      <c r="L144" s="686">
        <v>39342.36</v>
      </c>
      <c r="M144" s="686"/>
      <c r="N144" s="502" t="s">
        <v>509</v>
      </c>
      <c r="O144" s="56" t="s">
        <v>370</v>
      </c>
      <c r="P144" s="56" t="s">
        <v>347</v>
      </c>
      <c r="Q144" s="595" t="s">
        <v>38</v>
      </c>
      <c r="R144" s="61" t="s">
        <v>97</v>
      </c>
      <c r="S144" s="565" t="s">
        <v>98</v>
      </c>
    </row>
    <row r="145" spans="1:19" ht="160.5" customHeight="1" thickBot="1" x14ac:dyDescent="0.25">
      <c r="A145" s="667" t="s">
        <v>510</v>
      </c>
      <c r="B145" s="195" t="s">
        <v>511</v>
      </c>
      <c r="C145" s="196" t="s">
        <v>512</v>
      </c>
      <c r="D145" s="195" t="s">
        <v>513</v>
      </c>
      <c r="E145" s="277"/>
      <c r="F145" s="277"/>
      <c r="G145" s="686"/>
      <c r="H145" s="686">
        <v>713189.43</v>
      </c>
      <c r="I145" s="686"/>
      <c r="J145" s="686"/>
      <c r="K145" s="686">
        <v>167026.79999999999</v>
      </c>
      <c r="L145" s="686"/>
      <c r="M145" s="686"/>
      <c r="N145" s="502" t="s">
        <v>514</v>
      </c>
      <c r="O145" s="56" t="s">
        <v>376</v>
      </c>
      <c r="P145" s="56" t="s">
        <v>383</v>
      </c>
      <c r="Q145" s="595" t="s">
        <v>38</v>
      </c>
      <c r="R145" s="56" t="s">
        <v>515</v>
      </c>
      <c r="S145" s="647"/>
    </row>
    <row r="146" spans="1:19" ht="90.75" customHeight="1" thickBot="1" x14ac:dyDescent="0.25">
      <c r="A146" s="413" t="s">
        <v>516</v>
      </c>
      <c r="B146" s="169" t="s">
        <v>517</v>
      </c>
      <c r="C146" s="169" t="s">
        <v>518</v>
      </c>
      <c r="D146" s="169"/>
      <c r="E146" s="273"/>
      <c r="F146" s="273"/>
      <c r="G146" s="149"/>
      <c r="H146" s="35"/>
      <c r="I146" s="35"/>
      <c r="J146" s="35"/>
      <c r="K146" s="35"/>
      <c r="L146" s="35"/>
      <c r="M146" s="149"/>
      <c r="N146" s="501"/>
      <c r="O146" s="150"/>
      <c r="P146" s="150"/>
      <c r="Q146" s="150"/>
      <c r="R146" s="150"/>
      <c r="S146" s="643"/>
    </row>
    <row r="147" spans="1:19" ht="45.75" customHeight="1" thickBot="1" x14ac:dyDescent="0.25">
      <c r="A147" s="413" t="s">
        <v>519</v>
      </c>
      <c r="B147" s="169" t="s">
        <v>520</v>
      </c>
      <c r="C147" s="169" t="s">
        <v>521</v>
      </c>
      <c r="D147" s="169"/>
      <c r="E147" s="273"/>
      <c r="F147" s="273"/>
      <c r="G147" s="149"/>
      <c r="H147" s="35"/>
      <c r="I147" s="35"/>
      <c r="J147" s="35"/>
      <c r="K147" s="35"/>
      <c r="L147" s="35"/>
      <c r="M147" s="149"/>
      <c r="N147" s="501"/>
      <c r="O147" s="150"/>
      <c r="P147" s="150"/>
      <c r="Q147" s="150"/>
      <c r="R147" s="150"/>
      <c r="S147" s="643"/>
    </row>
    <row r="148" spans="1:19" ht="60.75" customHeight="1" thickBot="1" x14ac:dyDescent="0.25">
      <c r="A148" s="667" t="s">
        <v>522</v>
      </c>
      <c r="B148" s="195" t="s">
        <v>523</v>
      </c>
      <c r="C148" s="196" t="s">
        <v>524</v>
      </c>
      <c r="D148" s="195" t="s">
        <v>131</v>
      </c>
      <c r="E148" s="277"/>
      <c r="F148" s="277"/>
      <c r="G148" s="686"/>
      <c r="H148" s="686">
        <v>116494.32</v>
      </c>
      <c r="I148" s="686"/>
      <c r="J148" s="686"/>
      <c r="K148" s="686"/>
      <c r="L148" s="686">
        <v>89416.3</v>
      </c>
      <c r="M148" s="197"/>
      <c r="N148" s="502" t="s">
        <v>525</v>
      </c>
      <c r="O148" s="61"/>
      <c r="P148" s="61"/>
      <c r="Q148" s="61"/>
      <c r="R148" s="61"/>
      <c r="S148" s="647"/>
    </row>
    <row r="149" spans="1:19" ht="45" customHeight="1" x14ac:dyDescent="0.2">
      <c r="A149" s="704" t="s">
        <v>526</v>
      </c>
      <c r="B149" s="174" t="s">
        <v>527</v>
      </c>
      <c r="C149" s="175" t="s">
        <v>528</v>
      </c>
      <c r="D149" s="174" t="s">
        <v>529</v>
      </c>
      <c r="E149" s="274"/>
      <c r="F149" s="274"/>
      <c r="G149" s="684"/>
      <c r="H149" s="684">
        <v>3736308.5</v>
      </c>
      <c r="I149" s="684"/>
      <c r="J149" s="684"/>
      <c r="K149" s="684">
        <v>225067.24</v>
      </c>
      <c r="L149" s="684"/>
      <c r="M149" s="176"/>
      <c r="N149" s="125" t="s">
        <v>530</v>
      </c>
      <c r="O149" s="51" t="s">
        <v>370</v>
      </c>
      <c r="P149" s="635" t="s">
        <v>531</v>
      </c>
      <c r="Q149" s="51" t="s">
        <v>348</v>
      </c>
      <c r="R149" s="51" t="s">
        <v>532</v>
      </c>
      <c r="S149" s="644"/>
    </row>
    <row r="150" spans="1:19" ht="23.25" customHeight="1" x14ac:dyDescent="0.2">
      <c r="A150" s="699"/>
      <c r="B150" s="431" t="s">
        <v>33</v>
      </c>
      <c r="C150" s="431" t="s">
        <v>33</v>
      </c>
      <c r="D150" s="431" t="s">
        <v>33</v>
      </c>
      <c r="E150" s="431" t="s">
        <v>33</v>
      </c>
      <c r="F150" s="431" t="s">
        <v>33</v>
      </c>
      <c r="G150" s="431" t="s">
        <v>33</v>
      </c>
      <c r="H150" s="431" t="s">
        <v>33</v>
      </c>
      <c r="I150" s="431" t="s">
        <v>33</v>
      </c>
      <c r="J150" s="688"/>
      <c r="K150" s="688"/>
      <c r="L150" s="688"/>
      <c r="M150" s="183"/>
      <c r="N150" s="500" t="s">
        <v>530</v>
      </c>
      <c r="O150" s="54" t="s">
        <v>370</v>
      </c>
      <c r="P150" s="622" t="s">
        <v>531</v>
      </c>
      <c r="Q150" s="54" t="s">
        <v>348</v>
      </c>
      <c r="R150" s="54" t="s">
        <v>532</v>
      </c>
      <c r="S150" s="645"/>
    </row>
    <row r="151" spans="1:19" ht="23.25" customHeight="1" x14ac:dyDescent="0.2">
      <c r="A151" s="699"/>
      <c r="B151" s="431" t="s">
        <v>33</v>
      </c>
      <c r="C151" s="431" t="s">
        <v>33</v>
      </c>
      <c r="D151" s="431" t="s">
        <v>33</v>
      </c>
      <c r="E151" s="431" t="s">
        <v>33</v>
      </c>
      <c r="F151" s="431" t="s">
        <v>33</v>
      </c>
      <c r="G151" s="431" t="s">
        <v>33</v>
      </c>
      <c r="H151" s="431" t="s">
        <v>33</v>
      </c>
      <c r="I151" s="431" t="s">
        <v>33</v>
      </c>
      <c r="J151" s="688"/>
      <c r="K151" s="688">
        <v>520046.56</v>
      </c>
      <c r="L151" s="688"/>
      <c r="M151" s="183"/>
      <c r="N151" s="500" t="s">
        <v>533</v>
      </c>
      <c r="O151" s="54" t="s">
        <v>370</v>
      </c>
      <c r="P151" s="54" t="s">
        <v>531</v>
      </c>
      <c r="Q151" s="54" t="s">
        <v>327</v>
      </c>
      <c r="R151" s="54" t="s">
        <v>534</v>
      </c>
      <c r="S151" s="645"/>
    </row>
    <row r="152" spans="1:19" ht="24" customHeight="1" thickBot="1" x14ac:dyDescent="0.25">
      <c r="A152" s="698"/>
      <c r="B152" s="434" t="s">
        <v>33</v>
      </c>
      <c r="C152" s="434" t="s">
        <v>33</v>
      </c>
      <c r="D152" s="434" t="s">
        <v>33</v>
      </c>
      <c r="E152" s="434" t="s">
        <v>33</v>
      </c>
      <c r="F152" s="434" t="s">
        <v>33</v>
      </c>
      <c r="G152" s="434" t="s">
        <v>33</v>
      </c>
      <c r="H152" s="434" t="s">
        <v>33</v>
      </c>
      <c r="I152" s="434" t="s">
        <v>33</v>
      </c>
      <c r="J152" s="687"/>
      <c r="K152" s="687"/>
      <c r="L152" s="687">
        <v>520046.56</v>
      </c>
      <c r="M152" s="190"/>
      <c r="N152" s="498" t="s">
        <v>535</v>
      </c>
      <c r="O152" s="52" t="s">
        <v>370</v>
      </c>
      <c r="P152" s="52" t="s">
        <v>531</v>
      </c>
      <c r="Q152" s="52" t="s">
        <v>327</v>
      </c>
      <c r="R152" s="52" t="s">
        <v>534</v>
      </c>
      <c r="S152" s="646"/>
    </row>
    <row r="153" spans="1:19" ht="45" customHeight="1" x14ac:dyDescent="0.2">
      <c r="A153" s="704" t="s">
        <v>536</v>
      </c>
      <c r="B153" s="174" t="s">
        <v>537</v>
      </c>
      <c r="C153" s="175" t="s">
        <v>538</v>
      </c>
      <c r="D153" s="174" t="s">
        <v>539</v>
      </c>
      <c r="E153" s="274"/>
      <c r="F153" s="274"/>
      <c r="G153" s="684"/>
      <c r="H153" s="684">
        <v>1870647.35</v>
      </c>
      <c r="I153" s="684"/>
      <c r="J153" s="684"/>
      <c r="K153" s="684">
        <v>198198.25</v>
      </c>
      <c r="L153" s="684"/>
      <c r="M153" s="176"/>
      <c r="N153" s="125" t="s">
        <v>540</v>
      </c>
      <c r="O153" s="51" t="s">
        <v>541</v>
      </c>
      <c r="P153" s="51" t="s">
        <v>542</v>
      </c>
      <c r="Q153" s="90" t="s">
        <v>38</v>
      </c>
      <c r="R153" s="51" t="s">
        <v>515</v>
      </c>
      <c r="S153" s="644"/>
    </row>
    <row r="154" spans="1:19" ht="45" customHeight="1" x14ac:dyDescent="0.2">
      <c r="A154" s="699"/>
      <c r="B154" s="431" t="s">
        <v>33</v>
      </c>
      <c r="C154" s="431" t="s">
        <v>33</v>
      </c>
      <c r="D154" s="431" t="s">
        <v>33</v>
      </c>
      <c r="E154" s="431" t="s">
        <v>33</v>
      </c>
      <c r="F154" s="431" t="s">
        <v>33</v>
      </c>
      <c r="G154" s="431" t="s">
        <v>33</v>
      </c>
      <c r="H154" s="431" t="s">
        <v>33</v>
      </c>
      <c r="I154" s="431" t="s">
        <v>33</v>
      </c>
      <c r="J154" s="688"/>
      <c r="K154" s="688">
        <v>1672449.1</v>
      </c>
      <c r="L154" s="688"/>
      <c r="M154" s="183"/>
      <c r="N154" s="500" t="s">
        <v>543</v>
      </c>
      <c r="O154" s="54" t="s">
        <v>541</v>
      </c>
      <c r="P154" s="54" t="s">
        <v>542</v>
      </c>
      <c r="Q154" s="438" t="s">
        <v>38</v>
      </c>
      <c r="R154" s="54" t="s">
        <v>544</v>
      </c>
      <c r="S154" s="645"/>
    </row>
    <row r="155" spans="1:19" ht="45" customHeight="1" x14ac:dyDescent="0.2">
      <c r="A155" s="699"/>
      <c r="B155" s="431" t="s">
        <v>33</v>
      </c>
      <c r="C155" s="431" t="s">
        <v>33</v>
      </c>
      <c r="D155" s="431" t="s">
        <v>33</v>
      </c>
      <c r="E155" s="431" t="s">
        <v>33</v>
      </c>
      <c r="F155" s="431" t="s">
        <v>33</v>
      </c>
      <c r="G155" s="431" t="s">
        <v>33</v>
      </c>
      <c r="H155" s="431" t="s">
        <v>33</v>
      </c>
      <c r="I155" s="431" t="s">
        <v>33</v>
      </c>
      <c r="J155" s="688"/>
      <c r="K155" s="688"/>
      <c r="L155" s="688">
        <v>1096254.58</v>
      </c>
      <c r="M155" s="183"/>
      <c r="N155" s="500" t="s">
        <v>545</v>
      </c>
      <c r="O155" s="54" t="s">
        <v>541</v>
      </c>
      <c r="P155" s="54" t="s">
        <v>542</v>
      </c>
      <c r="Q155" s="438" t="s">
        <v>38</v>
      </c>
      <c r="R155" s="54" t="s">
        <v>544</v>
      </c>
      <c r="S155" s="645"/>
    </row>
    <row r="156" spans="1:19" ht="45" customHeight="1" x14ac:dyDescent="0.2">
      <c r="A156" s="699"/>
      <c r="B156" s="431" t="s">
        <v>33</v>
      </c>
      <c r="C156" s="431" t="s">
        <v>33</v>
      </c>
      <c r="D156" s="431" t="s">
        <v>33</v>
      </c>
      <c r="E156" s="431" t="s">
        <v>33</v>
      </c>
      <c r="F156" s="431" t="s">
        <v>33</v>
      </c>
      <c r="G156" s="431" t="s">
        <v>33</v>
      </c>
      <c r="H156" s="431" t="s">
        <v>33</v>
      </c>
      <c r="I156" s="431" t="s">
        <v>33</v>
      </c>
      <c r="J156" s="688">
        <v>934810.47</v>
      </c>
      <c r="K156" s="688">
        <v>934810.47</v>
      </c>
      <c r="L156" s="688"/>
      <c r="M156" s="183"/>
      <c r="N156" s="500" t="s">
        <v>546</v>
      </c>
      <c r="O156" s="54" t="s">
        <v>541</v>
      </c>
      <c r="P156" s="54" t="s">
        <v>542</v>
      </c>
      <c r="Q156" s="438" t="s">
        <v>38</v>
      </c>
      <c r="R156" s="54" t="s">
        <v>515</v>
      </c>
      <c r="S156" s="645"/>
    </row>
    <row r="157" spans="1:19" ht="45.75" customHeight="1" thickBot="1" x14ac:dyDescent="0.25">
      <c r="A157" s="698"/>
      <c r="B157" s="434" t="s">
        <v>33</v>
      </c>
      <c r="C157" s="434" t="s">
        <v>33</v>
      </c>
      <c r="D157" s="434" t="s">
        <v>33</v>
      </c>
      <c r="E157" s="434" t="s">
        <v>33</v>
      </c>
      <c r="F157" s="434" t="s">
        <v>33</v>
      </c>
      <c r="G157" s="434" t="s">
        <v>33</v>
      </c>
      <c r="H157" s="434" t="s">
        <v>33</v>
      </c>
      <c r="I157" s="434" t="s">
        <v>33</v>
      </c>
      <c r="J157" s="687"/>
      <c r="K157" s="687"/>
      <c r="L157" s="687">
        <v>302346.3</v>
      </c>
      <c r="M157" s="190"/>
      <c r="N157" s="498" t="s">
        <v>547</v>
      </c>
      <c r="O157" s="52" t="s">
        <v>541</v>
      </c>
      <c r="P157" s="52" t="s">
        <v>542</v>
      </c>
      <c r="Q157" s="372" t="s">
        <v>38</v>
      </c>
      <c r="R157" s="52" t="s">
        <v>515</v>
      </c>
      <c r="S157" s="646"/>
    </row>
    <row r="158" spans="1:19" ht="45.75" customHeight="1" thickBot="1" x14ac:dyDescent="0.25">
      <c r="A158" s="667" t="s">
        <v>548</v>
      </c>
      <c r="B158" s="195" t="s">
        <v>549</v>
      </c>
      <c r="C158" s="196" t="s">
        <v>550</v>
      </c>
      <c r="D158" s="195" t="s">
        <v>208</v>
      </c>
      <c r="E158" s="277"/>
      <c r="F158" s="277"/>
      <c r="G158" s="686"/>
      <c r="H158" s="686">
        <v>353971.87</v>
      </c>
      <c r="I158" s="686"/>
      <c r="J158" s="686">
        <v>41928.550000000003</v>
      </c>
      <c r="K158" s="686">
        <v>41928.550000000003</v>
      </c>
      <c r="L158" s="686"/>
      <c r="M158" s="197"/>
      <c r="N158" s="502" t="s">
        <v>551</v>
      </c>
      <c r="O158" s="56" t="s">
        <v>370</v>
      </c>
      <c r="P158" s="56" t="s">
        <v>552</v>
      </c>
      <c r="Q158" s="56" t="s">
        <v>348</v>
      </c>
      <c r="R158" s="56" t="s">
        <v>534</v>
      </c>
      <c r="S158" s="647"/>
    </row>
    <row r="159" spans="1:19" ht="89.25" customHeight="1" thickBot="1" x14ac:dyDescent="0.25">
      <c r="A159" s="413" t="s">
        <v>553</v>
      </c>
      <c r="B159" s="169" t="s">
        <v>554</v>
      </c>
      <c r="C159" s="169" t="s">
        <v>555</v>
      </c>
      <c r="D159" s="169"/>
      <c r="E159" s="273"/>
      <c r="F159" s="273"/>
      <c r="G159" s="149"/>
      <c r="H159" s="35"/>
      <c r="I159" s="35"/>
      <c r="J159" s="35"/>
      <c r="K159" s="35"/>
      <c r="L159" s="35"/>
      <c r="M159" s="149"/>
      <c r="N159" s="501"/>
      <c r="O159" s="150"/>
      <c r="P159" s="150"/>
      <c r="Q159" s="150"/>
      <c r="R159" s="150"/>
      <c r="S159" s="643"/>
    </row>
    <row r="160" spans="1:19" ht="60.75" customHeight="1" thickBot="1" x14ac:dyDescent="0.25">
      <c r="A160" s="415" t="s">
        <v>556</v>
      </c>
      <c r="B160" s="208" t="s">
        <v>557</v>
      </c>
      <c r="C160" s="209" t="s">
        <v>558</v>
      </c>
      <c r="D160" s="208" t="s">
        <v>559</v>
      </c>
      <c r="E160" s="277"/>
      <c r="F160" s="277"/>
      <c r="G160" s="686"/>
      <c r="H160" s="686">
        <v>99994.93</v>
      </c>
      <c r="I160" s="686"/>
      <c r="J160" s="686"/>
      <c r="K160" s="686"/>
      <c r="L160" s="686">
        <v>57776.98</v>
      </c>
      <c r="M160" s="197"/>
      <c r="N160" s="502" t="s">
        <v>560</v>
      </c>
      <c r="O160" s="56" t="s">
        <v>370</v>
      </c>
      <c r="P160" s="56" t="s">
        <v>347</v>
      </c>
      <c r="Q160" s="595" t="s">
        <v>38</v>
      </c>
      <c r="R160" s="61" t="s">
        <v>97</v>
      </c>
      <c r="S160" s="565" t="s">
        <v>98</v>
      </c>
    </row>
    <row r="161" spans="1:19" ht="60.75" customHeight="1" thickBot="1" x14ac:dyDescent="0.25">
      <c r="A161" s="667" t="s">
        <v>561</v>
      </c>
      <c r="B161" s="195" t="s">
        <v>562</v>
      </c>
      <c r="C161" s="196" t="s">
        <v>563</v>
      </c>
      <c r="D161" s="195" t="s">
        <v>473</v>
      </c>
      <c r="E161" s="277"/>
      <c r="F161" s="277"/>
      <c r="G161" s="686"/>
      <c r="H161" s="686">
        <v>279178.03000000003</v>
      </c>
      <c r="I161" s="686"/>
      <c r="J161" s="686">
        <v>20401.12</v>
      </c>
      <c r="K161" s="686">
        <v>20401.12</v>
      </c>
      <c r="L161" s="686"/>
      <c r="M161" s="197"/>
      <c r="N161" s="502" t="s">
        <v>564</v>
      </c>
      <c r="O161" s="56" t="s">
        <v>370</v>
      </c>
      <c r="P161" s="56" t="s">
        <v>552</v>
      </c>
      <c r="Q161" s="56" t="s">
        <v>348</v>
      </c>
      <c r="R161" s="56" t="s">
        <v>534</v>
      </c>
      <c r="S161" s="647"/>
    </row>
    <row r="162" spans="1:19" ht="45.75" customHeight="1" thickBot="1" x14ac:dyDescent="0.25">
      <c r="A162" s="413" t="s">
        <v>565</v>
      </c>
      <c r="B162" s="169" t="s">
        <v>566</v>
      </c>
      <c r="C162" s="169" t="s">
        <v>567</v>
      </c>
      <c r="D162" s="169"/>
      <c r="E162" s="273"/>
      <c r="F162" s="273"/>
      <c r="G162" s="149"/>
      <c r="H162" s="35"/>
      <c r="I162" s="35"/>
      <c r="J162" s="35"/>
      <c r="K162" s="35"/>
      <c r="L162" s="35"/>
      <c r="M162" s="149"/>
      <c r="N162" s="501"/>
      <c r="O162" s="150"/>
      <c r="P162" s="150"/>
      <c r="Q162" s="150"/>
      <c r="R162" s="150"/>
      <c r="S162" s="643"/>
    </row>
    <row r="163" spans="1:19" ht="45" customHeight="1" x14ac:dyDescent="0.2">
      <c r="A163" s="704" t="s">
        <v>568</v>
      </c>
      <c r="B163" s="174" t="s">
        <v>569</v>
      </c>
      <c r="C163" s="175" t="s">
        <v>570</v>
      </c>
      <c r="D163" s="174" t="s">
        <v>539</v>
      </c>
      <c r="E163" s="274"/>
      <c r="F163" s="274"/>
      <c r="G163" s="684"/>
      <c r="H163" s="684">
        <v>1815363.01</v>
      </c>
      <c r="I163" s="684"/>
      <c r="J163" s="684"/>
      <c r="K163" s="684">
        <v>1815363.01</v>
      </c>
      <c r="L163" s="684"/>
      <c r="M163" s="176"/>
      <c r="N163" s="125" t="s">
        <v>571</v>
      </c>
      <c r="O163" s="51" t="s">
        <v>482</v>
      </c>
      <c r="P163" s="635" t="s">
        <v>572</v>
      </c>
      <c r="Q163" s="90" t="s">
        <v>38</v>
      </c>
      <c r="R163" s="90" t="s">
        <v>143</v>
      </c>
      <c r="S163" s="298" t="s">
        <v>144</v>
      </c>
    </row>
    <row r="164" spans="1:19" ht="45" customHeight="1" x14ac:dyDescent="0.2">
      <c r="A164" s="699"/>
      <c r="B164" s="431" t="s">
        <v>33</v>
      </c>
      <c r="C164" s="431" t="s">
        <v>33</v>
      </c>
      <c r="D164" s="431" t="s">
        <v>33</v>
      </c>
      <c r="E164" s="431" t="s">
        <v>33</v>
      </c>
      <c r="F164" s="431" t="s">
        <v>33</v>
      </c>
      <c r="G164" s="431" t="s">
        <v>33</v>
      </c>
      <c r="H164" s="431" t="s">
        <v>33</v>
      </c>
      <c r="I164" s="431" t="s">
        <v>33</v>
      </c>
      <c r="J164" s="688"/>
      <c r="K164" s="688"/>
      <c r="L164" s="688"/>
      <c r="M164" s="183"/>
      <c r="N164" s="500" t="s">
        <v>571</v>
      </c>
      <c r="O164" s="54" t="s">
        <v>482</v>
      </c>
      <c r="P164" s="622" t="s">
        <v>572</v>
      </c>
      <c r="Q164" s="54" t="s">
        <v>488</v>
      </c>
      <c r="R164" s="438" t="s">
        <v>143</v>
      </c>
      <c r="S164" s="564" t="s">
        <v>144</v>
      </c>
    </row>
    <row r="165" spans="1:19" ht="45" customHeight="1" x14ac:dyDescent="0.2">
      <c r="A165" s="699"/>
      <c r="B165" s="431" t="s">
        <v>33</v>
      </c>
      <c r="C165" s="431" t="s">
        <v>33</v>
      </c>
      <c r="D165" s="431" t="s">
        <v>33</v>
      </c>
      <c r="E165" s="431" t="s">
        <v>33</v>
      </c>
      <c r="F165" s="431" t="s">
        <v>33</v>
      </c>
      <c r="G165" s="431" t="s">
        <v>33</v>
      </c>
      <c r="H165" s="431" t="s">
        <v>33</v>
      </c>
      <c r="I165" s="431" t="s">
        <v>33</v>
      </c>
      <c r="J165" s="688"/>
      <c r="K165" s="688"/>
      <c r="L165" s="688"/>
      <c r="M165" s="183"/>
      <c r="N165" s="500" t="s">
        <v>571</v>
      </c>
      <c r="O165" s="54" t="s">
        <v>482</v>
      </c>
      <c r="P165" s="622" t="s">
        <v>572</v>
      </c>
      <c r="Q165" s="54" t="s">
        <v>488</v>
      </c>
      <c r="R165" s="438" t="s">
        <v>143</v>
      </c>
      <c r="S165" s="564" t="s">
        <v>144</v>
      </c>
    </row>
    <row r="166" spans="1:19" ht="45" customHeight="1" x14ac:dyDescent="0.2">
      <c r="A166" s="699"/>
      <c r="B166" s="431" t="s">
        <v>33</v>
      </c>
      <c r="C166" s="431" t="s">
        <v>33</v>
      </c>
      <c r="D166" s="431" t="s">
        <v>33</v>
      </c>
      <c r="E166" s="431" t="s">
        <v>33</v>
      </c>
      <c r="F166" s="431" t="s">
        <v>33</v>
      </c>
      <c r="G166" s="431" t="s">
        <v>33</v>
      </c>
      <c r="H166" s="431" t="s">
        <v>33</v>
      </c>
      <c r="I166" s="431" t="s">
        <v>33</v>
      </c>
      <c r="J166" s="688"/>
      <c r="K166" s="688"/>
      <c r="L166" s="688"/>
      <c r="M166" s="183"/>
      <c r="N166" s="500" t="s">
        <v>571</v>
      </c>
      <c r="O166" s="54" t="s">
        <v>482</v>
      </c>
      <c r="P166" s="622" t="s">
        <v>572</v>
      </c>
      <c r="Q166" s="54" t="s">
        <v>488</v>
      </c>
      <c r="R166" s="438" t="s">
        <v>143</v>
      </c>
      <c r="S166" s="564" t="s">
        <v>144</v>
      </c>
    </row>
    <row r="167" spans="1:19" ht="45" customHeight="1" x14ac:dyDescent="0.2">
      <c r="A167" s="699"/>
      <c r="B167" s="431" t="s">
        <v>33</v>
      </c>
      <c r="C167" s="431" t="s">
        <v>33</v>
      </c>
      <c r="D167" s="431" t="s">
        <v>33</v>
      </c>
      <c r="E167" s="431" t="s">
        <v>33</v>
      </c>
      <c r="F167" s="431" t="s">
        <v>33</v>
      </c>
      <c r="G167" s="431" t="s">
        <v>33</v>
      </c>
      <c r="H167" s="431" t="s">
        <v>33</v>
      </c>
      <c r="I167" s="431" t="s">
        <v>33</v>
      </c>
      <c r="J167" s="688"/>
      <c r="K167" s="688"/>
      <c r="L167" s="688">
        <v>16672.330000000002</v>
      </c>
      <c r="M167" s="183"/>
      <c r="N167" s="500" t="s">
        <v>573</v>
      </c>
      <c r="O167" s="54" t="s">
        <v>482</v>
      </c>
      <c r="P167" s="54" t="s">
        <v>572</v>
      </c>
      <c r="Q167" s="438" t="s">
        <v>38</v>
      </c>
      <c r="R167" s="438" t="s">
        <v>143</v>
      </c>
      <c r="S167" s="564" t="s">
        <v>144</v>
      </c>
    </row>
    <row r="168" spans="1:19" ht="45.75" customHeight="1" thickBot="1" x14ac:dyDescent="0.25">
      <c r="A168" s="698"/>
      <c r="B168" s="434" t="s">
        <v>33</v>
      </c>
      <c r="C168" s="434" t="s">
        <v>33</v>
      </c>
      <c r="D168" s="434" t="s">
        <v>33</v>
      </c>
      <c r="E168" s="434" t="s">
        <v>33</v>
      </c>
      <c r="F168" s="434" t="s">
        <v>33</v>
      </c>
      <c r="G168" s="434" t="s">
        <v>33</v>
      </c>
      <c r="H168" s="434" t="s">
        <v>33</v>
      </c>
      <c r="I168" s="434" t="s">
        <v>33</v>
      </c>
      <c r="J168" s="687">
        <v>244368.41</v>
      </c>
      <c r="K168" s="687">
        <v>244368.41</v>
      </c>
      <c r="L168" s="687"/>
      <c r="M168" s="190"/>
      <c r="N168" s="498" t="s">
        <v>574</v>
      </c>
      <c r="O168" s="52" t="s">
        <v>482</v>
      </c>
      <c r="P168" s="52" t="s">
        <v>572</v>
      </c>
      <c r="Q168" s="52" t="s">
        <v>575</v>
      </c>
      <c r="R168" s="372" t="s">
        <v>143</v>
      </c>
      <c r="S168" s="359" t="s">
        <v>144</v>
      </c>
    </row>
    <row r="169" spans="1:19" ht="41.25" customHeight="1" thickBot="1" x14ac:dyDescent="0.25">
      <c r="A169" s="705" t="s">
        <v>576</v>
      </c>
      <c r="B169" s="706"/>
      <c r="C169" s="706"/>
      <c r="D169" s="706"/>
      <c r="E169" s="706"/>
      <c r="F169" s="706"/>
      <c r="G169" s="706"/>
      <c r="H169" s="706"/>
      <c r="I169" s="706"/>
      <c r="J169" s="706"/>
      <c r="K169" s="706"/>
      <c r="L169" s="706"/>
      <c r="M169" s="706"/>
      <c r="N169" s="706"/>
      <c r="O169" s="706"/>
      <c r="P169" s="706"/>
      <c r="Q169" s="706"/>
      <c r="R169" s="706"/>
      <c r="S169" s="707"/>
    </row>
    <row r="170" spans="1:19" ht="60.75" customHeight="1" thickBot="1" x14ac:dyDescent="0.25">
      <c r="A170" s="668" t="s">
        <v>577</v>
      </c>
      <c r="B170" s="648" t="s">
        <v>578</v>
      </c>
      <c r="C170" s="558" t="s">
        <v>579</v>
      </c>
      <c r="D170" s="648" t="s">
        <v>580</v>
      </c>
      <c r="E170" s="649">
        <v>41684</v>
      </c>
      <c r="F170" s="649">
        <v>41713</v>
      </c>
      <c r="G170" s="650"/>
      <c r="H170" s="31"/>
      <c r="I170" s="31"/>
      <c r="J170" s="31"/>
      <c r="K170" s="31"/>
      <c r="L170" s="35"/>
      <c r="M170" s="150"/>
      <c r="N170" s="501"/>
      <c r="O170" s="150"/>
      <c r="P170" s="150"/>
      <c r="Q170" s="150"/>
      <c r="R170" s="651"/>
      <c r="S170" s="643"/>
    </row>
    <row r="171" spans="1:19" ht="90.75" customHeight="1" thickBot="1" x14ac:dyDescent="0.25">
      <c r="A171" s="665" t="s">
        <v>581</v>
      </c>
      <c r="B171" s="648" t="s">
        <v>582</v>
      </c>
      <c r="C171" s="558" t="s">
        <v>583</v>
      </c>
      <c r="D171" s="648" t="s">
        <v>584</v>
      </c>
      <c r="E171" s="649"/>
      <c r="F171" s="649"/>
      <c r="G171" s="650"/>
      <c r="H171" s="31"/>
      <c r="I171" s="31"/>
      <c r="J171" s="31"/>
      <c r="K171" s="31"/>
      <c r="L171" s="35"/>
      <c r="M171" s="150"/>
      <c r="N171" s="501"/>
      <c r="O171" s="150"/>
      <c r="P171" s="150"/>
      <c r="Q171" s="150"/>
      <c r="R171" s="651"/>
      <c r="S171" s="643"/>
    </row>
    <row r="172" spans="1:19" ht="60.75" customHeight="1" thickBot="1" x14ac:dyDescent="0.25">
      <c r="A172" s="665" t="s">
        <v>585</v>
      </c>
      <c r="B172" s="648" t="s">
        <v>586</v>
      </c>
      <c r="C172" s="558" t="s">
        <v>587</v>
      </c>
      <c r="D172" s="648" t="s">
        <v>588</v>
      </c>
      <c r="E172" s="649">
        <v>41710</v>
      </c>
      <c r="F172" s="649">
        <v>41769</v>
      </c>
      <c r="G172" s="650"/>
      <c r="H172" s="31"/>
      <c r="I172" s="31"/>
      <c r="J172" s="31"/>
      <c r="K172" s="31"/>
      <c r="L172" s="35"/>
      <c r="M172" s="150"/>
      <c r="N172" s="501"/>
      <c r="O172" s="150"/>
      <c r="P172" s="150"/>
      <c r="Q172" s="150"/>
      <c r="R172" s="651"/>
      <c r="S172" s="643"/>
    </row>
    <row r="173" spans="1:19" ht="45.75" customHeight="1" thickBot="1" x14ac:dyDescent="0.25">
      <c r="A173" s="665" t="s">
        <v>589</v>
      </c>
      <c r="B173" s="648" t="s">
        <v>590</v>
      </c>
      <c r="C173" s="558" t="s">
        <v>591</v>
      </c>
      <c r="D173" s="648" t="s">
        <v>592</v>
      </c>
      <c r="E173" s="649">
        <v>41814</v>
      </c>
      <c r="F173" s="649">
        <v>41873</v>
      </c>
      <c r="G173" s="650"/>
      <c r="H173" s="31"/>
      <c r="I173" s="31"/>
      <c r="J173" s="31"/>
      <c r="K173" s="31"/>
      <c r="L173" s="35"/>
      <c r="M173" s="150"/>
      <c r="N173" s="501"/>
      <c r="O173" s="150"/>
      <c r="P173" s="150"/>
      <c r="Q173" s="150"/>
      <c r="R173" s="651"/>
      <c r="S173" s="643"/>
    </row>
    <row r="174" spans="1:19" ht="60.75" customHeight="1" thickBot="1" x14ac:dyDescent="0.25">
      <c r="A174" s="666" t="s">
        <v>593</v>
      </c>
      <c r="B174" s="237" t="s">
        <v>594</v>
      </c>
      <c r="C174" s="580" t="s">
        <v>595</v>
      </c>
      <c r="D174" s="237" t="s">
        <v>596</v>
      </c>
      <c r="E174" s="281">
        <v>41886</v>
      </c>
      <c r="F174" s="281">
        <v>42222</v>
      </c>
      <c r="G174" s="686"/>
      <c r="H174" s="686">
        <v>677413.59</v>
      </c>
      <c r="I174" s="686"/>
      <c r="J174" s="686"/>
      <c r="K174" s="686">
        <v>9401.1299999999992</v>
      </c>
      <c r="L174" s="686"/>
      <c r="M174" s="56"/>
      <c r="N174" s="238" t="s">
        <v>597</v>
      </c>
      <c r="O174" s="56" t="s">
        <v>291</v>
      </c>
      <c r="P174" s="56" t="s">
        <v>292</v>
      </c>
      <c r="Q174" s="595" t="s">
        <v>38</v>
      </c>
      <c r="R174" s="56" t="s">
        <v>598</v>
      </c>
      <c r="S174" s="647"/>
    </row>
    <row r="175" spans="1:19" ht="60.75" customHeight="1" thickBot="1" x14ac:dyDescent="0.25">
      <c r="A175" s="666" t="s">
        <v>599</v>
      </c>
      <c r="B175" s="237" t="s">
        <v>600</v>
      </c>
      <c r="C175" s="580" t="s">
        <v>601</v>
      </c>
      <c r="D175" s="237" t="s">
        <v>602</v>
      </c>
      <c r="E175" s="281">
        <v>41886</v>
      </c>
      <c r="F175" s="281">
        <v>42242</v>
      </c>
      <c r="G175" s="686">
        <v>460114.82</v>
      </c>
      <c r="H175" s="686">
        <v>980091.07</v>
      </c>
      <c r="I175" s="686"/>
      <c r="J175" s="686"/>
      <c r="K175" s="686">
        <v>117322.57</v>
      </c>
      <c r="L175" s="686"/>
      <c r="M175" s="56"/>
      <c r="N175" s="238" t="s">
        <v>603</v>
      </c>
      <c r="O175" s="56" t="s">
        <v>604</v>
      </c>
      <c r="P175" s="56" t="s">
        <v>605</v>
      </c>
      <c r="Q175" s="595" t="s">
        <v>38</v>
      </c>
      <c r="R175" s="56" t="s">
        <v>598</v>
      </c>
      <c r="S175" s="647"/>
    </row>
    <row r="176" spans="1:19" ht="75.75" customHeight="1" thickBot="1" x14ac:dyDescent="0.25">
      <c r="A176" s="665" t="s">
        <v>606</v>
      </c>
      <c r="B176" s="648" t="s">
        <v>607</v>
      </c>
      <c r="C176" s="558" t="s">
        <v>608</v>
      </c>
      <c r="D176" s="648" t="s">
        <v>609</v>
      </c>
      <c r="E176" s="649">
        <v>41802</v>
      </c>
      <c r="F176" s="649">
        <v>41981</v>
      </c>
      <c r="G176" s="652"/>
      <c r="H176" s="31"/>
      <c r="I176" s="31"/>
      <c r="J176" s="31"/>
      <c r="K176" s="31"/>
      <c r="L176" s="31"/>
      <c r="M176" s="150"/>
      <c r="N176" s="501"/>
      <c r="O176" s="150"/>
      <c r="P176" s="150"/>
      <c r="Q176" s="150"/>
      <c r="R176" s="150"/>
      <c r="S176" s="643"/>
    </row>
    <row r="177" spans="1:19" ht="30.75" customHeight="1" thickBot="1" x14ac:dyDescent="0.25">
      <c r="A177" s="665" t="s">
        <v>610</v>
      </c>
      <c r="B177" s="648" t="s">
        <v>431</v>
      </c>
      <c r="C177" s="558" t="s">
        <v>432</v>
      </c>
      <c r="D177" s="648" t="s">
        <v>611</v>
      </c>
      <c r="E177" s="649">
        <v>41915</v>
      </c>
      <c r="F177" s="649">
        <v>42895</v>
      </c>
      <c r="G177" s="652"/>
      <c r="H177" s="31"/>
      <c r="I177" s="31"/>
      <c r="J177" s="31"/>
      <c r="K177" s="31"/>
      <c r="L177" s="31"/>
      <c r="M177" s="150"/>
      <c r="N177" s="501"/>
      <c r="O177" s="150"/>
      <c r="P177" s="150"/>
      <c r="Q177" s="150"/>
      <c r="R177" s="150"/>
      <c r="S177" s="643"/>
    </row>
    <row r="178" spans="1:19" ht="75.75" customHeight="1" thickBot="1" x14ac:dyDescent="0.25">
      <c r="A178" s="666" t="s">
        <v>612</v>
      </c>
      <c r="B178" s="237" t="s">
        <v>613</v>
      </c>
      <c r="C178" s="580" t="s">
        <v>614</v>
      </c>
      <c r="D178" s="237" t="s">
        <v>615</v>
      </c>
      <c r="E178" s="281">
        <v>41919</v>
      </c>
      <c r="F178" s="281">
        <v>42457</v>
      </c>
      <c r="G178" s="686"/>
      <c r="H178" s="686">
        <v>7660082.29</v>
      </c>
      <c r="I178" s="686">
        <v>3258469.28</v>
      </c>
      <c r="J178" s="686"/>
      <c r="K178" s="689">
        <v>1933562.95</v>
      </c>
      <c r="L178" s="686"/>
      <c r="M178" s="56"/>
      <c r="N178" s="595" t="s">
        <v>616</v>
      </c>
      <c r="O178" s="56" t="s">
        <v>36</v>
      </c>
      <c r="P178" s="56" t="s">
        <v>233</v>
      </c>
      <c r="Q178" s="56" t="s">
        <v>617</v>
      </c>
      <c r="R178" s="56" t="s">
        <v>618</v>
      </c>
      <c r="S178" s="647"/>
    </row>
    <row r="179" spans="1:19" ht="75" customHeight="1" x14ac:dyDescent="0.2">
      <c r="A179" s="703" t="s">
        <v>619</v>
      </c>
      <c r="B179" s="240" t="s">
        <v>620</v>
      </c>
      <c r="C179" s="404" t="s">
        <v>621</v>
      </c>
      <c r="D179" s="240" t="s">
        <v>622</v>
      </c>
      <c r="E179" s="282">
        <v>41925</v>
      </c>
      <c r="F179" s="282">
        <v>42590</v>
      </c>
      <c r="G179" s="684"/>
      <c r="H179" s="684">
        <v>37910876.979999997</v>
      </c>
      <c r="I179" s="684"/>
      <c r="J179" s="684"/>
      <c r="K179" s="684">
        <v>4438222.47</v>
      </c>
      <c r="L179" s="684"/>
      <c r="M179" s="51"/>
      <c r="N179" s="296" t="s">
        <v>623</v>
      </c>
      <c r="O179" s="51" t="s">
        <v>94</v>
      </c>
      <c r="P179" s="51" t="s">
        <v>95</v>
      </c>
      <c r="Q179" s="51" t="s">
        <v>303</v>
      </c>
      <c r="R179" s="51" t="s">
        <v>624</v>
      </c>
      <c r="S179" s="644"/>
    </row>
    <row r="180" spans="1:19" ht="75" customHeight="1" x14ac:dyDescent="0.2">
      <c r="A180" s="699"/>
      <c r="B180" s="431" t="s">
        <v>33</v>
      </c>
      <c r="C180" s="431" t="s">
        <v>33</v>
      </c>
      <c r="D180" s="431" t="s">
        <v>33</v>
      </c>
      <c r="E180" s="431" t="s">
        <v>33</v>
      </c>
      <c r="F180" s="431" t="s">
        <v>33</v>
      </c>
      <c r="G180" s="431" t="s">
        <v>33</v>
      </c>
      <c r="H180" s="431" t="s">
        <v>33</v>
      </c>
      <c r="I180" s="688"/>
      <c r="J180" s="688"/>
      <c r="K180" s="688"/>
      <c r="L180" s="688"/>
      <c r="M180" s="54"/>
      <c r="N180" s="297" t="s">
        <v>623</v>
      </c>
      <c r="O180" s="54" t="s">
        <v>94</v>
      </c>
      <c r="P180" s="54" t="s">
        <v>95</v>
      </c>
      <c r="Q180" s="54" t="s">
        <v>303</v>
      </c>
      <c r="R180" s="54" t="s">
        <v>624</v>
      </c>
      <c r="S180" s="645"/>
    </row>
    <row r="181" spans="1:19" ht="75" customHeight="1" x14ac:dyDescent="0.2">
      <c r="A181" s="699"/>
      <c r="B181" s="431" t="s">
        <v>33</v>
      </c>
      <c r="C181" s="431" t="s">
        <v>33</v>
      </c>
      <c r="D181" s="431" t="s">
        <v>33</v>
      </c>
      <c r="E181" s="431" t="s">
        <v>33</v>
      </c>
      <c r="F181" s="431" t="s">
        <v>33</v>
      </c>
      <c r="G181" s="431" t="s">
        <v>33</v>
      </c>
      <c r="H181" s="431" t="s">
        <v>33</v>
      </c>
      <c r="I181" s="688"/>
      <c r="J181" s="688"/>
      <c r="K181" s="688">
        <v>1561777.53</v>
      </c>
      <c r="L181" s="688"/>
      <c r="M181" s="54"/>
      <c r="N181" s="245" t="s">
        <v>625</v>
      </c>
      <c r="O181" s="54" t="s">
        <v>94</v>
      </c>
      <c r="P181" s="54" t="s">
        <v>95</v>
      </c>
      <c r="Q181" s="54" t="s">
        <v>303</v>
      </c>
      <c r="R181" s="54" t="s">
        <v>624</v>
      </c>
      <c r="S181" s="645"/>
    </row>
    <row r="182" spans="1:19" ht="75" customHeight="1" x14ac:dyDescent="0.2">
      <c r="A182" s="699"/>
      <c r="B182" s="431" t="s">
        <v>33</v>
      </c>
      <c r="C182" s="431" t="s">
        <v>33</v>
      </c>
      <c r="D182" s="431" t="s">
        <v>33</v>
      </c>
      <c r="E182" s="431" t="s">
        <v>33</v>
      </c>
      <c r="F182" s="431" t="s">
        <v>33</v>
      </c>
      <c r="G182" s="431" t="s">
        <v>33</v>
      </c>
      <c r="H182" s="431" t="s">
        <v>33</v>
      </c>
      <c r="I182" s="688"/>
      <c r="J182" s="688"/>
      <c r="K182" s="688">
        <v>3376549.35</v>
      </c>
      <c r="L182" s="688"/>
      <c r="M182" s="54"/>
      <c r="N182" s="245" t="s">
        <v>626</v>
      </c>
      <c r="O182" s="54" t="s">
        <v>301</v>
      </c>
      <c r="P182" s="54" t="s">
        <v>302</v>
      </c>
      <c r="Q182" s="54" t="s">
        <v>293</v>
      </c>
      <c r="R182" s="54" t="s">
        <v>627</v>
      </c>
      <c r="S182" s="645"/>
    </row>
    <row r="183" spans="1:19" ht="75.75" customHeight="1" thickBot="1" x14ac:dyDescent="0.25">
      <c r="A183" s="698"/>
      <c r="B183" s="434" t="s">
        <v>33</v>
      </c>
      <c r="C183" s="434" t="s">
        <v>33</v>
      </c>
      <c r="D183" s="434" t="s">
        <v>33</v>
      </c>
      <c r="E183" s="434" t="s">
        <v>33</v>
      </c>
      <c r="F183" s="434" t="s">
        <v>33</v>
      </c>
      <c r="G183" s="434" t="s">
        <v>33</v>
      </c>
      <c r="H183" s="434" t="s">
        <v>33</v>
      </c>
      <c r="I183" s="687"/>
      <c r="J183" s="687"/>
      <c r="K183" s="687"/>
      <c r="L183" s="687">
        <v>339196.99</v>
      </c>
      <c r="M183" s="189" t="s">
        <v>63</v>
      </c>
      <c r="N183" s="248" t="s">
        <v>628</v>
      </c>
      <c r="O183" s="52" t="s">
        <v>301</v>
      </c>
      <c r="P183" s="52" t="s">
        <v>302</v>
      </c>
      <c r="Q183" s="52" t="s">
        <v>293</v>
      </c>
      <c r="R183" s="52" t="s">
        <v>627</v>
      </c>
      <c r="S183" s="646"/>
    </row>
    <row r="185" spans="1:19" ht="20.25" customHeight="1" x14ac:dyDescent="0.2">
      <c r="B185" s="344" t="s">
        <v>629</v>
      </c>
      <c r="C185" s="660">
        <f>SUBTOTAL(3,A5:A190)</f>
        <v>55</v>
      </c>
      <c r="E185" s="251"/>
    </row>
  </sheetData>
  <autoFilter ref="A4:W183" xr:uid="{00000000-0009-0000-0000-000000000000}">
    <filterColumn colId="18">
      <filters blank="1">
        <filter val="123210506 - INFRAESTRUTURA: SERV. DE USINAGEM DE CONCRETO BETUMINOSA"/>
        <filter val="123210517 - OBRAS DE INFRAESTRUTURA DE REVETALIZAÇÃO, URBANIZAÇÃO"/>
        <filter val="123210517 - OBRAS DE INFRAESTRUTURA DE REVITALIZAÇÃO, URBANIZAÇÃO"/>
        <filter val="123210580 - ESTUDOS E PROJETOS PARA INFRAESTRUTURA, REVITALIZAÇÃO"/>
        <filter val="123210594 - UNIDADES ESPORTIVAS COMUNITÁRIAS"/>
      </filters>
    </filterColumn>
  </autoFilter>
  <mergeCells count="40">
    <mergeCell ref="A101:A102"/>
    <mergeCell ref="A94:A100"/>
    <mergeCell ref="A127:A139"/>
    <mergeCell ref="A141:A143"/>
    <mergeCell ref="A109:A111"/>
    <mergeCell ref="A112:A114"/>
    <mergeCell ref="A116:A123"/>
    <mergeCell ref="A85:A87"/>
    <mergeCell ref="A88:A90"/>
    <mergeCell ref="A91:A93"/>
    <mergeCell ref="A29:A33"/>
    <mergeCell ref="A50:A54"/>
    <mergeCell ref="A67:A68"/>
    <mergeCell ref="A37:A38"/>
    <mergeCell ref="A45:A46"/>
    <mergeCell ref="A35:A36"/>
    <mergeCell ref="A41:A42"/>
    <mergeCell ref="A70:S70"/>
    <mergeCell ref="A39:A40"/>
    <mergeCell ref="A83:A84"/>
    <mergeCell ref="A71:A73"/>
    <mergeCell ref="A74:A75"/>
    <mergeCell ref="A81:A82"/>
    <mergeCell ref="A179:A183"/>
    <mergeCell ref="A153:A157"/>
    <mergeCell ref="A163:A168"/>
    <mergeCell ref="A125:A126"/>
    <mergeCell ref="A149:A152"/>
    <mergeCell ref="A169:S169"/>
    <mergeCell ref="A65:A66"/>
    <mergeCell ref="A56:A59"/>
    <mergeCell ref="A5:A6"/>
    <mergeCell ref="A8:A9"/>
    <mergeCell ref="A10:A12"/>
    <mergeCell ref="A13:A16"/>
    <mergeCell ref="A21:A24"/>
    <mergeCell ref="A17:A18"/>
    <mergeCell ref="A25:A28"/>
    <mergeCell ref="A60:A61"/>
    <mergeCell ref="A43:A44"/>
  </mergeCells>
  <conditionalFormatting sqref="P56:P60 S62:S69 S3:S55">
    <cfRule type="containsText" dxfId="35" priority="36" operator="containsText" text="não ">
      <formula>NOT(ISERROR(SEARCH("não ",P3)))</formula>
    </cfRule>
  </conditionalFormatting>
  <conditionalFormatting sqref="A29:S29 B26:S28 B30:S33 B51:S54 A69:S69 B68:S68 A34:S39 A1:S25 A55:S67 A41:S50 B40:S40">
    <cfRule type="cellIs" dxfId="34" priority="12" operator="equal">
      <formula>$B$6</formula>
    </cfRule>
  </conditionalFormatting>
  <conditionalFormatting sqref="S77 S87 S89:S90 S92:S93 S95:S97 S110:S114 S117:S123 S128:S139 S144 S160 S72:S75 S80:S85 S125:S126 S163:S168">
    <cfRule type="containsText" dxfId="33" priority="11" operator="containsText" text="não ">
      <formula>NOT(ISERROR(SEARCH("não ",S72)))</formula>
    </cfRule>
  </conditionalFormatting>
  <conditionalFormatting sqref="M183:Q183 S183">
    <cfRule type="containsText" dxfId="32" priority="10" operator="containsText" text="ANULAÇÃO">
      <formula>NOT(ISERROR(SEARCH("ANULAÇÃO",M183)))</formula>
    </cfRule>
  </conditionalFormatting>
  <conditionalFormatting sqref="A71:S71 A74:S74 A72:A73 J72:S73 A76:S81 A75 J75:S75 A83:S83 A82 J82:S82 A85:S85 A84 J84:S84 A88:S88 A86:A87 J86:S87 A91:S91 A89:A90 J89:S90 A94:S94 A92:A93 J92:S93 A101:S101 A95:A100 J95:S100 A112:S112 A110:A111 J110:S111 A115:S116 A113:A114 J113:S114 A124:S125 A117:A123 J117:S123 A103:S109 A102 J102:S102 A127:S127 A126 J126:S126 A132:S133 A128:A131 J128:S131 A140:S141 A134:A139 J134:S139 A144:S149 A142:A143 J142:S143 A153:S153 A150:A152 J150:S152 A158:S163 A154:A157 J154:S157 A164:A169 J164:S168 A170:S179 A180:A183 I180:S183">
    <cfRule type="cellIs" dxfId="31" priority="9" operator="equal">
      <formula>$B$6</formula>
    </cfRule>
  </conditionalFormatting>
  <conditionalFormatting sqref="B89:I90 B86:I87 B84:I84 B82:I82 B75:I75 B72:I73">
    <cfRule type="cellIs" dxfId="30" priority="8" operator="equal">
      <formula>$B$6</formula>
    </cfRule>
  </conditionalFormatting>
  <conditionalFormatting sqref="B96:I100 B93:I93 I95 I92">
    <cfRule type="cellIs" dxfId="29" priority="7" operator="equal">
      <formula>$B$6</formula>
    </cfRule>
  </conditionalFormatting>
  <conditionalFormatting sqref="B117:I123 B113:I114 B110:I111">
    <cfRule type="cellIs" dxfId="28" priority="6" operator="equal">
      <formula>$B$6</formula>
    </cfRule>
  </conditionalFormatting>
  <conditionalFormatting sqref="B102:I102">
    <cfRule type="cellIs" dxfId="27" priority="5" operator="equal">
      <formula>$B$6</formula>
    </cfRule>
  </conditionalFormatting>
  <conditionalFormatting sqref="B134:I139 B128:I131 B126:I126">
    <cfRule type="cellIs" dxfId="26" priority="4" operator="equal">
      <formula>$B$6</formula>
    </cfRule>
  </conditionalFormatting>
  <conditionalFormatting sqref="B180:H183 B164:I168 B154:I157 B150:I152 B142:I143">
    <cfRule type="cellIs" dxfId="25" priority="3" operator="equal">
      <formula>$B$6</formula>
    </cfRule>
  </conditionalFormatting>
  <conditionalFormatting sqref="B95:H95">
    <cfRule type="cellIs" dxfId="24" priority="2" operator="equal">
      <formula>$B$6</formula>
    </cfRule>
  </conditionalFormatting>
  <conditionalFormatting sqref="B92:H92">
    <cfRule type="cellIs" dxfId="23" priority="1" operator="equal">
      <formula>$B$6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9"/>
  <sheetViews>
    <sheetView topLeftCell="A4" zoomScale="50" zoomScaleNormal="50" workbookViewId="0">
      <pane ySplit="1" topLeftCell="A5" activePane="bottomLeft" state="frozen"/>
      <selection activeCell="A4" sqref="A4"/>
      <selection pane="bottomLeft" activeCell="A17" sqref="A17:A170"/>
    </sheetView>
  </sheetViews>
  <sheetFormatPr defaultRowHeight="18.75" x14ac:dyDescent="0.2"/>
  <cols>
    <col min="1" max="1" width="5.5" style="417" bestFit="1" customWidth="1"/>
    <col min="2" max="2" width="83" style="252" customWidth="1"/>
    <col min="3" max="3" width="18.5" style="251" bestFit="1" customWidth="1"/>
    <col min="4" max="4" width="37" style="252" customWidth="1"/>
    <col min="5" max="5" width="20.5" style="285" bestFit="1" customWidth="1"/>
    <col min="6" max="6" width="23.83203125" style="285" bestFit="1" customWidth="1"/>
    <col min="7" max="7" width="24.5" style="252" customWidth="1"/>
    <col min="8" max="8" width="34.5" style="45" customWidth="1"/>
    <col min="9" max="9" width="38" style="43" customWidth="1"/>
    <col min="10" max="10" width="34.1640625" style="45" customWidth="1"/>
    <col min="11" max="11" width="33" style="45" customWidth="1"/>
    <col min="12" max="12" width="36.33203125" style="344" customWidth="1"/>
    <col min="13" max="13" width="21.33203125" style="252" customWidth="1"/>
    <col min="14" max="14" width="24" style="506" customWidth="1"/>
    <col min="15" max="15" width="36.83203125" style="251" customWidth="1"/>
    <col min="16" max="16" width="44" style="252" customWidth="1"/>
    <col min="17" max="17" width="35.6640625" style="251" customWidth="1"/>
    <col min="18" max="18" width="37.1640625" style="251" customWidth="1"/>
    <col min="19" max="19" width="40.6640625" style="253" customWidth="1"/>
    <col min="20" max="20" width="25.1640625" style="250" hidden="1" customWidth="1"/>
    <col min="21" max="21" width="20.6640625" style="250" hidden="1" customWidth="1"/>
    <col min="22" max="22" width="33.1640625" style="250" hidden="1" customWidth="1"/>
    <col min="23" max="23" width="26" style="250" hidden="1" customWidth="1"/>
    <col min="24" max="24" width="23" style="250" bestFit="1" customWidth="1"/>
    <col min="25" max="27" width="9.33203125" style="407" customWidth="1"/>
    <col min="28" max="16384" width="9.33203125" style="407"/>
  </cols>
  <sheetData>
    <row r="1" spans="1:24" ht="75.75" customHeight="1" x14ac:dyDescent="0.2">
      <c r="A1" s="461" t="s">
        <v>0</v>
      </c>
      <c r="B1" s="68"/>
      <c r="C1" s="68"/>
      <c r="D1" s="68"/>
      <c r="E1" s="263"/>
      <c r="F1" s="263"/>
      <c r="G1" s="68"/>
      <c r="H1" s="68"/>
      <c r="I1" s="254"/>
      <c r="J1" s="254"/>
      <c r="K1" s="254"/>
      <c r="L1" s="304"/>
      <c r="M1" s="68"/>
      <c r="N1" s="479"/>
      <c r="O1" s="68"/>
      <c r="P1" s="68"/>
      <c r="Q1" s="68"/>
      <c r="R1" s="68"/>
      <c r="S1" s="68"/>
      <c r="T1" s="68"/>
      <c r="U1" s="68"/>
      <c r="V1" s="68"/>
      <c r="W1" s="68"/>
      <c r="X1" s="68"/>
    </row>
    <row r="2" spans="1:24" ht="28.5" customHeight="1" x14ac:dyDescent="0.2">
      <c r="A2" s="462" t="s">
        <v>1</v>
      </c>
      <c r="B2" s="69"/>
      <c r="C2" s="69"/>
      <c r="D2" s="69"/>
      <c r="E2" s="264"/>
      <c r="F2" s="264"/>
      <c r="G2" s="69"/>
      <c r="H2" s="69"/>
      <c r="I2" s="255"/>
      <c r="J2" s="255"/>
      <c r="K2" s="255"/>
      <c r="L2" s="305"/>
      <c r="M2" s="69"/>
      <c r="N2" s="480"/>
      <c r="O2" s="69"/>
      <c r="P2" s="69"/>
      <c r="Q2" s="69"/>
      <c r="R2" s="69"/>
      <c r="S2" s="69"/>
      <c r="T2" s="69"/>
      <c r="U2" s="69"/>
      <c r="V2" s="69"/>
      <c r="W2" s="69"/>
      <c r="X2" s="69"/>
    </row>
    <row r="3" spans="1:24" ht="25.5" customHeight="1" thickBot="1" x14ac:dyDescent="0.25">
      <c r="A3" s="463"/>
      <c r="B3" s="70" t="s">
        <v>2</v>
      </c>
      <c r="C3" s="71"/>
      <c r="D3" s="71"/>
      <c r="E3" s="265"/>
      <c r="F3" s="286"/>
      <c r="G3" s="72" t="s">
        <v>3</v>
      </c>
      <c r="H3" s="44"/>
      <c r="I3" s="23"/>
      <c r="J3" s="44"/>
      <c r="K3" s="44"/>
      <c r="L3" s="306"/>
      <c r="M3" s="73"/>
      <c r="N3" s="481" t="s">
        <v>4</v>
      </c>
      <c r="O3" s="74"/>
      <c r="P3" s="74"/>
      <c r="Q3" s="74"/>
      <c r="R3" s="75"/>
      <c r="S3" s="76" t="s">
        <v>5</v>
      </c>
      <c r="T3" s="77"/>
      <c r="U3" s="77"/>
      <c r="V3" s="77"/>
      <c r="W3" s="78"/>
      <c r="X3" s="79"/>
    </row>
    <row r="4" spans="1:24" ht="55.5" customHeight="1" thickBot="1" x14ac:dyDescent="0.25">
      <c r="A4" s="464" t="s">
        <v>6</v>
      </c>
      <c r="B4" s="80" t="s">
        <v>7</v>
      </c>
      <c r="C4" s="81" t="s">
        <v>8</v>
      </c>
      <c r="D4" s="80" t="s">
        <v>9</v>
      </c>
      <c r="E4" s="266" t="s">
        <v>10</v>
      </c>
      <c r="F4" s="266" t="s">
        <v>11</v>
      </c>
      <c r="G4" s="46" t="s">
        <v>12</v>
      </c>
      <c r="H4" s="46" t="s">
        <v>13</v>
      </c>
      <c r="I4" s="46" t="s">
        <v>14</v>
      </c>
      <c r="J4" s="46" t="s">
        <v>15</v>
      </c>
      <c r="K4" s="46" t="s">
        <v>16</v>
      </c>
      <c r="L4" s="345" t="s">
        <v>17</v>
      </c>
      <c r="M4" s="82" t="s">
        <v>18</v>
      </c>
      <c r="N4" s="482" t="s">
        <v>19</v>
      </c>
      <c r="O4" s="83" t="s">
        <v>20</v>
      </c>
      <c r="P4" s="83" t="s">
        <v>21</v>
      </c>
      <c r="Q4" s="83" t="s">
        <v>22</v>
      </c>
      <c r="R4" s="83" t="s">
        <v>23</v>
      </c>
      <c r="S4" s="84" t="s">
        <v>24</v>
      </c>
      <c r="T4" s="85" t="s">
        <v>25</v>
      </c>
      <c r="U4" s="85" t="s">
        <v>26</v>
      </c>
      <c r="V4" s="85" t="s">
        <v>27</v>
      </c>
      <c r="W4" s="85"/>
      <c r="X4" s="86"/>
    </row>
    <row r="5" spans="1:24" ht="60.75" customHeight="1" thickBot="1" x14ac:dyDescent="0.25">
      <c r="A5" s="701">
        <v>1</v>
      </c>
      <c r="B5" s="404" t="s">
        <v>28</v>
      </c>
      <c r="C5" s="404" t="s">
        <v>29</v>
      </c>
      <c r="D5" s="404" t="s">
        <v>30</v>
      </c>
      <c r="E5" s="405" t="s">
        <v>31</v>
      </c>
      <c r="F5" s="405" t="s">
        <v>32</v>
      </c>
      <c r="G5" s="418" t="s">
        <v>33</v>
      </c>
      <c r="H5" s="24" t="s">
        <v>34</v>
      </c>
      <c r="I5" s="418" t="s">
        <v>33</v>
      </c>
      <c r="J5" s="418" t="s">
        <v>33</v>
      </c>
      <c r="K5" s="241" t="s">
        <v>34</v>
      </c>
      <c r="L5" s="418" t="s">
        <v>33</v>
      </c>
      <c r="M5" s="418" t="s">
        <v>33</v>
      </c>
      <c r="N5" s="88" t="s">
        <v>630</v>
      </c>
      <c r="O5" s="89" t="s">
        <v>36</v>
      </c>
      <c r="P5" s="90" t="s">
        <v>37</v>
      </c>
      <c r="Q5" s="90" t="s">
        <v>38</v>
      </c>
      <c r="R5" s="90" t="s">
        <v>39</v>
      </c>
      <c r="S5" s="65" t="s">
        <v>40</v>
      </c>
      <c r="T5" s="175" t="s">
        <v>41</v>
      </c>
      <c r="U5" s="2" t="s">
        <v>42</v>
      </c>
      <c r="V5" s="175">
        <v>82164.19</v>
      </c>
      <c r="W5" s="91">
        <f>H5-SUM(V5:V6)</f>
        <v>198681.24</v>
      </c>
      <c r="X5" s="410"/>
    </row>
    <row r="6" spans="1:24" ht="69" customHeight="1" thickBot="1" x14ac:dyDescent="0.25">
      <c r="A6" s="702"/>
      <c r="B6" s="418" t="s">
        <v>33</v>
      </c>
      <c r="C6" s="418" t="s">
        <v>33</v>
      </c>
      <c r="D6" s="418" t="s">
        <v>33</v>
      </c>
      <c r="E6" s="418" t="s">
        <v>33</v>
      </c>
      <c r="F6" s="418" t="s">
        <v>33</v>
      </c>
      <c r="G6" s="418" t="s">
        <v>33</v>
      </c>
      <c r="H6" s="418" t="s">
        <v>33</v>
      </c>
      <c r="I6" s="418" t="s">
        <v>33</v>
      </c>
      <c r="J6" s="249" t="s">
        <v>44</v>
      </c>
      <c r="K6" s="249" t="s">
        <v>44</v>
      </c>
      <c r="L6" s="418" t="s">
        <v>33</v>
      </c>
      <c r="M6" s="418" t="s">
        <v>33</v>
      </c>
      <c r="N6" s="93" t="s">
        <v>45</v>
      </c>
      <c r="O6" s="189" t="s">
        <v>36</v>
      </c>
      <c r="P6" s="189" t="s">
        <v>37</v>
      </c>
      <c r="Q6" s="90" t="s">
        <v>38</v>
      </c>
      <c r="R6" s="90" t="s">
        <v>39</v>
      </c>
      <c r="S6" s="65" t="s">
        <v>40</v>
      </c>
      <c r="T6" s="94" t="s">
        <v>41</v>
      </c>
      <c r="U6" s="3" t="s">
        <v>46</v>
      </c>
      <c r="V6" s="94">
        <v>9500.14</v>
      </c>
      <c r="W6" s="95"/>
      <c r="X6" s="410"/>
    </row>
    <row r="7" spans="1:24" ht="94.5" customHeight="1" thickBot="1" x14ac:dyDescent="0.25">
      <c r="A7" s="663">
        <v>2</v>
      </c>
      <c r="B7" s="471" t="s">
        <v>47</v>
      </c>
      <c r="C7" s="471" t="s">
        <v>48</v>
      </c>
      <c r="D7" s="471" t="s">
        <v>49</v>
      </c>
      <c r="E7" s="472">
        <v>42394</v>
      </c>
      <c r="F7" s="472" t="s">
        <v>50</v>
      </c>
      <c r="G7" s="418" t="s">
        <v>33</v>
      </c>
      <c r="H7" s="25" t="s">
        <v>51</v>
      </c>
      <c r="I7" s="418" t="s">
        <v>33</v>
      </c>
      <c r="J7" s="418" t="s">
        <v>33</v>
      </c>
      <c r="K7" s="241" t="s">
        <v>51</v>
      </c>
      <c r="L7" s="418" t="s">
        <v>33</v>
      </c>
      <c r="M7" s="418" t="s">
        <v>33</v>
      </c>
      <c r="N7" s="88" t="s">
        <v>631</v>
      </c>
      <c r="O7" s="89" t="s">
        <v>36</v>
      </c>
      <c r="P7" s="90" t="s">
        <v>37</v>
      </c>
      <c r="Q7" s="90" t="s">
        <v>38</v>
      </c>
      <c r="R7" s="90" t="s">
        <v>39</v>
      </c>
      <c r="S7" s="65" t="s">
        <v>40</v>
      </c>
      <c r="T7" s="96" t="s">
        <v>53</v>
      </c>
      <c r="U7" s="2" t="s">
        <v>54</v>
      </c>
      <c r="V7" s="96">
        <v>153073.71</v>
      </c>
      <c r="W7" s="91">
        <f>H7-SUM(V7:V7)</f>
        <v>89933.82</v>
      </c>
      <c r="X7" s="410"/>
    </row>
    <row r="8" spans="1:24" ht="87.75" customHeight="1" thickBot="1" x14ac:dyDescent="0.25">
      <c r="A8" s="701">
        <v>3</v>
      </c>
      <c r="B8" s="471" t="s">
        <v>55</v>
      </c>
      <c r="C8" s="471" t="s">
        <v>56</v>
      </c>
      <c r="D8" s="471" t="s">
        <v>57</v>
      </c>
      <c r="E8" s="472">
        <v>42394</v>
      </c>
      <c r="F8" s="472">
        <v>42543</v>
      </c>
      <c r="G8" s="418" t="s">
        <v>33</v>
      </c>
      <c r="H8" s="25" t="s">
        <v>58</v>
      </c>
      <c r="I8" s="418" t="s">
        <v>33</v>
      </c>
      <c r="J8" s="418" t="s">
        <v>33</v>
      </c>
      <c r="K8" s="241" t="s">
        <v>59</v>
      </c>
      <c r="L8" s="418" t="s">
        <v>33</v>
      </c>
      <c r="M8" s="418" t="s">
        <v>33</v>
      </c>
      <c r="N8" s="88" t="s">
        <v>632</v>
      </c>
      <c r="O8" s="89" t="s">
        <v>36</v>
      </c>
      <c r="P8" s="90" t="s">
        <v>37</v>
      </c>
      <c r="Q8" s="90" t="s">
        <v>38</v>
      </c>
      <c r="R8" s="90" t="s">
        <v>39</v>
      </c>
      <c r="S8" s="65" t="s">
        <v>40</v>
      </c>
      <c r="T8" s="96" t="s">
        <v>53</v>
      </c>
      <c r="U8" s="96" t="s">
        <v>61</v>
      </c>
      <c r="V8" s="96">
        <v>201168.78</v>
      </c>
      <c r="W8" s="91">
        <f>K8-SUM(V8:V8)</f>
        <v>100946.85</v>
      </c>
      <c r="X8" s="410"/>
    </row>
    <row r="9" spans="1:24" ht="80.25" customHeight="1" thickBot="1" x14ac:dyDescent="0.25">
      <c r="A9" s="702"/>
      <c r="B9" s="418" t="s">
        <v>33</v>
      </c>
      <c r="C9" s="418" t="s">
        <v>33</v>
      </c>
      <c r="D9" s="418" t="s">
        <v>33</v>
      </c>
      <c r="E9" s="418" t="s">
        <v>33</v>
      </c>
      <c r="F9" s="418" t="s">
        <v>33</v>
      </c>
      <c r="G9" s="418" t="s">
        <v>33</v>
      </c>
      <c r="H9" s="418" t="s">
        <v>33</v>
      </c>
      <c r="I9" s="418" t="s">
        <v>33</v>
      </c>
      <c r="J9" s="418" t="s">
        <v>33</v>
      </c>
      <c r="K9" s="418" t="s">
        <v>33</v>
      </c>
      <c r="L9" s="307" t="s">
        <v>62</v>
      </c>
      <c r="M9" s="302" t="s">
        <v>63</v>
      </c>
      <c r="N9" s="301" t="s">
        <v>64</v>
      </c>
      <c r="O9" s="89" t="s">
        <v>36</v>
      </c>
      <c r="P9" s="90" t="s">
        <v>37</v>
      </c>
      <c r="Q9" s="90" t="s">
        <v>38</v>
      </c>
      <c r="R9" s="90" t="s">
        <v>39</v>
      </c>
      <c r="S9" s="65" t="s">
        <v>40</v>
      </c>
      <c r="T9" s="96"/>
      <c r="U9" s="96"/>
      <c r="V9" s="96"/>
      <c r="W9" s="91"/>
      <c r="X9" s="410"/>
    </row>
    <row r="10" spans="1:24" ht="82.5" customHeight="1" thickBot="1" x14ac:dyDescent="0.25">
      <c r="A10" s="700">
        <v>4</v>
      </c>
      <c r="B10" s="404" t="s">
        <v>65</v>
      </c>
      <c r="C10" s="404" t="s">
        <v>66</v>
      </c>
      <c r="D10" s="404" t="s">
        <v>67</v>
      </c>
      <c r="E10" s="405">
        <v>42415</v>
      </c>
      <c r="F10" s="405">
        <v>42673</v>
      </c>
      <c r="G10" s="418" t="s">
        <v>33</v>
      </c>
      <c r="H10" s="24" t="s">
        <v>68</v>
      </c>
      <c r="I10" s="418" t="s">
        <v>33</v>
      </c>
      <c r="J10" s="418" t="s">
        <v>33</v>
      </c>
      <c r="K10" s="241" t="s">
        <v>68</v>
      </c>
      <c r="L10" s="418" t="s">
        <v>33</v>
      </c>
      <c r="M10" s="418" t="s">
        <v>33</v>
      </c>
      <c r="N10" s="88" t="s">
        <v>69</v>
      </c>
      <c r="O10" s="89" t="s">
        <v>36</v>
      </c>
      <c r="P10" s="90" t="s">
        <v>37</v>
      </c>
      <c r="Q10" s="90" t="s">
        <v>38</v>
      </c>
      <c r="R10" s="90" t="s">
        <v>39</v>
      </c>
      <c r="S10" s="65" t="s">
        <v>40</v>
      </c>
      <c r="T10" s="175" t="s">
        <v>70</v>
      </c>
      <c r="U10" s="175" t="s">
        <v>71</v>
      </c>
      <c r="V10" s="175">
        <v>102961.95</v>
      </c>
      <c r="W10" s="409">
        <f>H10-SUM(V10:V10)</f>
        <v>136453.34999999998</v>
      </c>
      <c r="X10" s="410"/>
    </row>
    <row r="11" spans="1:24" ht="76.5" customHeight="1" thickBot="1" x14ac:dyDescent="0.25">
      <c r="A11" s="699"/>
      <c r="B11" s="418" t="s">
        <v>33</v>
      </c>
      <c r="C11" s="418" t="s">
        <v>33</v>
      </c>
      <c r="D11" s="418" t="s">
        <v>33</v>
      </c>
      <c r="E11" s="418" t="s">
        <v>33</v>
      </c>
      <c r="F11" s="418" t="s">
        <v>33</v>
      </c>
      <c r="G11" s="418" t="s">
        <v>33</v>
      </c>
      <c r="H11" s="418" t="s">
        <v>33</v>
      </c>
      <c r="I11" s="418" t="s">
        <v>33</v>
      </c>
      <c r="J11" s="418" t="s">
        <v>33</v>
      </c>
      <c r="K11" s="24" t="s">
        <v>72</v>
      </c>
      <c r="L11" s="418" t="s">
        <v>33</v>
      </c>
      <c r="M11" s="418" t="s">
        <v>33</v>
      </c>
      <c r="N11" s="301" t="s">
        <v>73</v>
      </c>
      <c r="O11" s="89" t="s">
        <v>36</v>
      </c>
      <c r="P11" s="90" t="s">
        <v>37</v>
      </c>
      <c r="Q11" s="90" t="s">
        <v>38</v>
      </c>
      <c r="R11" s="90" t="s">
        <v>39</v>
      </c>
      <c r="S11" s="65" t="s">
        <v>40</v>
      </c>
      <c r="T11" s="175"/>
      <c r="U11" s="175"/>
      <c r="V11" s="175"/>
      <c r="W11" s="409"/>
      <c r="X11" s="410"/>
    </row>
    <row r="12" spans="1:24" ht="76.5" customHeight="1" thickBot="1" x14ac:dyDescent="0.25">
      <c r="A12" s="699"/>
      <c r="B12" s="418" t="s">
        <v>33</v>
      </c>
      <c r="C12" s="418" t="s">
        <v>33</v>
      </c>
      <c r="D12" s="418" t="s">
        <v>33</v>
      </c>
      <c r="E12" s="418" t="s">
        <v>33</v>
      </c>
      <c r="F12" s="418" t="s">
        <v>33</v>
      </c>
      <c r="G12" s="418" t="s">
        <v>33</v>
      </c>
      <c r="H12" s="418" t="s">
        <v>33</v>
      </c>
      <c r="I12" s="418" t="s">
        <v>33</v>
      </c>
      <c r="J12" s="418" t="s">
        <v>33</v>
      </c>
      <c r="K12" s="418" t="s">
        <v>33</v>
      </c>
      <c r="L12" s="309" t="s">
        <v>72</v>
      </c>
      <c r="M12" s="302" t="s">
        <v>74</v>
      </c>
      <c r="N12" s="301" t="s">
        <v>75</v>
      </c>
      <c r="O12" s="89" t="s">
        <v>36</v>
      </c>
      <c r="P12" s="90" t="s">
        <v>37</v>
      </c>
      <c r="Q12" s="90" t="s">
        <v>38</v>
      </c>
      <c r="R12" s="90" t="s">
        <v>39</v>
      </c>
      <c r="S12" s="65" t="s">
        <v>40</v>
      </c>
      <c r="T12" s="175"/>
      <c r="U12" s="175"/>
      <c r="V12" s="175"/>
      <c r="W12" s="409"/>
      <c r="X12" s="410"/>
    </row>
    <row r="13" spans="1:24" ht="74.25" customHeight="1" thickBot="1" x14ac:dyDescent="0.25">
      <c r="A13" s="701">
        <v>5</v>
      </c>
      <c r="B13" s="114" t="s">
        <v>76</v>
      </c>
      <c r="C13" s="114" t="s">
        <v>77</v>
      </c>
      <c r="D13" s="114" t="s">
        <v>30</v>
      </c>
      <c r="E13" s="267">
        <v>42426</v>
      </c>
      <c r="F13" s="267" t="s">
        <v>78</v>
      </c>
      <c r="G13" s="419" t="s">
        <v>33</v>
      </c>
      <c r="H13" s="27" t="s">
        <v>79</v>
      </c>
      <c r="I13" s="419" t="s">
        <v>33</v>
      </c>
      <c r="J13" s="419" t="s">
        <v>33</v>
      </c>
      <c r="K13" s="420" t="s">
        <v>80</v>
      </c>
      <c r="L13" s="419" t="s">
        <v>33</v>
      </c>
      <c r="M13" s="419" t="s">
        <v>33</v>
      </c>
      <c r="N13" s="426" t="s">
        <v>81</v>
      </c>
      <c r="O13" s="427" t="s">
        <v>36</v>
      </c>
      <c r="P13" s="423" t="s">
        <v>37</v>
      </c>
      <c r="Q13" s="423" t="s">
        <v>38</v>
      </c>
      <c r="R13" s="423" t="s">
        <v>39</v>
      </c>
      <c r="S13" s="424" t="s">
        <v>40</v>
      </c>
      <c r="T13" s="175" t="s">
        <v>53</v>
      </c>
      <c r="U13" s="175" t="s">
        <v>82</v>
      </c>
      <c r="V13" s="175">
        <v>40121.79</v>
      </c>
      <c r="W13" s="91">
        <f>H13-SUM(V13:V13)</f>
        <v>843931.88</v>
      </c>
      <c r="X13" s="410"/>
    </row>
    <row r="14" spans="1:24" ht="79.5" customHeight="1" thickBot="1" x14ac:dyDescent="0.25">
      <c r="A14" s="699"/>
      <c r="B14" s="418" t="s">
        <v>33</v>
      </c>
      <c r="C14" s="418" t="s">
        <v>33</v>
      </c>
      <c r="D14" s="418" t="s">
        <v>33</v>
      </c>
      <c r="E14" s="418" t="s">
        <v>33</v>
      </c>
      <c r="F14" s="418" t="s">
        <v>33</v>
      </c>
      <c r="G14" s="418" t="s">
        <v>33</v>
      </c>
      <c r="H14" s="418" t="s">
        <v>33</v>
      </c>
      <c r="I14" s="418" t="s">
        <v>33</v>
      </c>
      <c r="J14" s="418" t="s">
        <v>33</v>
      </c>
      <c r="K14" s="28" t="s">
        <v>83</v>
      </c>
      <c r="L14" s="418" t="s">
        <v>33</v>
      </c>
      <c r="M14" s="418" t="s">
        <v>33</v>
      </c>
      <c r="N14" s="112" t="s">
        <v>84</v>
      </c>
      <c r="O14" s="89" t="s">
        <v>36</v>
      </c>
      <c r="P14" s="90" t="s">
        <v>37</v>
      </c>
      <c r="Q14" s="90" t="s">
        <v>38</v>
      </c>
      <c r="R14" s="90" t="s">
        <v>39</v>
      </c>
      <c r="S14" s="65" t="s">
        <v>40</v>
      </c>
      <c r="T14" s="175"/>
      <c r="U14" s="175"/>
      <c r="V14" s="175"/>
      <c r="W14" s="91"/>
      <c r="X14" s="410"/>
    </row>
    <row r="15" spans="1:24" ht="79.5" customHeight="1" thickBot="1" x14ac:dyDescent="0.25">
      <c r="A15" s="699"/>
      <c r="B15" s="418" t="s">
        <v>33</v>
      </c>
      <c r="C15" s="418" t="s">
        <v>33</v>
      </c>
      <c r="D15" s="418" t="s">
        <v>33</v>
      </c>
      <c r="E15" s="418" t="s">
        <v>33</v>
      </c>
      <c r="F15" s="418" t="s">
        <v>33</v>
      </c>
      <c r="G15" s="418" t="s">
        <v>33</v>
      </c>
      <c r="H15" s="418" t="s">
        <v>33</v>
      </c>
      <c r="I15" s="418" t="s">
        <v>33</v>
      </c>
      <c r="J15" s="418" t="s">
        <v>33</v>
      </c>
      <c r="K15" s="418" t="s">
        <v>33</v>
      </c>
      <c r="L15" s="307" t="s">
        <v>83</v>
      </c>
      <c r="M15" s="368" t="s">
        <v>74</v>
      </c>
      <c r="N15" s="483" t="s">
        <v>85</v>
      </c>
      <c r="O15" s="89" t="s">
        <v>36</v>
      </c>
      <c r="P15" s="90" t="s">
        <v>37</v>
      </c>
      <c r="Q15" s="90" t="s">
        <v>38</v>
      </c>
      <c r="R15" s="90" t="s">
        <v>39</v>
      </c>
      <c r="S15" s="65" t="s">
        <v>40</v>
      </c>
      <c r="T15" s="175"/>
      <c r="U15" s="175"/>
      <c r="V15" s="175"/>
      <c r="W15" s="91"/>
      <c r="X15" s="410"/>
    </row>
    <row r="16" spans="1:24" ht="79.5" customHeight="1" thickBot="1" x14ac:dyDescent="0.25">
      <c r="A16" s="702"/>
      <c r="B16" s="418" t="s">
        <v>33</v>
      </c>
      <c r="C16" s="418" t="s">
        <v>33</v>
      </c>
      <c r="D16" s="418" t="s">
        <v>33</v>
      </c>
      <c r="E16" s="418" t="s">
        <v>33</v>
      </c>
      <c r="F16" s="418" t="s">
        <v>33</v>
      </c>
      <c r="G16" s="418" t="s">
        <v>33</v>
      </c>
      <c r="H16" s="418" t="s">
        <v>33</v>
      </c>
      <c r="I16" s="418" t="s">
        <v>33</v>
      </c>
      <c r="J16" s="418" t="s">
        <v>33</v>
      </c>
      <c r="K16" s="28" t="s">
        <v>83</v>
      </c>
      <c r="L16" s="418" t="s">
        <v>33</v>
      </c>
      <c r="M16" s="418" t="s">
        <v>33</v>
      </c>
      <c r="N16" s="484" t="s">
        <v>86</v>
      </c>
      <c r="O16" s="89" t="s">
        <v>36</v>
      </c>
      <c r="P16" s="90" t="s">
        <v>37</v>
      </c>
      <c r="Q16" s="90" t="s">
        <v>38</v>
      </c>
      <c r="R16" s="90" t="s">
        <v>39</v>
      </c>
      <c r="S16" s="65" t="s">
        <v>40</v>
      </c>
      <c r="T16" s="175"/>
      <c r="U16" s="175"/>
      <c r="V16" s="175"/>
      <c r="W16" s="91"/>
      <c r="X16" s="410"/>
    </row>
    <row r="17" spans="1:24" ht="109.5" customHeight="1" thickBot="1" x14ac:dyDescent="0.25">
      <c r="A17" s="701">
        <v>6</v>
      </c>
      <c r="B17" s="107" t="s">
        <v>87</v>
      </c>
      <c r="C17" s="107" t="s">
        <v>88</v>
      </c>
      <c r="D17" s="107" t="s">
        <v>89</v>
      </c>
      <c r="E17" s="405">
        <v>42440</v>
      </c>
      <c r="F17" s="405" t="s">
        <v>90</v>
      </c>
      <c r="G17" s="418" t="s">
        <v>33</v>
      </c>
      <c r="H17" s="24" t="s">
        <v>91</v>
      </c>
      <c r="I17" s="418" t="s">
        <v>33</v>
      </c>
      <c r="J17" s="418" t="s">
        <v>33</v>
      </c>
      <c r="K17" s="241" t="s">
        <v>92</v>
      </c>
      <c r="L17" s="418" t="s">
        <v>33</v>
      </c>
      <c r="M17" s="418" t="s">
        <v>33</v>
      </c>
      <c r="N17" s="485" t="s">
        <v>93</v>
      </c>
      <c r="O17" s="57" t="s">
        <v>94</v>
      </c>
      <c r="P17" s="57" t="s">
        <v>95</v>
      </c>
      <c r="Q17" s="57" t="s">
        <v>96</v>
      </c>
      <c r="R17" s="57" t="s">
        <v>97</v>
      </c>
      <c r="S17" s="108" t="s">
        <v>98</v>
      </c>
      <c r="T17" s="175" t="s">
        <v>53</v>
      </c>
      <c r="U17" s="109" t="s">
        <v>99</v>
      </c>
      <c r="V17" s="175">
        <v>136435.92000000001</v>
      </c>
      <c r="W17" s="91">
        <f>H17-SUM(V17:V17)</f>
        <v>2336601.96</v>
      </c>
      <c r="X17" s="410"/>
    </row>
    <row r="18" spans="1:24" ht="77.25" customHeight="1" thickBot="1" x14ac:dyDescent="0.25">
      <c r="A18" s="702"/>
      <c r="B18" s="418" t="s">
        <v>33</v>
      </c>
      <c r="C18" s="418" t="s">
        <v>33</v>
      </c>
      <c r="D18" s="418" t="s">
        <v>33</v>
      </c>
      <c r="E18" s="418" t="s">
        <v>33</v>
      </c>
      <c r="F18" s="418" t="s">
        <v>33</v>
      </c>
      <c r="G18" s="418" t="s">
        <v>33</v>
      </c>
      <c r="H18" s="418" t="s">
        <v>33</v>
      </c>
      <c r="I18" s="418" t="s">
        <v>33</v>
      </c>
      <c r="J18" s="418" t="s">
        <v>33</v>
      </c>
      <c r="K18" s="418" t="s">
        <v>33</v>
      </c>
      <c r="L18" s="313" t="s">
        <v>100</v>
      </c>
      <c r="M18" s="367" t="s">
        <v>63</v>
      </c>
      <c r="N18" s="486" t="s">
        <v>101</v>
      </c>
      <c r="O18" s="388" t="s">
        <v>94</v>
      </c>
      <c r="P18" s="370" t="s">
        <v>95</v>
      </c>
      <c r="Q18" s="370" t="s">
        <v>96</v>
      </c>
      <c r="R18" s="370" t="s">
        <v>97</v>
      </c>
      <c r="S18" s="371" t="s">
        <v>98</v>
      </c>
      <c r="T18" s="175" t="s">
        <v>53</v>
      </c>
      <c r="U18" s="109" t="s">
        <v>99</v>
      </c>
      <c r="V18" s="175">
        <v>136435.92000000001</v>
      </c>
      <c r="W18" s="91"/>
      <c r="X18" s="410"/>
    </row>
    <row r="19" spans="1:24" ht="89.25" customHeight="1" thickBot="1" x14ac:dyDescent="0.25">
      <c r="A19" s="465">
        <v>7</v>
      </c>
      <c r="B19" s="113" t="s">
        <v>633</v>
      </c>
      <c r="C19" s="113" t="s">
        <v>103</v>
      </c>
      <c r="D19" s="114" t="s">
        <v>104</v>
      </c>
      <c r="E19" s="267">
        <v>42444</v>
      </c>
      <c r="F19" s="267">
        <v>42473</v>
      </c>
      <c r="G19" s="115"/>
      <c r="H19" s="27"/>
      <c r="I19" s="27"/>
      <c r="J19" s="27"/>
      <c r="K19" s="27"/>
      <c r="L19" s="310"/>
      <c r="M19" s="116"/>
      <c r="N19" s="487"/>
      <c r="O19" s="47"/>
      <c r="P19" s="47"/>
      <c r="Q19" s="47"/>
      <c r="R19" s="47"/>
      <c r="S19" s="117"/>
      <c r="T19" s="10"/>
      <c r="U19" s="118"/>
      <c r="V19" s="118"/>
      <c r="W19" s="91">
        <f>H19-SUM(V19:V19)</f>
        <v>0</v>
      </c>
      <c r="X19" s="410"/>
    </row>
    <row r="20" spans="1:24" ht="95.25" customHeight="1" thickBot="1" x14ac:dyDescent="0.25">
      <c r="A20" s="663">
        <v>8</v>
      </c>
      <c r="B20" s="119" t="s">
        <v>107</v>
      </c>
      <c r="C20" s="119" t="s">
        <v>108</v>
      </c>
      <c r="D20" s="119" t="s">
        <v>109</v>
      </c>
      <c r="E20" s="472">
        <v>42446</v>
      </c>
      <c r="F20" s="472" t="s">
        <v>110</v>
      </c>
      <c r="G20" s="418" t="s">
        <v>33</v>
      </c>
      <c r="H20" s="25" t="s">
        <v>111</v>
      </c>
      <c r="I20" s="418" t="s">
        <v>33</v>
      </c>
      <c r="J20" s="418" t="s">
        <v>33</v>
      </c>
      <c r="K20" s="28" t="s">
        <v>111</v>
      </c>
      <c r="L20" s="418" t="s">
        <v>33</v>
      </c>
      <c r="M20" s="418" t="s">
        <v>33</v>
      </c>
      <c r="N20" s="488" t="s">
        <v>112</v>
      </c>
      <c r="O20" s="66" t="s">
        <v>36</v>
      </c>
      <c r="P20" s="57" t="s">
        <v>37</v>
      </c>
      <c r="Q20" s="90" t="s">
        <v>38</v>
      </c>
      <c r="R20" s="90" t="s">
        <v>39</v>
      </c>
      <c r="S20" s="65" t="s">
        <v>40</v>
      </c>
      <c r="T20" s="175" t="s">
        <v>70</v>
      </c>
      <c r="U20" s="109" t="s">
        <v>113</v>
      </c>
      <c r="V20" s="175">
        <v>116338.09</v>
      </c>
      <c r="W20" s="91">
        <f>H20-SUM(V20:V20)</f>
        <v>75162.429999999993</v>
      </c>
      <c r="X20" s="410"/>
    </row>
    <row r="21" spans="1:24" ht="96.75" customHeight="1" x14ac:dyDescent="0.2">
      <c r="A21" s="701">
        <v>9</v>
      </c>
      <c r="B21" s="119" t="s">
        <v>114</v>
      </c>
      <c r="C21" s="119" t="s">
        <v>115</v>
      </c>
      <c r="D21" s="119" t="s">
        <v>116</v>
      </c>
      <c r="E21" s="472" t="s">
        <v>117</v>
      </c>
      <c r="F21" s="472" t="s">
        <v>118</v>
      </c>
      <c r="G21" s="436" t="s">
        <v>33</v>
      </c>
      <c r="H21" s="25" t="s">
        <v>119</v>
      </c>
      <c r="I21" s="436" t="s">
        <v>33</v>
      </c>
      <c r="J21" s="436" t="s">
        <v>33</v>
      </c>
      <c r="K21" s="261" t="s">
        <v>119</v>
      </c>
      <c r="L21" s="436" t="s">
        <v>33</v>
      </c>
      <c r="M21" s="436" t="s">
        <v>33</v>
      </c>
      <c r="N21" s="488" t="s">
        <v>120</v>
      </c>
      <c r="O21" s="66" t="s">
        <v>36</v>
      </c>
      <c r="P21" s="66" t="s">
        <v>121</v>
      </c>
      <c r="Q21" s="89" t="s">
        <v>38</v>
      </c>
      <c r="R21" s="66" t="s">
        <v>122</v>
      </c>
      <c r="S21" s="437" t="s">
        <v>40</v>
      </c>
      <c r="T21" s="175" t="s">
        <v>70</v>
      </c>
      <c r="U21" s="109" t="s">
        <v>123</v>
      </c>
      <c r="V21" s="175">
        <v>72598.990000000005</v>
      </c>
      <c r="W21" s="91">
        <f>H21-SUM(V21:V22)</f>
        <v>283006.5</v>
      </c>
      <c r="X21" s="410"/>
    </row>
    <row r="22" spans="1:24" ht="99.75" customHeight="1" thickBot="1" x14ac:dyDescent="0.25">
      <c r="A22" s="699"/>
      <c r="B22" s="431" t="s">
        <v>33</v>
      </c>
      <c r="C22" s="431" t="s">
        <v>33</v>
      </c>
      <c r="D22" s="431" t="s">
        <v>33</v>
      </c>
      <c r="E22" s="431" t="s">
        <v>33</v>
      </c>
      <c r="F22" s="431" t="s">
        <v>33</v>
      </c>
      <c r="G22" s="431" t="s">
        <v>33</v>
      </c>
      <c r="H22" s="431" t="s">
        <v>33</v>
      </c>
      <c r="I22" s="431" t="s">
        <v>33</v>
      </c>
      <c r="J22" s="431" t="s">
        <v>33</v>
      </c>
      <c r="K22" s="431" t="s">
        <v>33</v>
      </c>
      <c r="L22" s="311" t="s">
        <v>119</v>
      </c>
      <c r="M22" s="98" t="s">
        <v>74</v>
      </c>
      <c r="N22" s="99" t="s">
        <v>124</v>
      </c>
      <c r="O22" s="100" t="s">
        <v>36</v>
      </c>
      <c r="P22" s="100" t="s">
        <v>121</v>
      </c>
      <c r="Q22" s="438" t="s">
        <v>38</v>
      </c>
      <c r="R22" s="59" t="s">
        <v>122</v>
      </c>
      <c r="S22" s="503" t="s">
        <v>40</v>
      </c>
      <c r="T22" s="408"/>
      <c r="U22" s="110"/>
      <c r="V22" s="103"/>
      <c r="W22" s="95"/>
      <c r="X22" s="410"/>
    </row>
    <row r="23" spans="1:24" ht="99.75" customHeight="1" thickBot="1" x14ac:dyDescent="0.25">
      <c r="A23" s="699"/>
      <c r="B23" s="431" t="s">
        <v>33</v>
      </c>
      <c r="C23" s="431" t="s">
        <v>33</v>
      </c>
      <c r="D23" s="431" t="s">
        <v>33</v>
      </c>
      <c r="E23" s="431" t="s">
        <v>33</v>
      </c>
      <c r="F23" s="431" t="s">
        <v>33</v>
      </c>
      <c r="G23" s="431" t="s">
        <v>33</v>
      </c>
      <c r="H23" s="431" t="s">
        <v>33</v>
      </c>
      <c r="I23" s="431" t="s">
        <v>33</v>
      </c>
      <c r="J23" s="431" t="s">
        <v>33</v>
      </c>
      <c r="K23" s="244" t="s">
        <v>125</v>
      </c>
      <c r="L23" s="431" t="s">
        <v>33</v>
      </c>
      <c r="M23" s="431" t="s">
        <v>33</v>
      </c>
      <c r="N23" s="99" t="s">
        <v>126</v>
      </c>
      <c r="O23" s="100" t="s">
        <v>36</v>
      </c>
      <c r="P23" s="100" t="s">
        <v>121</v>
      </c>
      <c r="Q23" s="438" t="s">
        <v>38</v>
      </c>
      <c r="R23" s="59" t="s">
        <v>122</v>
      </c>
      <c r="S23" s="503" t="s">
        <v>40</v>
      </c>
      <c r="T23" s="408"/>
      <c r="U23" s="110"/>
      <c r="V23" s="103"/>
      <c r="W23" s="95"/>
      <c r="X23" s="410"/>
    </row>
    <row r="24" spans="1:24" ht="99.75" customHeight="1" thickBot="1" x14ac:dyDescent="0.25">
      <c r="A24" s="702"/>
      <c r="B24" s="430" t="s">
        <v>33</v>
      </c>
      <c r="C24" s="430" t="s">
        <v>33</v>
      </c>
      <c r="D24" s="430" t="s">
        <v>33</v>
      </c>
      <c r="E24" s="430" t="s">
        <v>33</v>
      </c>
      <c r="F24" s="430" t="s">
        <v>33</v>
      </c>
      <c r="G24" s="430" t="s">
        <v>33</v>
      </c>
      <c r="H24" s="430" t="s">
        <v>33</v>
      </c>
      <c r="I24" s="430" t="s">
        <v>33</v>
      </c>
      <c r="J24" s="430" t="s">
        <v>33</v>
      </c>
      <c r="K24" s="430" t="s">
        <v>33</v>
      </c>
      <c r="L24" s="439" t="s">
        <v>127</v>
      </c>
      <c r="M24" s="386" t="s">
        <v>63</v>
      </c>
      <c r="N24" s="440" t="s">
        <v>128</v>
      </c>
      <c r="O24" s="441" t="s">
        <v>36</v>
      </c>
      <c r="P24" s="441" t="s">
        <v>121</v>
      </c>
      <c r="Q24" s="291" t="s">
        <v>38</v>
      </c>
      <c r="R24" s="442" t="s">
        <v>122</v>
      </c>
      <c r="S24" s="443" t="s">
        <v>40</v>
      </c>
      <c r="T24" s="408"/>
      <c r="U24" s="300"/>
      <c r="V24" s="299"/>
      <c r="W24" s="111"/>
      <c r="X24" s="410"/>
    </row>
    <row r="25" spans="1:24" ht="82.5" customHeight="1" thickBot="1" x14ac:dyDescent="0.25">
      <c r="A25" s="662">
        <v>10</v>
      </c>
      <c r="B25" s="404" t="s">
        <v>129</v>
      </c>
      <c r="C25" s="107" t="s">
        <v>130</v>
      </c>
      <c r="D25" s="107" t="s">
        <v>131</v>
      </c>
      <c r="E25" s="405">
        <v>42451</v>
      </c>
      <c r="F25" s="405" t="s">
        <v>132</v>
      </c>
      <c r="G25" s="406"/>
      <c r="H25" s="24" t="s">
        <v>133</v>
      </c>
      <c r="I25" s="418" t="s">
        <v>33</v>
      </c>
      <c r="J25" s="418" t="s">
        <v>33</v>
      </c>
      <c r="K25" s="241" t="s">
        <v>133</v>
      </c>
      <c r="L25" s="418" t="s">
        <v>33</v>
      </c>
      <c r="M25" s="418" t="s">
        <v>33</v>
      </c>
      <c r="N25" s="134" t="s">
        <v>134</v>
      </c>
      <c r="O25" s="135" t="s">
        <v>36</v>
      </c>
      <c r="P25" s="135" t="s">
        <v>37</v>
      </c>
      <c r="Q25" s="90" t="s">
        <v>38</v>
      </c>
      <c r="R25" s="90" t="s">
        <v>39</v>
      </c>
      <c r="S25" s="378" t="s">
        <v>40</v>
      </c>
      <c r="T25" s="408"/>
      <c r="U25" s="121"/>
      <c r="V25" s="121"/>
      <c r="W25" s="91">
        <f>H25-SUM(V25:V25)</f>
        <v>140992.82999999999</v>
      </c>
      <c r="X25" s="410"/>
    </row>
    <row r="26" spans="1:24" ht="91.5" customHeight="1" thickBot="1" x14ac:dyDescent="0.25">
      <c r="A26" s="466"/>
      <c r="B26" s="436" t="s">
        <v>33</v>
      </c>
      <c r="C26" s="436" t="s">
        <v>33</v>
      </c>
      <c r="D26" s="436" t="s">
        <v>33</v>
      </c>
      <c r="E26" s="436" t="s">
        <v>33</v>
      </c>
      <c r="F26" s="436" t="s">
        <v>33</v>
      </c>
      <c r="G26" s="436" t="s">
        <v>33</v>
      </c>
      <c r="H26" s="436" t="s">
        <v>33</v>
      </c>
      <c r="I26" s="436" t="s">
        <v>33</v>
      </c>
      <c r="J26" s="436" t="s">
        <v>33</v>
      </c>
      <c r="K26" s="436" t="s">
        <v>33</v>
      </c>
      <c r="L26" s="347" t="s">
        <v>133</v>
      </c>
      <c r="M26" s="444" t="s">
        <v>74</v>
      </c>
      <c r="N26" s="348" t="s">
        <v>135</v>
      </c>
      <c r="O26" s="428" t="s">
        <v>36</v>
      </c>
      <c r="P26" s="428" t="s">
        <v>37</v>
      </c>
      <c r="Q26" s="445" t="s">
        <v>38</v>
      </c>
      <c r="R26" s="445" t="s">
        <v>39</v>
      </c>
      <c r="S26" s="429" t="s">
        <v>40</v>
      </c>
      <c r="T26" s="408"/>
      <c r="U26" s="121"/>
      <c r="V26" s="121"/>
      <c r="W26" s="91"/>
      <c r="X26" s="410"/>
    </row>
    <row r="27" spans="1:24" ht="91.5" customHeight="1" thickBot="1" x14ac:dyDescent="0.25">
      <c r="A27" s="653"/>
      <c r="B27" s="431" t="s">
        <v>33</v>
      </c>
      <c r="C27" s="431" t="s">
        <v>33</v>
      </c>
      <c r="D27" s="431" t="s">
        <v>33</v>
      </c>
      <c r="E27" s="431" t="s">
        <v>33</v>
      </c>
      <c r="F27" s="431" t="s">
        <v>33</v>
      </c>
      <c r="G27" s="431" t="s">
        <v>33</v>
      </c>
      <c r="H27" s="431" t="s">
        <v>33</v>
      </c>
      <c r="I27" s="431" t="s">
        <v>33</v>
      </c>
      <c r="J27" s="431" t="s">
        <v>33</v>
      </c>
      <c r="K27" s="431" t="s">
        <v>33</v>
      </c>
      <c r="L27" s="431" t="s">
        <v>33</v>
      </c>
      <c r="M27" s="431" t="s">
        <v>33</v>
      </c>
      <c r="N27" s="99" t="s">
        <v>136</v>
      </c>
      <c r="O27" s="100" t="s">
        <v>36</v>
      </c>
      <c r="P27" s="100" t="s">
        <v>37</v>
      </c>
      <c r="Q27" s="438" t="s">
        <v>38</v>
      </c>
      <c r="R27" s="438" t="s">
        <v>39</v>
      </c>
      <c r="S27" s="182" t="s">
        <v>40</v>
      </c>
      <c r="T27" s="408"/>
      <c r="U27" s="121"/>
      <c r="V27" s="121"/>
      <c r="W27" s="91"/>
      <c r="X27" s="410"/>
    </row>
    <row r="28" spans="1:24" ht="91.5" customHeight="1" thickBot="1" x14ac:dyDescent="0.25">
      <c r="A28" s="656"/>
      <c r="B28" s="430" t="s">
        <v>33</v>
      </c>
      <c r="C28" s="430" t="s">
        <v>33</v>
      </c>
      <c r="D28" s="430" t="s">
        <v>33</v>
      </c>
      <c r="E28" s="430" t="s">
        <v>33</v>
      </c>
      <c r="F28" s="430" t="s">
        <v>33</v>
      </c>
      <c r="G28" s="430" t="s">
        <v>33</v>
      </c>
      <c r="H28" s="430" t="s">
        <v>33</v>
      </c>
      <c r="I28" s="430" t="s">
        <v>33</v>
      </c>
      <c r="J28" s="430" t="s">
        <v>33</v>
      </c>
      <c r="K28" s="430" t="s">
        <v>33</v>
      </c>
      <c r="L28" s="347" t="s">
        <v>133</v>
      </c>
      <c r="M28" s="446" t="s">
        <v>74</v>
      </c>
      <c r="N28" s="348" t="s">
        <v>137</v>
      </c>
      <c r="O28" s="376" t="s">
        <v>36</v>
      </c>
      <c r="P28" s="376" t="s">
        <v>37</v>
      </c>
      <c r="Q28" s="369" t="s">
        <v>38</v>
      </c>
      <c r="R28" s="369" t="s">
        <v>39</v>
      </c>
      <c r="S28" s="293" t="s">
        <v>40</v>
      </c>
      <c r="T28" s="408"/>
      <c r="U28" s="121"/>
      <c r="V28" s="121"/>
      <c r="W28" s="91"/>
      <c r="X28" s="410"/>
    </row>
    <row r="29" spans="1:24" ht="103.5" customHeight="1" thickBot="1" x14ac:dyDescent="0.25">
      <c r="A29" s="701">
        <v>11</v>
      </c>
      <c r="B29" s="107" t="s">
        <v>138</v>
      </c>
      <c r="C29" s="107" t="s">
        <v>139</v>
      </c>
      <c r="D29" s="404" t="s">
        <v>140</v>
      </c>
      <c r="E29" s="405">
        <v>42451</v>
      </c>
      <c r="F29" s="405">
        <v>42740</v>
      </c>
      <c r="G29" s="418" t="s">
        <v>33</v>
      </c>
      <c r="H29" s="24" t="s">
        <v>141</v>
      </c>
      <c r="I29" s="418" t="s">
        <v>33</v>
      </c>
      <c r="J29" s="418" t="s">
        <v>33</v>
      </c>
      <c r="K29" s="28" t="s">
        <v>141</v>
      </c>
      <c r="L29" s="418" t="s">
        <v>33</v>
      </c>
      <c r="M29" s="418" t="s">
        <v>33</v>
      </c>
      <c r="N29" s="88" t="s">
        <v>142</v>
      </c>
      <c r="O29" s="89" t="s">
        <v>36</v>
      </c>
      <c r="P29" s="90" t="s">
        <v>121</v>
      </c>
      <c r="Q29" s="90" t="s">
        <v>38</v>
      </c>
      <c r="R29" s="90" t="s">
        <v>143</v>
      </c>
      <c r="S29" s="298" t="s">
        <v>144</v>
      </c>
      <c r="T29" s="175" t="s">
        <v>70</v>
      </c>
      <c r="U29" s="109" t="s">
        <v>145</v>
      </c>
      <c r="V29" s="175">
        <v>140741.37</v>
      </c>
      <c r="W29" s="91">
        <f>H29-SUM(V29:V31)</f>
        <v>439031.37</v>
      </c>
      <c r="X29" s="410"/>
    </row>
    <row r="30" spans="1:24" ht="78.75" customHeight="1" x14ac:dyDescent="0.2">
      <c r="A30" s="699"/>
      <c r="B30" s="436" t="s">
        <v>33</v>
      </c>
      <c r="C30" s="436" t="s">
        <v>33</v>
      </c>
      <c r="D30" s="436" t="s">
        <v>33</v>
      </c>
      <c r="E30" s="436" t="s">
        <v>33</v>
      </c>
      <c r="F30" s="436" t="s">
        <v>33</v>
      </c>
      <c r="G30" s="436" t="s">
        <v>33</v>
      </c>
      <c r="H30" s="436" t="s">
        <v>33</v>
      </c>
      <c r="I30" s="436" t="s">
        <v>33</v>
      </c>
      <c r="J30" s="436" t="s">
        <v>33</v>
      </c>
      <c r="K30" s="436" t="s">
        <v>33</v>
      </c>
      <c r="L30" s="447" t="s">
        <v>141</v>
      </c>
      <c r="M30" s="448" t="s">
        <v>74</v>
      </c>
      <c r="N30" s="449" t="s">
        <v>146</v>
      </c>
      <c r="O30" s="450" t="s">
        <v>36</v>
      </c>
      <c r="P30" s="450" t="s">
        <v>121</v>
      </c>
      <c r="Q30" s="89" t="s">
        <v>38</v>
      </c>
      <c r="R30" s="89" t="s">
        <v>143</v>
      </c>
      <c r="S30" s="451" t="s">
        <v>144</v>
      </c>
      <c r="T30" s="408"/>
      <c r="U30" s="110"/>
      <c r="V30" s="182"/>
      <c r="W30" s="111"/>
      <c r="X30" s="410"/>
    </row>
    <row r="31" spans="1:24" ht="84.75" customHeight="1" thickBot="1" x14ac:dyDescent="0.25">
      <c r="A31" s="702"/>
      <c r="B31" s="431" t="s">
        <v>33</v>
      </c>
      <c r="C31" s="431" t="s">
        <v>33</v>
      </c>
      <c r="D31" s="431" t="s">
        <v>33</v>
      </c>
      <c r="E31" s="431" t="s">
        <v>33</v>
      </c>
      <c r="F31" s="431" t="s">
        <v>33</v>
      </c>
      <c r="G31" s="431" t="s">
        <v>33</v>
      </c>
      <c r="H31" s="431" t="s">
        <v>33</v>
      </c>
      <c r="I31" s="431" t="s">
        <v>33</v>
      </c>
      <c r="J31" s="431" t="s">
        <v>33</v>
      </c>
      <c r="K31" s="26" t="s">
        <v>141</v>
      </c>
      <c r="L31" s="431" t="s">
        <v>33</v>
      </c>
      <c r="M31" s="431" t="s">
        <v>33</v>
      </c>
      <c r="N31" s="99" t="s">
        <v>147</v>
      </c>
      <c r="O31" s="100" t="s">
        <v>36</v>
      </c>
      <c r="P31" s="100" t="s">
        <v>121</v>
      </c>
      <c r="Q31" s="438" t="s">
        <v>38</v>
      </c>
      <c r="R31" s="438" t="s">
        <v>143</v>
      </c>
      <c r="S31" s="112" t="s">
        <v>144</v>
      </c>
      <c r="T31" s="383"/>
      <c r="U31" s="94"/>
      <c r="V31" s="189"/>
      <c r="W31" s="95"/>
      <c r="X31" s="384"/>
    </row>
    <row r="32" spans="1:24" ht="84.75" customHeight="1" thickBot="1" x14ac:dyDescent="0.25">
      <c r="A32" s="656"/>
      <c r="B32" s="452" t="s">
        <v>33</v>
      </c>
      <c r="C32" s="452" t="s">
        <v>33</v>
      </c>
      <c r="D32" s="452" t="s">
        <v>33</v>
      </c>
      <c r="E32" s="452" t="s">
        <v>33</v>
      </c>
      <c r="F32" s="452" t="s">
        <v>33</v>
      </c>
      <c r="G32" s="452" t="s">
        <v>33</v>
      </c>
      <c r="H32" s="452" t="s">
        <v>33</v>
      </c>
      <c r="I32" s="452" t="s">
        <v>33</v>
      </c>
      <c r="J32" s="452" t="s">
        <v>33</v>
      </c>
      <c r="K32" s="452" t="s">
        <v>33</v>
      </c>
      <c r="L32" s="347" t="s">
        <v>148</v>
      </c>
      <c r="M32" s="385" t="s">
        <v>63</v>
      </c>
      <c r="N32" s="348" t="s">
        <v>149</v>
      </c>
      <c r="O32" s="428" t="s">
        <v>36</v>
      </c>
      <c r="P32" s="428" t="s">
        <v>121</v>
      </c>
      <c r="Q32" s="445" t="s">
        <v>38</v>
      </c>
      <c r="R32" s="445" t="s">
        <v>143</v>
      </c>
      <c r="S32" s="453" t="s">
        <v>144</v>
      </c>
      <c r="T32" s="383"/>
      <c r="U32" s="382"/>
      <c r="V32" s="381"/>
      <c r="W32" s="95"/>
      <c r="X32" s="410"/>
    </row>
    <row r="33" spans="1:24" ht="84.75" customHeight="1" thickBot="1" x14ac:dyDescent="0.25">
      <c r="A33" s="654"/>
      <c r="B33" s="434" t="s">
        <v>33</v>
      </c>
      <c r="C33" s="434" t="s">
        <v>33</v>
      </c>
      <c r="D33" s="434" t="s">
        <v>33</v>
      </c>
      <c r="E33" s="434" t="s">
        <v>33</v>
      </c>
      <c r="F33" s="434" t="s">
        <v>33</v>
      </c>
      <c r="G33" s="434" t="s">
        <v>33</v>
      </c>
      <c r="H33" s="434" t="s">
        <v>33</v>
      </c>
      <c r="I33" s="434" t="s">
        <v>33</v>
      </c>
      <c r="J33" s="434" t="s">
        <v>33</v>
      </c>
      <c r="K33" s="434" t="s">
        <v>33</v>
      </c>
      <c r="L33" s="314" t="s">
        <v>150</v>
      </c>
      <c r="M33" s="368" t="s">
        <v>63</v>
      </c>
      <c r="N33" s="130" t="s">
        <v>151</v>
      </c>
      <c r="O33" s="131" t="s">
        <v>36</v>
      </c>
      <c r="P33" s="131" t="s">
        <v>121</v>
      </c>
      <c r="Q33" s="372" t="s">
        <v>38</v>
      </c>
      <c r="R33" s="372" t="s">
        <v>143</v>
      </c>
      <c r="S33" s="359" t="s">
        <v>144</v>
      </c>
      <c r="T33" s="383"/>
      <c r="U33" s="382"/>
      <c r="V33" s="381"/>
      <c r="W33" s="95"/>
      <c r="X33" s="410"/>
    </row>
    <row r="34" spans="1:24" ht="84" customHeight="1" thickBot="1" x14ac:dyDescent="0.25">
      <c r="A34" s="655">
        <v>12</v>
      </c>
      <c r="B34" s="356" t="s">
        <v>152</v>
      </c>
      <c r="C34" s="356" t="s">
        <v>153</v>
      </c>
      <c r="D34" s="356" t="s">
        <v>154</v>
      </c>
      <c r="E34" s="357">
        <v>42452</v>
      </c>
      <c r="F34" s="357" t="s">
        <v>155</v>
      </c>
      <c r="G34" s="434" t="s">
        <v>33</v>
      </c>
      <c r="H34" s="260">
        <v>291302.74</v>
      </c>
      <c r="I34" s="430" t="s">
        <v>33</v>
      </c>
      <c r="J34" s="430" t="s">
        <v>33</v>
      </c>
      <c r="K34" s="358" t="s">
        <v>156</v>
      </c>
      <c r="L34" s="430" t="s">
        <v>33</v>
      </c>
      <c r="M34" s="430" t="s">
        <v>33</v>
      </c>
      <c r="N34" s="380" t="s">
        <v>157</v>
      </c>
      <c r="O34" s="291" t="s">
        <v>36</v>
      </c>
      <c r="P34" s="291" t="s">
        <v>158</v>
      </c>
      <c r="Q34" s="369" t="s">
        <v>38</v>
      </c>
      <c r="R34" s="370" t="s">
        <v>97</v>
      </c>
      <c r="S34" s="371" t="s">
        <v>98</v>
      </c>
      <c r="T34" s="381" t="s">
        <v>70</v>
      </c>
      <c r="U34" s="382" t="s">
        <v>159</v>
      </c>
      <c r="V34" s="382">
        <f>H34</f>
        <v>291302.74</v>
      </c>
      <c r="W34" s="95">
        <f>H34-SUM(V34:V34)</f>
        <v>0</v>
      </c>
      <c r="X34" s="410"/>
    </row>
    <row r="35" spans="1:24" ht="87.75" customHeight="1" thickBot="1" x14ac:dyDescent="0.25">
      <c r="A35" s="715">
        <v>13</v>
      </c>
      <c r="B35" s="124" t="s">
        <v>160</v>
      </c>
      <c r="C35" s="124" t="s">
        <v>161</v>
      </c>
      <c r="D35" s="124" t="s">
        <v>162</v>
      </c>
      <c r="E35" s="268">
        <v>42465</v>
      </c>
      <c r="F35" s="268" t="s">
        <v>163</v>
      </c>
      <c r="G35" s="418" t="s">
        <v>33</v>
      </c>
      <c r="H35" s="28" t="s">
        <v>164</v>
      </c>
      <c r="I35" s="418" t="s">
        <v>33</v>
      </c>
      <c r="J35" s="418" t="s">
        <v>33</v>
      </c>
      <c r="K35" s="28" t="s">
        <v>164</v>
      </c>
      <c r="L35" s="418" t="s">
        <v>33</v>
      </c>
      <c r="M35" s="418" t="s">
        <v>33</v>
      </c>
      <c r="N35" s="485" t="s">
        <v>165</v>
      </c>
      <c r="O35" s="90" t="s">
        <v>36</v>
      </c>
      <c r="P35" s="387" t="s">
        <v>37</v>
      </c>
      <c r="Q35" s="90" t="s">
        <v>293</v>
      </c>
      <c r="R35" s="90" t="s">
        <v>39</v>
      </c>
      <c r="S35" s="65" t="s">
        <v>40</v>
      </c>
      <c r="T35" s="408"/>
      <c r="U35" s="109"/>
      <c r="V35" s="109"/>
      <c r="W35" s="91">
        <f>H35-SUM(V35:V36)</f>
        <v>106036.62</v>
      </c>
      <c r="X35" s="410"/>
    </row>
    <row r="36" spans="1:24" ht="92.25" customHeight="1" thickBot="1" x14ac:dyDescent="0.25">
      <c r="A36" s="702"/>
      <c r="B36" s="418" t="s">
        <v>33</v>
      </c>
      <c r="C36" s="418" t="s">
        <v>33</v>
      </c>
      <c r="D36" s="418" t="s">
        <v>33</v>
      </c>
      <c r="E36" s="418" t="s">
        <v>33</v>
      </c>
      <c r="F36" s="418" t="s">
        <v>33</v>
      </c>
      <c r="G36" s="418" t="s">
        <v>33</v>
      </c>
      <c r="H36" s="418" t="s">
        <v>33</v>
      </c>
      <c r="I36" s="418" t="s">
        <v>33</v>
      </c>
      <c r="J36" s="418" t="s">
        <v>33</v>
      </c>
      <c r="K36" s="418" t="s">
        <v>33</v>
      </c>
      <c r="L36" s="313" t="s">
        <v>164</v>
      </c>
      <c r="M36" s="290" t="s">
        <v>74</v>
      </c>
      <c r="N36" s="489" t="s">
        <v>166</v>
      </c>
      <c r="O36" s="291" t="s">
        <v>36</v>
      </c>
      <c r="P36" s="292" t="s">
        <v>37</v>
      </c>
      <c r="Q36" s="369" t="s">
        <v>38</v>
      </c>
      <c r="R36" s="369" t="s">
        <v>39</v>
      </c>
      <c r="S36" s="293" t="s">
        <v>40</v>
      </c>
      <c r="T36" s="408"/>
      <c r="U36" s="110"/>
      <c r="V36" s="110"/>
      <c r="W36" s="95"/>
      <c r="X36" s="410"/>
    </row>
    <row r="37" spans="1:24" ht="93.75" customHeight="1" thickBot="1" x14ac:dyDescent="0.25">
      <c r="A37" s="715">
        <v>14</v>
      </c>
      <c r="B37" s="124" t="s">
        <v>167</v>
      </c>
      <c r="C37" s="124" t="s">
        <v>168</v>
      </c>
      <c r="D37" s="124" t="s">
        <v>162</v>
      </c>
      <c r="E37" s="268">
        <v>42465</v>
      </c>
      <c r="F37" s="268">
        <v>42630</v>
      </c>
      <c r="G37" s="418" t="s">
        <v>33</v>
      </c>
      <c r="H37" s="28" t="s">
        <v>169</v>
      </c>
      <c r="I37" s="418" t="s">
        <v>33</v>
      </c>
      <c r="J37" s="418" t="s">
        <v>33</v>
      </c>
      <c r="K37" s="28" t="s">
        <v>169</v>
      </c>
      <c r="L37" s="307"/>
      <c r="M37" s="54"/>
      <c r="N37" s="485" t="s">
        <v>170</v>
      </c>
      <c r="O37" s="90" t="s">
        <v>36</v>
      </c>
      <c r="P37" s="100" t="s">
        <v>37</v>
      </c>
      <c r="Q37" s="90" t="s">
        <v>38</v>
      </c>
      <c r="R37" s="57" t="s">
        <v>97</v>
      </c>
      <c r="S37" s="108" t="s">
        <v>98</v>
      </c>
      <c r="T37" s="408"/>
      <c r="U37" s="109"/>
      <c r="V37" s="109"/>
      <c r="W37" s="91">
        <f>H37-SUM(V37:V38)</f>
        <v>69900.679999999993</v>
      </c>
      <c r="X37" s="410"/>
    </row>
    <row r="38" spans="1:24" ht="81" customHeight="1" thickBot="1" x14ac:dyDescent="0.25">
      <c r="A38" s="702"/>
      <c r="B38" s="418" t="s">
        <v>33</v>
      </c>
      <c r="C38" s="418" t="s">
        <v>33</v>
      </c>
      <c r="D38" s="418" t="s">
        <v>33</v>
      </c>
      <c r="E38" s="418" t="s">
        <v>33</v>
      </c>
      <c r="F38" s="418" t="s">
        <v>33</v>
      </c>
      <c r="G38" s="418" t="s">
        <v>33</v>
      </c>
      <c r="H38" s="418" t="s">
        <v>33</v>
      </c>
      <c r="I38" s="418" t="s">
        <v>33</v>
      </c>
      <c r="J38" s="418" t="s">
        <v>33</v>
      </c>
      <c r="K38" s="418" t="s">
        <v>33</v>
      </c>
      <c r="L38" s="325" t="s">
        <v>169</v>
      </c>
      <c r="M38" s="379" t="s">
        <v>74</v>
      </c>
      <c r="N38" s="490" t="s">
        <v>171</v>
      </c>
      <c r="O38" s="372" t="s">
        <v>36</v>
      </c>
      <c r="P38" s="131" t="s">
        <v>121</v>
      </c>
      <c r="Q38" s="372" t="s">
        <v>38</v>
      </c>
      <c r="R38" s="60" t="s">
        <v>97</v>
      </c>
      <c r="S38" s="373" t="s">
        <v>98</v>
      </c>
      <c r="T38" s="408"/>
      <c r="U38" s="110"/>
      <c r="V38" s="110"/>
      <c r="W38" s="95"/>
      <c r="X38" s="410"/>
    </row>
    <row r="39" spans="1:24" s="12" customFormat="1" ht="104.25" customHeight="1" thickBot="1" x14ac:dyDescent="0.25">
      <c r="A39" s="465" t="s">
        <v>172</v>
      </c>
      <c r="B39" s="391" t="s">
        <v>173</v>
      </c>
      <c r="C39" s="391" t="s">
        <v>174</v>
      </c>
      <c r="D39" s="391" t="s">
        <v>175</v>
      </c>
      <c r="E39" s="392">
        <v>42485</v>
      </c>
      <c r="F39" s="392">
        <v>42574</v>
      </c>
      <c r="G39" s="393"/>
      <c r="H39" s="394"/>
      <c r="I39" s="394"/>
      <c r="J39" s="394"/>
      <c r="K39" s="394"/>
      <c r="L39" s="395"/>
      <c r="M39" s="396"/>
      <c r="N39" s="491"/>
      <c r="O39" s="396"/>
      <c r="P39" s="396"/>
      <c r="Q39" s="396"/>
      <c r="R39" s="396"/>
      <c r="S39" s="397"/>
      <c r="T39" s="126"/>
      <c r="U39" s="118"/>
      <c r="V39" s="118"/>
      <c r="W39" s="127">
        <f>H39-SUM(V39:V39)</f>
        <v>0</v>
      </c>
      <c r="X39" s="128"/>
    </row>
    <row r="40" spans="1:24" ht="60.75" customHeight="1" thickBot="1" x14ac:dyDescent="0.25">
      <c r="A40" s="700" t="s">
        <v>185</v>
      </c>
      <c r="B40" s="404" t="s">
        <v>186</v>
      </c>
      <c r="C40" s="404" t="s">
        <v>187</v>
      </c>
      <c r="D40" s="404" t="s">
        <v>188</v>
      </c>
      <c r="E40" s="405">
        <v>42493</v>
      </c>
      <c r="F40" s="405">
        <v>42858</v>
      </c>
      <c r="G40" s="418" t="s">
        <v>33</v>
      </c>
      <c r="H40" s="24" t="s">
        <v>189</v>
      </c>
      <c r="I40" s="418" t="s">
        <v>33</v>
      </c>
      <c r="J40" s="418" t="s">
        <v>33</v>
      </c>
      <c r="K40" s="241" t="s">
        <v>189</v>
      </c>
      <c r="L40" s="418" t="s">
        <v>33</v>
      </c>
      <c r="M40" s="418" t="s">
        <v>33</v>
      </c>
      <c r="N40" s="88" t="s">
        <v>190</v>
      </c>
      <c r="O40" s="89" t="s">
        <v>36</v>
      </c>
      <c r="P40" s="90" t="s">
        <v>37</v>
      </c>
      <c r="Q40" s="90" t="s">
        <v>634</v>
      </c>
      <c r="R40" s="90" t="s">
        <v>39</v>
      </c>
      <c r="S40" s="65" t="s">
        <v>40</v>
      </c>
      <c r="T40" s="408"/>
      <c r="U40" s="109" t="s">
        <v>192</v>
      </c>
      <c r="V40" s="175">
        <v>209058.28</v>
      </c>
      <c r="W40" s="91">
        <f>H40-SUM(V40:V41)</f>
        <v>842638.01</v>
      </c>
      <c r="X40" s="410"/>
    </row>
    <row r="41" spans="1:24" ht="63" customHeight="1" thickBot="1" x14ac:dyDescent="0.25">
      <c r="A41" s="699"/>
      <c r="B41" s="418" t="s">
        <v>33</v>
      </c>
      <c r="C41" s="418" t="s">
        <v>33</v>
      </c>
      <c r="D41" s="418" t="s">
        <v>33</v>
      </c>
      <c r="E41" s="418" t="s">
        <v>33</v>
      </c>
      <c r="F41" s="418" t="s">
        <v>33</v>
      </c>
      <c r="G41" s="418" t="s">
        <v>33</v>
      </c>
      <c r="H41" s="418" t="s">
        <v>33</v>
      </c>
      <c r="I41" s="418" t="s">
        <v>33</v>
      </c>
      <c r="J41" s="418" t="s">
        <v>33</v>
      </c>
      <c r="K41" s="418" t="s">
        <v>33</v>
      </c>
      <c r="L41" s="314" t="s">
        <v>193</v>
      </c>
      <c r="M41" s="379" t="s">
        <v>63</v>
      </c>
      <c r="N41" s="130" t="s">
        <v>194</v>
      </c>
      <c r="O41" s="131" t="s">
        <v>36</v>
      </c>
      <c r="P41" s="131" t="s">
        <v>37</v>
      </c>
      <c r="Q41" s="131" t="s">
        <v>634</v>
      </c>
      <c r="R41" s="595" t="s">
        <v>39</v>
      </c>
      <c r="S41" s="294" t="s">
        <v>40</v>
      </c>
      <c r="T41" s="390"/>
      <c r="U41" s="110"/>
      <c r="V41" s="182"/>
      <c r="W41" s="111"/>
      <c r="X41" s="410"/>
    </row>
    <row r="42" spans="1:24" ht="87.75" customHeight="1" thickBot="1" x14ac:dyDescent="0.25">
      <c r="A42" s="701" t="s">
        <v>195</v>
      </c>
      <c r="B42" s="404" t="s">
        <v>196</v>
      </c>
      <c r="C42" s="377" t="s">
        <v>197</v>
      </c>
      <c r="D42" s="377" t="s">
        <v>198</v>
      </c>
      <c r="E42" s="374">
        <v>42502</v>
      </c>
      <c r="F42" s="374">
        <v>42722</v>
      </c>
      <c r="G42" s="418" t="s">
        <v>33</v>
      </c>
      <c r="H42" s="303">
        <v>175646.07999999999</v>
      </c>
      <c r="I42" s="418" t="s">
        <v>33</v>
      </c>
      <c r="J42" s="418" t="s">
        <v>33</v>
      </c>
      <c r="K42" s="375">
        <v>175646.07999999999</v>
      </c>
      <c r="L42" s="418" t="s">
        <v>33</v>
      </c>
      <c r="M42" s="418" t="s">
        <v>33</v>
      </c>
      <c r="N42" s="486" t="s">
        <v>635</v>
      </c>
      <c r="O42" s="388" t="s">
        <v>36</v>
      </c>
      <c r="P42" s="370" t="s">
        <v>37</v>
      </c>
      <c r="Q42" s="370" t="s">
        <v>634</v>
      </c>
      <c r="R42" s="369" t="s">
        <v>39</v>
      </c>
      <c r="S42" s="293" t="s">
        <v>40</v>
      </c>
      <c r="T42" s="389" t="s">
        <v>70</v>
      </c>
      <c r="U42" s="109" t="s">
        <v>202</v>
      </c>
      <c r="V42" s="175">
        <v>127603.32</v>
      </c>
      <c r="W42" s="91">
        <f>H42-SUM(V42:V43)</f>
        <v>-26023.48000000001</v>
      </c>
      <c r="X42" s="410"/>
    </row>
    <row r="43" spans="1:24" ht="92.25" customHeight="1" thickBot="1" x14ac:dyDescent="0.25">
      <c r="A43" s="702"/>
      <c r="B43" s="404" t="s">
        <v>196</v>
      </c>
      <c r="C43" s="418" t="s">
        <v>33</v>
      </c>
      <c r="D43" s="418" t="s">
        <v>33</v>
      </c>
      <c r="E43" s="418" t="s">
        <v>33</v>
      </c>
      <c r="F43" s="418" t="s">
        <v>33</v>
      </c>
      <c r="G43" s="418" t="s">
        <v>33</v>
      </c>
      <c r="H43" s="418" t="s">
        <v>33</v>
      </c>
      <c r="I43" s="418" t="s">
        <v>33</v>
      </c>
      <c r="J43" s="258">
        <f>K43</f>
        <v>74066.240000000005</v>
      </c>
      <c r="K43" s="258">
        <f>V43</f>
        <v>74066.240000000005</v>
      </c>
      <c r="L43" s="418" t="s">
        <v>33</v>
      </c>
      <c r="M43" s="418" t="s">
        <v>33</v>
      </c>
      <c r="N43" s="104" t="s">
        <v>636</v>
      </c>
      <c r="O43" s="105" t="s">
        <v>36</v>
      </c>
      <c r="P43" s="105" t="s">
        <v>37</v>
      </c>
      <c r="Q43" s="90" t="s">
        <v>38</v>
      </c>
      <c r="R43" s="90" t="s">
        <v>39</v>
      </c>
      <c r="S43" s="65" t="s">
        <v>40</v>
      </c>
      <c r="T43" s="103" t="s">
        <v>205</v>
      </c>
      <c r="U43" s="106" t="s">
        <v>159</v>
      </c>
      <c r="V43" s="129">
        <v>74066.240000000005</v>
      </c>
      <c r="W43" s="95"/>
      <c r="X43" s="410"/>
    </row>
    <row r="44" spans="1:24" ht="88.5" customHeight="1" thickBot="1" x14ac:dyDescent="0.25">
      <c r="A44" s="701">
        <v>18</v>
      </c>
      <c r="B44" s="404" t="s">
        <v>206</v>
      </c>
      <c r="C44" s="404" t="s">
        <v>207</v>
      </c>
      <c r="D44" s="404" t="s">
        <v>208</v>
      </c>
      <c r="E44" s="405">
        <v>42522</v>
      </c>
      <c r="F44" s="405">
        <v>42607</v>
      </c>
      <c r="G44" s="418" t="s">
        <v>33</v>
      </c>
      <c r="H44" s="24">
        <v>98258.45</v>
      </c>
      <c r="I44" s="418" t="s">
        <v>33</v>
      </c>
      <c r="J44" s="418" t="s">
        <v>33</v>
      </c>
      <c r="K44" s="241">
        <v>98258.45</v>
      </c>
      <c r="L44" s="418" t="s">
        <v>33</v>
      </c>
      <c r="M44" s="418" t="s">
        <v>33</v>
      </c>
      <c r="N44" s="488" t="s">
        <v>210</v>
      </c>
      <c r="O44" s="66" t="s">
        <v>36</v>
      </c>
      <c r="P44" s="57" t="s">
        <v>121</v>
      </c>
      <c r="Q44" s="90" t="s">
        <v>38</v>
      </c>
      <c r="R44" s="57" t="s">
        <v>122</v>
      </c>
      <c r="S44" s="108" t="s">
        <v>40</v>
      </c>
      <c r="T44" s="175" t="s">
        <v>70</v>
      </c>
      <c r="U44" s="109" t="s">
        <v>211</v>
      </c>
      <c r="V44" s="175">
        <v>49091.24</v>
      </c>
      <c r="W44" s="91">
        <f>H44-SUM(V44:V45)</f>
        <v>49167.21</v>
      </c>
      <c r="X44" s="410"/>
    </row>
    <row r="45" spans="1:24" ht="84" customHeight="1" thickBot="1" x14ac:dyDescent="0.25">
      <c r="A45" s="702"/>
      <c r="B45" s="404" t="s">
        <v>206</v>
      </c>
      <c r="C45" s="418" t="s">
        <v>33</v>
      </c>
      <c r="D45" s="418" t="s">
        <v>33</v>
      </c>
      <c r="E45" s="418" t="s">
        <v>33</v>
      </c>
      <c r="F45" s="418" t="s">
        <v>33</v>
      </c>
      <c r="G45" s="418" t="s">
        <v>33</v>
      </c>
      <c r="H45" s="418" t="s">
        <v>33</v>
      </c>
      <c r="I45" s="418" t="s">
        <v>33</v>
      </c>
      <c r="J45" s="418" t="s">
        <v>33</v>
      </c>
      <c r="K45" s="418" t="s">
        <v>33</v>
      </c>
      <c r="L45" s="314">
        <v>2290.87</v>
      </c>
      <c r="M45" s="98" t="s">
        <v>63</v>
      </c>
      <c r="N45" s="130" t="s">
        <v>637</v>
      </c>
      <c r="O45" s="131" t="s">
        <v>36</v>
      </c>
      <c r="P45" s="131" t="s">
        <v>121</v>
      </c>
      <c r="Q45" s="90" t="s">
        <v>38</v>
      </c>
      <c r="R45" s="57" t="s">
        <v>122</v>
      </c>
      <c r="S45" s="108" t="s">
        <v>40</v>
      </c>
      <c r="T45" s="408"/>
      <c r="U45" s="94"/>
      <c r="V45" s="189"/>
      <c r="W45" s="95"/>
      <c r="X45" s="410"/>
    </row>
    <row r="46" spans="1:24" ht="117" customHeight="1" thickBot="1" x14ac:dyDescent="0.25">
      <c r="A46" s="664">
        <v>19</v>
      </c>
      <c r="B46" s="580" t="s">
        <v>214</v>
      </c>
      <c r="C46" s="580" t="s">
        <v>215</v>
      </c>
      <c r="D46" s="580" t="s">
        <v>188</v>
      </c>
      <c r="E46" s="581">
        <v>42524</v>
      </c>
      <c r="F46" s="581">
        <v>42553</v>
      </c>
      <c r="G46" s="418" t="s">
        <v>33</v>
      </c>
      <c r="H46" s="583" t="s">
        <v>216</v>
      </c>
      <c r="I46" s="418" t="s">
        <v>33</v>
      </c>
      <c r="J46" s="418" t="s">
        <v>33</v>
      </c>
      <c r="K46" s="583" t="str">
        <f>H46</f>
        <v>107.618,5</v>
      </c>
      <c r="L46" s="418" t="s">
        <v>33</v>
      </c>
      <c r="M46" s="418" t="s">
        <v>33</v>
      </c>
      <c r="N46" s="593" t="s">
        <v>217</v>
      </c>
      <c r="O46" s="594" t="s">
        <v>218</v>
      </c>
      <c r="P46" s="594" t="s">
        <v>219</v>
      </c>
      <c r="Q46" s="90" t="s">
        <v>38</v>
      </c>
      <c r="R46" s="57" t="s">
        <v>122</v>
      </c>
      <c r="S46" s="108" t="s">
        <v>40</v>
      </c>
      <c r="T46" s="196" t="s">
        <v>41</v>
      </c>
      <c r="U46" s="109" t="s">
        <v>220</v>
      </c>
      <c r="V46" s="198" t="str">
        <f>H46</f>
        <v>107.618,5</v>
      </c>
      <c r="W46" s="21">
        <f>H46-SUM(V46:V46)</f>
        <v>107618.5</v>
      </c>
      <c r="X46" s="410"/>
    </row>
    <row r="47" spans="1:24" ht="60.75" customHeight="1" thickBot="1" x14ac:dyDescent="0.25">
      <c r="A47" s="663">
        <v>20</v>
      </c>
      <c r="B47" s="471" t="s">
        <v>221</v>
      </c>
      <c r="C47" s="471" t="s">
        <v>222</v>
      </c>
      <c r="D47" s="471" t="s">
        <v>223</v>
      </c>
      <c r="E47" s="472">
        <v>42541</v>
      </c>
      <c r="F47" s="472">
        <v>42630</v>
      </c>
      <c r="G47" s="418" t="s">
        <v>33</v>
      </c>
      <c r="H47" s="25" t="s">
        <v>224</v>
      </c>
      <c r="I47" s="418" t="s">
        <v>33</v>
      </c>
      <c r="J47" s="418" t="s">
        <v>33</v>
      </c>
      <c r="K47" s="28" t="s">
        <v>224</v>
      </c>
      <c r="L47" s="418" t="s">
        <v>33</v>
      </c>
      <c r="M47" s="418" t="s">
        <v>33</v>
      </c>
      <c r="N47" s="488" t="s">
        <v>225</v>
      </c>
      <c r="O47" s="66" t="s">
        <v>36</v>
      </c>
      <c r="P47" s="57" t="s">
        <v>37</v>
      </c>
      <c r="Q47" s="90" t="s">
        <v>38</v>
      </c>
      <c r="R47" s="90" t="s">
        <v>39</v>
      </c>
      <c r="S47" s="65" t="s">
        <v>40</v>
      </c>
      <c r="T47" s="175" t="s">
        <v>70</v>
      </c>
      <c r="U47" s="109" t="s">
        <v>226</v>
      </c>
      <c r="V47" s="175">
        <v>112796.75</v>
      </c>
      <c r="W47" s="91">
        <f>H47-SUM(V47:V47)</f>
        <v>119149</v>
      </c>
      <c r="X47" s="410"/>
    </row>
    <row r="48" spans="1:24" ht="108" customHeight="1" thickBot="1" x14ac:dyDescent="0.25">
      <c r="A48" s="701">
        <v>21</v>
      </c>
      <c r="B48" s="404" t="s">
        <v>227</v>
      </c>
      <c r="C48" s="404" t="s">
        <v>228</v>
      </c>
      <c r="D48" s="404" t="s">
        <v>229</v>
      </c>
      <c r="E48" s="405">
        <v>42583</v>
      </c>
      <c r="F48" s="405">
        <v>43677</v>
      </c>
      <c r="G48" s="418" t="s">
        <v>33</v>
      </c>
      <c r="H48" s="24">
        <v>10168500</v>
      </c>
      <c r="I48" s="418" t="s">
        <v>33</v>
      </c>
      <c r="J48" s="418" t="s">
        <v>33</v>
      </c>
      <c r="K48" s="24">
        <f>L48</f>
        <v>530117.79999999993</v>
      </c>
      <c r="L48" s="309">
        <v>530117.79999999993</v>
      </c>
      <c r="M48" s="98" t="s">
        <v>74</v>
      </c>
      <c r="N48" s="132" t="s">
        <v>638</v>
      </c>
      <c r="O48" s="87" t="s">
        <v>36</v>
      </c>
      <c r="P48" s="87" t="s">
        <v>233</v>
      </c>
      <c r="Q48" s="87" t="s">
        <v>234</v>
      </c>
      <c r="R48" s="87" t="s">
        <v>235</v>
      </c>
      <c r="S48" s="122" t="s">
        <v>236</v>
      </c>
      <c r="T48" s="408"/>
      <c r="U48" s="177"/>
      <c r="V48" s="177"/>
      <c r="W48" s="409">
        <f>H48-SUM(V48:V50)</f>
        <v>10168500</v>
      </c>
      <c r="X48" s="410"/>
    </row>
    <row r="49" spans="1:24" ht="106.5" customHeight="1" thickBot="1" x14ac:dyDescent="0.25">
      <c r="A49" s="699"/>
      <c r="B49" s="404" t="s">
        <v>227</v>
      </c>
      <c r="C49" s="404" t="s">
        <v>228</v>
      </c>
      <c r="D49" s="404" t="s">
        <v>229</v>
      </c>
      <c r="E49" s="405">
        <v>42583</v>
      </c>
      <c r="F49" s="405">
        <v>43677</v>
      </c>
      <c r="G49" s="92"/>
      <c r="H49" s="418" t="s">
        <v>33</v>
      </c>
      <c r="I49" s="418" t="s">
        <v>33</v>
      </c>
      <c r="J49" s="418" t="s">
        <v>33</v>
      </c>
      <c r="K49" s="32">
        <f>L49</f>
        <v>1330378.75</v>
      </c>
      <c r="L49" s="316">
        <v>1330378.75</v>
      </c>
      <c r="M49" s="98" t="s">
        <v>74</v>
      </c>
      <c r="N49" s="133" t="s">
        <v>639</v>
      </c>
      <c r="O49" s="97" t="s">
        <v>36</v>
      </c>
      <c r="P49" s="97" t="s">
        <v>233</v>
      </c>
      <c r="Q49" s="97" t="s">
        <v>234</v>
      </c>
      <c r="R49" s="87" t="s">
        <v>235</v>
      </c>
      <c r="S49" s="122" t="s">
        <v>236</v>
      </c>
      <c r="T49" s="408"/>
      <c r="U49" s="184"/>
      <c r="V49" s="184"/>
      <c r="W49" s="101"/>
      <c r="X49" s="410"/>
    </row>
    <row r="50" spans="1:24" ht="75.75" customHeight="1" thickBot="1" x14ac:dyDescent="0.25">
      <c r="A50" s="702"/>
      <c r="B50" s="404" t="s">
        <v>227</v>
      </c>
      <c r="C50" s="404" t="s">
        <v>228</v>
      </c>
      <c r="D50" s="404" t="s">
        <v>229</v>
      </c>
      <c r="E50" s="405">
        <v>42583</v>
      </c>
      <c r="F50" s="405">
        <v>43677</v>
      </c>
      <c r="G50" s="418" t="s">
        <v>33</v>
      </c>
      <c r="H50" s="418" t="s">
        <v>33</v>
      </c>
      <c r="I50" s="418" t="s">
        <v>33</v>
      </c>
      <c r="J50" s="418" t="s">
        <v>33</v>
      </c>
      <c r="K50" s="32">
        <f>L50</f>
        <v>530795.69999999995</v>
      </c>
      <c r="L50" s="316">
        <v>530795.69999999995</v>
      </c>
      <c r="M50" s="98" t="s">
        <v>74</v>
      </c>
      <c r="N50" s="133" t="s">
        <v>640</v>
      </c>
      <c r="O50" s="97" t="s">
        <v>36</v>
      </c>
      <c r="P50" s="97" t="s">
        <v>233</v>
      </c>
      <c r="Q50" s="97" t="s">
        <v>234</v>
      </c>
      <c r="R50" s="87" t="s">
        <v>235</v>
      </c>
      <c r="S50" s="122" t="s">
        <v>236</v>
      </c>
      <c r="T50" s="408"/>
      <c r="U50" s="184"/>
      <c r="V50" s="184"/>
      <c r="W50" s="102"/>
      <c r="X50" s="410"/>
    </row>
    <row r="51" spans="1:24" ht="97.5" customHeight="1" thickBot="1" x14ac:dyDescent="0.25">
      <c r="A51" s="662">
        <v>22</v>
      </c>
      <c r="B51" s="404" t="s">
        <v>237</v>
      </c>
      <c r="C51" s="404" t="s">
        <v>238</v>
      </c>
      <c r="D51" s="404" t="s">
        <v>57</v>
      </c>
      <c r="E51" s="405" t="s">
        <v>239</v>
      </c>
      <c r="F51" s="405" t="s">
        <v>240</v>
      </c>
      <c r="G51" s="418" t="s">
        <v>33</v>
      </c>
      <c r="H51" s="24" t="s">
        <v>241</v>
      </c>
      <c r="I51" s="418" t="s">
        <v>33</v>
      </c>
      <c r="J51" s="418" t="s">
        <v>33</v>
      </c>
      <c r="K51" s="28" t="s">
        <v>242</v>
      </c>
      <c r="L51" s="418" t="s">
        <v>33</v>
      </c>
      <c r="M51" s="418" t="s">
        <v>33</v>
      </c>
      <c r="N51" s="88" t="s">
        <v>641</v>
      </c>
      <c r="O51" s="89" t="s">
        <v>36</v>
      </c>
      <c r="P51" s="90" t="s">
        <v>244</v>
      </c>
      <c r="Q51" s="90" t="s">
        <v>234</v>
      </c>
      <c r="R51" s="90" t="s">
        <v>39</v>
      </c>
      <c r="S51" s="65" t="s">
        <v>40</v>
      </c>
      <c r="T51" s="175" t="s">
        <v>53</v>
      </c>
      <c r="U51" s="109" t="s">
        <v>245</v>
      </c>
      <c r="V51" s="175">
        <v>1260113.48</v>
      </c>
      <c r="W51" s="91">
        <f>H51-SUM(V51:V51)</f>
        <v>1660707.9300000002</v>
      </c>
      <c r="X51" s="410"/>
    </row>
    <row r="52" spans="1:24" ht="76.5" customHeight="1" thickBot="1" x14ac:dyDescent="0.25">
      <c r="A52" s="663"/>
      <c r="B52" s="436" t="s">
        <v>33</v>
      </c>
      <c r="C52" s="436" t="s">
        <v>33</v>
      </c>
      <c r="D52" s="436" t="s">
        <v>33</v>
      </c>
      <c r="E52" s="436" t="s">
        <v>33</v>
      </c>
      <c r="F52" s="436" t="s">
        <v>33</v>
      </c>
      <c r="G52" s="436" t="s">
        <v>33</v>
      </c>
      <c r="H52" s="436" t="s">
        <v>33</v>
      </c>
      <c r="I52" s="436" t="s">
        <v>33</v>
      </c>
      <c r="J52" s="436" t="s">
        <v>33</v>
      </c>
      <c r="K52" s="256" t="s">
        <v>246</v>
      </c>
      <c r="L52" s="436" t="s">
        <v>33</v>
      </c>
      <c r="M52" s="436" t="s">
        <v>33</v>
      </c>
      <c r="N52" s="88" t="s">
        <v>247</v>
      </c>
      <c r="O52" s="89" t="s">
        <v>36</v>
      </c>
      <c r="P52" s="89" t="s">
        <v>244</v>
      </c>
      <c r="Q52" s="89" t="s">
        <v>234</v>
      </c>
      <c r="R52" s="89" t="s">
        <v>39</v>
      </c>
      <c r="S52" s="455" t="s">
        <v>40</v>
      </c>
      <c r="T52" s="175"/>
      <c r="U52" s="109"/>
      <c r="V52" s="175"/>
      <c r="W52" s="91"/>
      <c r="X52" s="410"/>
    </row>
    <row r="53" spans="1:24" ht="65.25" customHeight="1" thickBot="1" x14ac:dyDescent="0.25">
      <c r="A53" s="467"/>
      <c r="B53" s="457" t="s">
        <v>33</v>
      </c>
      <c r="C53" s="457" t="s">
        <v>33</v>
      </c>
      <c r="D53" s="457" t="s">
        <v>33</v>
      </c>
      <c r="E53" s="457" t="s">
        <v>33</v>
      </c>
      <c r="F53" s="457" t="s">
        <v>33</v>
      </c>
      <c r="G53" s="457" t="s">
        <v>33</v>
      </c>
      <c r="H53" s="457" t="s">
        <v>33</v>
      </c>
      <c r="I53" s="457" t="s">
        <v>33</v>
      </c>
      <c r="J53" s="457" t="s">
        <v>33</v>
      </c>
      <c r="K53" s="258"/>
      <c r="L53" s="458" t="s">
        <v>248</v>
      </c>
      <c r="M53" s="448" t="s">
        <v>63</v>
      </c>
      <c r="N53" s="104" t="s">
        <v>249</v>
      </c>
      <c r="O53" s="105" t="s">
        <v>36</v>
      </c>
      <c r="P53" s="105" t="s">
        <v>244</v>
      </c>
      <c r="Q53" s="105" t="s">
        <v>234</v>
      </c>
      <c r="R53" s="105" t="s">
        <v>39</v>
      </c>
      <c r="S53" s="103" t="s">
        <v>40</v>
      </c>
      <c r="T53" s="454"/>
      <c r="U53" s="109"/>
      <c r="V53" s="175"/>
      <c r="W53" s="91"/>
      <c r="X53" s="410"/>
    </row>
    <row r="54" spans="1:24" ht="70.5" customHeight="1" thickBot="1" x14ac:dyDescent="0.25">
      <c r="A54" s="468"/>
      <c r="B54" s="431" t="s">
        <v>33</v>
      </c>
      <c r="C54" s="431" t="s">
        <v>33</v>
      </c>
      <c r="D54" s="431" t="s">
        <v>33</v>
      </c>
      <c r="E54" s="431" t="s">
        <v>33</v>
      </c>
      <c r="F54" s="431" t="s">
        <v>33</v>
      </c>
      <c r="G54" s="431" t="s">
        <v>33</v>
      </c>
      <c r="H54" s="431" t="s">
        <v>33</v>
      </c>
      <c r="I54" s="431" t="s">
        <v>33</v>
      </c>
      <c r="J54" s="431" t="s">
        <v>33</v>
      </c>
      <c r="K54" s="34" t="s">
        <v>248</v>
      </c>
      <c r="L54" s="431" t="s">
        <v>33</v>
      </c>
      <c r="M54" s="98"/>
      <c r="N54" s="459" t="s">
        <v>250</v>
      </c>
      <c r="O54" s="438" t="s">
        <v>36</v>
      </c>
      <c r="P54" s="438" t="s">
        <v>244</v>
      </c>
      <c r="Q54" s="438" t="s">
        <v>234</v>
      </c>
      <c r="R54" s="438" t="s">
        <v>39</v>
      </c>
      <c r="S54" s="182" t="s">
        <v>40</v>
      </c>
      <c r="T54" s="454"/>
      <c r="U54" s="109"/>
      <c r="V54" s="175"/>
      <c r="W54" s="91"/>
      <c r="X54" s="410"/>
    </row>
    <row r="55" spans="1:24" ht="67.5" customHeight="1" thickBot="1" x14ac:dyDescent="0.25">
      <c r="A55" s="469"/>
      <c r="B55" s="434" t="s">
        <v>33</v>
      </c>
      <c r="C55" s="434" t="s">
        <v>33</v>
      </c>
      <c r="D55" s="434" t="s">
        <v>33</v>
      </c>
      <c r="E55" s="434" t="s">
        <v>33</v>
      </c>
      <c r="F55" s="434" t="s">
        <v>33</v>
      </c>
      <c r="G55" s="434" t="s">
        <v>33</v>
      </c>
      <c r="H55" s="434" t="s">
        <v>33</v>
      </c>
      <c r="I55" s="434" t="s">
        <v>33</v>
      </c>
      <c r="J55" s="434" t="s">
        <v>33</v>
      </c>
      <c r="K55" s="33"/>
      <c r="L55" s="308" t="s">
        <v>251</v>
      </c>
      <c r="M55" s="379" t="s">
        <v>63</v>
      </c>
      <c r="N55" s="460" t="s">
        <v>252</v>
      </c>
      <c r="O55" s="372" t="s">
        <v>36</v>
      </c>
      <c r="P55" s="372" t="s">
        <v>244</v>
      </c>
      <c r="Q55" s="372" t="s">
        <v>234</v>
      </c>
      <c r="R55" s="372" t="s">
        <v>39</v>
      </c>
      <c r="S55" s="189" t="s">
        <v>40</v>
      </c>
      <c r="T55" s="454"/>
      <c r="U55" s="109"/>
      <c r="V55" s="175"/>
      <c r="W55" s="91"/>
      <c r="X55" s="410"/>
    </row>
    <row r="56" spans="1:24" ht="77.25" customHeight="1" thickBot="1" x14ac:dyDescent="0.25">
      <c r="A56" s="466">
        <v>23</v>
      </c>
      <c r="B56" s="377" t="s">
        <v>253</v>
      </c>
      <c r="C56" s="377" t="s">
        <v>254</v>
      </c>
      <c r="D56" s="377" t="s">
        <v>30</v>
      </c>
      <c r="E56" s="374">
        <v>42606</v>
      </c>
      <c r="F56" s="374">
        <v>42665</v>
      </c>
      <c r="G56" s="430" t="s">
        <v>33</v>
      </c>
      <c r="H56" s="303" t="s">
        <v>255</v>
      </c>
      <c r="I56" s="430" t="s">
        <v>33</v>
      </c>
      <c r="J56" s="430" t="s">
        <v>33</v>
      </c>
      <c r="K56" s="289" t="s">
        <v>255</v>
      </c>
      <c r="L56" s="430" t="s">
        <v>33</v>
      </c>
      <c r="M56" s="430" t="s">
        <v>33</v>
      </c>
      <c r="N56" s="478" t="s">
        <v>256</v>
      </c>
      <c r="O56" s="456" t="s">
        <v>36</v>
      </c>
      <c r="P56" s="456" t="s">
        <v>257</v>
      </c>
      <c r="Q56" s="456" t="s">
        <v>38</v>
      </c>
      <c r="R56" s="369" t="s">
        <v>39</v>
      </c>
      <c r="S56" s="293" t="s">
        <v>40</v>
      </c>
      <c r="T56" s="175" t="s">
        <v>70</v>
      </c>
      <c r="U56" s="109" t="s">
        <v>258</v>
      </c>
      <c r="V56" s="175">
        <v>52433.88</v>
      </c>
      <c r="W56" s="91">
        <f>H56-SUM(V56:V56)</f>
        <v>8576</v>
      </c>
      <c r="X56" s="410"/>
    </row>
    <row r="57" spans="1:24" ht="77.25" customHeight="1" thickBot="1" x14ac:dyDescent="0.25">
      <c r="A57" s="701">
        <v>24</v>
      </c>
      <c r="B57" s="404" t="s">
        <v>259</v>
      </c>
      <c r="C57" s="404" t="s">
        <v>260</v>
      </c>
      <c r="D57" s="404" t="s">
        <v>261</v>
      </c>
      <c r="E57" s="405">
        <v>42615</v>
      </c>
      <c r="F57" s="405">
        <v>42674</v>
      </c>
      <c r="G57" s="418" t="s">
        <v>33</v>
      </c>
      <c r="H57" s="418" t="s">
        <v>33</v>
      </c>
      <c r="I57" s="418" t="s">
        <v>33</v>
      </c>
      <c r="J57" s="418" t="s">
        <v>33</v>
      </c>
      <c r="K57" s="398">
        <v>5170829.4400000004</v>
      </c>
      <c r="L57" s="418" t="s">
        <v>33</v>
      </c>
      <c r="M57" s="418" t="s">
        <v>33</v>
      </c>
      <c r="N57" s="690" t="s">
        <v>262</v>
      </c>
      <c r="O57" s="399" t="s">
        <v>263</v>
      </c>
      <c r="P57" s="691" t="s">
        <v>233</v>
      </c>
      <c r="Q57" s="692" t="s">
        <v>234</v>
      </c>
      <c r="R57" s="57" t="s">
        <v>97</v>
      </c>
      <c r="S57" s="693" t="s">
        <v>264</v>
      </c>
      <c r="T57" s="407"/>
      <c r="U57" s="407"/>
      <c r="V57" s="407"/>
      <c r="W57" s="407"/>
      <c r="X57" s="694"/>
    </row>
    <row r="58" spans="1:24" ht="77.25" customHeight="1" thickBot="1" x14ac:dyDescent="0.25">
      <c r="A58" s="699"/>
      <c r="B58" s="418" t="s">
        <v>33</v>
      </c>
      <c r="C58" s="418" t="s">
        <v>33</v>
      </c>
      <c r="D58" s="418" t="s">
        <v>33</v>
      </c>
      <c r="E58" s="418" t="s">
        <v>33</v>
      </c>
      <c r="F58" s="418" t="s">
        <v>33</v>
      </c>
      <c r="G58" s="418" t="s">
        <v>33</v>
      </c>
      <c r="H58" s="418" t="s">
        <v>33</v>
      </c>
      <c r="I58" s="418" t="s">
        <v>33</v>
      </c>
      <c r="J58" s="418" t="s">
        <v>33</v>
      </c>
      <c r="K58" s="400">
        <v>3269605.92</v>
      </c>
      <c r="L58" s="418" t="s">
        <v>33</v>
      </c>
      <c r="M58" s="418" t="s">
        <v>33</v>
      </c>
      <c r="N58" s="695" t="s">
        <v>265</v>
      </c>
      <c r="O58" s="401" t="s">
        <v>266</v>
      </c>
      <c r="P58" s="677" t="s">
        <v>233</v>
      </c>
      <c r="Q58" s="677" t="s">
        <v>234</v>
      </c>
      <c r="R58" s="135" t="s">
        <v>267</v>
      </c>
      <c r="S58" s="402" t="s">
        <v>642</v>
      </c>
      <c r="T58" s="407"/>
      <c r="U58" s="407"/>
      <c r="V58" s="407"/>
      <c r="W58" s="407"/>
      <c r="X58" s="694"/>
    </row>
    <row r="59" spans="1:24" ht="77.25" customHeight="1" thickBot="1" x14ac:dyDescent="0.25">
      <c r="A59" s="699"/>
      <c r="B59" s="418" t="s">
        <v>33</v>
      </c>
      <c r="C59" s="418" t="s">
        <v>33</v>
      </c>
      <c r="D59" s="418" t="s">
        <v>33</v>
      </c>
      <c r="E59" s="418" t="s">
        <v>33</v>
      </c>
      <c r="F59" s="418" t="s">
        <v>33</v>
      </c>
      <c r="G59" s="418" t="s">
        <v>33</v>
      </c>
      <c r="H59" s="418" t="s">
        <v>33</v>
      </c>
      <c r="I59" s="418" t="s">
        <v>33</v>
      </c>
      <c r="J59" s="418" t="s">
        <v>33</v>
      </c>
      <c r="K59" s="418" t="s">
        <v>33</v>
      </c>
      <c r="L59" s="400">
        <v>1531000</v>
      </c>
      <c r="M59" s="403" t="s">
        <v>63</v>
      </c>
      <c r="N59" s="695" t="s">
        <v>268</v>
      </c>
      <c r="O59" s="401" t="s">
        <v>266</v>
      </c>
      <c r="P59" s="677" t="s">
        <v>233</v>
      </c>
      <c r="Q59" s="677" t="s">
        <v>234</v>
      </c>
      <c r="R59" s="135" t="s">
        <v>267</v>
      </c>
      <c r="S59" s="402" t="s">
        <v>642</v>
      </c>
      <c r="T59" s="407"/>
      <c r="U59" s="407"/>
      <c r="V59" s="407"/>
      <c r="W59" s="407"/>
      <c r="X59" s="694"/>
    </row>
    <row r="60" spans="1:24" s="12" customFormat="1" ht="87.75" customHeight="1" thickBot="1" x14ac:dyDescent="0.25">
      <c r="A60" s="702"/>
      <c r="B60" s="418" t="s">
        <v>33</v>
      </c>
      <c r="C60" s="418" t="s">
        <v>33</v>
      </c>
      <c r="D60" s="418" t="s">
        <v>33</v>
      </c>
      <c r="E60" s="418" t="s">
        <v>33</v>
      </c>
      <c r="F60" s="418" t="s">
        <v>33</v>
      </c>
      <c r="G60" s="418" t="s">
        <v>33</v>
      </c>
      <c r="H60" s="418" t="s">
        <v>33</v>
      </c>
      <c r="I60" s="418" t="s">
        <v>33</v>
      </c>
      <c r="J60" s="418" t="s">
        <v>33</v>
      </c>
      <c r="K60" s="418" t="s">
        <v>33</v>
      </c>
      <c r="L60" s="400">
        <v>794360.13</v>
      </c>
      <c r="M60" s="403" t="s">
        <v>63</v>
      </c>
      <c r="N60" s="695" t="s">
        <v>269</v>
      </c>
      <c r="O60" s="16" t="s">
        <v>270</v>
      </c>
      <c r="P60" s="677" t="s">
        <v>233</v>
      </c>
      <c r="Q60" s="677" t="s">
        <v>234</v>
      </c>
      <c r="R60" s="135" t="s">
        <v>267</v>
      </c>
      <c r="S60" s="435" t="s">
        <v>642</v>
      </c>
      <c r="X60" s="694"/>
    </row>
    <row r="61" spans="1:24" ht="72.75" customHeight="1" thickBot="1" x14ac:dyDescent="0.25">
      <c r="A61" s="701">
        <v>25</v>
      </c>
      <c r="B61" s="471" t="s">
        <v>271</v>
      </c>
      <c r="C61" s="471" t="s">
        <v>272</v>
      </c>
      <c r="D61" s="471" t="s">
        <v>273</v>
      </c>
      <c r="E61" s="472">
        <v>42615</v>
      </c>
      <c r="F61" s="472">
        <v>42674</v>
      </c>
      <c r="G61" s="436" t="s">
        <v>33</v>
      </c>
      <c r="H61" s="696">
        <v>335107.61</v>
      </c>
      <c r="I61" s="436" t="s">
        <v>33</v>
      </c>
      <c r="J61" s="436" t="s">
        <v>33</v>
      </c>
      <c r="K61" s="473">
        <v>335107.61</v>
      </c>
      <c r="L61" s="436" t="s">
        <v>33</v>
      </c>
      <c r="M61" s="436" t="s">
        <v>33</v>
      </c>
      <c r="N61" s="492" t="s">
        <v>274</v>
      </c>
      <c r="O61" s="411" t="s">
        <v>36</v>
      </c>
      <c r="P61" s="411" t="s">
        <v>121</v>
      </c>
      <c r="Q61" s="411" t="s">
        <v>234</v>
      </c>
      <c r="R61" s="66" t="s">
        <v>97</v>
      </c>
      <c r="S61" s="120" t="s">
        <v>267</v>
      </c>
      <c r="T61" s="407"/>
      <c r="U61" s="407"/>
      <c r="V61" s="407"/>
      <c r="W61" s="407"/>
      <c r="X61" s="694"/>
    </row>
    <row r="62" spans="1:24" ht="93" customHeight="1" thickBot="1" x14ac:dyDescent="0.25">
      <c r="A62" s="702"/>
      <c r="B62" s="434" t="s">
        <v>33</v>
      </c>
      <c r="C62" s="434" t="s">
        <v>33</v>
      </c>
      <c r="D62" s="434" t="s">
        <v>33</v>
      </c>
      <c r="E62" s="434" t="s">
        <v>33</v>
      </c>
      <c r="F62" s="434" t="s">
        <v>33</v>
      </c>
      <c r="G62" s="434" t="s">
        <v>33</v>
      </c>
      <c r="H62" s="434" t="s">
        <v>33</v>
      </c>
      <c r="I62" s="434" t="s">
        <v>33</v>
      </c>
      <c r="J62" s="434" t="s">
        <v>33</v>
      </c>
      <c r="K62" s="434" t="s">
        <v>33</v>
      </c>
      <c r="L62" s="474">
        <v>7768.27</v>
      </c>
      <c r="M62" s="475" t="s">
        <v>63</v>
      </c>
      <c r="N62" s="476" t="s">
        <v>275</v>
      </c>
      <c r="O62" s="476" t="s">
        <v>36</v>
      </c>
      <c r="P62" s="476" t="s">
        <v>121</v>
      </c>
      <c r="Q62" s="476" t="s">
        <v>234</v>
      </c>
      <c r="R62" s="477" t="s">
        <v>97</v>
      </c>
      <c r="S62" s="131" t="s">
        <v>267</v>
      </c>
      <c r="T62" s="408"/>
      <c r="U62" s="177"/>
      <c r="V62" s="177"/>
      <c r="W62" s="409" t="e">
        <f>H62-SUM(V62:V62)</f>
        <v>#VALUE!</v>
      </c>
      <c r="X62" s="410"/>
    </row>
    <row r="63" spans="1:24" ht="101.25" customHeight="1" thickBot="1" x14ac:dyDescent="0.25">
      <c r="A63" s="662">
        <v>26</v>
      </c>
      <c r="B63" s="404" t="s">
        <v>276</v>
      </c>
      <c r="C63" s="404" t="s">
        <v>277</v>
      </c>
      <c r="D63" s="404" t="s">
        <v>278</v>
      </c>
      <c r="E63" s="405">
        <v>42660</v>
      </c>
      <c r="F63" s="405">
        <v>42789</v>
      </c>
      <c r="G63" s="418" t="s">
        <v>33</v>
      </c>
      <c r="H63" s="24">
        <v>335107.61</v>
      </c>
      <c r="I63" s="418" t="s">
        <v>33</v>
      </c>
      <c r="J63" s="418" t="s">
        <v>33</v>
      </c>
      <c r="K63" s="241" t="s">
        <v>279</v>
      </c>
      <c r="L63" s="418" t="s">
        <v>33</v>
      </c>
      <c r="M63" s="418" t="s">
        <v>33</v>
      </c>
      <c r="N63" s="120" t="s">
        <v>274</v>
      </c>
      <c r="O63" s="120" t="s">
        <v>36</v>
      </c>
      <c r="P63" s="120" t="s">
        <v>121</v>
      </c>
      <c r="Q63" s="120" t="s">
        <v>234</v>
      </c>
      <c r="R63" s="57" t="s">
        <v>97</v>
      </c>
      <c r="S63" s="108" t="s">
        <v>98</v>
      </c>
      <c r="T63" s="175" t="s">
        <v>70</v>
      </c>
      <c r="U63" s="109" t="s">
        <v>280</v>
      </c>
      <c r="V63" s="175">
        <v>180830.43</v>
      </c>
      <c r="W63" s="91">
        <f>H63-SUM(V63:V63)</f>
        <v>154277.18</v>
      </c>
      <c r="X63" s="410"/>
    </row>
    <row r="64" spans="1:24" s="12" customFormat="1" ht="90.75" customHeight="1" thickBot="1" x14ac:dyDescent="0.25">
      <c r="A64" s="465">
        <v>27</v>
      </c>
      <c r="B64" s="114" t="s">
        <v>281</v>
      </c>
      <c r="C64" s="114" t="s">
        <v>282</v>
      </c>
      <c r="D64" s="114" t="s">
        <v>30</v>
      </c>
      <c r="E64" s="267">
        <v>42635</v>
      </c>
      <c r="F64" s="267">
        <v>43331</v>
      </c>
      <c r="G64" s="115"/>
      <c r="H64" s="27">
        <v>1397371.2</v>
      </c>
      <c r="I64" s="419" t="s">
        <v>33</v>
      </c>
      <c r="J64" s="419" t="s">
        <v>33</v>
      </c>
      <c r="K64" s="420" t="s">
        <v>283</v>
      </c>
      <c r="L64" s="310" t="str">
        <f>K64</f>
        <v>139.7371,2</v>
      </c>
      <c r="M64" s="421" t="s">
        <v>74</v>
      </c>
      <c r="N64" s="422" t="s">
        <v>284</v>
      </c>
      <c r="O64" s="113" t="s">
        <v>285</v>
      </c>
      <c r="P64" s="113" t="s">
        <v>257</v>
      </c>
      <c r="Q64" s="113" t="s">
        <v>234</v>
      </c>
      <c r="R64" s="423" t="s">
        <v>39</v>
      </c>
      <c r="S64" s="424" t="s">
        <v>40</v>
      </c>
      <c r="T64" s="126"/>
      <c r="U64" s="425"/>
      <c r="V64" s="425"/>
      <c r="W64" s="10" t="e">
        <f>H64-SUM(#REF!)</f>
        <v>#REF!</v>
      </c>
      <c r="X64" s="128"/>
    </row>
    <row r="65" spans="1:24" ht="98.25" customHeight="1" thickBot="1" x14ac:dyDescent="0.25">
      <c r="A65" s="662">
        <v>28</v>
      </c>
      <c r="B65" s="404" t="s">
        <v>286</v>
      </c>
      <c r="C65" s="404" t="s">
        <v>287</v>
      </c>
      <c r="D65" s="404" t="s">
        <v>288</v>
      </c>
      <c r="E65" s="405">
        <v>42643</v>
      </c>
      <c r="F65" s="405">
        <v>42848</v>
      </c>
      <c r="G65" s="418" t="s">
        <v>33</v>
      </c>
      <c r="H65" s="24">
        <v>576110.82999999996</v>
      </c>
      <c r="I65" s="418" t="s">
        <v>33</v>
      </c>
      <c r="J65" s="418" t="s">
        <v>33</v>
      </c>
      <c r="K65" s="241" t="s">
        <v>289</v>
      </c>
      <c r="L65" s="312">
        <v>576110.82999999996</v>
      </c>
      <c r="M65" s="98" t="s">
        <v>63</v>
      </c>
      <c r="N65" s="134" t="s">
        <v>290</v>
      </c>
      <c r="O65" s="135" t="s">
        <v>291</v>
      </c>
      <c r="P65" s="135" t="s">
        <v>292</v>
      </c>
      <c r="Q65" s="135" t="s">
        <v>293</v>
      </c>
      <c r="R65" s="90" t="s">
        <v>39</v>
      </c>
      <c r="S65" s="65" t="s">
        <v>40</v>
      </c>
      <c r="T65" s="408"/>
      <c r="U65" s="109"/>
      <c r="V65" s="109"/>
      <c r="W65" s="2">
        <f>H65-SUM(V65:V65)</f>
        <v>576110.82999999996</v>
      </c>
      <c r="X65" s="410"/>
    </row>
    <row r="66" spans="1:24" ht="75.75" customHeight="1" thickBot="1" x14ac:dyDescent="0.25">
      <c r="A66" s="701" t="s">
        <v>294</v>
      </c>
      <c r="B66" s="404" t="s">
        <v>295</v>
      </c>
      <c r="C66" s="404" t="s">
        <v>296</v>
      </c>
      <c r="D66" s="404" t="s">
        <v>297</v>
      </c>
      <c r="E66" s="405">
        <v>42654</v>
      </c>
      <c r="F66" s="405">
        <v>43790</v>
      </c>
      <c r="G66" s="418" t="s">
        <v>33</v>
      </c>
      <c r="H66" s="24">
        <v>11872268.02</v>
      </c>
      <c r="I66" s="418" t="s">
        <v>33</v>
      </c>
      <c r="J66" s="418" t="s">
        <v>33</v>
      </c>
      <c r="K66" s="24" t="s">
        <v>299</v>
      </c>
      <c r="L66" s="418" t="s">
        <v>33</v>
      </c>
      <c r="M66" s="418" t="s">
        <v>33</v>
      </c>
      <c r="N66" s="136" t="s">
        <v>300</v>
      </c>
      <c r="O66" s="90" t="s">
        <v>301</v>
      </c>
      <c r="P66" s="90" t="s">
        <v>302</v>
      </c>
      <c r="Q66" s="90" t="s">
        <v>303</v>
      </c>
      <c r="R66" s="57" t="s">
        <v>122</v>
      </c>
      <c r="S66" s="108" t="s">
        <v>40</v>
      </c>
      <c r="T66" s="175" t="s">
        <v>53</v>
      </c>
      <c r="U66" s="177" t="s">
        <v>304</v>
      </c>
      <c r="V66" s="175">
        <v>1830001.18</v>
      </c>
      <c r="W66" s="409">
        <f>H66-SUM(V66:V67)</f>
        <v>10042266.84</v>
      </c>
      <c r="X66" s="410"/>
    </row>
    <row r="67" spans="1:24" ht="75.75" customHeight="1" thickBot="1" x14ac:dyDescent="0.25">
      <c r="A67" s="702"/>
      <c r="B67" s="404" t="s">
        <v>295</v>
      </c>
      <c r="C67" s="404" t="s">
        <v>296</v>
      </c>
      <c r="D67" s="404" t="s">
        <v>297</v>
      </c>
      <c r="E67" s="405">
        <v>42654</v>
      </c>
      <c r="F67" s="405">
        <v>43790</v>
      </c>
      <c r="G67" s="418" t="s">
        <v>33</v>
      </c>
      <c r="H67" s="418" t="s">
        <v>33</v>
      </c>
      <c r="I67" s="418" t="s">
        <v>33</v>
      </c>
      <c r="J67" s="418" t="s">
        <v>33</v>
      </c>
      <c r="K67" s="418" t="s">
        <v>33</v>
      </c>
      <c r="L67" s="311">
        <v>4792.34</v>
      </c>
      <c r="M67" s="182" t="s">
        <v>63</v>
      </c>
      <c r="N67" s="99" t="s">
        <v>305</v>
      </c>
      <c r="O67" s="100" t="s">
        <v>301</v>
      </c>
      <c r="P67" s="100" t="s">
        <v>302</v>
      </c>
      <c r="Q67" s="100" t="s">
        <v>303</v>
      </c>
      <c r="R67" s="57" t="s">
        <v>122</v>
      </c>
      <c r="S67" s="108" t="s">
        <v>40</v>
      </c>
      <c r="T67" s="408"/>
      <c r="U67" s="184"/>
      <c r="V67" s="184"/>
      <c r="W67" s="102"/>
      <c r="X67" s="410"/>
    </row>
    <row r="68" spans="1:24" ht="86.25" customHeight="1" thickBot="1" x14ac:dyDescent="0.25">
      <c r="A68" s="662" t="s">
        <v>306</v>
      </c>
      <c r="B68" s="404" t="s">
        <v>307</v>
      </c>
      <c r="C68" s="404" t="s">
        <v>308</v>
      </c>
      <c r="D68" s="404" t="s">
        <v>309</v>
      </c>
      <c r="E68" s="405">
        <v>42710</v>
      </c>
      <c r="F68" s="405">
        <v>42831</v>
      </c>
      <c r="G68" s="418" t="s">
        <v>33</v>
      </c>
      <c r="H68" s="24" t="s">
        <v>310</v>
      </c>
      <c r="I68" s="418" t="s">
        <v>33</v>
      </c>
      <c r="J68" s="418" t="s">
        <v>33</v>
      </c>
      <c r="K68" s="241" t="s">
        <v>311</v>
      </c>
      <c r="L68" s="430" t="s">
        <v>33</v>
      </c>
      <c r="M68" s="430" t="s">
        <v>33</v>
      </c>
      <c r="N68" s="134" t="s">
        <v>312</v>
      </c>
      <c r="O68" s="135" t="s">
        <v>36</v>
      </c>
      <c r="P68" s="135" t="s">
        <v>37</v>
      </c>
      <c r="Q68" s="135" t="s">
        <v>234</v>
      </c>
      <c r="R68" s="135" t="s">
        <v>267</v>
      </c>
      <c r="S68" s="378" t="s">
        <v>181</v>
      </c>
      <c r="T68" s="408"/>
      <c r="U68" s="121"/>
      <c r="V68" s="121"/>
      <c r="W68" s="91">
        <f>H68-SUM(V68:V68)</f>
        <v>1327000</v>
      </c>
      <c r="X68" s="410"/>
    </row>
    <row r="69" spans="1:24" ht="86.25" customHeight="1" x14ac:dyDescent="0.2">
      <c r="A69" s="653"/>
      <c r="B69" s="430" t="s">
        <v>33</v>
      </c>
      <c r="C69" s="430" t="s">
        <v>33</v>
      </c>
      <c r="D69" s="430" t="s">
        <v>33</v>
      </c>
      <c r="E69" s="430" t="s">
        <v>33</v>
      </c>
      <c r="F69" s="430" t="s">
        <v>33</v>
      </c>
      <c r="G69" s="430" t="s">
        <v>33</v>
      </c>
      <c r="H69" s="430" t="s">
        <v>33</v>
      </c>
      <c r="I69" s="430" t="s">
        <v>33</v>
      </c>
      <c r="J69" s="430" t="s">
        <v>33</v>
      </c>
      <c r="K69" s="244" t="s">
        <v>313</v>
      </c>
      <c r="L69" s="430" t="s">
        <v>33</v>
      </c>
      <c r="M69" s="430" t="s">
        <v>33</v>
      </c>
      <c r="N69" s="99" t="s">
        <v>314</v>
      </c>
      <c r="O69" s="135" t="s">
        <v>36</v>
      </c>
      <c r="P69" s="100" t="s">
        <v>37</v>
      </c>
      <c r="Q69" s="100" t="s">
        <v>234</v>
      </c>
      <c r="R69" s="135" t="s">
        <v>267</v>
      </c>
      <c r="S69" s="378" t="s">
        <v>181</v>
      </c>
      <c r="T69" s="408"/>
      <c r="U69" s="300"/>
      <c r="V69" s="300"/>
      <c r="W69" s="111"/>
      <c r="X69" s="410"/>
    </row>
    <row r="70" spans="1:24" s="661" customFormat="1" ht="105" customHeight="1" thickBot="1" x14ac:dyDescent="0.25">
      <c r="A70" s="655" t="s">
        <v>315</v>
      </c>
      <c r="B70" s="356" t="s">
        <v>316</v>
      </c>
      <c r="C70" s="356" t="s">
        <v>317</v>
      </c>
      <c r="D70" s="356" t="s">
        <v>318</v>
      </c>
      <c r="E70" s="357">
        <v>42625</v>
      </c>
      <c r="F70" s="357">
        <v>42654</v>
      </c>
      <c r="G70" s="430" t="s">
        <v>33</v>
      </c>
      <c r="H70" s="430" t="s">
        <v>33</v>
      </c>
      <c r="I70" s="430" t="s">
        <v>33</v>
      </c>
      <c r="J70" s="430" t="s">
        <v>33</v>
      </c>
      <c r="K70" s="430"/>
      <c r="L70" s="430" t="s">
        <v>33</v>
      </c>
      <c r="M70" s="430" t="s">
        <v>33</v>
      </c>
      <c r="N70" s="430"/>
      <c r="O70" s="432"/>
      <c r="P70" s="432"/>
      <c r="Q70" s="432"/>
      <c r="R70" s="432"/>
      <c r="S70" s="433"/>
      <c r="T70" s="5"/>
      <c r="U70" s="106"/>
      <c r="V70" s="106"/>
      <c r="W70" s="5" t="e">
        <f>H70-SUM(V70:V70)</f>
        <v>#VALUE!</v>
      </c>
      <c r="X70" s="137"/>
    </row>
    <row r="71" spans="1:24" ht="72.75" customHeight="1" thickBot="1" x14ac:dyDescent="0.25">
      <c r="A71" s="470"/>
      <c r="B71" s="360"/>
      <c r="C71" s="360"/>
      <c r="D71" s="360"/>
      <c r="E71" s="361"/>
      <c r="F71" s="361"/>
      <c r="G71" s="362"/>
      <c r="H71" s="363"/>
      <c r="I71" s="363"/>
      <c r="J71" s="363"/>
      <c r="K71" s="363"/>
      <c r="L71" s="364"/>
      <c r="M71" s="365"/>
      <c r="N71" s="493"/>
      <c r="O71" s="365"/>
      <c r="P71" s="365"/>
      <c r="Q71" s="365"/>
      <c r="R71" s="365"/>
      <c r="S71" s="366"/>
      <c r="T71" s="111"/>
      <c r="U71" s="355"/>
      <c r="V71" s="300"/>
      <c r="W71" s="111"/>
      <c r="X71" s="410"/>
    </row>
    <row r="72" spans="1:24" ht="72.75" customHeight="1" thickBot="1" x14ac:dyDescent="0.25">
      <c r="A72" s="656"/>
      <c r="B72" s="349"/>
      <c r="C72" s="349"/>
      <c r="D72" s="349"/>
      <c r="E72" s="350"/>
      <c r="F72" s="350"/>
      <c r="G72" s="351"/>
      <c r="H72" s="259"/>
      <c r="I72" s="259"/>
      <c r="J72" s="346"/>
      <c r="K72" s="346"/>
      <c r="L72" s="352"/>
      <c r="M72" s="353"/>
      <c r="N72" s="494"/>
      <c r="O72" s="353"/>
      <c r="P72" s="353"/>
      <c r="Q72" s="353"/>
      <c r="R72" s="353"/>
      <c r="S72" s="354"/>
      <c r="T72" s="111"/>
      <c r="U72" s="355"/>
      <c r="V72" s="300"/>
      <c r="W72" s="111"/>
      <c r="X72" s="410"/>
    </row>
    <row r="73" spans="1:24" s="17" customFormat="1" ht="75.75" customHeight="1" thickBot="1" x14ac:dyDescent="0.25">
      <c r="A73" s="717" t="s">
        <v>320</v>
      </c>
      <c r="B73" s="138" t="s">
        <v>321</v>
      </c>
      <c r="C73" s="107" t="s">
        <v>322</v>
      </c>
      <c r="D73" s="138" t="s">
        <v>162</v>
      </c>
      <c r="E73" s="274"/>
      <c r="F73" s="274"/>
      <c r="G73" s="176"/>
      <c r="H73" s="25">
        <v>955231.29</v>
      </c>
      <c r="I73" s="25">
        <v>20428.400000000001</v>
      </c>
      <c r="J73" s="25"/>
      <c r="K73" s="24" t="s">
        <v>323</v>
      </c>
      <c r="L73" s="309"/>
      <c r="M73" s="57"/>
      <c r="N73" s="485" t="s">
        <v>324</v>
      </c>
      <c r="O73" s="57" t="s">
        <v>325</v>
      </c>
      <c r="P73" s="57" t="s">
        <v>326</v>
      </c>
      <c r="Q73" s="57" t="s">
        <v>327</v>
      </c>
      <c r="R73" s="57" t="s">
        <v>328</v>
      </c>
      <c r="S73" s="57" t="s">
        <v>329</v>
      </c>
      <c r="T73" s="177" t="s">
        <v>643</v>
      </c>
      <c r="U73" s="180"/>
      <c r="V73" s="177">
        <v>402906.7</v>
      </c>
      <c r="W73" s="179"/>
      <c r="X73" s="180"/>
    </row>
    <row r="74" spans="1:24" ht="73.5" customHeight="1" thickBot="1" x14ac:dyDescent="0.25">
      <c r="A74" s="699"/>
      <c r="B74" s="139" t="s">
        <v>321</v>
      </c>
      <c r="C74" s="112" t="s">
        <v>322</v>
      </c>
      <c r="D74" s="139" t="s">
        <v>162</v>
      </c>
      <c r="E74" s="275"/>
      <c r="F74" s="275"/>
      <c r="G74" s="183"/>
      <c r="H74" s="29">
        <v>955231.29</v>
      </c>
      <c r="I74" s="29">
        <v>20428.400000000001</v>
      </c>
      <c r="J74" s="259"/>
      <c r="K74" s="32" t="s">
        <v>330</v>
      </c>
      <c r="L74" s="316"/>
      <c r="M74" s="59"/>
      <c r="N74" s="495" t="s">
        <v>331</v>
      </c>
      <c r="O74" s="59" t="s">
        <v>325</v>
      </c>
      <c r="P74" s="59" t="s">
        <v>326</v>
      </c>
      <c r="Q74" s="59" t="s">
        <v>327</v>
      </c>
      <c r="R74" s="57" t="s">
        <v>97</v>
      </c>
      <c r="S74" s="108" t="s">
        <v>98</v>
      </c>
      <c r="T74" s="184"/>
      <c r="U74" s="187"/>
      <c r="V74" s="184"/>
      <c r="W74" s="186"/>
      <c r="X74" s="187"/>
    </row>
    <row r="75" spans="1:24" s="18" customFormat="1" ht="79.5" customHeight="1" thickBot="1" x14ac:dyDescent="0.25">
      <c r="A75" s="702"/>
      <c r="B75" s="140" t="s">
        <v>321</v>
      </c>
      <c r="C75" s="141" t="s">
        <v>322</v>
      </c>
      <c r="D75" s="140" t="s">
        <v>162</v>
      </c>
      <c r="E75" s="276"/>
      <c r="F75" s="276"/>
      <c r="G75" s="190"/>
      <c r="H75" s="30">
        <v>955231.29</v>
      </c>
      <c r="I75" s="30">
        <v>20428.400000000001</v>
      </c>
      <c r="J75" s="30"/>
      <c r="K75" s="30"/>
      <c r="L75" s="317">
        <v>552324.59</v>
      </c>
      <c r="M75" s="60"/>
      <c r="N75" s="490" t="s">
        <v>332</v>
      </c>
      <c r="O75" s="60" t="s">
        <v>325</v>
      </c>
      <c r="P75" s="60" t="s">
        <v>326</v>
      </c>
      <c r="Q75" s="60" t="s">
        <v>327</v>
      </c>
      <c r="R75" s="57" t="s">
        <v>97</v>
      </c>
      <c r="S75" s="108" t="s">
        <v>98</v>
      </c>
      <c r="T75" s="191"/>
      <c r="U75" s="194"/>
      <c r="V75" s="191"/>
      <c r="W75" s="193"/>
      <c r="X75" s="194"/>
    </row>
    <row r="76" spans="1:24" s="17" customFormat="1" ht="66" customHeight="1" thickBot="1" x14ac:dyDescent="0.25">
      <c r="A76" s="717" t="s">
        <v>333</v>
      </c>
      <c r="B76" s="138" t="s">
        <v>334</v>
      </c>
      <c r="C76" s="119" t="s">
        <v>335</v>
      </c>
      <c r="D76" s="142" t="s">
        <v>336</v>
      </c>
      <c r="E76" s="269"/>
      <c r="F76" s="274"/>
      <c r="G76" s="143"/>
      <c r="H76" s="25">
        <v>643110.84</v>
      </c>
      <c r="I76" s="25"/>
      <c r="J76" s="24"/>
      <c r="K76" s="24" t="s">
        <v>337</v>
      </c>
      <c r="L76" s="309"/>
      <c r="M76" s="176"/>
      <c r="N76" s="485" t="s">
        <v>338</v>
      </c>
      <c r="O76" s="57" t="s">
        <v>339</v>
      </c>
      <c r="P76" s="57" t="s">
        <v>340</v>
      </c>
      <c r="Q76" s="90" t="s">
        <v>38</v>
      </c>
      <c r="R76" s="57" t="s">
        <v>122</v>
      </c>
      <c r="S76" s="108" t="s">
        <v>40</v>
      </c>
      <c r="T76" s="177" t="s">
        <v>644</v>
      </c>
      <c r="U76" s="16" t="s">
        <v>645</v>
      </c>
      <c r="V76" s="177">
        <v>95831</v>
      </c>
      <c r="W76" s="179"/>
      <c r="X76" s="180"/>
    </row>
    <row r="77" spans="1:24" s="18" customFormat="1" ht="84" customHeight="1" thickBot="1" x14ac:dyDescent="0.25">
      <c r="A77" s="702"/>
      <c r="B77" s="144" t="s">
        <v>334</v>
      </c>
      <c r="C77" s="141"/>
      <c r="D77" s="140" t="s">
        <v>336</v>
      </c>
      <c r="E77" s="270"/>
      <c r="F77" s="287"/>
      <c r="G77" s="145"/>
      <c r="H77" s="30">
        <v>643110.84</v>
      </c>
      <c r="I77" s="30"/>
      <c r="J77" s="260"/>
      <c r="K77" s="30"/>
      <c r="L77" s="317">
        <v>220574.06</v>
      </c>
      <c r="M77" s="190"/>
      <c r="N77" s="490" t="s">
        <v>341</v>
      </c>
      <c r="O77" s="60" t="s">
        <v>339</v>
      </c>
      <c r="P77" s="60" t="s">
        <v>340</v>
      </c>
      <c r="Q77" s="90" t="s">
        <v>38</v>
      </c>
      <c r="R77" s="57" t="s">
        <v>122</v>
      </c>
      <c r="S77" s="108" t="s">
        <v>40</v>
      </c>
      <c r="T77" s="191"/>
      <c r="U77" s="20"/>
      <c r="V77" s="191"/>
      <c r="W77" s="193"/>
      <c r="X77" s="194"/>
    </row>
    <row r="78" spans="1:24" s="22" customFormat="1" ht="153.75" customHeight="1" thickBot="1" x14ac:dyDescent="0.25">
      <c r="A78" s="669" t="s">
        <v>342</v>
      </c>
      <c r="B78" s="146" t="s">
        <v>343</v>
      </c>
      <c r="C78" s="594" t="s">
        <v>344</v>
      </c>
      <c r="D78" s="146" t="s">
        <v>345</v>
      </c>
      <c r="E78" s="277"/>
      <c r="F78" s="288"/>
      <c r="G78" s="147"/>
      <c r="H78" s="583">
        <v>92000</v>
      </c>
      <c r="I78" s="583"/>
      <c r="J78" s="583"/>
      <c r="K78" s="583">
        <v>46000</v>
      </c>
      <c r="L78" s="315"/>
      <c r="M78" s="197"/>
      <c r="N78" s="496" t="s">
        <v>346</v>
      </c>
      <c r="O78" s="105" t="s">
        <v>36</v>
      </c>
      <c r="P78" s="61" t="s">
        <v>347</v>
      </c>
      <c r="Q78" s="61" t="s">
        <v>348</v>
      </c>
      <c r="R78" s="61" t="s">
        <v>349</v>
      </c>
      <c r="S78" s="57" t="s">
        <v>350</v>
      </c>
      <c r="T78" s="198" t="s">
        <v>646</v>
      </c>
      <c r="U78" s="21" t="s">
        <v>647</v>
      </c>
      <c r="V78" s="198">
        <v>46000</v>
      </c>
      <c r="W78" s="200"/>
      <c r="X78" s="201"/>
    </row>
    <row r="79" spans="1:24" s="22" customFormat="1" ht="130.5" customHeight="1" thickBot="1" x14ac:dyDescent="0.25">
      <c r="A79" s="669" t="s">
        <v>351</v>
      </c>
      <c r="B79" s="295" t="s">
        <v>352</v>
      </c>
      <c r="C79" s="594" t="s">
        <v>353</v>
      </c>
      <c r="D79" s="146" t="s">
        <v>116</v>
      </c>
      <c r="E79" s="277"/>
      <c r="F79" s="277"/>
      <c r="G79" s="197"/>
      <c r="H79" s="583">
        <v>82159.89</v>
      </c>
      <c r="I79" s="583"/>
      <c r="J79" s="583"/>
      <c r="K79" s="583">
        <v>1242.27</v>
      </c>
      <c r="L79" s="315"/>
      <c r="M79" s="197"/>
      <c r="N79" s="496" t="s">
        <v>354</v>
      </c>
      <c r="O79" s="61" t="s">
        <v>355</v>
      </c>
      <c r="P79" s="61" t="s">
        <v>356</v>
      </c>
      <c r="Q79" s="61" t="s">
        <v>348</v>
      </c>
      <c r="R79" s="57" t="s">
        <v>97</v>
      </c>
      <c r="S79" s="108" t="s">
        <v>98</v>
      </c>
      <c r="T79" s="198" t="s">
        <v>648</v>
      </c>
      <c r="U79" s="21" t="s">
        <v>649</v>
      </c>
      <c r="V79" s="198">
        <v>1242.27</v>
      </c>
      <c r="W79" s="200"/>
      <c r="X79" s="201"/>
    </row>
    <row r="80" spans="1:24" s="6" customFormat="1" ht="180.75" customHeight="1" thickBot="1" x14ac:dyDescent="0.25">
      <c r="A80" s="412" t="s">
        <v>357</v>
      </c>
      <c r="B80" s="148" t="s">
        <v>358</v>
      </c>
      <c r="C80" s="148" t="s">
        <v>359</v>
      </c>
      <c r="D80" s="148"/>
      <c r="E80" s="271"/>
      <c r="F80" s="273"/>
      <c r="G80" s="149"/>
      <c r="H80" s="31"/>
      <c r="I80" s="31"/>
      <c r="J80" s="31"/>
      <c r="K80" s="31"/>
      <c r="L80" s="318"/>
      <c r="M80" s="149"/>
      <c r="N80" s="497"/>
      <c r="O80" s="150"/>
      <c r="P80" s="150"/>
      <c r="Q80" s="150"/>
      <c r="R80" s="150"/>
      <c r="S80" s="57"/>
      <c r="T80" s="151"/>
      <c r="U80" s="152"/>
      <c r="V80" s="151"/>
      <c r="W80" s="152">
        <f>SUM(H80-K80+L80)</f>
        <v>0</v>
      </c>
      <c r="X80" s="153"/>
    </row>
    <row r="81" spans="1:24" s="17" customFormat="1" ht="75" customHeight="1" thickBot="1" x14ac:dyDescent="0.25">
      <c r="A81" s="657" t="s">
        <v>360</v>
      </c>
      <c r="B81" s="138" t="s">
        <v>361</v>
      </c>
      <c r="C81" s="107" t="s">
        <v>362</v>
      </c>
      <c r="D81" s="138" t="s">
        <v>57</v>
      </c>
      <c r="E81" s="274"/>
      <c r="F81" s="274"/>
      <c r="G81" s="154">
        <v>1046985.47</v>
      </c>
      <c r="H81" s="24">
        <v>2110228.9900000002</v>
      </c>
      <c r="I81" s="24"/>
      <c r="J81" s="24"/>
      <c r="K81" s="24">
        <v>1424086.67</v>
      </c>
      <c r="L81" s="319"/>
      <c r="M81" s="176"/>
      <c r="N81" s="406" t="s">
        <v>363</v>
      </c>
      <c r="O81" s="57" t="s">
        <v>339</v>
      </c>
      <c r="P81" s="62" t="s">
        <v>340</v>
      </c>
      <c r="Q81" s="90" t="s">
        <v>38</v>
      </c>
      <c r="R81" s="57" t="s">
        <v>122</v>
      </c>
      <c r="S81" s="57"/>
      <c r="T81" s="177" t="s">
        <v>644</v>
      </c>
      <c r="U81" s="16" t="s">
        <v>650</v>
      </c>
      <c r="V81" s="177">
        <v>601973.23</v>
      </c>
      <c r="W81" s="179"/>
      <c r="X81" s="180"/>
    </row>
    <row r="82" spans="1:24" s="17" customFormat="1" ht="121.5" customHeight="1" thickBot="1" x14ac:dyDescent="0.25">
      <c r="A82" s="658" t="s">
        <v>365</v>
      </c>
      <c r="B82" s="158" t="s">
        <v>366</v>
      </c>
      <c r="C82" s="159" t="s">
        <v>367</v>
      </c>
      <c r="D82" s="158" t="s">
        <v>368</v>
      </c>
      <c r="E82" s="274"/>
      <c r="F82" s="274"/>
      <c r="G82" s="176"/>
      <c r="H82" s="28">
        <v>344447.75</v>
      </c>
      <c r="I82" s="28"/>
      <c r="J82" s="28"/>
      <c r="K82" s="28">
        <v>170581.55</v>
      </c>
      <c r="L82" s="320"/>
      <c r="M82" s="176"/>
      <c r="N82" s="125" t="s">
        <v>369</v>
      </c>
      <c r="O82" s="51" t="s">
        <v>370</v>
      </c>
      <c r="P82" s="51" t="s">
        <v>371</v>
      </c>
      <c r="Q82" s="90" t="s">
        <v>38</v>
      </c>
      <c r="R82" s="57" t="s">
        <v>122</v>
      </c>
      <c r="S82" s="108" t="s">
        <v>40</v>
      </c>
      <c r="T82" s="109" t="s">
        <v>651</v>
      </c>
      <c r="U82" s="2" t="s">
        <v>652</v>
      </c>
      <c r="V82" s="109">
        <v>113046.67</v>
      </c>
      <c r="W82" s="7"/>
      <c r="X82" s="180"/>
    </row>
    <row r="83" spans="1:24" s="17" customFormat="1" ht="109.5" customHeight="1" thickBot="1" x14ac:dyDescent="0.25">
      <c r="A83" s="717" t="s">
        <v>372</v>
      </c>
      <c r="B83" s="138" t="s">
        <v>373</v>
      </c>
      <c r="C83" s="107" t="s">
        <v>374</v>
      </c>
      <c r="D83" s="138" t="s">
        <v>288</v>
      </c>
      <c r="E83" s="274"/>
      <c r="F83" s="274"/>
      <c r="G83" s="176"/>
      <c r="H83" s="24">
        <v>240101.08</v>
      </c>
      <c r="I83" s="24"/>
      <c r="J83" s="24"/>
      <c r="K83" s="24">
        <v>94563.520000000004</v>
      </c>
      <c r="L83" s="319"/>
      <c r="M83" s="176"/>
      <c r="N83" s="125" t="s">
        <v>375</v>
      </c>
      <c r="O83" s="51" t="s">
        <v>376</v>
      </c>
      <c r="P83" s="51" t="s">
        <v>377</v>
      </c>
      <c r="Q83" s="90" t="s">
        <v>38</v>
      </c>
      <c r="R83" s="57" t="s">
        <v>122</v>
      </c>
      <c r="S83" s="108" t="s">
        <v>40</v>
      </c>
      <c r="T83" s="109" t="s">
        <v>646</v>
      </c>
      <c r="U83" s="2" t="s">
        <v>653</v>
      </c>
      <c r="V83" s="109">
        <v>70000</v>
      </c>
      <c r="W83" s="179"/>
      <c r="X83" s="180"/>
    </row>
    <row r="84" spans="1:24" s="18" customFormat="1" ht="60.75" customHeight="1" thickBot="1" x14ac:dyDescent="0.25">
      <c r="A84" s="702"/>
      <c r="B84" s="140" t="s">
        <v>373</v>
      </c>
      <c r="C84" s="156" t="s">
        <v>374</v>
      </c>
      <c r="D84" s="140" t="s">
        <v>288</v>
      </c>
      <c r="E84" s="276"/>
      <c r="F84" s="276"/>
      <c r="G84" s="190"/>
      <c r="H84" s="30">
        <v>240101.08</v>
      </c>
      <c r="I84" s="30"/>
      <c r="J84" s="30"/>
      <c r="K84" s="30"/>
      <c r="L84" s="321"/>
      <c r="M84" s="190"/>
      <c r="N84" s="498" t="s">
        <v>375</v>
      </c>
      <c r="O84" s="52" t="s">
        <v>376</v>
      </c>
      <c r="P84" s="52" t="s">
        <v>377</v>
      </c>
      <c r="Q84" s="90" t="s">
        <v>38</v>
      </c>
      <c r="R84" s="57" t="s">
        <v>122</v>
      </c>
      <c r="S84" s="108" t="s">
        <v>40</v>
      </c>
      <c r="T84" s="94" t="s">
        <v>644</v>
      </c>
      <c r="U84" s="3" t="s">
        <v>654</v>
      </c>
      <c r="V84" s="94">
        <v>24563.52</v>
      </c>
      <c r="W84" s="193"/>
      <c r="X84" s="194"/>
    </row>
    <row r="85" spans="1:24" s="17" customFormat="1" ht="118.5" customHeight="1" thickBot="1" x14ac:dyDescent="0.25">
      <c r="A85" s="717" t="s">
        <v>378</v>
      </c>
      <c r="B85" s="138" t="s">
        <v>379</v>
      </c>
      <c r="C85" s="107" t="s">
        <v>380</v>
      </c>
      <c r="D85" s="138" t="s">
        <v>381</v>
      </c>
      <c r="E85" s="274"/>
      <c r="F85" s="274"/>
      <c r="G85" s="176"/>
      <c r="H85" s="24">
        <v>103233.9</v>
      </c>
      <c r="I85" s="24"/>
      <c r="J85" s="24"/>
      <c r="K85" s="24">
        <v>103233.9</v>
      </c>
      <c r="L85" s="319"/>
      <c r="M85" s="176"/>
      <c r="N85" s="125" t="s">
        <v>382</v>
      </c>
      <c r="O85" s="51" t="s">
        <v>376</v>
      </c>
      <c r="P85" s="63" t="s">
        <v>383</v>
      </c>
      <c r="Q85" s="90" t="s">
        <v>38</v>
      </c>
      <c r="R85" s="57" t="s">
        <v>122</v>
      </c>
      <c r="S85" s="108" t="s">
        <v>40</v>
      </c>
      <c r="T85" s="109" t="s">
        <v>643</v>
      </c>
      <c r="U85" s="2" t="s">
        <v>655</v>
      </c>
      <c r="V85" s="109">
        <v>46950.89</v>
      </c>
      <c r="W85" s="179">
        <f>H85-V85-V86</f>
        <v>0</v>
      </c>
      <c r="X85" s="180"/>
    </row>
    <row r="86" spans="1:24" ht="110.25" customHeight="1" thickBot="1" x14ac:dyDescent="0.25">
      <c r="A86" s="702"/>
      <c r="B86" s="161" t="s">
        <v>379</v>
      </c>
      <c r="C86" s="119" t="s">
        <v>380</v>
      </c>
      <c r="D86" s="161" t="s">
        <v>381</v>
      </c>
      <c r="E86" s="272"/>
      <c r="F86" s="272"/>
      <c r="G86" s="162"/>
      <c r="H86" s="29">
        <v>103233.9</v>
      </c>
      <c r="I86" s="29"/>
      <c r="J86" s="29"/>
      <c r="K86" s="29"/>
      <c r="L86" s="322"/>
      <c r="M86" s="162"/>
      <c r="N86" s="499" t="s">
        <v>382</v>
      </c>
      <c r="O86" s="50" t="s">
        <v>376</v>
      </c>
      <c r="P86" s="53" t="s">
        <v>383</v>
      </c>
      <c r="Q86" s="90" t="s">
        <v>38</v>
      </c>
      <c r="R86" s="57" t="s">
        <v>122</v>
      </c>
      <c r="S86" s="108" t="s">
        <v>40</v>
      </c>
      <c r="T86" s="106" t="s">
        <v>646</v>
      </c>
      <c r="U86" s="5" t="s">
        <v>656</v>
      </c>
      <c r="V86" s="106">
        <v>56283.01</v>
      </c>
      <c r="W86" s="186"/>
      <c r="X86" s="187"/>
    </row>
    <row r="87" spans="1:24" s="17" customFormat="1" ht="70.5" customHeight="1" thickBot="1" x14ac:dyDescent="0.25">
      <c r="A87" s="717" t="s">
        <v>384</v>
      </c>
      <c r="B87" s="138" t="s">
        <v>385</v>
      </c>
      <c r="C87" s="107" t="s">
        <v>386</v>
      </c>
      <c r="D87" s="138" t="s">
        <v>57</v>
      </c>
      <c r="E87" s="274"/>
      <c r="F87" s="274"/>
      <c r="G87" s="176"/>
      <c r="H87" s="24">
        <v>1115028.8899999999</v>
      </c>
      <c r="I87" s="24">
        <v>190095.7</v>
      </c>
      <c r="J87" s="24"/>
      <c r="K87" s="24">
        <v>920369.4</v>
      </c>
      <c r="L87" s="319"/>
      <c r="M87" s="176"/>
      <c r="N87" s="125" t="s">
        <v>387</v>
      </c>
      <c r="O87" s="51" t="s">
        <v>339</v>
      </c>
      <c r="P87" s="51" t="s">
        <v>388</v>
      </c>
      <c r="Q87" s="90" t="s">
        <v>38</v>
      </c>
      <c r="R87" s="57" t="s">
        <v>97</v>
      </c>
      <c r="S87" s="108" t="s">
        <v>98</v>
      </c>
      <c r="T87" s="109" t="s">
        <v>646</v>
      </c>
      <c r="U87" s="2" t="s">
        <v>657</v>
      </c>
      <c r="V87" s="177">
        <v>258101.12</v>
      </c>
      <c r="W87" s="179"/>
      <c r="X87" s="180"/>
    </row>
    <row r="88" spans="1:24" ht="78" customHeight="1" thickBot="1" x14ac:dyDescent="0.25">
      <c r="A88" s="699"/>
      <c r="B88" s="139" t="s">
        <v>385</v>
      </c>
      <c r="C88" s="112"/>
      <c r="D88" s="139" t="s">
        <v>57</v>
      </c>
      <c r="E88" s="275"/>
      <c r="F88" s="275"/>
      <c r="G88" s="183"/>
      <c r="H88" s="32">
        <v>1115028.8899999999</v>
      </c>
      <c r="I88" s="32">
        <v>190095.7</v>
      </c>
      <c r="J88" s="32"/>
      <c r="K88" s="32">
        <v>194659.49</v>
      </c>
      <c r="L88" s="323"/>
      <c r="M88" s="183"/>
      <c r="N88" s="500" t="s">
        <v>387</v>
      </c>
      <c r="O88" s="54" t="s">
        <v>339</v>
      </c>
      <c r="P88" s="54" t="s">
        <v>388</v>
      </c>
      <c r="Q88" s="90" t="s">
        <v>38</v>
      </c>
      <c r="R88" s="57" t="s">
        <v>328</v>
      </c>
      <c r="S88" s="57"/>
      <c r="T88" s="110" t="s">
        <v>643</v>
      </c>
      <c r="U88" s="1" t="s">
        <v>658</v>
      </c>
      <c r="V88" s="184">
        <v>194659.49</v>
      </c>
      <c r="W88" s="186"/>
      <c r="X88" s="187"/>
    </row>
    <row r="89" spans="1:24" s="18" customFormat="1" ht="72.75" customHeight="1" thickBot="1" x14ac:dyDescent="0.25">
      <c r="A89" s="702"/>
      <c r="B89" s="140" t="s">
        <v>385</v>
      </c>
      <c r="C89" s="141"/>
      <c r="D89" s="140" t="s">
        <v>57</v>
      </c>
      <c r="E89" s="276"/>
      <c r="F89" s="276"/>
      <c r="G89" s="190"/>
      <c r="H89" s="30">
        <v>1115028.8899999999</v>
      </c>
      <c r="I89" s="30">
        <v>190095.7</v>
      </c>
      <c r="J89" s="30"/>
      <c r="K89" s="30"/>
      <c r="L89" s="321">
        <v>662268.28</v>
      </c>
      <c r="M89" s="190"/>
      <c r="N89" s="498" t="s">
        <v>390</v>
      </c>
      <c r="O89" s="52" t="s">
        <v>339</v>
      </c>
      <c r="P89" s="52" t="s">
        <v>388</v>
      </c>
      <c r="Q89" s="90" t="s">
        <v>38</v>
      </c>
      <c r="R89" s="57" t="s">
        <v>97</v>
      </c>
      <c r="S89" s="108" t="s">
        <v>98</v>
      </c>
      <c r="T89" s="191"/>
      <c r="U89" s="20"/>
      <c r="V89" s="191"/>
      <c r="W89" s="193"/>
      <c r="X89" s="194"/>
    </row>
    <row r="90" spans="1:24" s="17" customFormat="1" ht="66.75" customHeight="1" thickBot="1" x14ac:dyDescent="0.25">
      <c r="A90" s="718" t="s">
        <v>391</v>
      </c>
      <c r="B90" s="158" t="s">
        <v>392</v>
      </c>
      <c r="C90" s="159" t="s">
        <v>393</v>
      </c>
      <c r="D90" s="158" t="s">
        <v>394</v>
      </c>
      <c r="E90" s="274"/>
      <c r="F90" s="274"/>
      <c r="G90" s="176"/>
      <c r="H90" s="28">
        <v>1263345.58</v>
      </c>
      <c r="I90" s="28"/>
      <c r="J90" s="28"/>
      <c r="K90" s="28">
        <v>104145.24</v>
      </c>
      <c r="L90" s="320"/>
      <c r="M90" s="176"/>
      <c r="N90" s="125" t="s">
        <v>395</v>
      </c>
      <c r="O90" s="51" t="s">
        <v>339</v>
      </c>
      <c r="P90" s="51" t="s">
        <v>388</v>
      </c>
      <c r="Q90" s="90" t="s">
        <v>38</v>
      </c>
      <c r="R90" s="57" t="s">
        <v>328</v>
      </c>
      <c r="S90" s="57" t="s">
        <v>329</v>
      </c>
      <c r="T90" s="109" t="s">
        <v>648</v>
      </c>
      <c r="U90" s="2" t="s">
        <v>659</v>
      </c>
      <c r="V90" s="109">
        <v>104145.24</v>
      </c>
      <c r="W90" s="8"/>
      <c r="X90" s="180"/>
    </row>
    <row r="91" spans="1:24" ht="80.25" customHeight="1" thickBot="1" x14ac:dyDescent="0.25">
      <c r="A91" s="699"/>
      <c r="B91" s="163" t="s">
        <v>392</v>
      </c>
      <c r="C91" s="164"/>
      <c r="D91" s="163" t="s">
        <v>394</v>
      </c>
      <c r="E91" s="275"/>
      <c r="F91" s="275"/>
      <c r="G91" s="183"/>
      <c r="H91" s="34">
        <v>1263345.58</v>
      </c>
      <c r="I91" s="34"/>
      <c r="J91" s="34"/>
      <c r="K91" s="34">
        <v>709726.07</v>
      </c>
      <c r="L91" s="324"/>
      <c r="M91" s="183"/>
      <c r="N91" s="500" t="s">
        <v>396</v>
      </c>
      <c r="O91" s="54" t="s">
        <v>339</v>
      </c>
      <c r="P91" s="54" t="s">
        <v>388</v>
      </c>
      <c r="Q91" s="90" t="s">
        <v>38</v>
      </c>
      <c r="R91" s="57" t="s">
        <v>97</v>
      </c>
      <c r="S91" s="108" t="s">
        <v>98</v>
      </c>
      <c r="T91" s="110" t="s">
        <v>660</v>
      </c>
      <c r="U91" s="1" t="s">
        <v>661</v>
      </c>
      <c r="V91" s="110">
        <v>259317.99</v>
      </c>
      <c r="W91" s="165"/>
      <c r="X91" s="187"/>
    </row>
    <row r="92" spans="1:24" s="18" customFormat="1" ht="101.25" customHeight="1" thickBot="1" x14ac:dyDescent="0.25">
      <c r="A92" s="702"/>
      <c r="B92" s="160" t="s">
        <v>392</v>
      </c>
      <c r="C92" s="166"/>
      <c r="D92" s="160" t="s">
        <v>394</v>
      </c>
      <c r="E92" s="276"/>
      <c r="F92" s="276"/>
      <c r="G92" s="190"/>
      <c r="H92" s="33">
        <v>1263345.58</v>
      </c>
      <c r="I92" s="33"/>
      <c r="J92" s="33"/>
      <c r="K92" s="33"/>
      <c r="L92" s="325">
        <v>450408.08</v>
      </c>
      <c r="M92" s="190"/>
      <c r="N92" s="498" t="s">
        <v>397</v>
      </c>
      <c r="O92" s="52" t="s">
        <v>339</v>
      </c>
      <c r="P92" s="52" t="s">
        <v>388</v>
      </c>
      <c r="Q92" s="90" t="s">
        <v>38</v>
      </c>
      <c r="R92" s="57" t="s">
        <v>97</v>
      </c>
      <c r="S92" s="108" t="s">
        <v>98</v>
      </c>
      <c r="T92" s="94"/>
      <c r="U92" s="3"/>
      <c r="V92" s="94"/>
      <c r="W92" s="167"/>
      <c r="X92" s="194"/>
    </row>
    <row r="93" spans="1:24" s="17" customFormat="1" ht="68.25" customHeight="1" thickBot="1" x14ac:dyDescent="0.25">
      <c r="A93" s="716" t="s">
        <v>398</v>
      </c>
      <c r="B93" s="174" t="s">
        <v>399</v>
      </c>
      <c r="C93" s="175" t="s">
        <v>400</v>
      </c>
      <c r="D93" s="174" t="s">
        <v>401</v>
      </c>
      <c r="E93" s="274"/>
      <c r="F93" s="274"/>
      <c r="G93" s="176"/>
      <c r="H93" s="36">
        <v>1092319.1100000001</v>
      </c>
      <c r="I93" s="36"/>
      <c r="J93" s="36"/>
      <c r="K93" s="36">
        <v>166770.17000000001</v>
      </c>
      <c r="L93" s="328"/>
      <c r="M93" s="176"/>
      <c r="N93" s="125" t="s">
        <v>402</v>
      </c>
      <c r="O93" s="51" t="s">
        <v>339</v>
      </c>
      <c r="P93" s="51" t="s">
        <v>388</v>
      </c>
      <c r="Q93" s="90" t="s">
        <v>38</v>
      </c>
      <c r="R93" s="51" t="s">
        <v>403</v>
      </c>
      <c r="S93" s="57" t="s">
        <v>181</v>
      </c>
      <c r="T93" s="109" t="s">
        <v>643</v>
      </c>
      <c r="U93" s="2" t="s">
        <v>662</v>
      </c>
      <c r="V93" s="178">
        <v>166770.17000000001</v>
      </c>
      <c r="W93" s="179"/>
      <c r="X93" s="180"/>
    </row>
    <row r="94" spans="1:24" ht="66.75" customHeight="1" thickBot="1" x14ac:dyDescent="0.25">
      <c r="A94" s="699"/>
      <c r="B94" s="181" t="s">
        <v>399</v>
      </c>
      <c r="C94" s="182"/>
      <c r="D94" s="181" t="s">
        <v>401</v>
      </c>
      <c r="E94" s="275"/>
      <c r="F94" s="275"/>
      <c r="G94" s="183"/>
      <c r="H94" s="37">
        <v>1092319.1100000001</v>
      </c>
      <c r="I94" s="37"/>
      <c r="J94" s="37"/>
      <c r="K94" s="37">
        <v>441604.8</v>
      </c>
      <c r="L94" s="329"/>
      <c r="M94" s="183"/>
      <c r="N94" s="500" t="s">
        <v>404</v>
      </c>
      <c r="O94" s="54" t="s">
        <v>339</v>
      </c>
      <c r="P94" s="53" t="s">
        <v>388</v>
      </c>
      <c r="Q94" s="90" t="s">
        <v>38</v>
      </c>
      <c r="R94" s="57" t="s">
        <v>97</v>
      </c>
      <c r="S94" s="108" t="s">
        <v>98</v>
      </c>
      <c r="T94" s="110" t="s">
        <v>648</v>
      </c>
      <c r="U94" s="1" t="s">
        <v>663</v>
      </c>
      <c r="V94" s="185">
        <v>102528.05</v>
      </c>
      <c r="W94" s="186"/>
      <c r="X94" s="187"/>
    </row>
    <row r="95" spans="1:24" s="18" customFormat="1" ht="60.75" customHeight="1" thickBot="1" x14ac:dyDescent="0.25">
      <c r="A95" s="702"/>
      <c r="B95" s="188" t="s">
        <v>399</v>
      </c>
      <c r="C95" s="189"/>
      <c r="D95" s="188" t="s">
        <v>401</v>
      </c>
      <c r="E95" s="276"/>
      <c r="F95" s="276"/>
      <c r="G95" s="190"/>
      <c r="H95" s="38">
        <v>1092319.1100000001</v>
      </c>
      <c r="I95" s="38"/>
      <c r="J95" s="38"/>
      <c r="K95" s="38"/>
      <c r="L95" s="330"/>
      <c r="M95" s="190"/>
      <c r="N95" s="498" t="s">
        <v>404</v>
      </c>
      <c r="O95" s="52" t="s">
        <v>339</v>
      </c>
      <c r="P95" s="55" t="s">
        <v>388</v>
      </c>
      <c r="Q95" s="90" t="s">
        <v>38</v>
      </c>
      <c r="R95" s="57" t="s">
        <v>97</v>
      </c>
      <c r="S95" s="108" t="s">
        <v>98</v>
      </c>
      <c r="T95" s="94" t="s">
        <v>664</v>
      </c>
      <c r="U95" s="3" t="s">
        <v>665</v>
      </c>
      <c r="V95" s="192">
        <v>339076.75</v>
      </c>
      <c r="W95" s="193"/>
      <c r="X95" s="194"/>
    </row>
    <row r="96" spans="1:24" s="17" customFormat="1" ht="86.25" customHeight="1" thickBot="1" x14ac:dyDescent="0.25">
      <c r="A96" s="716" t="s">
        <v>405</v>
      </c>
      <c r="B96" s="174" t="s">
        <v>406</v>
      </c>
      <c r="C96" s="175" t="s">
        <v>407</v>
      </c>
      <c r="D96" s="174" t="s">
        <v>401</v>
      </c>
      <c r="E96" s="274"/>
      <c r="F96" s="274"/>
      <c r="G96" s="176"/>
      <c r="H96" s="36">
        <v>1231248.06</v>
      </c>
      <c r="I96" s="36"/>
      <c r="J96" s="36"/>
      <c r="K96" s="36">
        <v>282877.99</v>
      </c>
      <c r="L96" s="328"/>
      <c r="M96" s="176"/>
      <c r="N96" s="125" t="s">
        <v>408</v>
      </c>
      <c r="O96" s="51" t="s">
        <v>339</v>
      </c>
      <c r="P96" s="51" t="s">
        <v>388</v>
      </c>
      <c r="Q96" s="90" t="s">
        <v>38</v>
      </c>
      <c r="R96" s="51" t="s">
        <v>403</v>
      </c>
      <c r="S96" s="57" t="s">
        <v>181</v>
      </c>
      <c r="T96" s="109" t="s">
        <v>643</v>
      </c>
      <c r="U96" s="2" t="s">
        <v>666</v>
      </c>
      <c r="V96" s="178">
        <v>282877.99</v>
      </c>
      <c r="W96" s="179"/>
      <c r="X96" s="180"/>
    </row>
    <row r="97" spans="1:24" ht="75.75" customHeight="1" thickBot="1" x14ac:dyDescent="0.25">
      <c r="A97" s="699"/>
      <c r="B97" s="181" t="s">
        <v>406</v>
      </c>
      <c r="C97" s="182"/>
      <c r="D97" s="181" t="s">
        <v>401</v>
      </c>
      <c r="E97" s="275"/>
      <c r="F97" s="275"/>
      <c r="G97" s="183"/>
      <c r="H97" s="37">
        <v>1231248.06</v>
      </c>
      <c r="I97" s="37"/>
      <c r="J97" s="37"/>
      <c r="K97" s="37">
        <v>568247.04000000004</v>
      </c>
      <c r="L97" s="329"/>
      <c r="M97" s="183"/>
      <c r="N97" s="500" t="s">
        <v>409</v>
      </c>
      <c r="O97" s="54" t="s">
        <v>339</v>
      </c>
      <c r="P97" s="53" t="s">
        <v>388</v>
      </c>
      <c r="Q97" s="90" t="s">
        <v>38</v>
      </c>
      <c r="R97" s="57" t="s">
        <v>97</v>
      </c>
      <c r="S97" s="108" t="s">
        <v>98</v>
      </c>
      <c r="T97" s="110" t="s">
        <v>644</v>
      </c>
      <c r="U97" s="1" t="s">
        <v>667</v>
      </c>
      <c r="V97" s="185">
        <v>159455.54999999999</v>
      </c>
      <c r="W97" s="186"/>
      <c r="X97" s="187"/>
    </row>
    <row r="98" spans="1:24" ht="72" customHeight="1" thickBot="1" x14ac:dyDescent="0.25">
      <c r="A98" s="699"/>
      <c r="B98" s="181" t="s">
        <v>406</v>
      </c>
      <c r="C98" s="182"/>
      <c r="D98" s="181" t="s">
        <v>401</v>
      </c>
      <c r="E98" s="275"/>
      <c r="F98" s="275"/>
      <c r="G98" s="183"/>
      <c r="H98" s="37">
        <v>1231248.06</v>
      </c>
      <c r="I98" s="37"/>
      <c r="J98" s="37"/>
      <c r="K98" s="37"/>
      <c r="L98" s="329"/>
      <c r="M98" s="183"/>
      <c r="N98" s="500" t="s">
        <v>409</v>
      </c>
      <c r="O98" s="54" t="s">
        <v>339</v>
      </c>
      <c r="P98" s="53" t="s">
        <v>388</v>
      </c>
      <c r="Q98" s="90" t="s">
        <v>38</v>
      </c>
      <c r="R98" s="57" t="s">
        <v>97</v>
      </c>
      <c r="S98" s="108" t="s">
        <v>98</v>
      </c>
      <c r="T98" s="110" t="s">
        <v>648</v>
      </c>
      <c r="U98" s="1" t="s">
        <v>668</v>
      </c>
      <c r="V98" s="185">
        <v>143206.13</v>
      </c>
      <c r="W98" s="186"/>
      <c r="X98" s="187"/>
    </row>
    <row r="99" spans="1:24" ht="61.5" customHeight="1" thickBot="1" x14ac:dyDescent="0.25">
      <c r="A99" s="699"/>
      <c r="B99" s="181" t="s">
        <v>406</v>
      </c>
      <c r="C99" s="182"/>
      <c r="D99" s="181" t="s">
        <v>401</v>
      </c>
      <c r="E99" s="275"/>
      <c r="F99" s="275"/>
      <c r="G99" s="183"/>
      <c r="H99" s="37">
        <v>1231248.06</v>
      </c>
      <c r="I99" s="37"/>
      <c r="J99" s="37"/>
      <c r="K99" s="37"/>
      <c r="L99" s="329"/>
      <c r="M99" s="183"/>
      <c r="N99" s="500" t="s">
        <v>409</v>
      </c>
      <c r="O99" s="54" t="s">
        <v>339</v>
      </c>
      <c r="P99" s="53" t="s">
        <v>388</v>
      </c>
      <c r="Q99" s="90" t="s">
        <v>38</v>
      </c>
      <c r="R99" s="57" t="s">
        <v>97</v>
      </c>
      <c r="S99" s="108" t="s">
        <v>98</v>
      </c>
      <c r="T99" s="110" t="s">
        <v>664</v>
      </c>
      <c r="U99" s="1" t="s">
        <v>669</v>
      </c>
      <c r="V99" s="185">
        <v>265585.36</v>
      </c>
      <c r="W99" s="186"/>
      <c r="X99" s="187"/>
    </row>
    <row r="100" spans="1:24" ht="67.5" customHeight="1" thickBot="1" x14ac:dyDescent="0.25">
      <c r="A100" s="699"/>
      <c r="B100" s="181" t="s">
        <v>406</v>
      </c>
      <c r="C100" s="182"/>
      <c r="D100" s="181" t="s">
        <v>401</v>
      </c>
      <c r="E100" s="275"/>
      <c r="F100" s="275"/>
      <c r="G100" s="183"/>
      <c r="H100" s="37">
        <v>1231248.06</v>
      </c>
      <c r="I100" s="37"/>
      <c r="J100" s="37"/>
      <c r="K100" s="37">
        <v>161502.96</v>
      </c>
      <c r="L100" s="329"/>
      <c r="M100" s="183"/>
      <c r="N100" s="500" t="s">
        <v>410</v>
      </c>
      <c r="O100" s="54" t="s">
        <v>339</v>
      </c>
      <c r="P100" s="54" t="s">
        <v>388</v>
      </c>
      <c r="Q100" s="54" t="s">
        <v>348</v>
      </c>
      <c r="R100" s="57" t="s">
        <v>328</v>
      </c>
      <c r="S100" s="57" t="s">
        <v>329</v>
      </c>
      <c r="T100" s="110" t="s">
        <v>646</v>
      </c>
      <c r="U100" s="1" t="s">
        <v>670</v>
      </c>
      <c r="V100" s="185">
        <v>161502.96</v>
      </c>
      <c r="W100" s="186"/>
      <c r="X100" s="187"/>
    </row>
    <row r="101" spans="1:24" ht="50.25" customHeight="1" thickBot="1" x14ac:dyDescent="0.25">
      <c r="A101" s="699"/>
      <c r="B101" s="181" t="s">
        <v>406</v>
      </c>
      <c r="C101" s="182"/>
      <c r="D101" s="181" t="s">
        <v>401</v>
      </c>
      <c r="E101" s="275"/>
      <c r="F101" s="275"/>
      <c r="G101" s="183"/>
      <c r="H101" s="37">
        <v>1231248.06</v>
      </c>
      <c r="I101" s="37"/>
      <c r="J101" s="37"/>
      <c r="K101" s="37">
        <v>218620.07</v>
      </c>
      <c r="L101" s="329"/>
      <c r="M101" s="183"/>
      <c r="N101" s="500" t="s">
        <v>411</v>
      </c>
      <c r="O101" s="54" t="s">
        <v>339</v>
      </c>
      <c r="P101" s="54" t="s">
        <v>388</v>
      </c>
      <c r="Q101" s="54" t="s">
        <v>348</v>
      </c>
      <c r="R101" s="57" t="s">
        <v>328</v>
      </c>
      <c r="S101" s="57" t="s">
        <v>329</v>
      </c>
      <c r="T101" s="110" t="s">
        <v>664</v>
      </c>
      <c r="U101" s="1" t="s">
        <v>669</v>
      </c>
      <c r="V101" s="185">
        <v>164277.76000000001</v>
      </c>
      <c r="W101" s="186"/>
      <c r="X101" s="187"/>
    </row>
    <row r="102" spans="1:24" s="18" customFormat="1" ht="60.75" customHeight="1" thickBot="1" x14ac:dyDescent="0.25">
      <c r="A102" s="702"/>
      <c r="B102" s="188" t="s">
        <v>406</v>
      </c>
      <c r="C102" s="189"/>
      <c r="D102" s="188" t="s">
        <v>401</v>
      </c>
      <c r="E102" s="276"/>
      <c r="F102" s="276"/>
      <c r="G102" s="190"/>
      <c r="H102" s="38">
        <v>1231248.06</v>
      </c>
      <c r="I102" s="38"/>
      <c r="J102" s="38"/>
      <c r="K102" s="38"/>
      <c r="L102" s="330">
        <v>54342.31</v>
      </c>
      <c r="M102" s="190"/>
      <c r="N102" s="498" t="s">
        <v>412</v>
      </c>
      <c r="O102" s="52" t="s">
        <v>339</v>
      </c>
      <c r="P102" s="52" t="s">
        <v>388</v>
      </c>
      <c r="Q102" s="52" t="s">
        <v>348</v>
      </c>
      <c r="R102" s="57" t="s">
        <v>328</v>
      </c>
      <c r="S102" s="57" t="s">
        <v>329</v>
      </c>
      <c r="T102" s="168"/>
      <c r="U102" s="20"/>
      <c r="V102" s="191"/>
      <c r="W102" s="193"/>
      <c r="X102" s="194"/>
    </row>
    <row r="103" spans="1:24" s="17" customFormat="1" ht="78" customHeight="1" thickBot="1" x14ac:dyDescent="0.25">
      <c r="A103" s="716" t="s">
        <v>413</v>
      </c>
      <c r="B103" s="174" t="s">
        <v>414</v>
      </c>
      <c r="C103" s="175" t="s">
        <v>415</v>
      </c>
      <c r="D103" s="174" t="s">
        <v>401</v>
      </c>
      <c r="E103" s="274"/>
      <c r="F103" s="274"/>
      <c r="G103" s="176"/>
      <c r="H103" s="36">
        <v>466806.74</v>
      </c>
      <c r="I103" s="36"/>
      <c r="J103" s="36"/>
      <c r="K103" s="36">
        <v>199199.14</v>
      </c>
      <c r="L103" s="328"/>
      <c r="M103" s="176"/>
      <c r="N103" s="125" t="s">
        <v>416</v>
      </c>
      <c r="O103" s="51" t="s">
        <v>339</v>
      </c>
      <c r="P103" s="51" t="s">
        <v>340</v>
      </c>
      <c r="Q103" s="90" t="s">
        <v>38</v>
      </c>
      <c r="R103" s="57" t="s">
        <v>328</v>
      </c>
      <c r="S103" s="57" t="s">
        <v>329</v>
      </c>
      <c r="T103" s="109" t="s">
        <v>643</v>
      </c>
      <c r="U103" s="2" t="s">
        <v>671</v>
      </c>
      <c r="V103" s="178">
        <v>199199.14</v>
      </c>
      <c r="W103" s="179"/>
      <c r="X103" s="180"/>
    </row>
    <row r="104" spans="1:24" s="18" customFormat="1" ht="74.25" customHeight="1" thickBot="1" x14ac:dyDescent="0.25">
      <c r="A104" s="702"/>
      <c r="B104" s="188" t="s">
        <v>414</v>
      </c>
      <c r="C104" s="189"/>
      <c r="D104" s="188" t="s">
        <v>401</v>
      </c>
      <c r="E104" s="276"/>
      <c r="F104" s="276"/>
      <c r="G104" s="190"/>
      <c r="H104" s="38">
        <v>466806.74</v>
      </c>
      <c r="I104" s="38"/>
      <c r="J104" s="38"/>
      <c r="K104" s="38">
        <v>72970.899999999994</v>
      </c>
      <c r="L104" s="330"/>
      <c r="M104" s="190"/>
      <c r="N104" s="498" t="s">
        <v>417</v>
      </c>
      <c r="O104" s="52" t="s">
        <v>339</v>
      </c>
      <c r="P104" s="52" t="s">
        <v>340</v>
      </c>
      <c r="Q104" s="90" t="s">
        <v>38</v>
      </c>
      <c r="R104" s="57" t="s">
        <v>328</v>
      </c>
      <c r="S104" s="57" t="s">
        <v>329</v>
      </c>
      <c r="T104" s="94" t="s">
        <v>646</v>
      </c>
      <c r="U104" s="3" t="s">
        <v>672</v>
      </c>
      <c r="V104" s="192">
        <v>72970.899999999994</v>
      </c>
      <c r="W104" s="193"/>
      <c r="X104" s="194"/>
    </row>
    <row r="105" spans="1:24" s="6" customFormat="1" ht="120.75" customHeight="1" thickBot="1" x14ac:dyDescent="0.25">
      <c r="A105" s="413" t="s">
        <v>418</v>
      </c>
      <c r="B105" s="169" t="s">
        <v>419</v>
      </c>
      <c r="C105" s="169" t="s">
        <v>420</v>
      </c>
      <c r="D105" s="169"/>
      <c r="E105" s="273"/>
      <c r="F105" s="273"/>
      <c r="G105" s="149"/>
      <c r="H105" s="35"/>
      <c r="I105" s="35"/>
      <c r="J105" s="35"/>
      <c r="K105" s="35"/>
      <c r="L105" s="326"/>
      <c r="M105" s="149"/>
      <c r="N105" s="501"/>
      <c r="O105" s="150"/>
      <c r="P105" s="150"/>
      <c r="Q105" s="150"/>
      <c r="R105" s="150"/>
      <c r="S105" s="57"/>
      <c r="T105" s="170"/>
      <c r="U105" s="152"/>
      <c r="V105" s="151"/>
      <c r="W105" s="152">
        <f>SUM(H105-K105+L105)</f>
        <v>0</v>
      </c>
      <c r="X105" s="153"/>
    </row>
    <row r="106" spans="1:24" s="6" customFormat="1" ht="64.5" customHeight="1" thickBot="1" x14ac:dyDescent="0.25">
      <c r="A106" s="413" t="s">
        <v>421</v>
      </c>
      <c r="B106" s="169" t="s">
        <v>422</v>
      </c>
      <c r="C106" s="169" t="s">
        <v>423</v>
      </c>
      <c r="D106" s="169"/>
      <c r="E106" s="273"/>
      <c r="F106" s="273"/>
      <c r="G106" s="149"/>
      <c r="H106" s="35"/>
      <c r="I106" s="35"/>
      <c r="J106" s="35"/>
      <c r="K106" s="35"/>
      <c r="L106" s="326"/>
      <c r="M106" s="149"/>
      <c r="N106" s="501"/>
      <c r="O106" s="150"/>
      <c r="P106" s="150"/>
      <c r="Q106" s="150"/>
      <c r="R106" s="150"/>
      <c r="S106" s="57"/>
      <c r="T106" s="170"/>
      <c r="U106" s="152"/>
      <c r="V106" s="151"/>
      <c r="W106" s="152">
        <f>SUM(H106-K106+L106)</f>
        <v>0</v>
      </c>
      <c r="X106" s="153"/>
    </row>
    <row r="107" spans="1:24" s="22" customFormat="1" ht="90.75" customHeight="1" thickBot="1" x14ac:dyDescent="0.25">
      <c r="A107" s="667" t="s">
        <v>424</v>
      </c>
      <c r="B107" s="195" t="s">
        <v>425</v>
      </c>
      <c r="C107" s="196" t="s">
        <v>426</v>
      </c>
      <c r="D107" s="195" t="s">
        <v>131</v>
      </c>
      <c r="E107" s="277"/>
      <c r="F107" s="277"/>
      <c r="G107" s="197"/>
      <c r="H107" s="39">
        <v>47556.44</v>
      </c>
      <c r="I107" s="39"/>
      <c r="J107" s="39"/>
      <c r="K107" s="39">
        <v>18804.419999999998</v>
      </c>
      <c r="L107" s="331"/>
      <c r="M107" s="197"/>
      <c r="N107" s="502" t="s">
        <v>427</v>
      </c>
      <c r="O107" s="56" t="s">
        <v>428</v>
      </c>
      <c r="P107" s="56" t="s">
        <v>429</v>
      </c>
      <c r="Q107" s="90" t="s">
        <v>38</v>
      </c>
      <c r="R107" s="57" t="s">
        <v>328</v>
      </c>
      <c r="S107" s="57" t="s">
        <v>329</v>
      </c>
      <c r="T107" s="57" t="s">
        <v>329</v>
      </c>
      <c r="U107" s="9" t="s">
        <v>673</v>
      </c>
      <c r="V107" s="199">
        <v>18804.419999999998</v>
      </c>
      <c r="W107" s="200"/>
      <c r="X107" s="201"/>
    </row>
    <row r="108" spans="1:24" s="6" customFormat="1" ht="75.75" customHeight="1" thickBot="1" x14ac:dyDescent="0.25">
      <c r="A108" s="414" t="s">
        <v>430</v>
      </c>
      <c r="B108" s="172" t="s">
        <v>431</v>
      </c>
      <c r="C108" s="172" t="s">
        <v>432</v>
      </c>
      <c r="D108" s="172" t="s">
        <v>433</v>
      </c>
      <c r="E108" s="273"/>
      <c r="F108" s="273"/>
      <c r="G108" s="149"/>
      <c r="H108" s="31"/>
      <c r="I108" s="31"/>
      <c r="J108" s="31"/>
      <c r="K108" s="31"/>
      <c r="L108" s="327"/>
      <c r="M108" s="149"/>
      <c r="N108" s="501"/>
      <c r="O108" s="150"/>
      <c r="P108" s="150"/>
      <c r="Q108" s="150"/>
      <c r="R108" s="150"/>
      <c r="S108" s="57"/>
      <c r="T108" s="151"/>
      <c r="U108" s="152"/>
      <c r="V108" s="151"/>
      <c r="W108" s="152">
        <f>SUM(H108-K108+L108)</f>
        <v>0</v>
      </c>
      <c r="X108" s="153"/>
    </row>
    <row r="109" spans="1:24" s="6" customFormat="1" ht="65.25" customHeight="1" thickBot="1" x14ac:dyDescent="0.25">
      <c r="A109" s="413" t="s">
        <v>434</v>
      </c>
      <c r="B109" s="169"/>
      <c r="C109" s="169" t="s">
        <v>435</v>
      </c>
      <c r="D109" s="169"/>
      <c r="E109" s="273"/>
      <c r="F109" s="273"/>
      <c r="G109" s="149"/>
      <c r="H109" s="35"/>
      <c r="I109" s="35"/>
      <c r="J109" s="35"/>
      <c r="K109" s="35"/>
      <c r="L109" s="326"/>
      <c r="M109" s="149"/>
      <c r="N109" s="501"/>
      <c r="O109" s="150"/>
      <c r="P109" s="150"/>
      <c r="Q109" s="150"/>
      <c r="R109" s="150"/>
      <c r="S109" s="57"/>
      <c r="T109" s="170"/>
      <c r="U109" s="152"/>
      <c r="V109" s="151"/>
      <c r="W109" s="152">
        <f>SUM(H109-K109+L109)</f>
        <v>0</v>
      </c>
      <c r="X109" s="153"/>
    </row>
    <row r="110" spans="1:24" s="6" customFormat="1" ht="87.75" customHeight="1" thickBot="1" x14ac:dyDescent="0.25">
      <c r="A110" s="413" t="s">
        <v>436</v>
      </c>
      <c r="B110" s="169"/>
      <c r="C110" s="169" t="s">
        <v>437</v>
      </c>
      <c r="D110" s="169"/>
      <c r="E110" s="273"/>
      <c r="F110" s="273"/>
      <c r="G110" s="149"/>
      <c r="H110" s="35"/>
      <c r="I110" s="35"/>
      <c r="J110" s="35"/>
      <c r="K110" s="35"/>
      <c r="L110" s="326"/>
      <c r="M110" s="149"/>
      <c r="N110" s="501"/>
      <c r="O110" s="150"/>
      <c r="P110" s="150"/>
      <c r="Q110" s="150"/>
      <c r="R110" s="150"/>
      <c r="S110" s="173"/>
      <c r="T110" s="170"/>
      <c r="U110" s="152"/>
      <c r="V110" s="151"/>
      <c r="W110" s="152">
        <f>SUM(H110-K110+L110)</f>
        <v>0</v>
      </c>
      <c r="X110" s="153"/>
    </row>
    <row r="111" spans="1:24" s="17" customFormat="1" ht="94.5" customHeight="1" thickBot="1" x14ac:dyDescent="0.25">
      <c r="A111" s="716" t="s">
        <v>438</v>
      </c>
      <c r="B111" s="174" t="s">
        <v>439</v>
      </c>
      <c r="C111" s="175" t="s">
        <v>440</v>
      </c>
      <c r="D111" s="174" t="s">
        <v>441</v>
      </c>
      <c r="E111" s="274"/>
      <c r="F111" s="274"/>
      <c r="G111" s="176"/>
      <c r="H111" s="36">
        <v>1290147.57</v>
      </c>
      <c r="I111" s="36"/>
      <c r="J111" s="36"/>
      <c r="K111" s="36">
        <v>246902.76</v>
      </c>
      <c r="L111" s="328"/>
      <c r="M111" s="176"/>
      <c r="N111" s="406" t="s">
        <v>442</v>
      </c>
      <c r="O111" s="105" t="s">
        <v>36</v>
      </c>
      <c r="P111" s="57" t="s">
        <v>443</v>
      </c>
      <c r="Q111" s="90" t="s">
        <v>38</v>
      </c>
      <c r="R111" s="57" t="s">
        <v>328</v>
      </c>
      <c r="S111" s="57" t="s">
        <v>329</v>
      </c>
      <c r="T111" s="177" t="s">
        <v>646</v>
      </c>
      <c r="U111" s="16" t="s">
        <v>674</v>
      </c>
      <c r="V111" s="178">
        <v>246902.76</v>
      </c>
      <c r="W111" s="179"/>
      <c r="X111" s="180"/>
    </row>
    <row r="112" spans="1:24" ht="94.5" customHeight="1" thickBot="1" x14ac:dyDescent="0.25">
      <c r="A112" s="699"/>
      <c r="B112" s="181" t="s">
        <v>439</v>
      </c>
      <c r="C112" s="182"/>
      <c r="D112" s="181" t="s">
        <v>441</v>
      </c>
      <c r="E112" s="275"/>
      <c r="F112" s="275"/>
      <c r="G112" s="183"/>
      <c r="H112" s="37">
        <v>1290147.57</v>
      </c>
      <c r="I112" s="37"/>
      <c r="J112" s="37"/>
      <c r="K112" s="37">
        <v>734869.39</v>
      </c>
      <c r="L112" s="329"/>
      <c r="M112" s="183"/>
      <c r="N112" s="503" t="s">
        <v>444</v>
      </c>
      <c r="O112" s="105" t="s">
        <v>36</v>
      </c>
      <c r="P112" s="64" t="s">
        <v>443</v>
      </c>
      <c r="Q112" s="90" t="s">
        <v>38</v>
      </c>
      <c r="R112" s="57" t="s">
        <v>97</v>
      </c>
      <c r="S112" s="108" t="s">
        <v>98</v>
      </c>
      <c r="T112" s="184" t="s">
        <v>644</v>
      </c>
      <c r="U112" s="19" t="s">
        <v>675</v>
      </c>
      <c r="V112" s="185">
        <v>536173.68999999994</v>
      </c>
      <c r="W112" s="186"/>
      <c r="X112" s="187"/>
    </row>
    <row r="113" spans="1:24" s="18" customFormat="1" ht="94.5" customHeight="1" thickBot="1" x14ac:dyDescent="0.25">
      <c r="A113" s="702"/>
      <c r="B113" s="188" t="s">
        <v>439</v>
      </c>
      <c r="C113" s="189"/>
      <c r="D113" s="188" t="s">
        <v>441</v>
      </c>
      <c r="E113" s="276"/>
      <c r="F113" s="276"/>
      <c r="G113" s="190"/>
      <c r="H113" s="38">
        <v>1290147.57</v>
      </c>
      <c r="I113" s="38"/>
      <c r="J113" s="38"/>
      <c r="K113" s="38"/>
      <c r="L113" s="330"/>
      <c r="M113" s="190"/>
      <c r="N113" s="557" t="s">
        <v>444</v>
      </c>
      <c r="O113" s="105" t="s">
        <v>36</v>
      </c>
      <c r="P113" s="58" t="s">
        <v>443</v>
      </c>
      <c r="Q113" s="90" t="s">
        <v>38</v>
      </c>
      <c r="R113" s="57" t="s">
        <v>97</v>
      </c>
      <c r="S113" s="108" t="s">
        <v>98</v>
      </c>
      <c r="T113" s="191" t="s">
        <v>648</v>
      </c>
      <c r="U113" s="20" t="s">
        <v>676</v>
      </c>
      <c r="V113" s="192">
        <v>198695.7</v>
      </c>
      <c r="W113" s="193"/>
      <c r="X113" s="194"/>
    </row>
    <row r="114" spans="1:24" s="17" customFormat="1" ht="60.75" customHeight="1" thickBot="1" x14ac:dyDescent="0.25">
      <c r="A114" s="716" t="s">
        <v>445</v>
      </c>
      <c r="B114" s="174" t="s">
        <v>446</v>
      </c>
      <c r="C114" s="175" t="s">
        <v>447</v>
      </c>
      <c r="D114" s="174" t="s">
        <v>448</v>
      </c>
      <c r="E114" s="274"/>
      <c r="F114" s="274"/>
      <c r="G114" s="176"/>
      <c r="H114" s="36">
        <v>748227.41</v>
      </c>
      <c r="I114" s="36"/>
      <c r="J114" s="36"/>
      <c r="K114" s="36">
        <v>343386.57</v>
      </c>
      <c r="L114" s="328"/>
      <c r="M114" s="176"/>
      <c r="N114" s="406" t="s">
        <v>449</v>
      </c>
      <c r="O114" s="57" t="s">
        <v>370</v>
      </c>
      <c r="P114" s="57" t="s">
        <v>450</v>
      </c>
      <c r="Q114" s="57" t="s">
        <v>327</v>
      </c>
      <c r="R114" s="57" t="s">
        <v>97</v>
      </c>
      <c r="S114" s="108" t="s">
        <v>98</v>
      </c>
      <c r="T114" s="177" t="s">
        <v>644</v>
      </c>
      <c r="U114" s="16" t="s">
        <v>677</v>
      </c>
      <c r="V114" s="178">
        <v>332778.78000000003</v>
      </c>
      <c r="W114" s="179"/>
      <c r="X114" s="180"/>
    </row>
    <row r="115" spans="1:24" ht="72" customHeight="1" thickBot="1" x14ac:dyDescent="0.25">
      <c r="A115" s="699"/>
      <c r="B115" s="181" t="s">
        <v>446</v>
      </c>
      <c r="C115" s="182"/>
      <c r="D115" s="181" t="s">
        <v>448</v>
      </c>
      <c r="E115" s="275"/>
      <c r="F115" s="275"/>
      <c r="G115" s="183"/>
      <c r="H115" s="37">
        <v>748227.41</v>
      </c>
      <c r="I115" s="37"/>
      <c r="J115" s="37"/>
      <c r="K115" s="37"/>
      <c r="L115" s="329">
        <v>10607.79</v>
      </c>
      <c r="M115" s="183"/>
      <c r="N115" s="503" t="s">
        <v>451</v>
      </c>
      <c r="O115" s="105" t="s">
        <v>36</v>
      </c>
      <c r="P115" s="59" t="s">
        <v>450</v>
      </c>
      <c r="Q115" s="59" t="s">
        <v>327</v>
      </c>
      <c r="R115" s="57" t="s">
        <v>97</v>
      </c>
      <c r="S115" s="108" t="s">
        <v>98</v>
      </c>
      <c r="T115" s="205"/>
      <c r="U115" s="19"/>
      <c r="V115" s="184"/>
      <c r="W115" s="186"/>
      <c r="X115" s="187"/>
    </row>
    <row r="116" spans="1:24" s="18" customFormat="1" ht="90" customHeight="1" thickBot="1" x14ac:dyDescent="0.25">
      <c r="A116" s="702"/>
      <c r="B116" s="188" t="s">
        <v>446</v>
      </c>
      <c r="C116" s="189"/>
      <c r="D116" s="188" t="s">
        <v>448</v>
      </c>
      <c r="E116" s="276"/>
      <c r="F116" s="276"/>
      <c r="G116" s="190"/>
      <c r="H116" s="38">
        <v>748227.41</v>
      </c>
      <c r="I116" s="38"/>
      <c r="J116" s="38"/>
      <c r="K116" s="38">
        <v>186529.53</v>
      </c>
      <c r="L116" s="330"/>
      <c r="M116" s="190"/>
      <c r="N116" s="557" t="s">
        <v>452</v>
      </c>
      <c r="O116" s="105" t="s">
        <v>36</v>
      </c>
      <c r="P116" s="60" t="s">
        <v>450</v>
      </c>
      <c r="Q116" s="60" t="s">
        <v>348</v>
      </c>
      <c r="R116" s="57" t="s">
        <v>97</v>
      </c>
      <c r="S116" s="108" t="s">
        <v>98</v>
      </c>
      <c r="T116" s="191" t="s">
        <v>651</v>
      </c>
      <c r="U116" s="20" t="s">
        <v>678</v>
      </c>
      <c r="V116" s="192">
        <v>186529.53</v>
      </c>
      <c r="W116" s="193"/>
      <c r="X116" s="194"/>
    </row>
    <row r="117" spans="1:24" s="22" customFormat="1" ht="60.75" customHeight="1" thickBot="1" x14ac:dyDescent="0.25">
      <c r="A117" s="667" t="s">
        <v>453</v>
      </c>
      <c r="B117" s="195" t="s">
        <v>454</v>
      </c>
      <c r="C117" s="196" t="s">
        <v>455</v>
      </c>
      <c r="D117" s="195" t="s">
        <v>116</v>
      </c>
      <c r="E117" s="277"/>
      <c r="F117" s="277"/>
      <c r="G117" s="197"/>
      <c r="H117" s="39">
        <v>94943.18</v>
      </c>
      <c r="I117" s="39"/>
      <c r="J117" s="39"/>
      <c r="K117" s="39">
        <v>48851.93</v>
      </c>
      <c r="L117" s="331"/>
      <c r="M117" s="197"/>
      <c r="N117" s="616" t="s">
        <v>456</v>
      </c>
      <c r="O117" s="61" t="s">
        <v>428</v>
      </c>
      <c r="P117" s="61" t="s">
        <v>429</v>
      </c>
      <c r="Q117" s="61" t="s">
        <v>348</v>
      </c>
      <c r="R117" s="57" t="s">
        <v>328</v>
      </c>
      <c r="S117" s="57" t="s">
        <v>329</v>
      </c>
      <c r="T117" s="198" t="s">
        <v>646</v>
      </c>
      <c r="U117" s="21" t="s">
        <v>679</v>
      </c>
      <c r="V117" s="199">
        <v>48851.93</v>
      </c>
      <c r="W117" s="200"/>
      <c r="X117" s="201"/>
    </row>
    <row r="118" spans="1:24" s="17" customFormat="1" ht="105" customHeight="1" thickBot="1" x14ac:dyDescent="0.25">
      <c r="A118" s="716" t="s">
        <v>457</v>
      </c>
      <c r="B118" s="174" t="s">
        <v>458</v>
      </c>
      <c r="C118" s="175" t="s">
        <v>459</v>
      </c>
      <c r="D118" s="174" t="s">
        <v>460</v>
      </c>
      <c r="E118" s="274"/>
      <c r="F118" s="274"/>
      <c r="G118" s="176"/>
      <c r="H118" s="36">
        <v>10841461.77</v>
      </c>
      <c r="I118" s="36"/>
      <c r="J118" s="36"/>
      <c r="K118" s="36">
        <v>1223931</v>
      </c>
      <c r="L118" s="328"/>
      <c r="M118" s="176"/>
      <c r="N118" s="406" t="s">
        <v>461</v>
      </c>
      <c r="O118" s="105" t="s">
        <v>36</v>
      </c>
      <c r="P118" s="57" t="s">
        <v>443</v>
      </c>
      <c r="Q118" s="57" t="s">
        <v>462</v>
      </c>
      <c r="R118" s="57" t="s">
        <v>328</v>
      </c>
      <c r="S118" s="57" t="s">
        <v>329</v>
      </c>
      <c r="T118" s="177" t="s">
        <v>643</v>
      </c>
      <c r="U118" s="16" t="s">
        <v>680</v>
      </c>
      <c r="V118" s="178">
        <v>1223931</v>
      </c>
      <c r="W118" s="179"/>
      <c r="X118" s="180"/>
    </row>
    <row r="119" spans="1:24" ht="117.75" customHeight="1" thickBot="1" x14ac:dyDescent="0.25">
      <c r="A119" s="699"/>
      <c r="B119" s="181" t="s">
        <v>458</v>
      </c>
      <c r="C119" s="182"/>
      <c r="D119" s="181" t="s">
        <v>460</v>
      </c>
      <c r="E119" s="275"/>
      <c r="F119" s="275"/>
      <c r="G119" s="183"/>
      <c r="H119" s="37">
        <v>10841461.77</v>
      </c>
      <c r="I119" s="37"/>
      <c r="J119" s="37"/>
      <c r="K119" s="37">
        <v>9617530.7699999996</v>
      </c>
      <c r="L119" s="329"/>
      <c r="M119" s="183"/>
      <c r="N119" s="503" t="s">
        <v>463</v>
      </c>
      <c r="O119" s="105" t="s">
        <v>36</v>
      </c>
      <c r="P119" s="64" t="s">
        <v>443</v>
      </c>
      <c r="Q119" s="578" t="s">
        <v>348</v>
      </c>
      <c r="R119" s="57" t="s">
        <v>97</v>
      </c>
      <c r="S119" s="108" t="s">
        <v>98</v>
      </c>
      <c r="T119" s="184" t="s">
        <v>646</v>
      </c>
      <c r="U119" s="19" t="s">
        <v>681</v>
      </c>
      <c r="V119" s="185">
        <v>2138111.21</v>
      </c>
      <c r="W119" s="186"/>
      <c r="X119" s="187"/>
    </row>
    <row r="120" spans="1:24" ht="90.75" customHeight="1" thickBot="1" x14ac:dyDescent="0.25">
      <c r="A120" s="699"/>
      <c r="B120" s="181" t="s">
        <v>458</v>
      </c>
      <c r="C120" s="182"/>
      <c r="D120" s="181" t="s">
        <v>460</v>
      </c>
      <c r="E120" s="275"/>
      <c r="F120" s="275"/>
      <c r="G120" s="183"/>
      <c r="H120" s="37">
        <v>10841461.77</v>
      </c>
      <c r="I120" s="37"/>
      <c r="J120" s="37"/>
      <c r="K120" s="37"/>
      <c r="L120" s="329"/>
      <c r="M120" s="183"/>
      <c r="N120" s="503" t="s">
        <v>463</v>
      </c>
      <c r="O120" s="59" t="s">
        <v>370</v>
      </c>
      <c r="P120" s="64" t="s">
        <v>443</v>
      </c>
      <c r="Q120" s="578" t="s">
        <v>348</v>
      </c>
      <c r="R120" s="57" t="s">
        <v>97</v>
      </c>
      <c r="S120" s="108" t="s">
        <v>98</v>
      </c>
      <c r="T120" s="184" t="s">
        <v>644</v>
      </c>
      <c r="U120" s="19" t="s">
        <v>682</v>
      </c>
      <c r="V120" s="185">
        <v>2110551.38</v>
      </c>
      <c r="W120" s="186"/>
      <c r="X120" s="187"/>
    </row>
    <row r="121" spans="1:24" ht="108.75" customHeight="1" thickBot="1" x14ac:dyDescent="0.25">
      <c r="A121" s="699"/>
      <c r="B121" s="181" t="s">
        <v>458</v>
      </c>
      <c r="C121" s="182"/>
      <c r="D121" s="181" t="s">
        <v>460</v>
      </c>
      <c r="E121" s="275"/>
      <c r="F121" s="275"/>
      <c r="G121" s="183"/>
      <c r="H121" s="37">
        <v>10841461.77</v>
      </c>
      <c r="I121" s="37"/>
      <c r="J121" s="37"/>
      <c r="K121" s="37"/>
      <c r="L121" s="329"/>
      <c r="M121" s="183"/>
      <c r="N121" s="503" t="s">
        <v>463</v>
      </c>
      <c r="O121" s="105" t="s">
        <v>36</v>
      </c>
      <c r="P121" s="64" t="s">
        <v>443</v>
      </c>
      <c r="Q121" s="578" t="s">
        <v>348</v>
      </c>
      <c r="R121" s="57" t="s">
        <v>97</v>
      </c>
      <c r="S121" s="108" t="s">
        <v>98</v>
      </c>
      <c r="T121" s="184" t="s">
        <v>648</v>
      </c>
      <c r="U121" s="19" t="s">
        <v>683</v>
      </c>
      <c r="V121" s="185">
        <v>2746502.78</v>
      </c>
      <c r="W121" s="186"/>
      <c r="X121" s="187"/>
    </row>
    <row r="122" spans="1:24" ht="107.25" customHeight="1" thickBot="1" x14ac:dyDescent="0.25">
      <c r="A122" s="699"/>
      <c r="B122" s="181" t="s">
        <v>458</v>
      </c>
      <c r="C122" s="182"/>
      <c r="D122" s="181" t="s">
        <v>460</v>
      </c>
      <c r="E122" s="275"/>
      <c r="F122" s="275"/>
      <c r="G122" s="183"/>
      <c r="H122" s="37">
        <v>10841461.77</v>
      </c>
      <c r="I122" s="37"/>
      <c r="J122" s="37"/>
      <c r="K122" s="37"/>
      <c r="L122" s="329"/>
      <c r="M122" s="183"/>
      <c r="N122" s="503" t="s">
        <v>463</v>
      </c>
      <c r="O122" s="105" t="s">
        <v>36</v>
      </c>
      <c r="P122" s="64" t="s">
        <v>443</v>
      </c>
      <c r="Q122" s="578" t="s">
        <v>348</v>
      </c>
      <c r="R122" s="57" t="s">
        <v>97</v>
      </c>
      <c r="S122" s="108" t="s">
        <v>98</v>
      </c>
      <c r="T122" s="184" t="s">
        <v>660</v>
      </c>
      <c r="U122" s="19" t="s">
        <v>684</v>
      </c>
      <c r="V122" s="185">
        <v>322365.40000000002</v>
      </c>
      <c r="W122" s="186"/>
      <c r="X122" s="187"/>
    </row>
    <row r="123" spans="1:24" ht="107.25" customHeight="1" thickBot="1" x14ac:dyDescent="0.25">
      <c r="A123" s="699"/>
      <c r="B123" s="181" t="s">
        <v>458</v>
      </c>
      <c r="C123" s="182"/>
      <c r="D123" s="181" t="s">
        <v>460</v>
      </c>
      <c r="E123" s="275"/>
      <c r="F123" s="275"/>
      <c r="G123" s="183"/>
      <c r="H123" s="37">
        <v>10841461.77</v>
      </c>
      <c r="I123" s="37"/>
      <c r="J123" s="37"/>
      <c r="K123" s="37"/>
      <c r="L123" s="329">
        <v>2300000</v>
      </c>
      <c r="M123" s="183"/>
      <c r="N123" s="503" t="s">
        <v>464</v>
      </c>
      <c r="O123" s="105" t="s">
        <v>36</v>
      </c>
      <c r="P123" s="59" t="s">
        <v>443</v>
      </c>
      <c r="Q123" s="59" t="s">
        <v>348</v>
      </c>
      <c r="R123" s="57" t="s">
        <v>97</v>
      </c>
      <c r="S123" s="108" t="s">
        <v>98</v>
      </c>
      <c r="T123" s="205"/>
      <c r="U123" s="19"/>
      <c r="V123" s="184"/>
      <c r="W123" s="186"/>
      <c r="X123" s="187"/>
    </row>
    <row r="124" spans="1:24" ht="105.75" customHeight="1" thickBot="1" x14ac:dyDescent="0.25">
      <c r="A124" s="699"/>
      <c r="B124" s="181" t="s">
        <v>458</v>
      </c>
      <c r="C124" s="182"/>
      <c r="D124" s="181" t="s">
        <v>460</v>
      </c>
      <c r="E124" s="275"/>
      <c r="F124" s="275"/>
      <c r="G124" s="183"/>
      <c r="H124" s="37">
        <v>10841461.77</v>
      </c>
      <c r="I124" s="37"/>
      <c r="J124" s="37"/>
      <c r="K124" s="37">
        <v>884012.05</v>
      </c>
      <c r="L124" s="329"/>
      <c r="M124" s="183"/>
      <c r="N124" s="503" t="s">
        <v>465</v>
      </c>
      <c r="O124" s="105" t="s">
        <v>36</v>
      </c>
      <c r="P124" s="59" t="s">
        <v>443</v>
      </c>
      <c r="Q124" s="90" t="s">
        <v>38</v>
      </c>
      <c r="R124" s="57" t="s">
        <v>97</v>
      </c>
      <c r="S124" s="108" t="s">
        <v>98</v>
      </c>
      <c r="T124" s="184" t="s">
        <v>660</v>
      </c>
      <c r="U124" s="19" t="s">
        <v>684</v>
      </c>
      <c r="V124" s="185">
        <v>884012.05</v>
      </c>
      <c r="W124" s="186"/>
      <c r="X124" s="187"/>
    </row>
    <row r="125" spans="1:24" s="18" customFormat="1" ht="103.5" customHeight="1" thickBot="1" x14ac:dyDescent="0.25">
      <c r="A125" s="702"/>
      <c r="B125" s="188" t="s">
        <v>458</v>
      </c>
      <c r="C125" s="189"/>
      <c r="D125" s="188" t="s">
        <v>460</v>
      </c>
      <c r="E125" s="276"/>
      <c r="F125" s="276"/>
      <c r="G125" s="190"/>
      <c r="H125" s="38">
        <v>10841461.77</v>
      </c>
      <c r="I125" s="38"/>
      <c r="J125" s="38"/>
      <c r="K125" s="38">
        <v>949893.85</v>
      </c>
      <c r="L125" s="330"/>
      <c r="M125" s="190"/>
      <c r="N125" s="557" t="s">
        <v>466</v>
      </c>
      <c r="O125" s="105" t="s">
        <v>36</v>
      </c>
      <c r="P125" s="60" t="s">
        <v>443</v>
      </c>
      <c r="Q125" s="60" t="s">
        <v>348</v>
      </c>
      <c r="R125" s="57" t="s">
        <v>97</v>
      </c>
      <c r="S125" s="108" t="s">
        <v>98</v>
      </c>
      <c r="T125" s="191" t="s">
        <v>685</v>
      </c>
      <c r="U125" s="20" t="s">
        <v>686</v>
      </c>
      <c r="V125" s="192">
        <v>949893.85</v>
      </c>
      <c r="W125" s="193"/>
      <c r="X125" s="194"/>
    </row>
    <row r="126" spans="1:24" s="6" customFormat="1" ht="102" customHeight="1" thickBot="1" x14ac:dyDescent="0.25">
      <c r="A126" s="413" t="s">
        <v>467</v>
      </c>
      <c r="B126" s="169" t="s">
        <v>468</v>
      </c>
      <c r="C126" s="169" t="s">
        <v>469</v>
      </c>
      <c r="D126" s="169"/>
      <c r="E126" s="273"/>
      <c r="F126" s="273"/>
      <c r="G126" s="149"/>
      <c r="H126" s="35"/>
      <c r="I126" s="35"/>
      <c r="J126" s="35"/>
      <c r="K126" s="35"/>
      <c r="L126" s="326"/>
      <c r="M126" s="149"/>
      <c r="N126" s="501"/>
      <c r="O126" s="150"/>
      <c r="P126" s="150"/>
      <c r="Q126" s="150"/>
      <c r="R126" s="150"/>
      <c r="S126" s="173"/>
      <c r="T126" s="170"/>
      <c r="U126" s="152"/>
      <c r="V126" s="151"/>
      <c r="W126" s="152">
        <f>SUM(H126-K126+L126)</f>
        <v>0</v>
      </c>
      <c r="X126" s="153"/>
    </row>
    <row r="127" spans="1:24" s="17" customFormat="1" ht="90" customHeight="1" thickBot="1" x14ac:dyDescent="0.25">
      <c r="A127" s="716" t="s">
        <v>470</v>
      </c>
      <c r="B127" s="174" t="s">
        <v>471</v>
      </c>
      <c r="C127" s="175" t="s">
        <v>472</v>
      </c>
      <c r="D127" s="174" t="s">
        <v>473</v>
      </c>
      <c r="E127" s="274"/>
      <c r="F127" s="274"/>
      <c r="G127" s="176"/>
      <c r="H127" s="36">
        <v>80948.7</v>
      </c>
      <c r="I127" s="36"/>
      <c r="J127" s="36"/>
      <c r="K127" s="36">
        <v>2020.65</v>
      </c>
      <c r="L127" s="328"/>
      <c r="M127" s="176"/>
      <c r="N127" s="125" t="s">
        <v>474</v>
      </c>
      <c r="O127" s="51" t="s">
        <v>428</v>
      </c>
      <c r="P127" s="51" t="s">
        <v>475</v>
      </c>
      <c r="Q127" s="90" t="s">
        <v>38</v>
      </c>
      <c r="R127" s="90" t="s">
        <v>39</v>
      </c>
      <c r="S127" s="65" t="s">
        <v>40</v>
      </c>
      <c r="T127" s="109" t="s">
        <v>646</v>
      </c>
      <c r="U127" s="2" t="s">
        <v>687</v>
      </c>
      <c r="V127" s="178">
        <v>2020.65</v>
      </c>
      <c r="W127" s="179"/>
      <c r="X127" s="180"/>
    </row>
    <row r="128" spans="1:24" s="18" customFormat="1" ht="87.75" customHeight="1" thickBot="1" x14ac:dyDescent="0.25">
      <c r="A128" s="702"/>
      <c r="B128" s="188" t="s">
        <v>471</v>
      </c>
      <c r="C128" s="189"/>
      <c r="D128" s="188" t="s">
        <v>473</v>
      </c>
      <c r="E128" s="276"/>
      <c r="F128" s="276"/>
      <c r="G128" s="190"/>
      <c r="H128" s="38">
        <v>80948.7</v>
      </c>
      <c r="I128" s="38"/>
      <c r="J128" s="38"/>
      <c r="K128" s="38"/>
      <c r="L128" s="330"/>
      <c r="M128" s="190"/>
      <c r="N128" s="498" t="s">
        <v>476</v>
      </c>
      <c r="O128" s="52" t="s">
        <v>428</v>
      </c>
      <c r="P128" s="52" t="s">
        <v>475</v>
      </c>
      <c r="Q128" s="90" t="s">
        <v>38</v>
      </c>
      <c r="R128" s="90" t="s">
        <v>39</v>
      </c>
      <c r="S128" s="65" t="s">
        <v>40</v>
      </c>
      <c r="T128" s="94" t="s">
        <v>651</v>
      </c>
      <c r="U128" s="3" t="s">
        <v>688</v>
      </c>
      <c r="V128" s="192">
        <v>12251.19</v>
      </c>
      <c r="W128" s="193"/>
      <c r="X128" s="194"/>
    </row>
    <row r="129" spans="1:24" s="17" customFormat="1" ht="63.75" customHeight="1" thickBot="1" x14ac:dyDescent="0.25">
      <c r="A129" s="716" t="s">
        <v>477</v>
      </c>
      <c r="B129" s="174" t="s">
        <v>478</v>
      </c>
      <c r="C129" s="175" t="s">
        <v>479</v>
      </c>
      <c r="D129" s="174" t="s">
        <v>480</v>
      </c>
      <c r="E129" s="274"/>
      <c r="F129" s="274"/>
      <c r="G129" s="176"/>
      <c r="H129" s="36">
        <v>9235262.4000000004</v>
      </c>
      <c r="I129" s="36"/>
      <c r="J129" s="36"/>
      <c r="K129" s="36">
        <v>705378.98</v>
      </c>
      <c r="L129" s="328"/>
      <c r="M129" s="176"/>
      <c r="N129" s="125" t="s">
        <v>481</v>
      </c>
      <c r="O129" s="51" t="s">
        <v>482</v>
      </c>
      <c r="P129" s="51" t="s">
        <v>483</v>
      </c>
      <c r="Q129" s="90" t="s">
        <v>38</v>
      </c>
      <c r="R129" s="51" t="s">
        <v>403</v>
      </c>
      <c r="S129" s="57" t="s">
        <v>181</v>
      </c>
      <c r="T129" s="109" t="s">
        <v>644</v>
      </c>
      <c r="U129" s="2" t="s">
        <v>689</v>
      </c>
      <c r="V129" s="178">
        <v>705378.98</v>
      </c>
      <c r="W129" s="179"/>
      <c r="X129" s="180"/>
    </row>
    <row r="130" spans="1:24" ht="81.75" customHeight="1" thickBot="1" x14ac:dyDescent="0.25">
      <c r="A130" s="699"/>
      <c r="B130" s="181" t="s">
        <v>478</v>
      </c>
      <c r="C130" s="182"/>
      <c r="D130" s="181" t="s">
        <v>480</v>
      </c>
      <c r="E130" s="275"/>
      <c r="F130" s="275"/>
      <c r="G130" s="183"/>
      <c r="H130" s="37">
        <v>9235262.4000000004</v>
      </c>
      <c r="I130" s="37"/>
      <c r="J130" s="37"/>
      <c r="K130" s="37">
        <v>6753548</v>
      </c>
      <c r="L130" s="329"/>
      <c r="M130" s="183"/>
      <c r="N130" s="500" t="s">
        <v>484</v>
      </c>
      <c r="O130" s="54" t="s">
        <v>482</v>
      </c>
      <c r="P130" s="53" t="s">
        <v>483</v>
      </c>
      <c r="Q130" s="90" t="s">
        <v>38</v>
      </c>
      <c r="R130" s="57" t="s">
        <v>97</v>
      </c>
      <c r="S130" s="108" t="s">
        <v>98</v>
      </c>
      <c r="T130" s="110" t="s">
        <v>648</v>
      </c>
      <c r="U130" s="1" t="s">
        <v>690</v>
      </c>
      <c r="V130" s="185">
        <v>846303.98</v>
      </c>
      <c r="W130" s="186"/>
      <c r="X130" s="187"/>
    </row>
    <row r="131" spans="1:24" ht="99" customHeight="1" thickBot="1" x14ac:dyDescent="0.25">
      <c r="A131" s="699"/>
      <c r="B131" s="181" t="s">
        <v>478</v>
      </c>
      <c r="C131" s="182"/>
      <c r="D131" s="181" t="s">
        <v>480</v>
      </c>
      <c r="E131" s="275"/>
      <c r="F131" s="275"/>
      <c r="G131" s="183"/>
      <c r="H131" s="37">
        <v>9235262.4000000004</v>
      </c>
      <c r="I131" s="37"/>
      <c r="J131" s="37"/>
      <c r="K131" s="37"/>
      <c r="L131" s="329"/>
      <c r="M131" s="183"/>
      <c r="N131" s="500" t="s">
        <v>484</v>
      </c>
      <c r="O131" s="54" t="s">
        <v>482</v>
      </c>
      <c r="P131" s="53" t="s">
        <v>483</v>
      </c>
      <c r="Q131" s="90" t="s">
        <v>38</v>
      </c>
      <c r="R131" s="57" t="s">
        <v>97</v>
      </c>
      <c r="S131" s="108" t="s">
        <v>98</v>
      </c>
      <c r="T131" s="110" t="s">
        <v>660</v>
      </c>
      <c r="U131" s="1" t="s">
        <v>691</v>
      </c>
      <c r="V131" s="185">
        <v>952611.2</v>
      </c>
      <c r="W131" s="186"/>
      <c r="X131" s="187"/>
    </row>
    <row r="132" spans="1:24" ht="86.25" customHeight="1" thickBot="1" x14ac:dyDescent="0.25">
      <c r="A132" s="699"/>
      <c r="B132" s="181" t="s">
        <v>478</v>
      </c>
      <c r="C132" s="182"/>
      <c r="D132" s="181" t="s">
        <v>480</v>
      </c>
      <c r="E132" s="275"/>
      <c r="F132" s="275"/>
      <c r="G132" s="183"/>
      <c r="H132" s="37">
        <v>9235262.4000000004</v>
      </c>
      <c r="I132" s="37"/>
      <c r="J132" s="37"/>
      <c r="K132" s="37"/>
      <c r="L132" s="329"/>
      <c r="M132" s="183"/>
      <c r="N132" s="500" t="s">
        <v>484</v>
      </c>
      <c r="O132" s="54" t="s">
        <v>482</v>
      </c>
      <c r="P132" s="53" t="s">
        <v>483</v>
      </c>
      <c r="Q132" s="90" t="s">
        <v>38</v>
      </c>
      <c r="R132" s="57" t="s">
        <v>97</v>
      </c>
      <c r="S132" s="108" t="s">
        <v>98</v>
      </c>
      <c r="T132" s="110" t="s">
        <v>685</v>
      </c>
      <c r="U132" s="1" t="s">
        <v>692</v>
      </c>
      <c r="V132" s="185">
        <v>1229844.68</v>
      </c>
      <c r="W132" s="186"/>
      <c r="X132" s="187"/>
    </row>
    <row r="133" spans="1:24" ht="74.25" customHeight="1" thickBot="1" x14ac:dyDescent="0.25">
      <c r="A133" s="699"/>
      <c r="B133" s="181" t="s">
        <v>478</v>
      </c>
      <c r="C133" s="182"/>
      <c r="D133" s="181" t="s">
        <v>480</v>
      </c>
      <c r="E133" s="275"/>
      <c r="F133" s="275"/>
      <c r="G133" s="183"/>
      <c r="H133" s="37">
        <v>9235262.4000000004</v>
      </c>
      <c r="I133" s="37"/>
      <c r="J133" s="37"/>
      <c r="K133" s="37"/>
      <c r="L133" s="329"/>
      <c r="M133" s="183"/>
      <c r="N133" s="500" t="s">
        <v>484</v>
      </c>
      <c r="O133" s="54" t="s">
        <v>482</v>
      </c>
      <c r="P133" s="53" t="s">
        <v>483</v>
      </c>
      <c r="Q133" s="90" t="s">
        <v>38</v>
      </c>
      <c r="R133" s="57" t="s">
        <v>97</v>
      </c>
      <c r="S133" s="108" t="s">
        <v>98</v>
      </c>
      <c r="T133" s="110" t="s">
        <v>693</v>
      </c>
      <c r="U133" s="1" t="s">
        <v>694</v>
      </c>
      <c r="V133" s="185">
        <v>1392023.34</v>
      </c>
      <c r="W133" s="186"/>
      <c r="X133" s="187"/>
    </row>
    <row r="134" spans="1:24" ht="81.75" customHeight="1" thickBot="1" x14ac:dyDescent="0.25">
      <c r="A134" s="699"/>
      <c r="B134" s="181" t="s">
        <v>478</v>
      </c>
      <c r="C134" s="182"/>
      <c r="D134" s="181" t="s">
        <v>480</v>
      </c>
      <c r="E134" s="275"/>
      <c r="F134" s="275"/>
      <c r="G134" s="183"/>
      <c r="H134" s="37">
        <v>9235262.4000000004</v>
      </c>
      <c r="I134" s="37">
        <v>250394.05</v>
      </c>
      <c r="J134" s="37"/>
      <c r="K134" s="37"/>
      <c r="L134" s="329"/>
      <c r="M134" s="183"/>
      <c r="N134" s="500" t="s">
        <v>485</v>
      </c>
      <c r="O134" s="54" t="s">
        <v>482</v>
      </c>
      <c r="P134" s="54" t="s">
        <v>483</v>
      </c>
      <c r="Q134" s="90" t="s">
        <v>38</v>
      </c>
      <c r="R134" s="57" t="s">
        <v>97</v>
      </c>
      <c r="S134" s="108" t="s">
        <v>98</v>
      </c>
      <c r="T134" s="205"/>
      <c r="U134" s="19"/>
      <c r="V134" s="184"/>
      <c r="W134" s="186"/>
      <c r="X134" s="187"/>
    </row>
    <row r="135" spans="1:24" ht="70.5" customHeight="1" thickBot="1" x14ac:dyDescent="0.25">
      <c r="A135" s="699"/>
      <c r="B135" s="181" t="s">
        <v>478</v>
      </c>
      <c r="C135" s="182"/>
      <c r="D135" s="181" t="s">
        <v>480</v>
      </c>
      <c r="E135" s="275"/>
      <c r="F135" s="275"/>
      <c r="G135" s="183"/>
      <c r="H135" s="37">
        <v>9235262.4000000004</v>
      </c>
      <c r="I135" s="37">
        <v>1125444.02</v>
      </c>
      <c r="J135" s="37"/>
      <c r="K135" s="37"/>
      <c r="L135" s="329"/>
      <c r="M135" s="183"/>
      <c r="N135" s="500" t="s">
        <v>486</v>
      </c>
      <c r="O135" s="54" t="s">
        <v>482</v>
      </c>
      <c r="P135" s="54" t="s">
        <v>483</v>
      </c>
      <c r="Q135" s="90" t="s">
        <v>38</v>
      </c>
      <c r="R135" s="57" t="s">
        <v>97</v>
      </c>
      <c r="S135" s="108" t="s">
        <v>98</v>
      </c>
      <c r="T135" s="205"/>
      <c r="U135" s="19"/>
      <c r="V135" s="184"/>
      <c r="W135" s="186"/>
      <c r="X135" s="187"/>
    </row>
    <row r="136" spans="1:24" ht="72.75" customHeight="1" thickBot="1" x14ac:dyDescent="0.25">
      <c r="A136" s="699"/>
      <c r="B136" s="181" t="s">
        <v>478</v>
      </c>
      <c r="C136" s="182"/>
      <c r="D136" s="181" t="s">
        <v>480</v>
      </c>
      <c r="E136" s="275"/>
      <c r="F136" s="275"/>
      <c r="G136" s="183"/>
      <c r="H136" s="37">
        <v>9235262.4000000004</v>
      </c>
      <c r="I136" s="37"/>
      <c r="J136" s="37"/>
      <c r="K136" s="37"/>
      <c r="L136" s="329">
        <v>188977.13</v>
      </c>
      <c r="M136" s="183"/>
      <c r="N136" s="500" t="s">
        <v>487</v>
      </c>
      <c r="O136" s="54" t="s">
        <v>482</v>
      </c>
      <c r="P136" s="54" t="s">
        <v>483</v>
      </c>
      <c r="Q136" s="54" t="s">
        <v>488</v>
      </c>
      <c r="R136" s="57" t="s">
        <v>97</v>
      </c>
      <c r="S136" s="108" t="s">
        <v>98</v>
      </c>
      <c r="T136" s="205"/>
      <c r="U136" s="19"/>
      <c r="V136" s="184"/>
      <c r="W136" s="186"/>
      <c r="X136" s="187"/>
    </row>
    <row r="137" spans="1:24" ht="60.75" customHeight="1" thickBot="1" x14ac:dyDescent="0.25">
      <c r="A137" s="699"/>
      <c r="B137" s="181" t="s">
        <v>478</v>
      </c>
      <c r="C137" s="182"/>
      <c r="D137" s="181" t="s">
        <v>480</v>
      </c>
      <c r="E137" s="275"/>
      <c r="F137" s="275"/>
      <c r="G137" s="183"/>
      <c r="H137" s="37">
        <v>9235262.4000000004</v>
      </c>
      <c r="I137" s="37"/>
      <c r="J137" s="37">
        <v>1750622.85</v>
      </c>
      <c r="K137" s="37">
        <v>1750622.85</v>
      </c>
      <c r="L137" s="329"/>
      <c r="M137" s="183"/>
      <c r="N137" s="500" t="s">
        <v>489</v>
      </c>
      <c r="O137" s="54" t="s">
        <v>482</v>
      </c>
      <c r="P137" s="53" t="s">
        <v>483</v>
      </c>
      <c r="Q137" s="50" t="s">
        <v>490</v>
      </c>
      <c r="R137" s="57" t="s">
        <v>97</v>
      </c>
      <c r="S137" s="108" t="s">
        <v>98</v>
      </c>
      <c r="T137" s="110" t="s">
        <v>651</v>
      </c>
      <c r="U137" s="1" t="s">
        <v>695</v>
      </c>
      <c r="V137" s="185">
        <v>1600146.12</v>
      </c>
      <c r="W137" s="4" t="e">
        <f>J137-V137-V138-#REF!</f>
        <v>#REF!</v>
      </c>
      <c r="X137" s="187"/>
    </row>
    <row r="138" spans="1:24" ht="60.75" customHeight="1" thickBot="1" x14ac:dyDescent="0.25">
      <c r="A138" s="699"/>
      <c r="B138" s="181" t="s">
        <v>478</v>
      </c>
      <c r="C138" s="182"/>
      <c r="D138" s="181" t="s">
        <v>480</v>
      </c>
      <c r="E138" s="275"/>
      <c r="F138" s="275"/>
      <c r="G138" s="183"/>
      <c r="H138" s="37">
        <v>9235262.4000000004</v>
      </c>
      <c r="I138" s="37"/>
      <c r="J138" s="37"/>
      <c r="K138" s="37"/>
      <c r="L138" s="329"/>
      <c r="M138" s="183"/>
      <c r="N138" s="500" t="s">
        <v>489</v>
      </c>
      <c r="O138" s="54" t="s">
        <v>482</v>
      </c>
      <c r="P138" s="53" t="s">
        <v>483</v>
      </c>
      <c r="Q138" s="50" t="s">
        <v>490</v>
      </c>
      <c r="R138" s="57" t="s">
        <v>97</v>
      </c>
      <c r="S138" s="108" t="s">
        <v>98</v>
      </c>
      <c r="T138" s="110" t="s">
        <v>696</v>
      </c>
      <c r="U138" s="1" t="s">
        <v>697</v>
      </c>
      <c r="V138" s="185">
        <v>109678.86</v>
      </c>
      <c r="W138" s="186"/>
      <c r="X138" s="187"/>
    </row>
    <row r="139" spans="1:24" ht="78.75" customHeight="1" thickBot="1" x14ac:dyDescent="0.25">
      <c r="A139" s="699"/>
      <c r="B139" s="181" t="s">
        <v>478</v>
      </c>
      <c r="C139" s="182"/>
      <c r="D139" s="181" t="s">
        <v>480</v>
      </c>
      <c r="E139" s="275"/>
      <c r="F139" s="275"/>
      <c r="G139" s="183"/>
      <c r="H139" s="37">
        <v>9235262.4000000004</v>
      </c>
      <c r="I139" s="37"/>
      <c r="J139" s="37"/>
      <c r="K139" s="37"/>
      <c r="L139" s="329">
        <v>40797.870000000003</v>
      </c>
      <c r="M139" s="183"/>
      <c r="N139" s="500" t="s">
        <v>491</v>
      </c>
      <c r="O139" s="54" t="s">
        <v>482</v>
      </c>
      <c r="P139" s="54" t="s">
        <v>483</v>
      </c>
      <c r="Q139" s="54" t="s">
        <v>490</v>
      </c>
      <c r="R139" s="57" t="s">
        <v>97</v>
      </c>
      <c r="S139" s="108" t="s">
        <v>98</v>
      </c>
      <c r="T139" s="205"/>
      <c r="U139" s="19"/>
      <c r="V139" s="184"/>
      <c r="W139" s="186"/>
      <c r="X139" s="187"/>
    </row>
    <row r="140" spans="1:24" ht="74.25" customHeight="1" thickBot="1" x14ac:dyDescent="0.25">
      <c r="A140" s="699"/>
      <c r="B140" s="181" t="s">
        <v>478</v>
      </c>
      <c r="C140" s="182"/>
      <c r="D140" s="181" t="s">
        <v>480</v>
      </c>
      <c r="E140" s="275"/>
      <c r="F140" s="275"/>
      <c r="G140" s="183"/>
      <c r="H140" s="37">
        <v>9235262.4000000004</v>
      </c>
      <c r="I140" s="37"/>
      <c r="J140" s="37">
        <v>1973614.7</v>
      </c>
      <c r="K140" s="37">
        <v>1973614.7</v>
      </c>
      <c r="L140" s="329"/>
      <c r="M140" s="183"/>
      <c r="N140" s="500" t="s">
        <v>491</v>
      </c>
      <c r="O140" s="54" t="s">
        <v>482</v>
      </c>
      <c r="P140" s="54" t="s">
        <v>483</v>
      </c>
      <c r="Q140" s="54" t="s">
        <v>490</v>
      </c>
      <c r="R140" s="57" t="s">
        <v>97</v>
      </c>
      <c r="S140" s="108" t="s">
        <v>98</v>
      </c>
      <c r="T140" s="110" t="s">
        <v>651</v>
      </c>
      <c r="U140" s="1" t="s">
        <v>698</v>
      </c>
      <c r="V140" s="185">
        <v>1749293.64</v>
      </c>
      <c r="W140" s="4" t="e">
        <f>J140-V140-#REF!</f>
        <v>#REF!</v>
      </c>
      <c r="X140" s="187"/>
    </row>
    <row r="141" spans="1:24" s="18" customFormat="1" ht="74.25" customHeight="1" thickBot="1" x14ac:dyDescent="0.25">
      <c r="A141" s="702"/>
      <c r="B141" s="188" t="s">
        <v>478</v>
      </c>
      <c r="C141" s="189"/>
      <c r="D141" s="188" t="s">
        <v>480</v>
      </c>
      <c r="E141" s="276"/>
      <c r="F141" s="276"/>
      <c r="G141" s="190"/>
      <c r="H141" s="38">
        <v>9235262.4000000004</v>
      </c>
      <c r="I141" s="38"/>
      <c r="J141" s="38"/>
      <c r="K141" s="38"/>
      <c r="L141" s="330">
        <v>224321.06</v>
      </c>
      <c r="M141" s="190"/>
      <c r="N141" s="498" t="s">
        <v>492</v>
      </c>
      <c r="O141" s="52" t="s">
        <v>482</v>
      </c>
      <c r="P141" s="52" t="s">
        <v>483</v>
      </c>
      <c r="Q141" s="52" t="s">
        <v>490</v>
      </c>
      <c r="R141" s="57" t="s">
        <v>97</v>
      </c>
      <c r="S141" s="108" t="s">
        <v>98</v>
      </c>
      <c r="T141" s="168"/>
      <c r="U141" s="20"/>
      <c r="V141" s="191"/>
      <c r="W141" s="193"/>
      <c r="X141" s="194"/>
    </row>
    <row r="142" spans="1:24" s="6" customFormat="1" ht="60.75" customHeight="1" thickBot="1" x14ac:dyDescent="0.25">
      <c r="A142" s="413" t="s">
        <v>493</v>
      </c>
      <c r="B142" s="169" t="s">
        <v>494</v>
      </c>
      <c r="C142" s="169" t="s">
        <v>495</v>
      </c>
      <c r="D142" s="169"/>
      <c r="E142" s="273"/>
      <c r="F142" s="273"/>
      <c r="G142" s="149"/>
      <c r="H142" s="35"/>
      <c r="I142" s="35"/>
      <c r="J142" s="35"/>
      <c r="K142" s="35"/>
      <c r="L142" s="326"/>
      <c r="M142" s="149"/>
      <c r="N142" s="501"/>
      <c r="O142" s="150"/>
      <c r="P142" s="150"/>
      <c r="Q142" s="150"/>
      <c r="R142" s="150"/>
      <c r="S142" s="173"/>
      <c r="T142" s="170"/>
      <c r="U142" s="152"/>
      <c r="V142" s="151"/>
      <c r="W142" s="152">
        <f>SUM(H142+J142-K142+L142)</f>
        <v>0</v>
      </c>
      <c r="X142" s="153"/>
    </row>
    <row r="143" spans="1:24" s="17" customFormat="1" ht="45" customHeight="1" x14ac:dyDescent="0.2">
      <c r="A143" s="716" t="s">
        <v>496</v>
      </c>
      <c r="B143" s="174" t="s">
        <v>497</v>
      </c>
      <c r="C143" s="175" t="s">
        <v>498</v>
      </c>
      <c r="D143" s="174" t="s">
        <v>499</v>
      </c>
      <c r="E143" s="274"/>
      <c r="F143" s="274"/>
      <c r="G143" s="176"/>
      <c r="H143" s="36">
        <v>118520.27</v>
      </c>
      <c r="I143" s="36"/>
      <c r="J143" s="36"/>
      <c r="K143" s="36">
        <v>42646.98</v>
      </c>
      <c r="L143" s="328"/>
      <c r="M143" s="176"/>
      <c r="N143" s="125" t="s">
        <v>500</v>
      </c>
      <c r="O143" s="51" t="s">
        <v>501</v>
      </c>
      <c r="P143" s="63" t="s">
        <v>502</v>
      </c>
      <c r="Q143" s="67" t="s">
        <v>503</v>
      </c>
      <c r="R143" s="67" t="s">
        <v>504</v>
      </c>
      <c r="S143" s="202"/>
      <c r="T143" s="109" t="s">
        <v>699</v>
      </c>
      <c r="U143" s="2" t="s">
        <v>700</v>
      </c>
      <c r="V143" s="178">
        <v>41680.720000000001</v>
      </c>
      <c r="W143" s="179"/>
      <c r="X143" s="180"/>
    </row>
    <row r="144" spans="1:24" ht="45" customHeight="1" x14ac:dyDescent="0.2">
      <c r="A144" s="699"/>
      <c r="B144" s="181" t="s">
        <v>497</v>
      </c>
      <c r="C144" s="182"/>
      <c r="D144" s="181" t="s">
        <v>499</v>
      </c>
      <c r="E144" s="275"/>
      <c r="F144" s="275"/>
      <c r="G144" s="183"/>
      <c r="H144" s="37">
        <v>118520.27</v>
      </c>
      <c r="I144" s="37"/>
      <c r="J144" s="37"/>
      <c r="K144" s="37"/>
      <c r="L144" s="329"/>
      <c r="M144" s="183"/>
      <c r="N144" s="500" t="s">
        <v>500</v>
      </c>
      <c r="O144" s="54" t="s">
        <v>501</v>
      </c>
      <c r="P144" s="53" t="s">
        <v>502</v>
      </c>
      <c r="Q144" s="50" t="s">
        <v>503</v>
      </c>
      <c r="R144" s="50" t="s">
        <v>504</v>
      </c>
      <c r="S144" s="204"/>
      <c r="T144" s="110" t="s">
        <v>701</v>
      </c>
      <c r="U144" s="1" t="s">
        <v>702</v>
      </c>
      <c r="V144" s="185">
        <v>966.25</v>
      </c>
      <c r="W144" s="186"/>
      <c r="X144" s="187"/>
    </row>
    <row r="145" spans="1:24" s="18" customFormat="1" ht="45.75" customHeight="1" thickBot="1" x14ac:dyDescent="0.25">
      <c r="A145" s="702"/>
      <c r="B145" s="188" t="s">
        <v>497</v>
      </c>
      <c r="C145" s="189"/>
      <c r="D145" s="188" t="s">
        <v>499</v>
      </c>
      <c r="E145" s="276"/>
      <c r="F145" s="276"/>
      <c r="G145" s="190"/>
      <c r="H145" s="38">
        <v>118520.27</v>
      </c>
      <c r="I145" s="38"/>
      <c r="J145" s="38"/>
      <c r="K145" s="38">
        <v>9742.1200000000008</v>
      </c>
      <c r="L145" s="330"/>
      <c r="M145" s="190"/>
      <c r="N145" s="498" t="s">
        <v>505</v>
      </c>
      <c r="O145" s="52" t="s">
        <v>501</v>
      </c>
      <c r="P145" s="52" t="s">
        <v>502</v>
      </c>
      <c r="Q145" s="52" t="s">
        <v>503</v>
      </c>
      <c r="R145" s="52" t="s">
        <v>504</v>
      </c>
      <c r="S145" s="203"/>
      <c r="T145" s="94" t="s">
        <v>651</v>
      </c>
      <c r="U145" s="3" t="s">
        <v>703</v>
      </c>
      <c r="V145" s="192">
        <v>9742.1200000000008</v>
      </c>
      <c r="W145" s="193"/>
      <c r="X145" s="194"/>
    </row>
    <row r="146" spans="1:24" s="22" customFormat="1" ht="71.25" customHeight="1" thickBot="1" x14ac:dyDescent="0.25">
      <c r="A146" s="667" t="s">
        <v>506</v>
      </c>
      <c r="B146" s="195" t="s">
        <v>507</v>
      </c>
      <c r="C146" s="196" t="s">
        <v>508</v>
      </c>
      <c r="D146" s="195" t="s">
        <v>131</v>
      </c>
      <c r="E146" s="277"/>
      <c r="F146" s="277"/>
      <c r="G146" s="197"/>
      <c r="H146" s="39">
        <v>102570.81</v>
      </c>
      <c r="I146" s="39"/>
      <c r="J146" s="39"/>
      <c r="K146" s="39"/>
      <c r="L146" s="331">
        <v>39342.36</v>
      </c>
      <c r="M146" s="197"/>
      <c r="N146" s="502" t="s">
        <v>509</v>
      </c>
      <c r="O146" s="56" t="s">
        <v>370</v>
      </c>
      <c r="P146" s="56" t="s">
        <v>347</v>
      </c>
      <c r="Q146" s="90" t="s">
        <v>38</v>
      </c>
      <c r="R146" s="57" t="s">
        <v>97</v>
      </c>
      <c r="S146" s="108" t="s">
        <v>98</v>
      </c>
      <c r="T146" s="207"/>
      <c r="U146" s="21"/>
      <c r="V146" s="198"/>
      <c r="W146" s="200"/>
      <c r="X146" s="201"/>
    </row>
    <row r="147" spans="1:24" s="22" customFormat="1" ht="66.75" customHeight="1" thickBot="1" x14ac:dyDescent="0.25">
      <c r="A147" s="667" t="s">
        <v>510</v>
      </c>
      <c r="B147" s="195" t="s">
        <v>511</v>
      </c>
      <c r="C147" s="196" t="s">
        <v>512</v>
      </c>
      <c r="D147" s="195" t="s">
        <v>513</v>
      </c>
      <c r="E147" s="277"/>
      <c r="F147" s="277"/>
      <c r="G147" s="197"/>
      <c r="H147" s="39">
        <v>713189.43</v>
      </c>
      <c r="I147" s="39"/>
      <c r="J147" s="39"/>
      <c r="K147" s="39">
        <v>167026.79999999999</v>
      </c>
      <c r="L147" s="331"/>
      <c r="M147" s="197"/>
      <c r="N147" s="502" t="s">
        <v>514</v>
      </c>
      <c r="O147" s="56" t="s">
        <v>376</v>
      </c>
      <c r="P147" s="56" t="s">
        <v>383</v>
      </c>
      <c r="Q147" s="90" t="s">
        <v>38</v>
      </c>
      <c r="R147" s="56" t="s">
        <v>515</v>
      </c>
      <c r="S147" s="206"/>
      <c r="T147" s="123" t="s">
        <v>704</v>
      </c>
      <c r="U147" s="9" t="s">
        <v>705</v>
      </c>
      <c r="V147" s="199">
        <v>167026.79999999999</v>
      </c>
      <c r="W147" s="200"/>
      <c r="X147" s="201"/>
    </row>
    <row r="148" spans="1:24" s="6" customFormat="1" ht="64.5" customHeight="1" thickBot="1" x14ac:dyDescent="0.25">
      <c r="A148" s="413" t="s">
        <v>516</v>
      </c>
      <c r="B148" s="169" t="s">
        <v>517</v>
      </c>
      <c r="C148" s="169" t="s">
        <v>518</v>
      </c>
      <c r="D148" s="169"/>
      <c r="E148" s="273"/>
      <c r="F148" s="273"/>
      <c r="G148" s="149"/>
      <c r="H148" s="35"/>
      <c r="I148" s="35"/>
      <c r="J148" s="35"/>
      <c r="K148" s="35"/>
      <c r="L148" s="326"/>
      <c r="M148" s="149"/>
      <c r="N148" s="501"/>
      <c r="O148" s="150"/>
      <c r="P148" s="150"/>
      <c r="Q148" s="150"/>
      <c r="R148" s="150"/>
      <c r="S148" s="173"/>
      <c r="T148" s="170"/>
      <c r="U148" s="152"/>
      <c r="V148" s="151"/>
      <c r="W148" s="152">
        <f>SUM(H148+J148-K148+L148)</f>
        <v>0</v>
      </c>
      <c r="X148" s="153"/>
    </row>
    <row r="149" spans="1:24" s="6" customFormat="1" ht="45.75" customHeight="1" thickBot="1" x14ac:dyDescent="0.25">
      <c r="A149" s="413" t="s">
        <v>519</v>
      </c>
      <c r="B149" s="169" t="s">
        <v>520</v>
      </c>
      <c r="C149" s="169" t="s">
        <v>521</v>
      </c>
      <c r="D149" s="169"/>
      <c r="E149" s="273"/>
      <c r="F149" s="273"/>
      <c r="G149" s="149"/>
      <c r="H149" s="35"/>
      <c r="I149" s="35"/>
      <c r="J149" s="35"/>
      <c r="K149" s="35"/>
      <c r="L149" s="326"/>
      <c r="M149" s="149"/>
      <c r="N149" s="501"/>
      <c r="O149" s="150"/>
      <c r="P149" s="150"/>
      <c r="Q149" s="150"/>
      <c r="R149" s="150"/>
      <c r="S149" s="173"/>
      <c r="T149" s="170"/>
      <c r="U149" s="152"/>
      <c r="V149" s="151"/>
      <c r="W149" s="152">
        <f>SUM(H149+J149-K149+L149)</f>
        <v>0</v>
      </c>
      <c r="X149" s="153"/>
    </row>
    <row r="150" spans="1:24" s="22" customFormat="1" ht="45.75" customHeight="1" thickBot="1" x14ac:dyDescent="0.25">
      <c r="A150" s="667" t="s">
        <v>522</v>
      </c>
      <c r="B150" s="195" t="s">
        <v>523</v>
      </c>
      <c r="C150" s="196" t="s">
        <v>524</v>
      </c>
      <c r="D150" s="195" t="s">
        <v>131</v>
      </c>
      <c r="E150" s="277"/>
      <c r="F150" s="277"/>
      <c r="G150" s="197"/>
      <c r="H150" s="39">
        <v>116494.32</v>
      </c>
      <c r="I150" s="39"/>
      <c r="J150" s="39"/>
      <c r="K150" s="39"/>
      <c r="L150" s="331">
        <v>89416.3</v>
      </c>
      <c r="M150" s="197"/>
      <c r="N150" s="502" t="s">
        <v>525</v>
      </c>
      <c r="O150" s="61"/>
      <c r="P150" s="61"/>
      <c r="Q150" s="61"/>
      <c r="R150" s="61"/>
      <c r="S150" s="206"/>
      <c r="T150" s="207"/>
      <c r="U150" s="21"/>
      <c r="V150" s="198"/>
      <c r="W150" s="200"/>
      <c r="X150" s="201"/>
    </row>
    <row r="151" spans="1:24" s="17" customFormat="1" ht="110.25" customHeight="1" thickBot="1" x14ac:dyDescent="0.25">
      <c r="A151" s="716" t="s">
        <v>526</v>
      </c>
      <c r="B151" s="174" t="s">
        <v>527</v>
      </c>
      <c r="C151" s="175" t="s">
        <v>528</v>
      </c>
      <c r="D151" s="174" t="s">
        <v>529</v>
      </c>
      <c r="E151" s="274"/>
      <c r="F151" s="274"/>
      <c r="G151" s="176"/>
      <c r="H151" s="36">
        <v>3736308.5</v>
      </c>
      <c r="I151" s="36"/>
      <c r="J151" s="36"/>
      <c r="K151" s="36">
        <v>225067.24</v>
      </c>
      <c r="L151" s="328"/>
      <c r="M151" s="176"/>
      <c r="N151" s="125" t="s">
        <v>530</v>
      </c>
      <c r="O151" s="51" t="s">
        <v>370</v>
      </c>
      <c r="P151" s="63" t="s">
        <v>531</v>
      </c>
      <c r="Q151" s="67" t="s">
        <v>348</v>
      </c>
      <c r="R151" s="56" t="s">
        <v>598</v>
      </c>
      <c r="S151" s="202"/>
      <c r="T151" s="109" t="s">
        <v>699</v>
      </c>
      <c r="U151" s="2" t="s">
        <v>706</v>
      </c>
      <c r="V151" s="178">
        <v>112533.62</v>
      </c>
      <c r="W151" s="179"/>
      <c r="X151" s="180"/>
    </row>
    <row r="152" spans="1:24" ht="110.25" customHeight="1" thickBot="1" x14ac:dyDescent="0.25">
      <c r="A152" s="699"/>
      <c r="B152" s="181" t="s">
        <v>527</v>
      </c>
      <c r="C152" s="182"/>
      <c r="D152" s="181" t="s">
        <v>529</v>
      </c>
      <c r="E152" s="275"/>
      <c r="F152" s="275"/>
      <c r="G152" s="183"/>
      <c r="H152" s="37">
        <v>3736308.5</v>
      </c>
      <c r="I152" s="37"/>
      <c r="J152" s="37"/>
      <c r="K152" s="37"/>
      <c r="L152" s="329"/>
      <c r="M152" s="183"/>
      <c r="N152" s="500" t="s">
        <v>530</v>
      </c>
      <c r="O152" s="54" t="s">
        <v>370</v>
      </c>
      <c r="P152" s="53" t="s">
        <v>531</v>
      </c>
      <c r="Q152" s="50" t="s">
        <v>348</v>
      </c>
      <c r="R152" s="56" t="s">
        <v>598</v>
      </c>
      <c r="S152" s="204"/>
      <c r="T152" s="110" t="s">
        <v>701</v>
      </c>
      <c r="U152" s="1" t="s">
        <v>707</v>
      </c>
      <c r="V152" s="185">
        <v>112533.62</v>
      </c>
      <c r="W152" s="186"/>
      <c r="X152" s="187"/>
    </row>
    <row r="153" spans="1:24" ht="110.25" customHeight="1" thickBot="1" x14ac:dyDescent="0.25">
      <c r="A153" s="699"/>
      <c r="B153" s="181" t="s">
        <v>527</v>
      </c>
      <c r="C153" s="182"/>
      <c r="D153" s="181" t="s">
        <v>529</v>
      </c>
      <c r="E153" s="275"/>
      <c r="F153" s="275"/>
      <c r="G153" s="183"/>
      <c r="H153" s="37">
        <v>3736308.5</v>
      </c>
      <c r="I153" s="37"/>
      <c r="J153" s="37"/>
      <c r="K153" s="37">
        <v>520046.56</v>
      </c>
      <c r="L153" s="329"/>
      <c r="M153" s="183"/>
      <c r="N153" s="500" t="s">
        <v>533</v>
      </c>
      <c r="O153" s="54" t="s">
        <v>370</v>
      </c>
      <c r="P153" s="54" t="s">
        <v>531</v>
      </c>
      <c r="Q153" s="54" t="s">
        <v>327</v>
      </c>
      <c r="R153" s="90" t="s">
        <v>39</v>
      </c>
      <c r="S153" s="204"/>
      <c r="T153" s="205"/>
      <c r="U153" s="19"/>
      <c r="V153" s="184"/>
      <c r="W153" s="186"/>
      <c r="X153" s="187"/>
    </row>
    <row r="154" spans="1:24" s="18" customFormat="1" ht="110.25" customHeight="1" thickBot="1" x14ac:dyDescent="0.25">
      <c r="A154" s="702"/>
      <c r="B154" s="188" t="s">
        <v>527</v>
      </c>
      <c r="C154" s="189"/>
      <c r="D154" s="188" t="s">
        <v>529</v>
      </c>
      <c r="E154" s="276"/>
      <c r="F154" s="276"/>
      <c r="G154" s="190"/>
      <c r="H154" s="38">
        <v>3736308.5</v>
      </c>
      <c r="I154" s="38"/>
      <c r="J154" s="38"/>
      <c r="K154" s="38"/>
      <c r="L154" s="330">
        <v>520046.56</v>
      </c>
      <c r="M154" s="190"/>
      <c r="N154" s="498" t="s">
        <v>535</v>
      </c>
      <c r="O154" s="52" t="s">
        <v>370</v>
      </c>
      <c r="P154" s="52" t="s">
        <v>531</v>
      </c>
      <c r="Q154" s="52" t="s">
        <v>327</v>
      </c>
      <c r="R154" s="90" t="s">
        <v>39</v>
      </c>
      <c r="S154" s="203"/>
      <c r="T154" s="168"/>
      <c r="U154" s="20"/>
      <c r="V154" s="191"/>
      <c r="W154" s="193"/>
      <c r="X154" s="194"/>
    </row>
    <row r="155" spans="1:24" s="17" customFormat="1" ht="63.75" customHeight="1" thickBot="1" x14ac:dyDescent="0.25">
      <c r="A155" s="716" t="s">
        <v>536</v>
      </c>
      <c r="B155" s="174" t="s">
        <v>537</v>
      </c>
      <c r="C155" s="175" t="s">
        <v>538</v>
      </c>
      <c r="D155" s="174" t="s">
        <v>539</v>
      </c>
      <c r="E155" s="274"/>
      <c r="F155" s="274"/>
      <c r="G155" s="176"/>
      <c r="H155" s="36">
        <v>1870647.35</v>
      </c>
      <c r="I155" s="36"/>
      <c r="J155" s="36"/>
      <c r="K155" s="36">
        <v>198198.25</v>
      </c>
      <c r="L155" s="328"/>
      <c r="M155" s="176"/>
      <c r="N155" s="125" t="s">
        <v>540</v>
      </c>
      <c r="O155" s="51" t="s">
        <v>541</v>
      </c>
      <c r="P155" s="51" t="s">
        <v>542</v>
      </c>
      <c r="Q155" s="90" t="s">
        <v>38</v>
      </c>
      <c r="R155" s="51" t="s">
        <v>515</v>
      </c>
      <c r="S155" s="202"/>
      <c r="T155" s="109" t="s">
        <v>704</v>
      </c>
      <c r="U155" s="2" t="s">
        <v>708</v>
      </c>
      <c r="V155" s="178">
        <v>198198.25</v>
      </c>
      <c r="W155" s="179"/>
      <c r="X155" s="180"/>
    </row>
    <row r="156" spans="1:24" ht="68.25" customHeight="1" thickBot="1" x14ac:dyDescent="0.25">
      <c r="A156" s="699"/>
      <c r="B156" s="181" t="s">
        <v>537</v>
      </c>
      <c r="C156" s="182"/>
      <c r="D156" s="181" t="s">
        <v>539</v>
      </c>
      <c r="E156" s="275"/>
      <c r="F156" s="275"/>
      <c r="G156" s="183"/>
      <c r="H156" s="37">
        <v>1870647.35</v>
      </c>
      <c r="I156" s="37"/>
      <c r="J156" s="37"/>
      <c r="K156" s="37">
        <v>1672449.1</v>
      </c>
      <c r="L156" s="329"/>
      <c r="M156" s="183"/>
      <c r="N156" s="500" t="s">
        <v>543</v>
      </c>
      <c r="O156" s="54" t="s">
        <v>541</v>
      </c>
      <c r="P156" s="54" t="s">
        <v>542</v>
      </c>
      <c r="Q156" s="90" t="s">
        <v>38</v>
      </c>
      <c r="R156" s="54" t="s">
        <v>544</v>
      </c>
      <c r="S156" s="204"/>
      <c r="T156" s="110" t="s">
        <v>699</v>
      </c>
      <c r="U156" s="1" t="s">
        <v>709</v>
      </c>
      <c r="V156" s="185">
        <v>576194.52</v>
      </c>
      <c r="W156" s="186"/>
      <c r="X156" s="187"/>
    </row>
    <row r="157" spans="1:24" ht="60.75" customHeight="1" thickBot="1" x14ac:dyDescent="0.25">
      <c r="A157" s="699"/>
      <c r="B157" s="181" t="s">
        <v>537</v>
      </c>
      <c r="C157" s="182"/>
      <c r="D157" s="181" t="s">
        <v>539</v>
      </c>
      <c r="E157" s="275"/>
      <c r="F157" s="275"/>
      <c r="G157" s="183"/>
      <c r="H157" s="37">
        <v>1870647.35</v>
      </c>
      <c r="I157" s="37"/>
      <c r="J157" s="37"/>
      <c r="K157" s="37"/>
      <c r="L157" s="329">
        <v>1096254.58</v>
      </c>
      <c r="M157" s="183"/>
      <c r="N157" s="500" t="s">
        <v>545</v>
      </c>
      <c r="O157" s="54" t="s">
        <v>541</v>
      </c>
      <c r="P157" s="54" t="s">
        <v>542</v>
      </c>
      <c r="Q157" s="90" t="s">
        <v>38</v>
      </c>
      <c r="R157" s="54" t="s">
        <v>544</v>
      </c>
      <c r="S157" s="204"/>
      <c r="T157" s="205"/>
      <c r="U157" s="19"/>
      <c r="V157" s="184"/>
      <c r="W157" s="186"/>
      <c r="X157" s="187"/>
    </row>
    <row r="158" spans="1:24" ht="55.5" customHeight="1" thickBot="1" x14ac:dyDescent="0.25">
      <c r="A158" s="699"/>
      <c r="B158" s="181" t="s">
        <v>537</v>
      </c>
      <c r="C158" s="182"/>
      <c r="D158" s="181" t="s">
        <v>539</v>
      </c>
      <c r="E158" s="275"/>
      <c r="F158" s="275"/>
      <c r="G158" s="183"/>
      <c r="H158" s="37">
        <v>1870647.35</v>
      </c>
      <c r="I158" s="37"/>
      <c r="J158" s="37">
        <v>934810.47</v>
      </c>
      <c r="K158" s="37">
        <v>934810.47</v>
      </c>
      <c r="L158" s="329"/>
      <c r="M158" s="183"/>
      <c r="N158" s="500" t="s">
        <v>546</v>
      </c>
      <c r="O158" s="54" t="s">
        <v>541</v>
      </c>
      <c r="P158" s="54" t="s">
        <v>542</v>
      </c>
      <c r="Q158" s="90" t="s">
        <v>38</v>
      </c>
      <c r="R158" s="54" t="s">
        <v>515</v>
      </c>
      <c r="S158" s="204"/>
      <c r="T158" s="110" t="s">
        <v>710</v>
      </c>
      <c r="U158" s="1" t="s">
        <v>711</v>
      </c>
      <c r="V158" s="185">
        <v>632464.17000000004</v>
      </c>
      <c r="W158" s="186"/>
      <c r="X158" s="187"/>
    </row>
    <row r="159" spans="1:24" s="18" customFormat="1" ht="65.25" customHeight="1" thickBot="1" x14ac:dyDescent="0.25">
      <c r="A159" s="702"/>
      <c r="B159" s="188" t="s">
        <v>537</v>
      </c>
      <c r="C159" s="189"/>
      <c r="D159" s="188" t="s">
        <v>539</v>
      </c>
      <c r="E159" s="276"/>
      <c r="F159" s="276"/>
      <c r="G159" s="190"/>
      <c r="H159" s="38">
        <v>1870647.35</v>
      </c>
      <c r="I159" s="38"/>
      <c r="J159" s="38"/>
      <c r="K159" s="38"/>
      <c r="L159" s="330">
        <v>302346.3</v>
      </c>
      <c r="M159" s="190"/>
      <c r="N159" s="498" t="s">
        <v>547</v>
      </c>
      <c r="O159" s="52" t="s">
        <v>541</v>
      </c>
      <c r="P159" s="52" t="s">
        <v>542</v>
      </c>
      <c r="Q159" s="90" t="s">
        <v>38</v>
      </c>
      <c r="R159" s="52" t="s">
        <v>515</v>
      </c>
      <c r="S159" s="203"/>
      <c r="T159" s="168"/>
      <c r="U159" s="20"/>
      <c r="V159" s="191"/>
      <c r="W159" s="193"/>
      <c r="X159" s="194"/>
    </row>
    <row r="160" spans="1:24" s="22" customFormat="1" ht="60.75" customHeight="1" thickBot="1" x14ac:dyDescent="0.25">
      <c r="A160" s="667" t="s">
        <v>548</v>
      </c>
      <c r="B160" s="195" t="s">
        <v>549</v>
      </c>
      <c r="C160" s="196" t="s">
        <v>550</v>
      </c>
      <c r="D160" s="195" t="s">
        <v>208</v>
      </c>
      <c r="E160" s="277"/>
      <c r="F160" s="277"/>
      <c r="G160" s="197"/>
      <c r="H160" s="39">
        <v>353971.87</v>
      </c>
      <c r="I160" s="39"/>
      <c r="J160" s="39">
        <v>41928.550000000003</v>
      </c>
      <c r="K160" s="39">
        <v>41928.550000000003</v>
      </c>
      <c r="L160" s="331"/>
      <c r="M160" s="197"/>
      <c r="N160" s="502" t="s">
        <v>551</v>
      </c>
      <c r="O160" s="56" t="s">
        <v>370</v>
      </c>
      <c r="P160" s="56" t="s">
        <v>552</v>
      </c>
      <c r="Q160" s="56" t="s">
        <v>348</v>
      </c>
      <c r="R160" s="90" t="s">
        <v>39</v>
      </c>
      <c r="S160" s="206"/>
      <c r="T160" s="123" t="s">
        <v>710</v>
      </c>
      <c r="U160" s="9" t="s">
        <v>712</v>
      </c>
      <c r="V160" s="199">
        <v>41928.550000000003</v>
      </c>
      <c r="W160" s="200"/>
      <c r="X160" s="201"/>
    </row>
    <row r="161" spans="1:24" s="6" customFormat="1" ht="90.75" customHeight="1" thickBot="1" x14ac:dyDescent="0.25">
      <c r="A161" s="413" t="s">
        <v>553</v>
      </c>
      <c r="B161" s="169" t="s">
        <v>554</v>
      </c>
      <c r="C161" s="169" t="s">
        <v>555</v>
      </c>
      <c r="D161" s="169"/>
      <c r="E161" s="273"/>
      <c r="F161" s="273"/>
      <c r="G161" s="149"/>
      <c r="H161" s="35"/>
      <c r="I161" s="35"/>
      <c r="J161" s="35"/>
      <c r="K161" s="35"/>
      <c r="L161" s="326"/>
      <c r="M161" s="149"/>
      <c r="N161" s="501"/>
      <c r="O161" s="150"/>
      <c r="P161" s="150"/>
      <c r="Q161" s="150"/>
      <c r="R161" s="150"/>
      <c r="S161" s="173"/>
      <c r="T161" s="170"/>
      <c r="U161" s="152"/>
      <c r="V161" s="151"/>
      <c r="W161" s="152"/>
      <c r="X161" s="153"/>
    </row>
    <row r="162" spans="1:24" s="22" customFormat="1" ht="60.75" customHeight="1" thickBot="1" x14ac:dyDescent="0.25">
      <c r="A162" s="415" t="s">
        <v>556</v>
      </c>
      <c r="B162" s="208" t="s">
        <v>557</v>
      </c>
      <c r="C162" s="209" t="s">
        <v>558</v>
      </c>
      <c r="D162" s="208" t="s">
        <v>559</v>
      </c>
      <c r="E162" s="277"/>
      <c r="F162" s="277"/>
      <c r="G162" s="197"/>
      <c r="H162" s="40">
        <v>99994.93</v>
      </c>
      <c r="I162" s="40"/>
      <c r="J162" s="40"/>
      <c r="K162" s="40"/>
      <c r="L162" s="332">
        <v>57776.98</v>
      </c>
      <c r="M162" s="197"/>
      <c r="N162" s="502" t="s">
        <v>560</v>
      </c>
      <c r="O162" s="56" t="s">
        <v>370</v>
      </c>
      <c r="P162" s="56" t="s">
        <v>347</v>
      </c>
      <c r="Q162" s="90" t="s">
        <v>38</v>
      </c>
      <c r="R162" s="57" t="s">
        <v>97</v>
      </c>
      <c r="S162" s="108" t="s">
        <v>98</v>
      </c>
      <c r="T162" s="210"/>
      <c r="U162" s="9"/>
      <c r="V162" s="123"/>
      <c r="W162" s="211"/>
      <c r="X162" s="201"/>
    </row>
    <row r="163" spans="1:24" s="22" customFormat="1" ht="60.75" customHeight="1" thickBot="1" x14ac:dyDescent="0.25">
      <c r="A163" s="667" t="s">
        <v>561</v>
      </c>
      <c r="B163" s="195" t="s">
        <v>562</v>
      </c>
      <c r="C163" s="196" t="s">
        <v>563</v>
      </c>
      <c r="D163" s="195" t="s">
        <v>473</v>
      </c>
      <c r="E163" s="277"/>
      <c r="F163" s="277"/>
      <c r="G163" s="197"/>
      <c r="H163" s="39">
        <v>279178.03000000003</v>
      </c>
      <c r="I163" s="39"/>
      <c r="J163" s="39">
        <v>20401.12</v>
      </c>
      <c r="K163" s="39">
        <v>20401.12</v>
      </c>
      <c r="L163" s="331"/>
      <c r="M163" s="197"/>
      <c r="N163" s="502" t="s">
        <v>564</v>
      </c>
      <c r="O163" s="56" t="s">
        <v>370</v>
      </c>
      <c r="P163" s="56" t="s">
        <v>552</v>
      </c>
      <c r="Q163" s="56" t="s">
        <v>348</v>
      </c>
      <c r="R163" s="90" t="s">
        <v>39</v>
      </c>
      <c r="S163" s="206"/>
      <c r="T163" s="123" t="s">
        <v>710</v>
      </c>
      <c r="U163" s="9" t="s">
        <v>713</v>
      </c>
      <c r="V163" s="199">
        <v>20401.12</v>
      </c>
      <c r="W163" s="200"/>
      <c r="X163" s="201"/>
    </row>
    <row r="164" spans="1:24" s="6" customFormat="1" ht="45.75" customHeight="1" thickBot="1" x14ac:dyDescent="0.25">
      <c r="A164" s="413" t="s">
        <v>565</v>
      </c>
      <c r="B164" s="169" t="s">
        <v>566</v>
      </c>
      <c r="C164" s="169" t="s">
        <v>567</v>
      </c>
      <c r="D164" s="169"/>
      <c r="E164" s="273"/>
      <c r="F164" s="273"/>
      <c r="G164" s="149"/>
      <c r="H164" s="35"/>
      <c r="I164" s="35"/>
      <c r="J164" s="35"/>
      <c r="K164" s="35"/>
      <c r="L164" s="326"/>
      <c r="M164" s="149"/>
      <c r="N164" s="501"/>
      <c r="O164" s="150"/>
      <c r="P164" s="150"/>
      <c r="Q164" s="150"/>
      <c r="R164" s="150"/>
      <c r="S164" s="173"/>
      <c r="T164" s="170"/>
      <c r="U164" s="152"/>
      <c r="V164" s="151"/>
      <c r="W164" s="152">
        <f>SUM(H164+J164-K164+L164)</f>
        <v>0</v>
      </c>
      <c r="X164" s="153"/>
    </row>
    <row r="165" spans="1:24" s="17" customFormat="1" ht="45.75" customHeight="1" thickBot="1" x14ac:dyDescent="0.25">
      <c r="A165" s="716" t="s">
        <v>568</v>
      </c>
      <c r="B165" s="174" t="s">
        <v>569</v>
      </c>
      <c r="C165" s="175" t="s">
        <v>570</v>
      </c>
      <c r="D165" s="174" t="s">
        <v>539</v>
      </c>
      <c r="E165" s="274"/>
      <c r="F165" s="274"/>
      <c r="G165" s="176"/>
      <c r="H165" s="36">
        <v>1815363.01</v>
      </c>
      <c r="I165" s="36"/>
      <c r="J165" s="36"/>
      <c r="K165" s="36">
        <v>1815363.01</v>
      </c>
      <c r="L165" s="328"/>
      <c r="M165" s="176"/>
      <c r="N165" s="125" t="s">
        <v>571</v>
      </c>
      <c r="O165" s="51" t="s">
        <v>482</v>
      </c>
      <c r="P165" s="63" t="s">
        <v>572</v>
      </c>
      <c r="Q165" s="90" t="s">
        <v>38</v>
      </c>
      <c r="R165" s="90" t="s">
        <v>143</v>
      </c>
      <c r="S165" s="298" t="s">
        <v>144</v>
      </c>
      <c r="T165" s="109" t="s">
        <v>704</v>
      </c>
      <c r="U165" s="2" t="s">
        <v>714</v>
      </c>
      <c r="V165" s="178">
        <v>483955.25</v>
      </c>
      <c r="W165" s="179"/>
      <c r="X165" s="180"/>
    </row>
    <row r="166" spans="1:24" ht="45.75" customHeight="1" thickBot="1" x14ac:dyDescent="0.25">
      <c r="A166" s="699"/>
      <c r="B166" s="181" t="s">
        <v>569</v>
      </c>
      <c r="C166" s="182"/>
      <c r="D166" s="181" t="s">
        <v>539</v>
      </c>
      <c r="E166" s="275"/>
      <c r="F166" s="275"/>
      <c r="G166" s="183"/>
      <c r="H166" s="37">
        <v>1815363.01</v>
      </c>
      <c r="I166" s="37"/>
      <c r="J166" s="37"/>
      <c r="K166" s="37"/>
      <c r="L166" s="329"/>
      <c r="M166" s="183"/>
      <c r="N166" s="500" t="s">
        <v>571</v>
      </c>
      <c r="O166" s="54" t="s">
        <v>482</v>
      </c>
      <c r="P166" s="53" t="s">
        <v>572</v>
      </c>
      <c r="Q166" s="50" t="s">
        <v>488</v>
      </c>
      <c r="R166" s="90" t="s">
        <v>143</v>
      </c>
      <c r="S166" s="298" t="s">
        <v>144</v>
      </c>
      <c r="T166" s="110" t="s">
        <v>699</v>
      </c>
      <c r="U166" s="1" t="s">
        <v>715</v>
      </c>
      <c r="V166" s="185">
        <v>106982.06</v>
      </c>
      <c r="W166" s="186"/>
      <c r="X166" s="187"/>
    </row>
    <row r="167" spans="1:24" ht="45.75" customHeight="1" thickBot="1" x14ac:dyDescent="0.25">
      <c r="A167" s="699"/>
      <c r="B167" s="181" t="s">
        <v>569</v>
      </c>
      <c r="C167" s="182"/>
      <c r="D167" s="181" t="s">
        <v>539</v>
      </c>
      <c r="E167" s="275"/>
      <c r="F167" s="275"/>
      <c r="G167" s="183"/>
      <c r="H167" s="37">
        <v>1815363.01</v>
      </c>
      <c r="I167" s="37"/>
      <c r="J167" s="37"/>
      <c r="K167" s="37"/>
      <c r="L167" s="329"/>
      <c r="M167" s="183"/>
      <c r="N167" s="500" t="s">
        <v>571</v>
      </c>
      <c r="O167" s="54" t="s">
        <v>482</v>
      </c>
      <c r="P167" s="53" t="s">
        <v>572</v>
      </c>
      <c r="Q167" s="50" t="s">
        <v>488</v>
      </c>
      <c r="R167" s="90" t="s">
        <v>143</v>
      </c>
      <c r="S167" s="298" t="s">
        <v>144</v>
      </c>
      <c r="T167" s="110" t="s">
        <v>701</v>
      </c>
      <c r="U167" s="1" t="s">
        <v>716</v>
      </c>
      <c r="V167" s="185">
        <v>496769.07</v>
      </c>
      <c r="W167" s="186"/>
      <c r="X167" s="187"/>
    </row>
    <row r="168" spans="1:24" ht="45.75" customHeight="1" thickBot="1" x14ac:dyDescent="0.25">
      <c r="A168" s="699"/>
      <c r="B168" s="181" t="s">
        <v>569</v>
      </c>
      <c r="C168" s="182"/>
      <c r="D168" s="181" t="s">
        <v>539</v>
      </c>
      <c r="E168" s="275"/>
      <c r="F168" s="275"/>
      <c r="G168" s="183"/>
      <c r="H168" s="37">
        <v>1815363.01</v>
      </c>
      <c r="I168" s="37"/>
      <c r="J168" s="37"/>
      <c r="K168" s="37"/>
      <c r="L168" s="329"/>
      <c r="M168" s="183"/>
      <c r="N168" s="500" t="s">
        <v>571</v>
      </c>
      <c r="O168" s="54" t="s">
        <v>482</v>
      </c>
      <c r="P168" s="53" t="s">
        <v>572</v>
      </c>
      <c r="Q168" s="50" t="s">
        <v>488</v>
      </c>
      <c r="R168" s="90" t="s">
        <v>143</v>
      </c>
      <c r="S168" s="298" t="s">
        <v>144</v>
      </c>
      <c r="T168" s="110" t="s">
        <v>717</v>
      </c>
      <c r="U168" s="1" t="s">
        <v>718</v>
      </c>
      <c r="V168" s="185">
        <v>710984.3</v>
      </c>
      <c r="W168" s="186"/>
      <c r="X168" s="187"/>
    </row>
    <row r="169" spans="1:24" ht="45.75" customHeight="1" thickBot="1" x14ac:dyDescent="0.25">
      <c r="A169" s="699"/>
      <c r="B169" s="181" t="s">
        <v>569</v>
      </c>
      <c r="C169" s="182"/>
      <c r="D169" s="181" t="s">
        <v>539</v>
      </c>
      <c r="E169" s="275"/>
      <c r="F169" s="275"/>
      <c r="G169" s="183"/>
      <c r="H169" s="37">
        <v>1815363.01</v>
      </c>
      <c r="I169" s="37"/>
      <c r="J169" s="37"/>
      <c r="K169" s="37"/>
      <c r="L169" s="329">
        <v>16672.330000000002</v>
      </c>
      <c r="M169" s="183"/>
      <c r="N169" s="500" t="s">
        <v>573</v>
      </c>
      <c r="O169" s="54" t="s">
        <v>482</v>
      </c>
      <c r="P169" s="54" t="s">
        <v>572</v>
      </c>
      <c r="Q169" s="90" t="s">
        <v>38</v>
      </c>
      <c r="R169" s="90" t="s">
        <v>143</v>
      </c>
      <c r="S169" s="298" t="s">
        <v>144</v>
      </c>
      <c r="T169" s="205"/>
      <c r="U169" s="19"/>
      <c r="V169" s="184"/>
      <c r="W169" s="186"/>
      <c r="X169" s="187"/>
    </row>
    <row r="170" spans="1:24" s="18" customFormat="1" ht="45.75" customHeight="1" thickBot="1" x14ac:dyDescent="0.25">
      <c r="A170" s="702"/>
      <c r="B170" s="188" t="s">
        <v>569</v>
      </c>
      <c r="C170" s="189"/>
      <c r="D170" s="188" t="s">
        <v>539</v>
      </c>
      <c r="E170" s="276"/>
      <c r="F170" s="276"/>
      <c r="G170" s="190"/>
      <c r="H170" s="38">
        <v>1815363.01</v>
      </c>
      <c r="I170" s="38"/>
      <c r="J170" s="38">
        <v>244368.41</v>
      </c>
      <c r="K170" s="38">
        <v>244368.41</v>
      </c>
      <c r="L170" s="330"/>
      <c r="M170" s="190"/>
      <c r="N170" s="498" t="s">
        <v>574</v>
      </c>
      <c r="O170" s="52" t="s">
        <v>482</v>
      </c>
      <c r="P170" s="52" t="s">
        <v>572</v>
      </c>
      <c r="Q170" s="52" t="s">
        <v>575</v>
      </c>
      <c r="R170" s="90" t="s">
        <v>143</v>
      </c>
      <c r="S170" s="298" t="s">
        <v>144</v>
      </c>
      <c r="T170" s="94" t="s">
        <v>710</v>
      </c>
      <c r="U170" s="3" t="s">
        <v>718</v>
      </c>
      <c r="V170" s="192">
        <v>244368.41</v>
      </c>
      <c r="W170" s="193"/>
      <c r="X170" s="194"/>
    </row>
    <row r="171" spans="1:24" s="11" customFormat="1" ht="60" customHeight="1" x14ac:dyDescent="0.2">
      <c r="A171" s="720" t="s">
        <v>577</v>
      </c>
      <c r="B171" s="212" t="s">
        <v>578</v>
      </c>
      <c r="C171" s="114" t="s">
        <v>579</v>
      </c>
      <c r="D171" s="212" t="s">
        <v>580</v>
      </c>
      <c r="E171" s="278">
        <v>41684</v>
      </c>
      <c r="F171" s="278">
        <v>41713</v>
      </c>
      <c r="G171" s="214"/>
      <c r="H171" s="27"/>
      <c r="I171" s="27"/>
      <c r="J171" s="27"/>
      <c r="K171" s="27"/>
      <c r="L171" s="333"/>
      <c r="M171" s="47"/>
      <c r="N171" s="115"/>
      <c r="O171" s="47"/>
      <c r="P171" s="47"/>
      <c r="Q171" s="47"/>
      <c r="R171" s="215"/>
      <c r="S171" s="216"/>
      <c r="T171" s="118"/>
      <c r="U171" s="118"/>
      <c r="V171" s="217"/>
      <c r="W171" s="10"/>
      <c r="X171" s="218"/>
    </row>
    <row r="172" spans="1:24" s="12" customFormat="1" ht="60" customHeight="1" x14ac:dyDescent="0.2">
      <c r="A172" s="699"/>
      <c r="B172" s="219" t="s">
        <v>578</v>
      </c>
      <c r="C172" s="220" t="s">
        <v>579</v>
      </c>
      <c r="D172" s="219" t="s">
        <v>580</v>
      </c>
      <c r="E172" s="279">
        <v>41684</v>
      </c>
      <c r="F172" s="279">
        <v>41713</v>
      </c>
      <c r="G172" s="222"/>
      <c r="H172" s="41"/>
      <c r="I172" s="41"/>
      <c r="J172" s="41"/>
      <c r="K172" s="41"/>
      <c r="L172" s="334"/>
      <c r="M172" s="48"/>
      <c r="N172" s="504"/>
      <c r="O172" s="48"/>
      <c r="P172" s="48"/>
      <c r="Q172" s="48"/>
      <c r="R172" s="223"/>
      <c r="S172" s="224"/>
      <c r="T172" s="225"/>
      <c r="U172" s="225"/>
      <c r="V172" s="226"/>
      <c r="W172" s="14"/>
      <c r="X172" s="227"/>
    </row>
    <row r="173" spans="1:24" s="12" customFormat="1" ht="60" customHeight="1" x14ac:dyDescent="0.2">
      <c r="A173" s="699"/>
      <c r="B173" s="219" t="s">
        <v>578</v>
      </c>
      <c r="C173" s="220" t="s">
        <v>579</v>
      </c>
      <c r="D173" s="219" t="s">
        <v>580</v>
      </c>
      <c r="E173" s="279">
        <v>41684</v>
      </c>
      <c r="F173" s="279">
        <v>41713</v>
      </c>
      <c r="G173" s="222"/>
      <c r="H173" s="41"/>
      <c r="I173" s="41"/>
      <c r="J173" s="41"/>
      <c r="K173" s="41"/>
      <c r="L173" s="334"/>
      <c r="M173" s="48"/>
      <c r="N173" s="504"/>
      <c r="O173" s="48"/>
      <c r="P173" s="48"/>
      <c r="Q173" s="48"/>
      <c r="R173" s="223"/>
      <c r="S173" s="224"/>
      <c r="T173" s="225"/>
      <c r="U173" s="225"/>
      <c r="V173" s="226"/>
      <c r="W173" s="14"/>
      <c r="X173" s="227"/>
    </row>
    <row r="174" spans="1:24" s="12" customFormat="1" ht="60" customHeight="1" x14ac:dyDescent="0.2">
      <c r="A174" s="699"/>
      <c r="B174" s="219" t="s">
        <v>578</v>
      </c>
      <c r="C174" s="220" t="s">
        <v>579</v>
      </c>
      <c r="D174" s="219" t="s">
        <v>580</v>
      </c>
      <c r="E174" s="279">
        <v>41684</v>
      </c>
      <c r="F174" s="279">
        <v>41713</v>
      </c>
      <c r="G174" s="222"/>
      <c r="H174" s="41"/>
      <c r="I174" s="41"/>
      <c r="J174" s="41"/>
      <c r="K174" s="41"/>
      <c r="L174" s="334"/>
      <c r="M174" s="48"/>
      <c r="N174" s="504"/>
      <c r="O174" s="48"/>
      <c r="P174" s="48"/>
      <c r="Q174" s="48"/>
      <c r="R174" s="223"/>
      <c r="S174" s="224"/>
      <c r="T174" s="225"/>
      <c r="U174" s="225"/>
      <c r="V174" s="226"/>
      <c r="W174" s="14"/>
      <c r="X174" s="227"/>
    </row>
    <row r="175" spans="1:24" s="13" customFormat="1" ht="60.75" customHeight="1" thickBot="1" x14ac:dyDescent="0.25">
      <c r="A175" s="702"/>
      <c r="B175" s="228" t="s">
        <v>578</v>
      </c>
      <c r="C175" s="229" t="s">
        <v>579</v>
      </c>
      <c r="D175" s="228" t="s">
        <v>580</v>
      </c>
      <c r="E175" s="280">
        <v>41684</v>
      </c>
      <c r="F175" s="280">
        <v>41713</v>
      </c>
      <c r="G175" s="231"/>
      <c r="H175" s="42"/>
      <c r="I175" s="42"/>
      <c r="J175" s="42"/>
      <c r="K175" s="42"/>
      <c r="L175" s="335"/>
      <c r="M175" s="49"/>
      <c r="N175" s="505"/>
      <c r="O175" s="49"/>
      <c r="P175" s="49"/>
      <c r="Q175" s="49"/>
      <c r="R175" s="232"/>
      <c r="S175" s="233"/>
      <c r="T175" s="234"/>
      <c r="U175" s="234"/>
      <c r="V175" s="235"/>
      <c r="W175" s="15"/>
      <c r="X175" s="236"/>
    </row>
    <row r="176" spans="1:24" s="11" customFormat="1" ht="75" customHeight="1" x14ac:dyDescent="0.2">
      <c r="A176" s="719" t="s">
        <v>581</v>
      </c>
      <c r="B176" s="212" t="s">
        <v>582</v>
      </c>
      <c r="C176" s="114" t="s">
        <v>583</v>
      </c>
      <c r="D176" s="212" t="s">
        <v>584</v>
      </c>
      <c r="E176" s="278"/>
      <c r="F176" s="278"/>
      <c r="G176" s="214"/>
      <c r="H176" s="27"/>
      <c r="I176" s="27"/>
      <c r="J176" s="27"/>
      <c r="K176" s="27"/>
      <c r="L176" s="333"/>
      <c r="M176" s="47"/>
      <c r="N176" s="115"/>
      <c r="O176" s="47"/>
      <c r="P176" s="47"/>
      <c r="Q176" s="47"/>
      <c r="R176" s="215"/>
      <c r="S176" s="216"/>
      <c r="T176" s="118"/>
      <c r="U176" s="118"/>
      <c r="V176" s="217"/>
      <c r="W176" s="10"/>
      <c r="X176" s="218"/>
    </row>
    <row r="177" spans="1:24" s="12" customFormat="1" ht="75" customHeight="1" x14ac:dyDescent="0.2">
      <c r="A177" s="699"/>
      <c r="B177" s="219" t="s">
        <v>582</v>
      </c>
      <c r="C177" s="220" t="s">
        <v>583</v>
      </c>
      <c r="D177" s="219" t="s">
        <v>584</v>
      </c>
      <c r="E177" s="279"/>
      <c r="F177" s="279"/>
      <c r="G177" s="222"/>
      <c r="H177" s="41"/>
      <c r="I177" s="41"/>
      <c r="J177" s="41"/>
      <c r="K177" s="41"/>
      <c r="L177" s="334"/>
      <c r="M177" s="48"/>
      <c r="N177" s="504"/>
      <c r="O177" s="48"/>
      <c r="P177" s="48"/>
      <c r="Q177" s="48"/>
      <c r="R177" s="223"/>
      <c r="S177" s="224"/>
      <c r="T177" s="225"/>
      <c r="U177" s="225"/>
      <c r="V177" s="226"/>
      <c r="W177" s="14"/>
      <c r="X177" s="227"/>
    </row>
    <row r="178" spans="1:24" s="12" customFormat="1" ht="75" customHeight="1" x14ac:dyDescent="0.2">
      <c r="A178" s="699"/>
      <c r="B178" s="219" t="s">
        <v>582</v>
      </c>
      <c r="C178" s="220" t="s">
        <v>583</v>
      </c>
      <c r="D178" s="219" t="s">
        <v>584</v>
      </c>
      <c r="E178" s="279"/>
      <c r="F178" s="279"/>
      <c r="G178" s="222"/>
      <c r="H178" s="41"/>
      <c r="I178" s="41"/>
      <c r="J178" s="41"/>
      <c r="K178" s="41"/>
      <c r="L178" s="334"/>
      <c r="M178" s="48"/>
      <c r="N178" s="504"/>
      <c r="O178" s="48"/>
      <c r="P178" s="48"/>
      <c r="Q178" s="48"/>
      <c r="R178" s="223"/>
      <c r="S178" s="224"/>
      <c r="T178" s="225"/>
      <c r="U178" s="225"/>
      <c r="V178" s="226"/>
      <c r="W178" s="14"/>
      <c r="X178" s="227"/>
    </row>
    <row r="179" spans="1:24" s="12" customFormat="1" ht="75" customHeight="1" x14ac:dyDescent="0.2">
      <c r="A179" s="699"/>
      <c r="B179" s="219" t="s">
        <v>582</v>
      </c>
      <c r="C179" s="220" t="s">
        <v>583</v>
      </c>
      <c r="D179" s="219" t="s">
        <v>584</v>
      </c>
      <c r="E179" s="279"/>
      <c r="F179" s="279"/>
      <c r="G179" s="222"/>
      <c r="H179" s="41"/>
      <c r="I179" s="41"/>
      <c r="J179" s="41"/>
      <c r="K179" s="41"/>
      <c r="L179" s="334"/>
      <c r="M179" s="48"/>
      <c r="N179" s="504"/>
      <c r="O179" s="48"/>
      <c r="P179" s="48"/>
      <c r="Q179" s="48"/>
      <c r="R179" s="223"/>
      <c r="S179" s="224"/>
      <c r="T179" s="225"/>
      <c r="U179" s="225"/>
      <c r="V179" s="226"/>
      <c r="W179" s="14"/>
      <c r="X179" s="227"/>
    </row>
    <row r="180" spans="1:24" s="13" customFormat="1" ht="75.75" customHeight="1" thickBot="1" x14ac:dyDescent="0.25">
      <c r="A180" s="702"/>
      <c r="B180" s="228" t="s">
        <v>582</v>
      </c>
      <c r="C180" s="229" t="s">
        <v>583</v>
      </c>
      <c r="D180" s="228" t="s">
        <v>584</v>
      </c>
      <c r="E180" s="280"/>
      <c r="F180" s="280"/>
      <c r="G180" s="231"/>
      <c r="H180" s="42"/>
      <c r="I180" s="42"/>
      <c r="J180" s="42"/>
      <c r="K180" s="42"/>
      <c r="L180" s="335"/>
      <c r="M180" s="49"/>
      <c r="N180" s="505"/>
      <c r="O180" s="49"/>
      <c r="P180" s="49"/>
      <c r="Q180" s="49"/>
      <c r="R180" s="232"/>
      <c r="S180" s="233"/>
      <c r="T180" s="234"/>
      <c r="U180" s="234"/>
      <c r="V180" s="235"/>
      <c r="W180" s="15"/>
      <c r="X180" s="236"/>
    </row>
    <row r="181" spans="1:24" s="11" customFormat="1" ht="60" customHeight="1" x14ac:dyDescent="0.2">
      <c r="A181" s="719" t="s">
        <v>585</v>
      </c>
      <c r="B181" s="212" t="s">
        <v>586</v>
      </c>
      <c r="C181" s="114" t="s">
        <v>587</v>
      </c>
      <c r="D181" s="212" t="s">
        <v>588</v>
      </c>
      <c r="E181" s="278">
        <v>41710</v>
      </c>
      <c r="F181" s="278">
        <v>41769</v>
      </c>
      <c r="G181" s="214"/>
      <c r="H181" s="27"/>
      <c r="I181" s="27"/>
      <c r="J181" s="27"/>
      <c r="K181" s="27"/>
      <c r="L181" s="333"/>
      <c r="M181" s="47"/>
      <c r="N181" s="115"/>
      <c r="O181" s="47"/>
      <c r="P181" s="47"/>
      <c r="Q181" s="47"/>
      <c r="R181" s="215"/>
      <c r="S181" s="216"/>
      <c r="T181" s="118"/>
      <c r="U181" s="118"/>
      <c r="V181" s="217"/>
      <c r="W181" s="10"/>
      <c r="X181" s="218"/>
    </row>
    <row r="182" spans="1:24" s="12" customFormat="1" ht="60" customHeight="1" x14ac:dyDescent="0.2">
      <c r="A182" s="699"/>
      <c r="B182" s="219" t="s">
        <v>586</v>
      </c>
      <c r="C182" s="220" t="s">
        <v>587</v>
      </c>
      <c r="D182" s="219" t="s">
        <v>588</v>
      </c>
      <c r="E182" s="279">
        <v>41710</v>
      </c>
      <c r="F182" s="279">
        <v>41769</v>
      </c>
      <c r="G182" s="222"/>
      <c r="H182" s="41"/>
      <c r="I182" s="41"/>
      <c r="J182" s="41"/>
      <c r="K182" s="41"/>
      <c r="L182" s="334"/>
      <c r="M182" s="48"/>
      <c r="N182" s="504"/>
      <c r="O182" s="48"/>
      <c r="P182" s="48"/>
      <c r="Q182" s="48"/>
      <c r="R182" s="223"/>
      <c r="S182" s="224"/>
      <c r="T182" s="225"/>
      <c r="U182" s="225"/>
      <c r="V182" s="226"/>
      <c r="W182" s="14"/>
      <c r="X182" s="227"/>
    </row>
    <row r="183" spans="1:24" s="12" customFormat="1" ht="60" customHeight="1" x14ac:dyDescent="0.2">
      <c r="A183" s="699"/>
      <c r="B183" s="219" t="s">
        <v>586</v>
      </c>
      <c r="C183" s="220" t="s">
        <v>587</v>
      </c>
      <c r="D183" s="219" t="s">
        <v>588</v>
      </c>
      <c r="E183" s="279">
        <v>41710</v>
      </c>
      <c r="F183" s="279">
        <v>41769</v>
      </c>
      <c r="G183" s="222"/>
      <c r="H183" s="41"/>
      <c r="I183" s="41"/>
      <c r="J183" s="41"/>
      <c r="K183" s="41"/>
      <c r="L183" s="334"/>
      <c r="M183" s="48"/>
      <c r="N183" s="504"/>
      <c r="O183" s="48"/>
      <c r="P183" s="48"/>
      <c r="Q183" s="48"/>
      <c r="R183" s="223"/>
      <c r="S183" s="224"/>
      <c r="T183" s="225"/>
      <c r="U183" s="225"/>
      <c r="V183" s="226"/>
      <c r="W183" s="14"/>
      <c r="X183" s="227"/>
    </row>
    <row r="184" spans="1:24" s="13" customFormat="1" ht="60.75" customHeight="1" thickBot="1" x14ac:dyDescent="0.25">
      <c r="A184" s="702"/>
      <c r="B184" s="228" t="s">
        <v>586</v>
      </c>
      <c r="C184" s="229" t="s">
        <v>587</v>
      </c>
      <c r="D184" s="228" t="s">
        <v>588</v>
      </c>
      <c r="E184" s="280">
        <v>41710</v>
      </c>
      <c r="F184" s="280">
        <v>41769</v>
      </c>
      <c r="G184" s="231"/>
      <c r="H184" s="42"/>
      <c r="I184" s="42"/>
      <c r="J184" s="42"/>
      <c r="K184" s="42"/>
      <c r="L184" s="335"/>
      <c r="M184" s="49"/>
      <c r="N184" s="505"/>
      <c r="O184" s="49"/>
      <c r="P184" s="49"/>
      <c r="Q184" s="49"/>
      <c r="R184" s="232"/>
      <c r="S184" s="233"/>
      <c r="T184" s="234"/>
      <c r="U184" s="234"/>
      <c r="V184" s="235"/>
      <c r="W184" s="15"/>
      <c r="X184" s="236"/>
    </row>
    <row r="185" spans="1:24" s="11" customFormat="1" ht="45" customHeight="1" x14ac:dyDescent="0.2">
      <c r="A185" s="719" t="s">
        <v>589</v>
      </c>
      <c r="B185" s="212" t="s">
        <v>590</v>
      </c>
      <c r="C185" s="114" t="s">
        <v>591</v>
      </c>
      <c r="D185" s="212" t="s">
        <v>592</v>
      </c>
      <c r="E185" s="278">
        <v>41814</v>
      </c>
      <c r="F185" s="278">
        <v>41873</v>
      </c>
      <c r="G185" s="214"/>
      <c r="H185" s="27"/>
      <c r="I185" s="27"/>
      <c r="J185" s="27"/>
      <c r="K185" s="27"/>
      <c r="L185" s="333"/>
      <c r="M185" s="47"/>
      <c r="N185" s="115"/>
      <c r="O185" s="47"/>
      <c r="P185" s="47"/>
      <c r="Q185" s="47"/>
      <c r="R185" s="215"/>
      <c r="S185" s="216"/>
      <c r="T185" s="118"/>
      <c r="U185" s="118"/>
      <c r="V185" s="217"/>
      <c r="W185" s="10"/>
      <c r="X185" s="218"/>
    </row>
    <row r="186" spans="1:24" s="12" customFormat="1" ht="45" customHeight="1" x14ac:dyDescent="0.2">
      <c r="A186" s="699"/>
      <c r="B186" s="219" t="s">
        <v>590</v>
      </c>
      <c r="C186" s="220" t="s">
        <v>591</v>
      </c>
      <c r="D186" s="219" t="s">
        <v>592</v>
      </c>
      <c r="E186" s="279">
        <v>41814</v>
      </c>
      <c r="F186" s="279">
        <v>41873</v>
      </c>
      <c r="G186" s="222"/>
      <c r="H186" s="41"/>
      <c r="I186" s="41"/>
      <c r="J186" s="41"/>
      <c r="K186" s="41"/>
      <c r="L186" s="334"/>
      <c r="M186" s="48"/>
      <c r="N186" s="504"/>
      <c r="O186" s="48"/>
      <c r="P186" s="48"/>
      <c r="Q186" s="48"/>
      <c r="R186" s="223"/>
      <c r="S186" s="224"/>
      <c r="T186" s="225"/>
      <c r="U186" s="225"/>
      <c r="V186" s="226"/>
      <c r="W186" s="14"/>
      <c r="X186" s="227"/>
    </row>
    <row r="187" spans="1:24" s="12" customFormat="1" ht="45" customHeight="1" x14ac:dyDescent="0.2">
      <c r="A187" s="699"/>
      <c r="B187" s="219" t="s">
        <v>590</v>
      </c>
      <c r="C187" s="220" t="s">
        <v>591</v>
      </c>
      <c r="D187" s="219" t="s">
        <v>592</v>
      </c>
      <c r="E187" s="279">
        <v>41814</v>
      </c>
      <c r="F187" s="279">
        <v>41873</v>
      </c>
      <c r="G187" s="222"/>
      <c r="H187" s="41"/>
      <c r="I187" s="41"/>
      <c r="J187" s="41"/>
      <c r="K187" s="41"/>
      <c r="L187" s="334"/>
      <c r="M187" s="48"/>
      <c r="N187" s="504"/>
      <c r="O187" s="48"/>
      <c r="P187" s="48"/>
      <c r="Q187" s="48"/>
      <c r="R187" s="223"/>
      <c r="S187" s="224"/>
      <c r="T187" s="225"/>
      <c r="U187" s="225"/>
      <c r="V187" s="226"/>
      <c r="W187" s="14"/>
      <c r="X187" s="227"/>
    </row>
    <row r="188" spans="1:24" s="12" customFormat="1" ht="45" customHeight="1" x14ac:dyDescent="0.2">
      <c r="A188" s="699"/>
      <c r="B188" s="219" t="s">
        <v>590</v>
      </c>
      <c r="C188" s="220" t="s">
        <v>591</v>
      </c>
      <c r="D188" s="219" t="s">
        <v>592</v>
      </c>
      <c r="E188" s="279">
        <v>41814</v>
      </c>
      <c r="F188" s="279">
        <v>41873</v>
      </c>
      <c r="G188" s="222"/>
      <c r="H188" s="41"/>
      <c r="I188" s="41"/>
      <c r="J188" s="41"/>
      <c r="K188" s="41"/>
      <c r="L188" s="334"/>
      <c r="M188" s="48"/>
      <c r="N188" s="504"/>
      <c r="O188" s="48"/>
      <c r="P188" s="48"/>
      <c r="Q188" s="48"/>
      <c r="R188" s="223"/>
      <c r="S188" s="224"/>
      <c r="T188" s="225"/>
      <c r="U188" s="225"/>
      <c r="V188" s="226"/>
      <c r="W188" s="14"/>
      <c r="X188" s="227"/>
    </row>
    <row r="189" spans="1:24" s="13" customFormat="1" ht="45.75" customHeight="1" thickBot="1" x14ac:dyDescent="0.25">
      <c r="A189" s="702"/>
      <c r="B189" s="228" t="s">
        <v>590</v>
      </c>
      <c r="C189" s="229" t="s">
        <v>591</v>
      </c>
      <c r="D189" s="228" t="s">
        <v>592</v>
      </c>
      <c r="E189" s="280">
        <v>41814</v>
      </c>
      <c r="F189" s="280">
        <v>41873</v>
      </c>
      <c r="G189" s="231"/>
      <c r="H189" s="42"/>
      <c r="I189" s="42"/>
      <c r="J189" s="42"/>
      <c r="K189" s="42"/>
      <c r="L189" s="335"/>
      <c r="M189" s="49"/>
      <c r="N189" s="505"/>
      <c r="O189" s="49"/>
      <c r="P189" s="49"/>
      <c r="Q189" s="49"/>
      <c r="R189" s="232"/>
      <c r="S189" s="233"/>
      <c r="T189" s="234"/>
      <c r="U189" s="234"/>
      <c r="V189" s="235"/>
      <c r="W189" s="15"/>
      <c r="X189" s="236"/>
    </row>
    <row r="190" spans="1:24" s="22" customFormat="1" ht="75.75" customHeight="1" thickBot="1" x14ac:dyDescent="0.25">
      <c r="A190" s="416" t="s">
        <v>593</v>
      </c>
      <c r="B190" s="237" t="s">
        <v>594</v>
      </c>
      <c r="C190" s="580" t="s">
        <v>595</v>
      </c>
      <c r="D190" s="237" t="s">
        <v>596</v>
      </c>
      <c r="E190" s="281">
        <v>41886</v>
      </c>
      <c r="F190" s="281">
        <v>42222</v>
      </c>
      <c r="G190" s="171"/>
      <c r="H190" s="583">
        <v>677413.59</v>
      </c>
      <c r="I190" s="583"/>
      <c r="J190" s="257"/>
      <c r="K190" s="590">
        <v>9401.1299999999992</v>
      </c>
      <c r="L190" s="336"/>
      <c r="M190" s="56"/>
      <c r="N190" s="238" t="s">
        <v>597</v>
      </c>
      <c r="O190" s="56" t="s">
        <v>291</v>
      </c>
      <c r="P190" s="56" t="s">
        <v>292</v>
      </c>
      <c r="Q190" s="90" t="s">
        <v>38</v>
      </c>
      <c r="R190" s="56" t="s">
        <v>598</v>
      </c>
      <c r="S190" s="206"/>
      <c r="T190" s="196" t="s">
        <v>719</v>
      </c>
      <c r="U190" s="196" t="s">
        <v>720</v>
      </c>
      <c r="V190" s="590">
        <v>9401.1299999999992</v>
      </c>
      <c r="W190" s="211"/>
      <c r="X190" s="201"/>
    </row>
    <row r="191" spans="1:24" s="22" customFormat="1" ht="60.75" customHeight="1" thickBot="1" x14ac:dyDescent="0.25">
      <c r="A191" s="416" t="s">
        <v>599</v>
      </c>
      <c r="B191" s="237" t="s">
        <v>600</v>
      </c>
      <c r="C191" s="580" t="s">
        <v>601</v>
      </c>
      <c r="D191" s="237" t="s">
        <v>602</v>
      </c>
      <c r="E191" s="281">
        <v>41886</v>
      </c>
      <c r="F191" s="281">
        <v>42242</v>
      </c>
      <c r="G191" s="171">
        <v>460114.82</v>
      </c>
      <c r="H191" s="583">
        <v>980091.07</v>
      </c>
      <c r="I191" s="583"/>
      <c r="J191" s="257"/>
      <c r="K191" s="590">
        <v>117322.57</v>
      </c>
      <c r="L191" s="336"/>
      <c r="M191" s="56"/>
      <c r="N191" s="238" t="s">
        <v>603</v>
      </c>
      <c r="O191" s="56" t="s">
        <v>604</v>
      </c>
      <c r="P191" s="56" t="s">
        <v>605</v>
      </c>
      <c r="Q191" s="90" t="s">
        <v>38</v>
      </c>
      <c r="R191" s="56" t="s">
        <v>598</v>
      </c>
      <c r="S191" s="206"/>
      <c r="T191" s="196" t="s">
        <v>721</v>
      </c>
      <c r="U191" s="196" t="s">
        <v>720</v>
      </c>
      <c r="V191" s="590">
        <v>117322.57</v>
      </c>
      <c r="W191" s="211"/>
      <c r="X191" s="201"/>
    </row>
    <row r="192" spans="1:24" s="11" customFormat="1" ht="90" customHeight="1" x14ac:dyDescent="0.2">
      <c r="A192" s="719" t="s">
        <v>606</v>
      </c>
      <c r="B192" s="212" t="s">
        <v>607</v>
      </c>
      <c r="C192" s="114" t="s">
        <v>608</v>
      </c>
      <c r="D192" s="212" t="s">
        <v>609</v>
      </c>
      <c r="E192" s="278">
        <v>41802</v>
      </c>
      <c r="F192" s="278">
        <v>41981</v>
      </c>
      <c r="G192" s="213"/>
      <c r="H192" s="27"/>
      <c r="I192" s="27"/>
      <c r="J192" s="27"/>
      <c r="K192" s="27"/>
      <c r="L192" s="337"/>
      <c r="M192" s="47"/>
      <c r="N192" s="115"/>
      <c r="O192" s="47"/>
      <c r="P192" s="47"/>
      <c r="Q192" s="47"/>
      <c r="R192" s="47"/>
      <c r="S192" s="216"/>
      <c r="T192" s="10"/>
      <c r="U192" s="118"/>
      <c r="V192" s="118"/>
      <c r="W192" s="217"/>
      <c r="X192" s="218"/>
    </row>
    <row r="193" spans="1:24" s="12" customFormat="1" ht="90" customHeight="1" x14ac:dyDescent="0.2">
      <c r="A193" s="699"/>
      <c r="B193" s="219" t="s">
        <v>607</v>
      </c>
      <c r="C193" s="220" t="s">
        <v>608</v>
      </c>
      <c r="D193" s="219" t="s">
        <v>609</v>
      </c>
      <c r="E193" s="279">
        <v>41802</v>
      </c>
      <c r="F193" s="279">
        <v>41981</v>
      </c>
      <c r="G193" s="221"/>
      <c r="H193" s="41"/>
      <c r="I193" s="41"/>
      <c r="J193" s="41"/>
      <c r="K193" s="41"/>
      <c r="L193" s="338"/>
      <c r="M193" s="48"/>
      <c r="N193" s="504"/>
      <c r="O193" s="48"/>
      <c r="P193" s="48"/>
      <c r="Q193" s="48"/>
      <c r="R193" s="48"/>
      <c r="S193" s="224"/>
      <c r="T193" s="14"/>
      <c r="U193" s="225"/>
      <c r="V193" s="225"/>
      <c r="W193" s="226"/>
      <c r="X193" s="227"/>
    </row>
    <row r="194" spans="1:24" s="12" customFormat="1" ht="90" customHeight="1" x14ac:dyDescent="0.2">
      <c r="A194" s="699"/>
      <c r="B194" s="219" t="s">
        <v>607</v>
      </c>
      <c r="C194" s="220" t="s">
        <v>608</v>
      </c>
      <c r="D194" s="219" t="s">
        <v>609</v>
      </c>
      <c r="E194" s="279">
        <v>41802</v>
      </c>
      <c r="F194" s="279">
        <v>41981</v>
      </c>
      <c r="G194" s="221"/>
      <c r="H194" s="41"/>
      <c r="I194" s="41"/>
      <c r="J194" s="41"/>
      <c r="K194" s="41"/>
      <c r="L194" s="338"/>
      <c r="M194" s="48"/>
      <c r="N194" s="504"/>
      <c r="O194" s="48"/>
      <c r="P194" s="48"/>
      <c r="Q194" s="48"/>
      <c r="R194" s="48"/>
      <c r="S194" s="224"/>
      <c r="T194" s="14"/>
      <c r="U194" s="225"/>
      <c r="V194" s="225"/>
      <c r="W194" s="226"/>
      <c r="X194" s="227"/>
    </row>
    <row r="195" spans="1:24" s="12" customFormat="1" ht="90" customHeight="1" x14ac:dyDescent="0.2">
      <c r="A195" s="699"/>
      <c r="B195" s="219" t="s">
        <v>607</v>
      </c>
      <c r="C195" s="220" t="s">
        <v>608</v>
      </c>
      <c r="D195" s="219" t="s">
        <v>609</v>
      </c>
      <c r="E195" s="279">
        <v>41802</v>
      </c>
      <c r="F195" s="279">
        <v>41981</v>
      </c>
      <c r="G195" s="221"/>
      <c r="H195" s="41"/>
      <c r="I195" s="41"/>
      <c r="J195" s="41"/>
      <c r="K195" s="41"/>
      <c r="L195" s="338"/>
      <c r="M195" s="48"/>
      <c r="N195" s="504"/>
      <c r="O195" s="48"/>
      <c r="P195" s="48"/>
      <c r="Q195" s="48"/>
      <c r="R195" s="48"/>
      <c r="S195" s="224"/>
      <c r="T195" s="14"/>
      <c r="U195" s="225"/>
      <c r="V195" s="225"/>
      <c r="W195" s="226"/>
      <c r="X195" s="227"/>
    </row>
    <row r="196" spans="1:24" s="12" customFormat="1" ht="90" customHeight="1" x14ac:dyDescent="0.2">
      <c r="A196" s="699"/>
      <c r="B196" s="219" t="s">
        <v>607</v>
      </c>
      <c r="C196" s="220" t="s">
        <v>608</v>
      </c>
      <c r="D196" s="219" t="s">
        <v>609</v>
      </c>
      <c r="E196" s="279">
        <v>41802</v>
      </c>
      <c r="F196" s="279">
        <v>41981</v>
      </c>
      <c r="G196" s="221"/>
      <c r="H196" s="41"/>
      <c r="I196" s="41"/>
      <c r="J196" s="41"/>
      <c r="K196" s="41"/>
      <c r="L196" s="338"/>
      <c r="M196" s="48"/>
      <c r="N196" s="504"/>
      <c r="O196" s="48"/>
      <c r="P196" s="48"/>
      <c r="Q196" s="48"/>
      <c r="R196" s="48"/>
      <c r="S196" s="224"/>
      <c r="T196" s="14"/>
      <c r="U196" s="225"/>
      <c r="V196" s="225"/>
      <c r="W196" s="226"/>
      <c r="X196" s="227"/>
    </row>
    <row r="197" spans="1:24" s="13" customFormat="1" ht="90.75" customHeight="1" thickBot="1" x14ac:dyDescent="0.25">
      <c r="A197" s="702"/>
      <c r="B197" s="228" t="s">
        <v>607</v>
      </c>
      <c r="C197" s="229" t="s">
        <v>608</v>
      </c>
      <c r="D197" s="228" t="s">
        <v>609</v>
      </c>
      <c r="E197" s="280">
        <v>41802</v>
      </c>
      <c r="F197" s="280">
        <v>41981</v>
      </c>
      <c r="G197" s="230"/>
      <c r="H197" s="42"/>
      <c r="I197" s="42"/>
      <c r="J197" s="42"/>
      <c r="K197" s="42"/>
      <c r="L197" s="339"/>
      <c r="M197" s="49"/>
      <c r="N197" s="505"/>
      <c r="O197" s="49"/>
      <c r="P197" s="49"/>
      <c r="Q197" s="49"/>
      <c r="R197" s="49"/>
      <c r="S197" s="233"/>
      <c r="T197" s="15"/>
      <c r="U197" s="234"/>
      <c r="V197" s="234"/>
      <c r="W197" s="235"/>
      <c r="X197" s="236"/>
    </row>
    <row r="198" spans="1:24" s="11" customFormat="1" ht="45" customHeight="1" x14ac:dyDescent="0.2">
      <c r="A198" s="719" t="s">
        <v>610</v>
      </c>
      <c r="B198" s="212" t="s">
        <v>431</v>
      </c>
      <c r="C198" s="114" t="s">
        <v>432</v>
      </c>
      <c r="D198" s="212" t="s">
        <v>611</v>
      </c>
      <c r="E198" s="278">
        <v>41915</v>
      </c>
      <c r="F198" s="278">
        <v>42895</v>
      </c>
      <c r="G198" s="213"/>
      <c r="H198" s="27"/>
      <c r="I198" s="27"/>
      <c r="J198" s="27"/>
      <c r="K198" s="27"/>
      <c r="L198" s="337"/>
      <c r="M198" s="47"/>
      <c r="N198" s="115"/>
      <c r="O198" s="47"/>
      <c r="P198" s="47"/>
      <c r="Q198" s="47"/>
      <c r="R198" s="47"/>
      <c r="S198" s="216"/>
      <c r="T198" s="10"/>
      <c r="U198" s="118"/>
      <c r="V198" s="118"/>
      <c r="W198" s="217"/>
      <c r="X198" s="218"/>
    </row>
    <row r="199" spans="1:24" s="12" customFormat="1" ht="45" customHeight="1" x14ac:dyDescent="0.2">
      <c r="A199" s="699"/>
      <c r="B199" s="219" t="s">
        <v>431</v>
      </c>
      <c r="C199" s="220" t="s">
        <v>432</v>
      </c>
      <c r="D199" s="219" t="s">
        <v>611</v>
      </c>
      <c r="E199" s="279">
        <v>41915</v>
      </c>
      <c r="F199" s="279">
        <v>42895</v>
      </c>
      <c r="G199" s="221"/>
      <c r="H199" s="41"/>
      <c r="I199" s="41"/>
      <c r="J199" s="41"/>
      <c r="K199" s="41"/>
      <c r="L199" s="338"/>
      <c r="M199" s="48"/>
      <c r="N199" s="504"/>
      <c r="O199" s="48"/>
      <c r="P199" s="48"/>
      <c r="Q199" s="48"/>
      <c r="R199" s="48"/>
      <c r="S199" s="224"/>
      <c r="T199" s="14"/>
      <c r="U199" s="225"/>
      <c r="V199" s="225"/>
      <c r="W199" s="226"/>
      <c r="X199" s="227"/>
    </row>
    <row r="200" spans="1:24" s="12" customFormat="1" ht="45" customHeight="1" x14ac:dyDescent="0.2">
      <c r="A200" s="699"/>
      <c r="B200" s="219" t="s">
        <v>431</v>
      </c>
      <c r="C200" s="220" t="s">
        <v>432</v>
      </c>
      <c r="D200" s="219" t="s">
        <v>611</v>
      </c>
      <c r="E200" s="279">
        <v>41915</v>
      </c>
      <c r="F200" s="279">
        <v>42895</v>
      </c>
      <c r="G200" s="221"/>
      <c r="H200" s="41"/>
      <c r="I200" s="41"/>
      <c r="J200" s="41"/>
      <c r="K200" s="41"/>
      <c r="L200" s="338"/>
      <c r="M200" s="48"/>
      <c r="N200" s="504"/>
      <c r="O200" s="48"/>
      <c r="P200" s="48"/>
      <c r="Q200" s="48"/>
      <c r="R200" s="48"/>
      <c r="S200" s="224"/>
      <c r="T200" s="14"/>
      <c r="U200" s="225"/>
      <c r="V200" s="225"/>
      <c r="W200" s="226"/>
      <c r="X200" s="227"/>
    </row>
    <row r="201" spans="1:24" s="12" customFormat="1" ht="45" customHeight="1" x14ac:dyDescent="0.2">
      <c r="A201" s="699"/>
      <c r="B201" s="219" t="s">
        <v>431</v>
      </c>
      <c r="C201" s="220" t="s">
        <v>432</v>
      </c>
      <c r="D201" s="219" t="s">
        <v>611</v>
      </c>
      <c r="E201" s="279">
        <v>41915</v>
      </c>
      <c r="F201" s="279">
        <v>42895</v>
      </c>
      <c r="G201" s="221"/>
      <c r="H201" s="41"/>
      <c r="I201" s="41"/>
      <c r="J201" s="41"/>
      <c r="K201" s="41"/>
      <c r="L201" s="338"/>
      <c r="M201" s="48"/>
      <c r="N201" s="504"/>
      <c r="O201" s="48"/>
      <c r="P201" s="48"/>
      <c r="Q201" s="48"/>
      <c r="R201" s="48"/>
      <c r="S201" s="224"/>
      <c r="T201" s="14"/>
      <c r="U201" s="225"/>
      <c r="V201" s="225"/>
      <c r="W201" s="226"/>
      <c r="X201" s="227"/>
    </row>
    <row r="202" spans="1:24" s="12" customFormat="1" ht="45" customHeight="1" x14ac:dyDescent="0.2">
      <c r="A202" s="699"/>
      <c r="B202" s="219" t="s">
        <v>431</v>
      </c>
      <c r="C202" s="220" t="s">
        <v>432</v>
      </c>
      <c r="D202" s="219" t="s">
        <v>611</v>
      </c>
      <c r="E202" s="279">
        <v>41915</v>
      </c>
      <c r="F202" s="279">
        <v>42895</v>
      </c>
      <c r="G202" s="221"/>
      <c r="H202" s="41"/>
      <c r="I202" s="41"/>
      <c r="J202" s="41"/>
      <c r="K202" s="41"/>
      <c r="L202" s="338"/>
      <c r="M202" s="48"/>
      <c r="N202" s="504"/>
      <c r="O202" s="48"/>
      <c r="P202" s="48"/>
      <c r="Q202" s="48"/>
      <c r="R202" s="48"/>
      <c r="S202" s="224"/>
      <c r="T202" s="14"/>
      <c r="U202" s="225"/>
      <c r="V202" s="225"/>
      <c r="W202" s="226"/>
      <c r="X202" s="227"/>
    </row>
    <row r="203" spans="1:24" s="13" customFormat="1" ht="45.75" customHeight="1" thickBot="1" x14ac:dyDescent="0.25">
      <c r="A203" s="702"/>
      <c r="B203" s="228" t="s">
        <v>431</v>
      </c>
      <c r="C203" s="229" t="s">
        <v>432</v>
      </c>
      <c r="D203" s="228" t="s">
        <v>611</v>
      </c>
      <c r="E203" s="280">
        <v>41915</v>
      </c>
      <c r="F203" s="280">
        <v>42895</v>
      </c>
      <c r="G203" s="230"/>
      <c r="H203" s="42"/>
      <c r="I203" s="42"/>
      <c r="J203" s="42"/>
      <c r="K203" s="42"/>
      <c r="L203" s="339"/>
      <c r="M203" s="49"/>
      <c r="N203" s="505"/>
      <c r="O203" s="49"/>
      <c r="P203" s="49"/>
      <c r="Q203" s="49"/>
      <c r="R203" s="49"/>
      <c r="S203" s="233"/>
      <c r="T203" s="15"/>
      <c r="U203" s="234"/>
      <c r="V203" s="234"/>
      <c r="W203" s="235"/>
      <c r="X203" s="236"/>
    </row>
    <row r="204" spans="1:24" s="22" customFormat="1" ht="75.75" customHeight="1" thickBot="1" x14ac:dyDescent="0.25">
      <c r="A204" s="416" t="s">
        <v>612</v>
      </c>
      <c r="B204" s="237" t="s">
        <v>613</v>
      </c>
      <c r="C204" s="580" t="s">
        <v>614</v>
      </c>
      <c r="D204" s="237" t="s">
        <v>615</v>
      </c>
      <c r="E204" s="281">
        <v>41919</v>
      </c>
      <c r="F204" s="281">
        <v>42457</v>
      </c>
      <c r="G204" s="171"/>
      <c r="H204" s="583">
        <v>7660082.29</v>
      </c>
      <c r="I204" s="583">
        <v>3258469.28</v>
      </c>
      <c r="J204" s="257"/>
      <c r="K204" s="262">
        <v>1933562.95</v>
      </c>
      <c r="L204" s="340"/>
      <c r="M204" s="56"/>
      <c r="N204" s="595" t="s">
        <v>616</v>
      </c>
      <c r="O204" s="56" t="s">
        <v>36</v>
      </c>
      <c r="P204" s="56" t="s">
        <v>233</v>
      </c>
      <c r="Q204" s="56" t="s">
        <v>617</v>
      </c>
      <c r="R204" s="56" t="s">
        <v>618</v>
      </c>
      <c r="S204" s="206"/>
      <c r="T204" s="196" t="s">
        <v>722</v>
      </c>
      <c r="U204" s="196" t="s">
        <v>648</v>
      </c>
      <c r="V204" s="239">
        <v>1933562.95</v>
      </c>
      <c r="W204" s="211"/>
      <c r="X204" s="201"/>
    </row>
    <row r="205" spans="1:24" s="17" customFormat="1" ht="60" customHeight="1" x14ac:dyDescent="0.2">
      <c r="A205" s="721" t="s">
        <v>619</v>
      </c>
      <c r="B205" s="240" t="s">
        <v>620</v>
      </c>
      <c r="C205" s="404" t="s">
        <v>621</v>
      </c>
      <c r="D205" s="240" t="s">
        <v>622</v>
      </c>
      <c r="E205" s="282">
        <v>41925</v>
      </c>
      <c r="F205" s="282">
        <v>42590</v>
      </c>
      <c r="G205" s="154"/>
      <c r="H205" s="24">
        <v>37910876.979999997</v>
      </c>
      <c r="I205" s="24"/>
      <c r="J205" s="28"/>
      <c r="K205" s="241">
        <v>4438222.47</v>
      </c>
      <c r="L205" s="341"/>
      <c r="M205" s="51"/>
      <c r="N205" s="296" t="s">
        <v>623</v>
      </c>
      <c r="O205" s="51" t="s">
        <v>94</v>
      </c>
      <c r="P205" s="51" t="s">
        <v>95</v>
      </c>
      <c r="Q205" s="51" t="s">
        <v>303</v>
      </c>
      <c r="R205" s="51" t="s">
        <v>624</v>
      </c>
      <c r="S205" s="202"/>
      <c r="T205" s="175" t="s">
        <v>723</v>
      </c>
      <c r="U205" s="175" t="s">
        <v>693</v>
      </c>
      <c r="V205" s="241">
        <v>1159128.6399999999</v>
      </c>
      <c r="W205" s="8"/>
      <c r="X205" s="180"/>
    </row>
    <row r="206" spans="1:24" ht="60" customHeight="1" x14ac:dyDescent="0.2">
      <c r="A206" s="699"/>
      <c r="B206" s="242" t="s">
        <v>620</v>
      </c>
      <c r="C206" s="243" t="s">
        <v>621</v>
      </c>
      <c r="D206" s="242" t="s">
        <v>622</v>
      </c>
      <c r="E206" s="283">
        <v>41925</v>
      </c>
      <c r="F206" s="283">
        <v>42590</v>
      </c>
      <c r="G206" s="155"/>
      <c r="H206" s="32">
        <v>37910876.979999997</v>
      </c>
      <c r="I206" s="32"/>
      <c r="J206" s="34"/>
      <c r="K206" s="244"/>
      <c r="L206" s="342"/>
      <c r="M206" s="54"/>
      <c r="N206" s="297" t="s">
        <v>623</v>
      </c>
      <c r="O206" s="54" t="s">
        <v>94</v>
      </c>
      <c r="P206" s="54" t="s">
        <v>95</v>
      </c>
      <c r="Q206" s="54" t="s">
        <v>303</v>
      </c>
      <c r="R206" s="54" t="s">
        <v>624</v>
      </c>
      <c r="S206" s="204"/>
      <c r="T206" s="182" t="s">
        <v>724</v>
      </c>
      <c r="U206" s="182" t="s">
        <v>725</v>
      </c>
      <c r="V206" s="244">
        <v>3279093.83</v>
      </c>
      <c r="W206" s="165"/>
      <c r="X206" s="187"/>
    </row>
    <row r="207" spans="1:24" ht="60" customHeight="1" x14ac:dyDescent="0.2">
      <c r="A207" s="699"/>
      <c r="B207" s="242" t="s">
        <v>620</v>
      </c>
      <c r="C207" s="243" t="s">
        <v>621</v>
      </c>
      <c r="D207" s="242" t="s">
        <v>622</v>
      </c>
      <c r="E207" s="283">
        <v>41925</v>
      </c>
      <c r="F207" s="283">
        <v>42590</v>
      </c>
      <c r="G207" s="155"/>
      <c r="H207" s="32">
        <v>37910876.979999997</v>
      </c>
      <c r="I207" s="32"/>
      <c r="J207" s="34"/>
      <c r="K207" s="244">
        <v>1561777.53</v>
      </c>
      <c r="L207" s="342"/>
      <c r="M207" s="54"/>
      <c r="N207" s="245" t="s">
        <v>625</v>
      </c>
      <c r="O207" s="54" t="s">
        <v>94</v>
      </c>
      <c r="P207" s="54" t="s">
        <v>95</v>
      </c>
      <c r="Q207" s="54" t="s">
        <v>303</v>
      </c>
      <c r="R207" s="54" t="s">
        <v>624</v>
      </c>
      <c r="S207" s="204"/>
      <c r="T207" s="182" t="s">
        <v>726</v>
      </c>
      <c r="U207" s="182" t="s">
        <v>727</v>
      </c>
      <c r="V207" s="244">
        <v>1561257.72</v>
      </c>
      <c r="W207" s="165"/>
      <c r="X207" s="187"/>
    </row>
    <row r="208" spans="1:24" ht="75" customHeight="1" x14ac:dyDescent="0.2">
      <c r="A208" s="699"/>
      <c r="B208" s="242" t="s">
        <v>620</v>
      </c>
      <c r="C208" s="243" t="s">
        <v>621</v>
      </c>
      <c r="D208" s="242" t="s">
        <v>622</v>
      </c>
      <c r="E208" s="283">
        <v>41925</v>
      </c>
      <c r="F208" s="283">
        <v>42590</v>
      </c>
      <c r="G208" s="155"/>
      <c r="H208" s="32">
        <v>37910876.979999997</v>
      </c>
      <c r="I208" s="32"/>
      <c r="J208" s="34"/>
      <c r="K208" s="244">
        <v>3376549.35</v>
      </c>
      <c r="L208" s="342"/>
      <c r="M208" s="54"/>
      <c r="N208" s="245" t="s">
        <v>626</v>
      </c>
      <c r="O208" s="54" t="s">
        <v>301</v>
      </c>
      <c r="P208" s="54" t="s">
        <v>302</v>
      </c>
      <c r="Q208" s="54" t="s">
        <v>293</v>
      </c>
      <c r="R208" s="54" t="s">
        <v>627</v>
      </c>
      <c r="S208" s="204"/>
      <c r="T208" s="182" t="s">
        <v>728</v>
      </c>
      <c r="U208" s="182" t="s">
        <v>729</v>
      </c>
      <c r="V208" s="244">
        <v>3037352.36</v>
      </c>
      <c r="W208" s="165"/>
      <c r="X208" s="187"/>
    </row>
    <row r="209" spans="1:24" s="18" customFormat="1" ht="75.75" customHeight="1" thickBot="1" x14ac:dyDescent="0.25">
      <c r="A209" s="702"/>
      <c r="B209" s="246" t="s">
        <v>620</v>
      </c>
      <c r="C209" s="247" t="s">
        <v>621</v>
      </c>
      <c r="D209" s="246" t="s">
        <v>622</v>
      </c>
      <c r="E209" s="284">
        <v>41925</v>
      </c>
      <c r="F209" s="284">
        <v>42590</v>
      </c>
      <c r="G209" s="157"/>
      <c r="H209" s="30">
        <v>37910876.979999997</v>
      </c>
      <c r="I209" s="30"/>
      <c r="J209" s="33"/>
      <c r="K209" s="249"/>
      <c r="L209" s="343">
        <v>339196.99</v>
      </c>
      <c r="M209" s="189" t="s">
        <v>63</v>
      </c>
      <c r="N209" s="248" t="s">
        <v>628</v>
      </c>
      <c r="O209" s="52" t="s">
        <v>301</v>
      </c>
      <c r="P209" s="52" t="s">
        <v>302</v>
      </c>
      <c r="Q209" s="52" t="s">
        <v>293</v>
      </c>
      <c r="R209" s="54" t="s">
        <v>627</v>
      </c>
      <c r="S209" s="203"/>
      <c r="T209" s="189"/>
      <c r="U209" s="194"/>
      <c r="V209" s="249"/>
      <c r="W209" s="167"/>
      <c r="X209" s="194"/>
    </row>
  </sheetData>
  <autoFilter ref="A4:X210" xr:uid="{00000000-0009-0000-0000-000001000000}"/>
  <mergeCells count="41">
    <mergeCell ref="A181:A184"/>
    <mergeCell ref="A185:A189"/>
    <mergeCell ref="A192:A197"/>
    <mergeCell ref="A198:A203"/>
    <mergeCell ref="A205:A209"/>
    <mergeCell ref="A176:A180"/>
    <mergeCell ref="A103:A104"/>
    <mergeCell ref="A111:A113"/>
    <mergeCell ref="A114:A116"/>
    <mergeCell ref="A118:A125"/>
    <mergeCell ref="A127:A128"/>
    <mergeCell ref="A129:A141"/>
    <mergeCell ref="A143:A145"/>
    <mergeCell ref="A151:A154"/>
    <mergeCell ref="A155:A159"/>
    <mergeCell ref="A165:A170"/>
    <mergeCell ref="A171:A175"/>
    <mergeCell ref="A96:A102"/>
    <mergeCell ref="A48:A50"/>
    <mergeCell ref="A57:A60"/>
    <mergeCell ref="A61:A62"/>
    <mergeCell ref="A66:A67"/>
    <mergeCell ref="A73:A75"/>
    <mergeCell ref="A76:A77"/>
    <mergeCell ref="A83:A84"/>
    <mergeCell ref="A85:A86"/>
    <mergeCell ref="A87:A89"/>
    <mergeCell ref="A90:A92"/>
    <mergeCell ref="A93:A95"/>
    <mergeCell ref="A44:A45"/>
    <mergeCell ref="A5:A6"/>
    <mergeCell ref="A8:A9"/>
    <mergeCell ref="A10:A12"/>
    <mergeCell ref="A13:A16"/>
    <mergeCell ref="A17:A18"/>
    <mergeCell ref="A21:A24"/>
    <mergeCell ref="A29:A31"/>
    <mergeCell ref="A35:A36"/>
    <mergeCell ref="A37:A38"/>
    <mergeCell ref="A40:A41"/>
    <mergeCell ref="A42:A43"/>
  </mergeCells>
  <conditionalFormatting sqref="S3:S56 P57:P61 S63:S72">
    <cfRule type="containsText" dxfId="22" priority="23" operator="containsText" text="não ">
      <formula>NOT(ISERROR(SEARCH("não ",P3)))</formula>
    </cfRule>
  </conditionalFormatting>
  <conditionalFormatting sqref="T171:T189 U190:U208 M209:Q209 S209">
    <cfRule type="containsText" dxfId="21" priority="22" operator="containsText" text="ANULAÇÃO">
      <formula>NOT(ISERROR(SEARCH("ANULAÇÃO",M171)))</formula>
    </cfRule>
  </conditionalFormatting>
  <conditionalFormatting sqref="S74:S75">
    <cfRule type="containsText" dxfId="20" priority="21" operator="containsText" text="não ">
      <formula>NOT(ISERROR(SEARCH("não ",S74)))</formula>
    </cfRule>
  </conditionalFormatting>
  <conditionalFormatting sqref="S79">
    <cfRule type="containsText" dxfId="19" priority="20" operator="containsText" text="não ">
      <formula>NOT(ISERROR(SEARCH("não ",S79)))</formula>
    </cfRule>
  </conditionalFormatting>
  <conditionalFormatting sqref="S87">
    <cfRule type="containsText" dxfId="18" priority="19" operator="containsText" text="não ">
      <formula>NOT(ISERROR(SEARCH("não ",S87)))</formula>
    </cfRule>
  </conditionalFormatting>
  <conditionalFormatting sqref="S89">
    <cfRule type="containsText" dxfId="17" priority="18" operator="containsText" text="não ">
      <formula>NOT(ISERROR(SEARCH("não ",S89)))</formula>
    </cfRule>
  </conditionalFormatting>
  <conditionalFormatting sqref="S91:S92">
    <cfRule type="containsText" dxfId="16" priority="17" operator="containsText" text="não ">
      <formula>NOT(ISERROR(SEARCH("não ",S91)))</formula>
    </cfRule>
  </conditionalFormatting>
  <conditionalFormatting sqref="S94:S95">
    <cfRule type="containsText" dxfId="15" priority="16" operator="containsText" text="não ">
      <formula>NOT(ISERROR(SEARCH("não ",S94)))</formula>
    </cfRule>
  </conditionalFormatting>
  <conditionalFormatting sqref="S97:S99">
    <cfRule type="containsText" dxfId="14" priority="15" operator="containsText" text="não ">
      <formula>NOT(ISERROR(SEARCH("não ",S97)))</formula>
    </cfRule>
  </conditionalFormatting>
  <conditionalFormatting sqref="S112:S114">
    <cfRule type="containsText" dxfId="13" priority="14" operator="containsText" text="não ">
      <formula>NOT(ISERROR(SEARCH("não ",S112)))</formula>
    </cfRule>
  </conditionalFormatting>
  <conditionalFormatting sqref="S115:S116">
    <cfRule type="containsText" dxfId="12" priority="13" operator="containsText" text="não ">
      <formula>NOT(ISERROR(SEARCH("não ",S115)))</formula>
    </cfRule>
  </conditionalFormatting>
  <conditionalFormatting sqref="S119:S123">
    <cfRule type="containsText" dxfId="11" priority="12" operator="containsText" text="não ">
      <formula>NOT(ISERROR(SEARCH("não ",S119)))</formula>
    </cfRule>
  </conditionalFormatting>
  <conditionalFormatting sqref="S124:S125">
    <cfRule type="containsText" dxfId="10" priority="11" operator="containsText" text="não ">
      <formula>NOT(ISERROR(SEARCH("não ",S124)))</formula>
    </cfRule>
  </conditionalFormatting>
  <conditionalFormatting sqref="S130:S134">
    <cfRule type="containsText" dxfId="9" priority="10" operator="containsText" text="não ">
      <formula>NOT(ISERROR(SEARCH("não ",S130)))</formula>
    </cfRule>
  </conditionalFormatting>
  <conditionalFormatting sqref="S135:S141">
    <cfRule type="containsText" dxfId="8" priority="9" operator="containsText" text="não ">
      <formula>NOT(ISERROR(SEARCH("não ",S135)))</formula>
    </cfRule>
  </conditionalFormatting>
  <conditionalFormatting sqref="S146">
    <cfRule type="containsText" dxfId="7" priority="8" operator="containsText" text="não ">
      <formula>NOT(ISERROR(SEARCH("não ",S146)))</formula>
    </cfRule>
  </conditionalFormatting>
  <conditionalFormatting sqref="S162">
    <cfRule type="containsText" dxfId="6" priority="7" operator="containsText" text="não ">
      <formula>NOT(ISERROR(SEARCH("não ",S162)))</formula>
    </cfRule>
  </conditionalFormatting>
  <conditionalFormatting sqref="S76:S77">
    <cfRule type="containsText" dxfId="5" priority="6" operator="containsText" text="não ">
      <formula>NOT(ISERROR(SEARCH("não ",S76)))</formula>
    </cfRule>
  </conditionalFormatting>
  <conditionalFormatting sqref="S82">
    <cfRule type="containsText" dxfId="4" priority="5" operator="containsText" text="não ">
      <formula>NOT(ISERROR(SEARCH("não ",S82)))</formula>
    </cfRule>
  </conditionalFormatting>
  <conditionalFormatting sqref="S83:S86">
    <cfRule type="containsText" dxfId="3" priority="4" operator="containsText" text="não ">
      <formula>NOT(ISERROR(SEARCH("não ",S83)))</formula>
    </cfRule>
  </conditionalFormatting>
  <conditionalFormatting sqref="S127:S128">
    <cfRule type="containsText" dxfId="2" priority="3" operator="containsText" text="não ">
      <formula>NOT(ISERROR(SEARCH("não ",S127)))</formula>
    </cfRule>
  </conditionalFormatting>
  <conditionalFormatting sqref="S166:S170">
    <cfRule type="containsText" dxfId="1" priority="2" operator="containsText" text="não ">
      <formula>NOT(ISERROR(SEARCH("não ",S166)))</formula>
    </cfRule>
  </conditionalFormatting>
  <conditionalFormatting sqref="S165">
    <cfRule type="containsText" dxfId="0" priority="1" operator="containsText" text="não ">
      <formula>NOT(ISERROR(SEARCH("não ",S165)))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3"/>
  <sheetViews>
    <sheetView tabSelected="1" workbookViewId="0">
      <selection activeCell="D141" sqref="D141"/>
    </sheetView>
  </sheetViews>
  <sheetFormatPr defaultRowHeight="12.75" x14ac:dyDescent="0.2"/>
  <cols>
    <col min="1" max="1" width="11.83203125" customWidth="1"/>
    <col min="2" max="2" width="21.33203125" customWidth="1"/>
    <col min="3" max="3" width="15.83203125" customWidth="1"/>
    <col min="4" max="4" width="11.5" customWidth="1"/>
    <col min="5" max="5" width="14.1640625" customWidth="1"/>
    <col min="6" max="6" width="20.1640625" customWidth="1"/>
    <col min="7" max="7" width="14" customWidth="1"/>
    <col min="8" max="8" width="15.5" customWidth="1"/>
    <col min="9" max="9" width="16" customWidth="1"/>
    <col min="10" max="10" width="12.5" customWidth="1"/>
    <col min="11" max="11" width="41.33203125" customWidth="1"/>
  </cols>
  <sheetData>
    <row r="1" spans="1:11" ht="49.5" customHeight="1" x14ac:dyDescent="0.2">
      <c r="A1" s="722" t="s">
        <v>730</v>
      </c>
      <c r="B1" s="722" t="s">
        <v>731</v>
      </c>
      <c r="C1" s="722" t="s">
        <v>732</v>
      </c>
      <c r="D1" s="722" t="s">
        <v>733</v>
      </c>
      <c r="E1" s="722" t="s">
        <v>21</v>
      </c>
      <c r="F1" s="722" t="s">
        <v>734</v>
      </c>
      <c r="G1" s="722" t="s">
        <v>22</v>
      </c>
      <c r="H1" s="722" t="s">
        <v>735</v>
      </c>
      <c r="I1" s="722" t="s">
        <v>736</v>
      </c>
      <c r="J1" s="722" t="s">
        <v>737</v>
      </c>
      <c r="K1" s="722" t="s">
        <v>738</v>
      </c>
    </row>
    <row r="2" spans="1:11" ht="75" customHeight="1" x14ac:dyDescent="0.2">
      <c r="A2" s="722" t="s">
        <v>630</v>
      </c>
      <c r="B2" s="722"/>
      <c r="C2" s="722"/>
      <c r="D2" s="722"/>
      <c r="E2" s="722"/>
      <c r="F2" s="722"/>
      <c r="G2" s="722"/>
      <c r="H2" s="722"/>
      <c r="I2" s="722"/>
      <c r="J2" s="722"/>
      <c r="K2" s="722"/>
    </row>
    <row r="3" spans="1:11" ht="75" customHeight="1" x14ac:dyDescent="0.2">
      <c r="A3" s="722" t="s">
        <v>45</v>
      </c>
      <c r="B3" s="722"/>
      <c r="C3" s="722"/>
      <c r="D3" s="722"/>
      <c r="E3" s="722"/>
      <c r="F3" s="722"/>
      <c r="G3" s="722"/>
      <c r="H3" s="722"/>
      <c r="I3" s="722"/>
      <c r="J3" s="722"/>
      <c r="K3" s="722"/>
    </row>
    <row r="4" spans="1:11" ht="75" customHeight="1" x14ac:dyDescent="0.2">
      <c r="A4" s="722" t="s">
        <v>631</v>
      </c>
      <c r="B4" s="722"/>
      <c r="C4" s="722"/>
      <c r="D4" s="722"/>
      <c r="E4" s="722"/>
      <c r="F4" s="722"/>
      <c r="G4" s="722"/>
      <c r="H4" s="722"/>
      <c r="I4" s="722"/>
      <c r="J4" s="722"/>
      <c r="K4" s="722"/>
    </row>
    <row r="5" spans="1:11" ht="75" customHeight="1" x14ac:dyDescent="0.2">
      <c r="A5" s="722" t="s">
        <v>632</v>
      </c>
      <c r="B5" s="722"/>
      <c r="C5" s="722"/>
      <c r="D5" s="722"/>
      <c r="E5" s="722"/>
      <c r="F5" s="722"/>
      <c r="G5" s="722"/>
      <c r="H5" s="722"/>
      <c r="I5" s="722"/>
      <c r="J5" s="722"/>
      <c r="K5" s="722"/>
    </row>
    <row r="6" spans="1:11" ht="75" customHeight="1" x14ac:dyDescent="0.2">
      <c r="A6" s="722" t="s">
        <v>64</v>
      </c>
      <c r="B6" s="722"/>
      <c r="C6" s="722"/>
      <c r="D6" s="722"/>
      <c r="E6" s="722"/>
      <c r="F6" s="722"/>
      <c r="G6" s="722"/>
      <c r="H6" s="722"/>
      <c r="I6" s="722"/>
      <c r="J6" s="722"/>
      <c r="K6" s="722"/>
    </row>
    <row r="7" spans="1:11" ht="75" customHeight="1" x14ac:dyDescent="0.2">
      <c r="A7" s="722" t="s">
        <v>69</v>
      </c>
      <c r="B7" s="722"/>
      <c r="C7" s="722"/>
      <c r="D7" s="722"/>
      <c r="E7" s="722"/>
      <c r="F7" s="722"/>
      <c r="G7" s="722"/>
      <c r="H7" s="722"/>
      <c r="I7" s="722"/>
      <c r="J7" s="722"/>
      <c r="K7" s="722"/>
    </row>
    <row r="8" spans="1:11" ht="75" customHeight="1" x14ac:dyDescent="0.2">
      <c r="A8" s="722" t="s">
        <v>73</v>
      </c>
      <c r="B8" s="722"/>
      <c r="C8" s="722"/>
      <c r="D8" s="722"/>
      <c r="E8" s="722"/>
      <c r="F8" s="722"/>
      <c r="G8" s="722"/>
      <c r="H8" s="722"/>
      <c r="I8" s="722"/>
      <c r="J8" s="722"/>
      <c r="K8" s="722"/>
    </row>
    <row r="9" spans="1:11" ht="75" customHeight="1" x14ac:dyDescent="0.2">
      <c r="A9" s="722" t="s">
        <v>75</v>
      </c>
      <c r="B9" s="722"/>
      <c r="C9" s="722"/>
      <c r="D9" s="722"/>
      <c r="E9" s="722"/>
      <c r="F9" s="722"/>
      <c r="G9" s="722"/>
      <c r="H9" s="722"/>
      <c r="I9" s="722"/>
      <c r="J9" s="722"/>
      <c r="K9" s="722"/>
    </row>
    <row r="10" spans="1:11" ht="75" customHeight="1" x14ac:dyDescent="0.2">
      <c r="A10" s="722" t="s">
        <v>81</v>
      </c>
      <c r="B10" s="722"/>
      <c r="C10" s="722"/>
      <c r="D10" s="722"/>
      <c r="E10" s="722"/>
      <c r="F10" s="722"/>
      <c r="G10" s="722"/>
      <c r="H10" s="722"/>
      <c r="I10" s="722"/>
      <c r="J10" s="722"/>
      <c r="K10" s="722"/>
    </row>
    <row r="11" spans="1:11" ht="75" customHeight="1" x14ac:dyDescent="0.2">
      <c r="A11" s="722" t="s">
        <v>84</v>
      </c>
      <c r="B11" s="722"/>
      <c r="C11" s="722"/>
      <c r="D11" s="722"/>
      <c r="E11" s="722"/>
      <c r="F11" s="722"/>
      <c r="G11" s="722"/>
      <c r="H11" s="722"/>
      <c r="I11" s="722"/>
      <c r="J11" s="722"/>
      <c r="K11" s="722"/>
    </row>
    <row r="12" spans="1:11" ht="75" customHeight="1" x14ac:dyDescent="0.2">
      <c r="A12" s="722" t="s">
        <v>85</v>
      </c>
      <c r="B12" s="722"/>
      <c r="C12" s="722"/>
      <c r="D12" s="722"/>
      <c r="E12" s="722"/>
      <c r="F12" s="722"/>
      <c r="G12" s="722"/>
      <c r="H12" s="722"/>
      <c r="I12" s="722"/>
      <c r="J12" s="722"/>
      <c r="K12" s="722"/>
    </row>
    <row r="13" spans="1:11" ht="75" customHeight="1" x14ac:dyDescent="0.2">
      <c r="A13" s="722" t="s">
        <v>86</v>
      </c>
      <c r="B13" s="722"/>
      <c r="C13" s="722"/>
      <c r="D13" s="722"/>
      <c r="E13" s="722"/>
      <c r="F13" s="722"/>
      <c r="G13" s="722"/>
      <c r="H13" s="722"/>
      <c r="I13" s="722"/>
      <c r="J13" s="722"/>
      <c r="K13" s="722"/>
    </row>
    <row r="14" spans="1:11" ht="75" customHeight="1" x14ac:dyDescent="0.2">
      <c r="A14" s="722" t="s">
        <v>93</v>
      </c>
      <c r="B14" s="722"/>
      <c r="C14" s="722"/>
      <c r="D14" s="722"/>
      <c r="E14" s="722"/>
      <c r="F14" s="722"/>
      <c r="G14" s="722"/>
      <c r="H14" s="722"/>
      <c r="I14" s="722"/>
      <c r="J14" s="722"/>
      <c r="K14" s="722"/>
    </row>
    <row r="15" spans="1:11" ht="75" customHeight="1" x14ac:dyDescent="0.2">
      <c r="A15" s="722" t="s">
        <v>101</v>
      </c>
      <c r="B15" s="722"/>
      <c r="C15" s="722"/>
      <c r="D15" s="722"/>
      <c r="E15" s="722"/>
      <c r="F15" s="722"/>
      <c r="G15" s="722"/>
      <c r="H15" s="722"/>
      <c r="I15" s="722"/>
      <c r="J15" s="722"/>
      <c r="K15" s="722"/>
    </row>
    <row r="16" spans="1:11" ht="75" customHeight="1" x14ac:dyDescent="0.2">
      <c r="A16" s="722" t="s">
        <v>112</v>
      </c>
      <c r="B16" s="722"/>
      <c r="C16" s="722"/>
      <c r="D16" s="722"/>
      <c r="E16" s="722"/>
      <c r="F16" s="722"/>
      <c r="G16" s="722"/>
      <c r="H16" s="722"/>
      <c r="I16" s="722"/>
      <c r="J16" s="722"/>
      <c r="K16" s="722"/>
    </row>
    <row r="17" spans="1:11" ht="75" customHeight="1" x14ac:dyDescent="0.2">
      <c r="A17" s="722" t="s">
        <v>120</v>
      </c>
      <c r="B17" s="722"/>
      <c r="C17" s="722"/>
      <c r="D17" s="722"/>
      <c r="E17" s="722"/>
      <c r="F17" s="722"/>
      <c r="G17" s="722"/>
      <c r="H17" s="722"/>
      <c r="I17" s="722"/>
      <c r="J17" s="722"/>
      <c r="K17" s="722"/>
    </row>
    <row r="18" spans="1:11" ht="75" customHeight="1" x14ac:dyDescent="0.2">
      <c r="A18" s="722" t="s">
        <v>124</v>
      </c>
      <c r="B18" s="722"/>
      <c r="C18" s="722"/>
      <c r="D18" s="722"/>
      <c r="E18" s="722"/>
      <c r="F18" s="722"/>
      <c r="G18" s="722"/>
      <c r="H18" s="722"/>
      <c r="I18" s="722"/>
      <c r="J18" s="722"/>
      <c r="K18" s="722"/>
    </row>
    <row r="19" spans="1:11" ht="75" customHeight="1" x14ac:dyDescent="0.2">
      <c r="A19" s="722" t="s">
        <v>126</v>
      </c>
      <c r="B19" s="722"/>
      <c r="C19" s="722"/>
      <c r="D19" s="722"/>
      <c r="E19" s="722"/>
      <c r="F19" s="722"/>
      <c r="G19" s="722"/>
      <c r="H19" s="722"/>
      <c r="I19" s="722"/>
      <c r="J19" s="722"/>
      <c r="K19" s="722"/>
    </row>
    <row r="20" spans="1:11" ht="75" customHeight="1" x14ac:dyDescent="0.2">
      <c r="A20" s="722" t="s">
        <v>128</v>
      </c>
      <c r="B20" s="722"/>
      <c r="C20" s="722"/>
      <c r="D20" s="722"/>
      <c r="E20" s="722"/>
      <c r="F20" s="722"/>
      <c r="G20" s="722"/>
      <c r="H20" s="722"/>
      <c r="I20" s="722"/>
      <c r="J20" s="722"/>
      <c r="K20" s="722"/>
    </row>
    <row r="21" spans="1:11" ht="75" customHeight="1" x14ac:dyDescent="0.2">
      <c r="A21" s="722" t="s">
        <v>134</v>
      </c>
      <c r="B21" s="722"/>
      <c r="C21" s="722"/>
      <c r="D21" s="722"/>
      <c r="E21" s="722"/>
      <c r="F21" s="722"/>
      <c r="G21" s="722"/>
      <c r="H21" s="722"/>
      <c r="I21" s="722"/>
      <c r="J21" s="722"/>
      <c r="K21" s="722"/>
    </row>
    <row r="22" spans="1:11" ht="75" customHeight="1" x14ac:dyDescent="0.2">
      <c r="A22" s="722" t="s">
        <v>135</v>
      </c>
      <c r="B22" s="722"/>
      <c r="C22" s="722"/>
      <c r="D22" s="722"/>
      <c r="E22" s="722"/>
      <c r="F22" s="722"/>
      <c r="G22" s="722"/>
      <c r="H22" s="722"/>
      <c r="I22" s="722"/>
      <c r="J22" s="722"/>
      <c r="K22" s="722"/>
    </row>
    <row r="23" spans="1:11" ht="75" customHeight="1" x14ac:dyDescent="0.2">
      <c r="A23" s="722" t="s">
        <v>136</v>
      </c>
      <c r="B23" s="722"/>
      <c r="C23" s="722"/>
      <c r="D23" s="722"/>
      <c r="E23" s="722"/>
      <c r="F23" s="722"/>
      <c r="G23" s="722"/>
      <c r="H23" s="722"/>
      <c r="I23" s="722"/>
      <c r="J23" s="722"/>
      <c r="K23" s="722"/>
    </row>
    <row r="24" spans="1:11" ht="75" customHeight="1" x14ac:dyDescent="0.2">
      <c r="A24" s="722" t="s">
        <v>137</v>
      </c>
      <c r="B24" s="722"/>
      <c r="C24" s="722"/>
      <c r="D24" s="722"/>
      <c r="E24" s="722"/>
      <c r="F24" s="722"/>
      <c r="G24" s="722"/>
      <c r="H24" s="722"/>
      <c r="I24" s="722"/>
      <c r="J24" s="722"/>
      <c r="K24" s="722"/>
    </row>
    <row r="25" spans="1:11" ht="75" customHeight="1" x14ac:dyDescent="0.2">
      <c r="A25" s="722" t="s">
        <v>142</v>
      </c>
      <c r="B25" s="722"/>
      <c r="C25" s="722"/>
      <c r="D25" s="722"/>
      <c r="E25" s="722"/>
      <c r="F25" s="722"/>
      <c r="G25" s="722"/>
      <c r="H25" s="722"/>
      <c r="I25" s="722"/>
      <c r="J25" s="722"/>
      <c r="K25" s="722"/>
    </row>
    <row r="26" spans="1:11" ht="75" customHeight="1" x14ac:dyDescent="0.2">
      <c r="A26" s="722" t="s">
        <v>146</v>
      </c>
      <c r="B26" s="722"/>
      <c r="C26" s="722"/>
      <c r="D26" s="722"/>
      <c r="E26" s="722"/>
      <c r="F26" s="722"/>
      <c r="G26" s="722"/>
      <c r="H26" s="722"/>
      <c r="I26" s="722"/>
      <c r="J26" s="722"/>
      <c r="K26" s="722"/>
    </row>
    <row r="27" spans="1:11" ht="75" customHeight="1" x14ac:dyDescent="0.2">
      <c r="A27" s="722" t="s">
        <v>147</v>
      </c>
      <c r="B27" s="722"/>
      <c r="C27" s="722"/>
      <c r="D27" s="722"/>
      <c r="E27" s="722"/>
      <c r="F27" s="722"/>
      <c r="G27" s="722"/>
      <c r="H27" s="722"/>
      <c r="I27" s="722"/>
      <c r="J27" s="722"/>
      <c r="K27" s="722"/>
    </row>
    <row r="28" spans="1:11" ht="75" customHeight="1" x14ac:dyDescent="0.2">
      <c r="A28" s="722" t="s">
        <v>149</v>
      </c>
      <c r="B28" s="722"/>
      <c r="C28" s="722"/>
      <c r="D28" s="722"/>
      <c r="E28" s="722"/>
      <c r="F28" s="722"/>
      <c r="G28" s="722"/>
      <c r="H28" s="722"/>
      <c r="I28" s="722"/>
      <c r="J28" s="722"/>
      <c r="K28" s="722"/>
    </row>
    <row r="29" spans="1:11" ht="75" customHeight="1" x14ac:dyDescent="0.2">
      <c r="A29" s="722" t="s">
        <v>151</v>
      </c>
      <c r="B29" s="722"/>
      <c r="C29" s="722"/>
      <c r="D29" s="722"/>
      <c r="E29" s="722"/>
      <c r="F29" s="722"/>
      <c r="G29" s="722"/>
      <c r="H29" s="722"/>
      <c r="I29" s="722"/>
      <c r="J29" s="722"/>
      <c r="K29" s="722"/>
    </row>
    <row r="30" spans="1:11" ht="75" customHeight="1" x14ac:dyDescent="0.2">
      <c r="A30" s="722" t="s">
        <v>157</v>
      </c>
      <c r="B30" s="722"/>
      <c r="C30" s="722"/>
      <c r="D30" s="722"/>
      <c r="E30" s="722"/>
      <c r="F30" s="722"/>
      <c r="G30" s="722"/>
      <c r="H30" s="722"/>
      <c r="I30" s="722"/>
      <c r="J30" s="722"/>
      <c r="K30" s="722"/>
    </row>
    <row r="31" spans="1:11" ht="75" customHeight="1" x14ac:dyDescent="0.2">
      <c r="A31" s="722" t="s">
        <v>165</v>
      </c>
      <c r="B31" s="722"/>
      <c r="C31" s="722"/>
      <c r="D31" s="722"/>
      <c r="E31" s="722"/>
      <c r="F31" s="722"/>
      <c r="G31" s="722"/>
      <c r="H31" s="722"/>
      <c r="I31" s="722"/>
      <c r="J31" s="722"/>
      <c r="K31" s="722"/>
    </row>
    <row r="32" spans="1:11" ht="75" customHeight="1" x14ac:dyDescent="0.2">
      <c r="A32" s="722" t="s">
        <v>166</v>
      </c>
      <c r="B32" s="722"/>
      <c r="C32" s="722"/>
      <c r="D32" s="722"/>
      <c r="E32" s="722"/>
      <c r="F32" s="722"/>
      <c r="G32" s="722"/>
      <c r="H32" s="722"/>
      <c r="I32" s="722"/>
      <c r="J32" s="722"/>
      <c r="K32" s="722"/>
    </row>
    <row r="33" spans="1:11" ht="75" customHeight="1" x14ac:dyDescent="0.2">
      <c r="A33" s="722" t="s">
        <v>170</v>
      </c>
      <c r="B33" s="722"/>
      <c r="C33" s="722"/>
      <c r="D33" s="722"/>
      <c r="E33" s="722"/>
      <c r="F33" s="722"/>
      <c r="G33" s="722"/>
      <c r="H33" s="722"/>
      <c r="I33" s="722"/>
      <c r="J33" s="722"/>
      <c r="K33" s="722"/>
    </row>
    <row r="34" spans="1:11" ht="75" customHeight="1" x14ac:dyDescent="0.2">
      <c r="A34" s="722" t="s">
        <v>171</v>
      </c>
      <c r="B34" s="722"/>
      <c r="C34" s="722"/>
      <c r="D34" s="722"/>
      <c r="E34" s="722"/>
      <c r="F34" s="722"/>
      <c r="G34" s="722"/>
      <c r="H34" s="722"/>
      <c r="I34" s="722"/>
      <c r="J34" s="722"/>
      <c r="K34" s="722"/>
    </row>
    <row r="35" spans="1:11" ht="75" customHeight="1" x14ac:dyDescent="0.2">
      <c r="A35" s="722" t="s">
        <v>190</v>
      </c>
      <c r="B35" s="722"/>
      <c r="C35" s="722"/>
      <c r="D35" s="722"/>
      <c r="E35" s="722"/>
      <c r="F35" s="722"/>
      <c r="G35" s="722"/>
      <c r="H35" s="722"/>
      <c r="I35" s="722"/>
      <c r="J35" s="722"/>
      <c r="K35" s="722"/>
    </row>
    <row r="36" spans="1:11" ht="75" customHeight="1" x14ac:dyDescent="0.2">
      <c r="A36" s="722" t="s">
        <v>194</v>
      </c>
      <c r="B36" s="722"/>
      <c r="C36" s="722"/>
      <c r="D36" s="722"/>
      <c r="E36" s="722"/>
      <c r="F36" s="722"/>
      <c r="G36" s="722"/>
      <c r="H36" s="722"/>
      <c r="I36" s="722"/>
      <c r="J36" s="722"/>
      <c r="K36" s="722"/>
    </row>
    <row r="37" spans="1:11" ht="75" customHeight="1" x14ac:dyDescent="0.2">
      <c r="A37" s="722" t="s">
        <v>635</v>
      </c>
      <c r="B37" s="722"/>
      <c r="C37" s="722"/>
      <c r="D37" s="722"/>
      <c r="E37" s="722"/>
      <c r="F37" s="722"/>
      <c r="G37" s="722"/>
      <c r="H37" s="722"/>
      <c r="I37" s="722"/>
      <c r="J37" s="722"/>
      <c r="K37" s="722"/>
    </row>
    <row r="38" spans="1:11" ht="75" customHeight="1" x14ac:dyDescent="0.2">
      <c r="A38" s="722" t="s">
        <v>636</v>
      </c>
      <c r="B38" s="722"/>
      <c r="C38" s="722"/>
      <c r="D38" s="722"/>
      <c r="E38" s="722"/>
      <c r="F38" s="722"/>
      <c r="G38" s="722"/>
      <c r="H38" s="722"/>
      <c r="I38" s="722"/>
      <c r="J38" s="722"/>
      <c r="K38" s="722"/>
    </row>
    <row r="39" spans="1:11" ht="75" customHeight="1" x14ac:dyDescent="0.2">
      <c r="A39" s="722" t="s">
        <v>210</v>
      </c>
      <c r="B39" s="722"/>
      <c r="C39" s="722"/>
      <c r="D39" s="722"/>
      <c r="E39" s="722"/>
      <c r="F39" s="722"/>
      <c r="G39" s="722"/>
      <c r="H39" s="722"/>
      <c r="I39" s="722"/>
      <c r="J39" s="722"/>
      <c r="K39" s="722"/>
    </row>
    <row r="40" spans="1:11" ht="75" customHeight="1" x14ac:dyDescent="0.2">
      <c r="A40" s="722" t="s">
        <v>637</v>
      </c>
      <c r="B40" s="722"/>
      <c r="C40" s="722"/>
      <c r="D40" s="722"/>
      <c r="E40" s="722"/>
      <c r="F40" s="722"/>
      <c r="G40" s="722"/>
      <c r="H40" s="722"/>
      <c r="I40" s="722"/>
      <c r="J40" s="722"/>
      <c r="K40" s="722"/>
    </row>
    <row r="41" spans="1:11" ht="75" customHeight="1" x14ac:dyDescent="0.2">
      <c r="A41" s="722" t="s">
        <v>217</v>
      </c>
      <c r="B41" s="722"/>
      <c r="C41" s="722"/>
      <c r="D41" s="722"/>
      <c r="E41" s="722"/>
      <c r="F41" s="722"/>
      <c r="G41" s="722"/>
      <c r="H41" s="722"/>
      <c r="I41" s="722"/>
      <c r="J41" s="722"/>
      <c r="K41" s="722"/>
    </row>
    <row r="42" spans="1:11" ht="75" customHeight="1" x14ac:dyDescent="0.2">
      <c r="A42" s="722" t="s">
        <v>225</v>
      </c>
      <c r="B42" s="722"/>
      <c r="C42" s="722"/>
      <c r="D42" s="722"/>
      <c r="E42" s="722"/>
      <c r="F42" s="722"/>
      <c r="G42" s="722"/>
      <c r="H42" s="722"/>
      <c r="I42" s="722"/>
      <c r="J42" s="722"/>
      <c r="K42" s="722"/>
    </row>
    <row r="43" spans="1:11" ht="75" customHeight="1" x14ac:dyDescent="0.2">
      <c r="A43" s="722" t="s">
        <v>638</v>
      </c>
      <c r="B43" s="722"/>
      <c r="C43" s="722"/>
      <c r="D43" s="722"/>
      <c r="E43" s="722"/>
      <c r="F43" s="722"/>
      <c r="G43" s="722"/>
      <c r="H43" s="722"/>
      <c r="I43" s="722"/>
      <c r="J43" s="722"/>
      <c r="K43" s="722"/>
    </row>
    <row r="44" spans="1:11" ht="75" customHeight="1" x14ac:dyDescent="0.2">
      <c r="A44" s="722" t="s">
        <v>639</v>
      </c>
      <c r="B44" s="722"/>
      <c r="C44" s="722"/>
      <c r="D44" s="722"/>
      <c r="E44" s="722"/>
      <c r="F44" s="722"/>
      <c r="G44" s="722"/>
      <c r="H44" s="722"/>
      <c r="I44" s="722"/>
      <c r="J44" s="722"/>
      <c r="K44" s="722"/>
    </row>
    <row r="45" spans="1:11" ht="75" customHeight="1" x14ac:dyDescent="0.2">
      <c r="A45" s="722" t="s">
        <v>640</v>
      </c>
      <c r="B45" s="722"/>
      <c r="C45" s="722"/>
      <c r="D45" s="722"/>
      <c r="E45" s="722"/>
      <c r="F45" s="722"/>
      <c r="G45" s="722"/>
      <c r="H45" s="722"/>
      <c r="I45" s="722"/>
      <c r="J45" s="722"/>
      <c r="K45" s="722"/>
    </row>
    <row r="46" spans="1:11" ht="75" customHeight="1" x14ac:dyDescent="0.2">
      <c r="A46" s="722" t="s">
        <v>641</v>
      </c>
      <c r="B46" s="722"/>
      <c r="C46" s="722"/>
      <c r="D46" s="722"/>
      <c r="E46" s="722"/>
      <c r="F46" s="722"/>
      <c r="G46" s="722"/>
      <c r="H46" s="722"/>
      <c r="I46" s="722"/>
      <c r="J46" s="722"/>
      <c r="K46" s="722"/>
    </row>
    <row r="47" spans="1:11" ht="75" customHeight="1" x14ac:dyDescent="0.2">
      <c r="A47" s="722" t="s">
        <v>247</v>
      </c>
      <c r="B47" s="722"/>
      <c r="C47" s="722"/>
      <c r="D47" s="722"/>
      <c r="E47" s="722"/>
      <c r="F47" s="722"/>
      <c r="G47" s="722"/>
      <c r="H47" s="722"/>
      <c r="I47" s="722"/>
      <c r="J47" s="722"/>
      <c r="K47" s="722"/>
    </row>
    <row r="48" spans="1:11" ht="75" customHeight="1" x14ac:dyDescent="0.2">
      <c r="A48" s="722" t="s">
        <v>249</v>
      </c>
      <c r="B48" s="722"/>
      <c r="C48" s="722"/>
      <c r="D48" s="722"/>
      <c r="E48" s="722"/>
      <c r="F48" s="722"/>
      <c r="G48" s="722"/>
      <c r="H48" s="722"/>
      <c r="I48" s="722"/>
      <c r="J48" s="722"/>
      <c r="K48" s="722"/>
    </row>
    <row r="49" spans="1:11" ht="75" customHeight="1" x14ac:dyDescent="0.2">
      <c r="A49" s="722" t="s">
        <v>250</v>
      </c>
      <c r="B49" s="722"/>
      <c r="C49" s="722"/>
      <c r="D49" s="722"/>
      <c r="E49" s="722"/>
      <c r="F49" s="722"/>
      <c r="G49" s="722"/>
      <c r="H49" s="722"/>
      <c r="I49" s="722"/>
      <c r="J49" s="722"/>
      <c r="K49" s="722"/>
    </row>
    <row r="50" spans="1:11" ht="75" customHeight="1" x14ac:dyDescent="0.2">
      <c r="A50" s="722" t="s">
        <v>252</v>
      </c>
      <c r="B50" s="722"/>
      <c r="C50" s="722"/>
      <c r="D50" s="722"/>
      <c r="E50" s="722"/>
      <c r="F50" s="722"/>
      <c r="G50" s="722"/>
      <c r="H50" s="722"/>
      <c r="I50" s="722"/>
      <c r="J50" s="722"/>
      <c r="K50" s="722"/>
    </row>
    <row r="51" spans="1:11" ht="75" customHeight="1" x14ac:dyDescent="0.2">
      <c r="A51" s="722" t="s">
        <v>256</v>
      </c>
      <c r="B51" s="722"/>
      <c r="C51" s="722"/>
      <c r="D51" s="722"/>
      <c r="E51" s="722"/>
      <c r="F51" s="722"/>
      <c r="G51" s="722"/>
      <c r="H51" s="722"/>
      <c r="I51" s="722"/>
      <c r="J51" s="722"/>
      <c r="K51" s="722"/>
    </row>
    <row r="52" spans="1:11" ht="75" customHeight="1" x14ac:dyDescent="0.2">
      <c r="A52" s="722" t="s">
        <v>262</v>
      </c>
      <c r="B52" s="722"/>
      <c r="C52" s="722"/>
      <c r="D52" s="722"/>
      <c r="E52" s="722"/>
      <c r="F52" s="722"/>
      <c r="G52" s="722"/>
      <c r="H52" s="722"/>
      <c r="I52" s="722"/>
      <c r="J52" s="722"/>
      <c r="K52" s="722"/>
    </row>
    <row r="53" spans="1:11" ht="75" customHeight="1" x14ac:dyDescent="0.2">
      <c r="A53" s="722" t="s">
        <v>265</v>
      </c>
      <c r="B53" s="722"/>
      <c r="C53" s="722"/>
      <c r="D53" s="722"/>
      <c r="E53" s="722"/>
      <c r="F53" s="722"/>
      <c r="G53" s="722"/>
      <c r="H53" s="722"/>
      <c r="I53" s="722"/>
      <c r="J53" s="722"/>
      <c r="K53" s="722"/>
    </row>
    <row r="54" spans="1:11" ht="75" customHeight="1" x14ac:dyDescent="0.2">
      <c r="A54" s="722" t="s">
        <v>268</v>
      </c>
      <c r="B54" s="722"/>
      <c r="C54" s="722"/>
      <c r="D54" s="722"/>
      <c r="E54" s="722"/>
      <c r="F54" s="722"/>
      <c r="G54" s="722"/>
      <c r="H54" s="722"/>
      <c r="I54" s="722"/>
      <c r="J54" s="722"/>
      <c r="K54" s="722"/>
    </row>
    <row r="55" spans="1:11" ht="75" customHeight="1" x14ac:dyDescent="0.2">
      <c r="A55" s="722" t="s">
        <v>269</v>
      </c>
      <c r="B55" s="722"/>
      <c r="C55" s="722"/>
      <c r="D55" s="722"/>
      <c r="E55" s="722"/>
      <c r="F55" s="722"/>
      <c r="G55" s="722"/>
      <c r="H55" s="722"/>
      <c r="I55" s="722"/>
      <c r="J55" s="722"/>
      <c r="K55" s="722"/>
    </row>
    <row r="56" spans="1:11" ht="75" customHeight="1" x14ac:dyDescent="0.2">
      <c r="A56" s="722" t="s">
        <v>274</v>
      </c>
      <c r="B56" s="722"/>
      <c r="C56" s="722"/>
      <c r="D56" s="722"/>
      <c r="E56" s="722"/>
      <c r="F56" s="722"/>
      <c r="G56" s="722"/>
      <c r="H56" s="722"/>
      <c r="I56" s="722"/>
      <c r="J56" s="722"/>
      <c r="K56" s="722"/>
    </row>
    <row r="57" spans="1:11" ht="75" customHeight="1" x14ac:dyDescent="0.2">
      <c r="A57" s="722" t="s">
        <v>275</v>
      </c>
      <c r="B57" s="722"/>
      <c r="C57" s="722"/>
      <c r="D57" s="722"/>
      <c r="E57" s="722"/>
      <c r="F57" s="722"/>
      <c r="G57" s="722"/>
      <c r="H57" s="722"/>
      <c r="I57" s="722"/>
      <c r="J57" s="722"/>
      <c r="K57" s="722"/>
    </row>
    <row r="58" spans="1:11" ht="75" customHeight="1" x14ac:dyDescent="0.2">
      <c r="A58" s="722" t="s">
        <v>284</v>
      </c>
      <c r="B58" s="722"/>
      <c r="C58" s="722"/>
      <c r="D58" s="722"/>
      <c r="E58" s="722"/>
      <c r="F58" s="722"/>
      <c r="G58" s="722"/>
      <c r="H58" s="722"/>
      <c r="I58" s="722"/>
      <c r="J58" s="722"/>
      <c r="K58" s="722"/>
    </row>
    <row r="59" spans="1:11" ht="75" customHeight="1" x14ac:dyDescent="0.2">
      <c r="A59" s="722" t="s">
        <v>290</v>
      </c>
      <c r="B59" s="722"/>
      <c r="C59" s="722"/>
      <c r="D59" s="722"/>
      <c r="E59" s="722"/>
      <c r="F59" s="722"/>
      <c r="G59" s="722"/>
      <c r="H59" s="722"/>
      <c r="I59" s="722"/>
      <c r="J59" s="722"/>
      <c r="K59" s="722"/>
    </row>
    <row r="60" spans="1:11" ht="75" customHeight="1" x14ac:dyDescent="0.2">
      <c r="A60" s="722" t="s">
        <v>300</v>
      </c>
      <c r="B60" s="722"/>
      <c r="C60" s="722"/>
      <c r="D60" s="722"/>
      <c r="E60" s="722"/>
      <c r="F60" s="722"/>
      <c r="G60" s="722"/>
      <c r="H60" s="722"/>
      <c r="I60" s="722"/>
      <c r="J60" s="722"/>
      <c r="K60" s="722"/>
    </row>
    <row r="61" spans="1:11" ht="75" customHeight="1" x14ac:dyDescent="0.2">
      <c r="A61" s="722" t="s">
        <v>305</v>
      </c>
      <c r="B61" s="722"/>
      <c r="C61" s="722"/>
      <c r="D61" s="722"/>
      <c r="E61" s="722"/>
      <c r="F61" s="722"/>
      <c r="G61" s="722"/>
      <c r="H61" s="722"/>
      <c r="I61" s="722"/>
      <c r="J61" s="722"/>
      <c r="K61" s="722"/>
    </row>
    <row r="62" spans="1:11" ht="75" customHeight="1" x14ac:dyDescent="0.2">
      <c r="A62" s="722" t="s">
        <v>312</v>
      </c>
      <c r="B62" s="722"/>
      <c r="C62" s="722"/>
      <c r="D62" s="722"/>
      <c r="E62" s="722"/>
      <c r="F62" s="722"/>
      <c r="G62" s="722"/>
      <c r="H62" s="722"/>
      <c r="I62" s="722"/>
      <c r="J62" s="722"/>
      <c r="K62" s="722"/>
    </row>
    <row r="63" spans="1:11" ht="75" customHeight="1" x14ac:dyDescent="0.2">
      <c r="A63" s="722" t="s">
        <v>314</v>
      </c>
      <c r="B63" s="722"/>
      <c r="C63" s="722"/>
      <c r="D63" s="722"/>
      <c r="E63" s="722"/>
      <c r="F63" s="722"/>
      <c r="G63" s="722"/>
      <c r="H63" s="722"/>
      <c r="I63" s="722"/>
      <c r="J63" s="722"/>
      <c r="K63" s="722"/>
    </row>
    <row r="64" spans="1:11" ht="75" customHeight="1" x14ac:dyDescent="0.2">
      <c r="A64" s="722" t="s">
        <v>324</v>
      </c>
      <c r="B64" s="722"/>
      <c r="C64" s="722"/>
      <c r="D64" s="722"/>
      <c r="E64" s="722"/>
      <c r="F64" s="722"/>
      <c r="G64" s="722"/>
      <c r="H64" s="722"/>
      <c r="I64" s="722"/>
      <c r="J64" s="722"/>
      <c r="K64" s="722"/>
    </row>
    <row r="65" spans="1:11" ht="75" customHeight="1" x14ac:dyDescent="0.2">
      <c r="A65" s="722" t="s">
        <v>331</v>
      </c>
      <c r="B65" s="722"/>
      <c r="C65" s="722"/>
      <c r="D65" s="722"/>
      <c r="E65" s="722"/>
      <c r="F65" s="722"/>
      <c r="G65" s="722"/>
      <c r="H65" s="722"/>
      <c r="I65" s="722"/>
      <c r="J65" s="722"/>
      <c r="K65" s="722"/>
    </row>
    <row r="66" spans="1:11" ht="75" customHeight="1" x14ac:dyDescent="0.2">
      <c r="A66" s="722" t="s">
        <v>332</v>
      </c>
      <c r="B66" s="722"/>
      <c r="C66" s="722"/>
      <c r="D66" s="722"/>
      <c r="E66" s="722"/>
      <c r="F66" s="722"/>
      <c r="G66" s="722"/>
      <c r="H66" s="722"/>
      <c r="I66" s="722"/>
      <c r="J66" s="722"/>
      <c r="K66" s="722"/>
    </row>
    <row r="67" spans="1:11" ht="75" customHeight="1" x14ac:dyDescent="0.2">
      <c r="A67" s="722" t="s">
        <v>338</v>
      </c>
      <c r="B67" s="722"/>
      <c r="C67" s="722"/>
      <c r="D67" s="722"/>
      <c r="E67" s="722"/>
      <c r="F67" s="722"/>
      <c r="G67" s="722"/>
      <c r="H67" s="722"/>
      <c r="I67" s="722"/>
      <c r="J67" s="722"/>
      <c r="K67" s="722"/>
    </row>
    <row r="68" spans="1:11" ht="75" customHeight="1" x14ac:dyDescent="0.2">
      <c r="A68" s="722" t="s">
        <v>341</v>
      </c>
      <c r="B68" s="722"/>
      <c r="C68" s="722"/>
      <c r="D68" s="722"/>
      <c r="E68" s="722"/>
      <c r="F68" s="722"/>
      <c r="G68" s="722"/>
      <c r="H68" s="722"/>
      <c r="I68" s="722"/>
      <c r="J68" s="722"/>
      <c r="K68" s="722"/>
    </row>
    <row r="69" spans="1:11" ht="75" customHeight="1" x14ac:dyDescent="0.2">
      <c r="A69" s="722" t="s">
        <v>346</v>
      </c>
      <c r="B69" s="722"/>
      <c r="C69" s="722"/>
      <c r="D69" s="722"/>
      <c r="E69" s="722"/>
      <c r="F69" s="722"/>
      <c r="G69" s="722"/>
      <c r="H69" s="722"/>
      <c r="I69" s="722"/>
      <c r="J69" s="722"/>
      <c r="K69" s="722"/>
    </row>
    <row r="70" spans="1:11" ht="75" customHeight="1" x14ac:dyDescent="0.2">
      <c r="A70" s="722" t="s">
        <v>354</v>
      </c>
      <c r="B70" s="722"/>
      <c r="C70" s="722"/>
      <c r="D70" s="722"/>
      <c r="E70" s="722"/>
      <c r="F70" s="722"/>
      <c r="G70" s="722"/>
      <c r="H70" s="722"/>
      <c r="I70" s="722"/>
      <c r="J70" s="722"/>
      <c r="K70" s="722"/>
    </row>
    <row r="71" spans="1:11" ht="75" customHeight="1" x14ac:dyDescent="0.2">
      <c r="A71" s="722" t="s">
        <v>363</v>
      </c>
      <c r="B71" s="722"/>
      <c r="C71" s="722"/>
      <c r="D71" s="722"/>
      <c r="E71" s="722"/>
      <c r="F71" s="722"/>
      <c r="G71" s="722"/>
      <c r="H71" s="722"/>
      <c r="I71" s="722"/>
      <c r="J71" s="722"/>
      <c r="K71" s="722"/>
    </row>
    <row r="72" spans="1:11" ht="75" customHeight="1" x14ac:dyDescent="0.2">
      <c r="A72" s="722" t="s">
        <v>369</v>
      </c>
      <c r="B72" s="722"/>
      <c r="C72" s="722"/>
      <c r="D72" s="722"/>
      <c r="E72" s="722"/>
      <c r="F72" s="722"/>
      <c r="G72" s="722"/>
      <c r="H72" s="722"/>
      <c r="I72" s="722"/>
      <c r="J72" s="722"/>
      <c r="K72" s="722"/>
    </row>
    <row r="73" spans="1:11" ht="75" customHeight="1" x14ac:dyDescent="0.2">
      <c r="A73" s="722" t="s">
        <v>375</v>
      </c>
      <c r="B73" s="722"/>
      <c r="C73" s="722"/>
      <c r="D73" s="722"/>
      <c r="E73" s="722"/>
      <c r="F73" s="722"/>
      <c r="G73" s="722"/>
      <c r="H73" s="722"/>
      <c r="I73" s="722"/>
      <c r="J73" s="722"/>
      <c r="K73" s="722"/>
    </row>
    <row r="74" spans="1:11" ht="75" customHeight="1" x14ac:dyDescent="0.2">
      <c r="A74" s="722" t="s">
        <v>382</v>
      </c>
      <c r="B74" s="722"/>
      <c r="C74" s="722"/>
      <c r="D74" s="722"/>
      <c r="E74" s="722"/>
      <c r="F74" s="722"/>
      <c r="G74" s="722"/>
      <c r="H74" s="722"/>
      <c r="I74" s="722"/>
      <c r="J74" s="722"/>
      <c r="K74" s="722"/>
    </row>
    <row r="75" spans="1:11" ht="75" customHeight="1" x14ac:dyDescent="0.2">
      <c r="A75" s="722" t="s">
        <v>387</v>
      </c>
      <c r="B75" s="722"/>
      <c r="C75" s="722"/>
      <c r="D75" s="722"/>
      <c r="E75" s="722"/>
      <c r="F75" s="722"/>
      <c r="G75" s="722"/>
      <c r="H75" s="722"/>
      <c r="I75" s="722"/>
      <c r="J75" s="722"/>
      <c r="K75" s="722"/>
    </row>
    <row r="76" spans="1:11" ht="75" customHeight="1" x14ac:dyDescent="0.2">
      <c r="A76" s="722" t="s">
        <v>390</v>
      </c>
      <c r="B76" s="722"/>
      <c r="C76" s="722"/>
      <c r="D76" s="722"/>
      <c r="E76" s="722"/>
      <c r="F76" s="722"/>
      <c r="G76" s="722"/>
      <c r="H76" s="722"/>
      <c r="I76" s="722"/>
      <c r="J76" s="722"/>
      <c r="K76" s="722"/>
    </row>
    <row r="77" spans="1:11" ht="75" customHeight="1" x14ac:dyDescent="0.2">
      <c r="A77" s="722" t="s">
        <v>395</v>
      </c>
      <c r="B77" s="722"/>
      <c r="C77" s="722"/>
      <c r="D77" s="722"/>
      <c r="E77" s="722"/>
      <c r="F77" s="722"/>
      <c r="G77" s="722"/>
      <c r="H77" s="722"/>
      <c r="I77" s="722"/>
      <c r="J77" s="722"/>
      <c r="K77" s="722"/>
    </row>
    <row r="78" spans="1:11" ht="75" customHeight="1" x14ac:dyDescent="0.2">
      <c r="A78" s="722" t="s">
        <v>396</v>
      </c>
      <c r="B78" s="722"/>
      <c r="C78" s="722"/>
      <c r="D78" s="722"/>
      <c r="E78" s="722"/>
      <c r="F78" s="722"/>
      <c r="G78" s="722"/>
      <c r="H78" s="722"/>
      <c r="I78" s="722"/>
      <c r="J78" s="722"/>
      <c r="K78" s="722"/>
    </row>
    <row r="79" spans="1:11" ht="75" customHeight="1" x14ac:dyDescent="0.2">
      <c r="A79" s="722" t="s">
        <v>397</v>
      </c>
      <c r="B79" s="722"/>
      <c r="C79" s="722"/>
      <c r="D79" s="722"/>
      <c r="E79" s="722"/>
      <c r="F79" s="722"/>
      <c r="G79" s="722"/>
      <c r="H79" s="722"/>
      <c r="I79" s="722"/>
      <c r="J79" s="722"/>
      <c r="K79" s="722"/>
    </row>
    <row r="80" spans="1:11" ht="75" customHeight="1" x14ac:dyDescent="0.2">
      <c r="A80" s="722" t="s">
        <v>402</v>
      </c>
      <c r="B80" s="722"/>
      <c r="C80" s="722"/>
      <c r="D80" s="722"/>
      <c r="E80" s="722"/>
      <c r="F80" s="722"/>
      <c r="G80" s="722"/>
      <c r="H80" s="722"/>
      <c r="I80" s="722"/>
      <c r="J80" s="722"/>
      <c r="K80" s="722"/>
    </row>
    <row r="81" spans="1:11" ht="75" customHeight="1" x14ac:dyDescent="0.2">
      <c r="A81" s="722" t="s">
        <v>404</v>
      </c>
      <c r="B81" s="722"/>
      <c r="C81" s="722"/>
      <c r="D81" s="722"/>
      <c r="E81" s="722"/>
      <c r="F81" s="722"/>
      <c r="G81" s="722"/>
      <c r="H81" s="722"/>
      <c r="I81" s="722"/>
      <c r="J81" s="722"/>
      <c r="K81" s="722"/>
    </row>
    <row r="82" spans="1:11" ht="75" customHeight="1" x14ac:dyDescent="0.2">
      <c r="A82" s="722" t="s">
        <v>408</v>
      </c>
      <c r="B82" s="722"/>
      <c r="C82" s="722"/>
      <c r="D82" s="722"/>
      <c r="E82" s="722"/>
      <c r="F82" s="722"/>
      <c r="G82" s="722"/>
      <c r="H82" s="722"/>
      <c r="I82" s="722"/>
      <c r="J82" s="722"/>
      <c r="K82" s="722"/>
    </row>
    <row r="83" spans="1:11" ht="75" customHeight="1" x14ac:dyDescent="0.2">
      <c r="A83" s="722" t="s">
        <v>409</v>
      </c>
      <c r="B83" s="722"/>
      <c r="C83" s="722"/>
      <c r="D83" s="722"/>
      <c r="E83" s="722"/>
      <c r="F83" s="722"/>
      <c r="G83" s="722"/>
      <c r="H83" s="722"/>
      <c r="I83" s="722"/>
      <c r="J83" s="722"/>
      <c r="K83" s="722"/>
    </row>
    <row r="84" spans="1:11" ht="75" customHeight="1" x14ac:dyDescent="0.2">
      <c r="A84" s="722" t="s">
        <v>410</v>
      </c>
      <c r="B84" s="722"/>
      <c r="C84" s="722"/>
      <c r="D84" s="722"/>
      <c r="E84" s="722"/>
      <c r="F84" s="722"/>
      <c r="G84" s="722"/>
      <c r="H84" s="722"/>
      <c r="I84" s="722"/>
      <c r="J84" s="722"/>
      <c r="K84" s="722"/>
    </row>
    <row r="85" spans="1:11" ht="75" customHeight="1" x14ac:dyDescent="0.2">
      <c r="A85" s="722" t="s">
        <v>411</v>
      </c>
      <c r="B85" s="722"/>
      <c r="C85" s="722"/>
      <c r="D85" s="722"/>
      <c r="E85" s="722"/>
      <c r="F85" s="722"/>
      <c r="G85" s="722"/>
      <c r="H85" s="722"/>
      <c r="I85" s="722"/>
      <c r="J85" s="722"/>
      <c r="K85" s="722"/>
    </row>
    <row r="86" spans="1:11" ht="75" customHeight="1" x14ac:dyDescent="0.2">
      <c r="A86" s="722" t="s">
        <v>412</v>
      </c>
      <c r="B86" s="722"/>
      <c r="C86" s="722"/>
      <c r="D86" s="722"/>
      <c r="E86" s="722"/>
      <c r="F86" s="722"/>
      <c r="G86" s="722"/>
      <c r="H86" s="722"/>
      <c r="I86" s="722"/>
      <c r="J86" s="722"/>
      <c r="K86" s="722"/>
    </row>
    <row r="87" spans="1:11" ht="75" customHeight="1" x14ac:dyDescent="0.2">
      <c r="A87" s="722" t="s">
        <v>416</v>
      </c>
      <c r="B87" s="722"/>
      <c r="C87" s="722"/>
      <c r="D87" s="722"/>
      <c r="E87" s="722"/>
      <c r="F87" s="722"/>
      <c r="G87" s="722"/>
      <c r="H87" s="722"/>
      <c r="I87" s="722"/>
      <c r="J87" s="722"/>
      <c r="K87" s="722"/>
    </row>
    <row r="88" spans="1:11" ht="75" customHeight="1" x14ac:dyDescent="0.2">
      <c r="A88" s="722" t="s">
        <v>417</v>
      </c>
      <c r="B88" s="722"/>
      <c r="C88" s="722"/>
      <c r="D88" s="722"/>
      <c r="E88" s="722"/>
      <c r="F88" s="722"/>
      <c r="G88" s="722"/>
      <c r="H88" s="722"/>
      <c r="I88" s="722"/>
      <c r="J88" s="722"/>
      <c r="K88" s="722"/>
    </row>
    <row r="89" spans="1:11" ht="75" customHeight="1" x14ac:dyDescent="0.2">
      <c r="A89" s="722" t="s">
        <v>427</v>
      </c>
      <c r="B89" s="722"/>
      <c r="C89" s="722"/>
      <c r="D89" s="722"/>
      <c r="E89" s="722"/>
      <c r="F89" s="722"/>
      <c r="G89" s="722"/>
      <c r="H89" s="722"/>
      <c r="I89" s="722"/>
      <c r="J89" s="722"/>
      <c r="K89" s="722"/>
    </row>
    <row r="90" spans="1:11" ht="75" customHeight="1" x14ac:dyDescent="0.2">
      <c r="A90" s="722" t="s">
        <v>442</v>
      </c>
      <c r="B90" s="722"/>
      <c r="C90" s="722"/>
      <c r="D90" s="722"/>
      <c r="E90" s="722"/>
      <c r="F90" s="722"/>
      <c r="G90" s="722"/>
      <c r="H90" s="722"/>
      <c r="I90" s="722"/>
      <c r="J90" s="722"/>
      <c r="K90" s="722"/>
    </row>
    <row r="91" spans="1:11" ht="75" customHeight="1" x14ac:dyDescent="0.2">
      <c r="A91" s="722" t="s">
        <v>444</v>
      </c>
      <c r="B91" s="722"/>
      <c r="C91" s="722"/>
      <c r="D91" s="722"/>
      <c r="E91" s="722"/>
      <c r="F91" s="722"/>
      <c r="G91" s="722"/>
      <c r="H91" s="722"/>
      <c r="I91" s="722"/>
      <c r="J91" s="722"/>
      <c r="K91" s="722"/>
    </row>
    <row r="92" spans="1:11" ht="75" customHeight="1" x14ac:dyDescent="0.2">
      <c r="A92" s="722" t="s">
        <v>449</v>
      </c>
      <c r="B92" s="722"/>
      <c r="C92" s="722"/>
      <c r="D92" s="722"/>
      <c r="E92" s="722"/>
      <c r="F92" s="722"/>
      <c r="G92" s="722"/>
      <c r="H92" s="722"/>
      <c r="I92" s="722"/>
      <c r="J92" s="722"/>
      <c r="K92" s="722"/>
    </row>
    <row r="93" spans="1:11" ht="75" customHeight="1" x14ac:dyDescent="0.2">
      <c r="A93" s="722" t="s">
        <v>451</v>
      </c>
      <c r="B93" s="722"/>
      <c r="C93" s="722"/>
      <c r="D93" s="722"/>
      <c r="E93" s="722"/>
      <c r="F93" s="722"/>
      <c r="G93" s="722"/>
      <c r="H93" s="722"/>
      <c r="I93" s="722"/>
      <c r="J93" s="722"/>
      <c r="K93" s="722"/>
    </row>
    <row r="94" spans="1:11" ht="75" customHeight="1" x14ac:dyDescent="0.2">
      <c r="A94" s="722" t="s">
        <v>452</v>
      </c>
      <c r="B94" s="722"/>
      <c r="C94" s="722"/>
      <c r="D94" s="722"/>
      <c r="E94" s="722"/>
      <c r="F94" s="722"/>
      <c r="G94" s="722"/>
      <c r="H94" s="722"/>
      <c r="I94" s="722"/>
      <c r="J94" s="722"/>
      <c r="K94" s="722"/>
    </row>
    <row r="95" spans="1:11" ht="75" customHeight="1" x14ac:dyDescent="0.2">
      <c r="A95" s="722" t="s">
        <v>456</v>
      </c>
      <c r="B95" s="722"/>
      <c r="C95" s="722"/>
      <c r="D95" s="722"/>
      <c r="E95" s="722"/>
      <c r="F95" s="722"/>
      <c r="G95" s="722"/>
      <c r="H95" s="722"/>
      <c r="I95" s="722"/>
      <c r="J95" s="722"/>
      <c r="K95" s="722"/>
    </row>
    <row r="96" spans="1:11" ht="75" customHeight="1" x14ac:dyDescent="0.2">
      <c r="A96" s="722" t="s">
        <v>461</v>
      </c>
      <c r="B96" s="722"/>
      <c r="C96" s="722"/>
      <c r="D96" s="722"/>
      <c r="E96" s="722"/>
      <c r="F96" s="722"/>
      <c r="G96" s="722"/>
      <c r="H96" s="722"/>
      <c r="I96" s="722"/>
      <c r="J96" s="722"/>
      <c r="K96" s="722"/>
    </row>
    <row r="97" spans="1:11" ht="75" customHeight="1" x14ac:dyDescent="0.2">
      <c r="A97" s="722" t="s">
        <v>463</v>
      </c>
      <c r="B97" s="722"/>
      <c r="C97" s="722"/>
      <c r="D97" s="722"/>
      <c r="E97" s="722"/>
      <c r="F97" s="722"/>
      <c r="G97" s="722"/>
      <c r="H97" s="722"/>
      <c r="I97" s="722"/>
      <c r="J97" s="722"/>
      <c r="K97" s="722"/>
    </row>
    <row r="98" spans="1:11" ht="75" customHeight="1" x14ac:dyDescent="0.2">
      <c r="A98" s="722" t="s">
        <v>464</v>
      </c>
      <c r="B98" s="722"/>
      <c r="C98" s="722"/>
      <c r="D98" s="722"/>
      <c r="E98" s="722"/>
      <c r="F98" s="722"/>
      <c r="G98" s="722"/>
      <c r="H98" s="722"/>
      <c r="I98" s="722"/>
      <c r="J98" s="722"/>
      <c r="K98" s="722"/>
    </row>
    <row r="99" spans="1:11" ht="75" customHeight="1" x14ac:dyDescent="0.2">
      <c r="A99" s="722" t="s">
        <v>465</v>
      </c>
      <c r="B99" s="722"/>
      <c r="C99" s="722"/>
      <c r="D99" s="722"/>
      <c r="E99" s="722"/>
      <c r="F99" s="722"/>
      <c r="G99" s="722"/>
      <c r="H99" s="722"/>
      <c r="I99" s="722"/>
      <c r="J99" s="722"/>
      <c r="K99" s="722"/>
    </row>
    <row r="100" spans="1:11" ht="75" customHeight="1" x14ac:dyDescent="0.2">
      <c r="A100" s="722" t="s">
        <v>466</v>
      </c>
      <c r="B100" s="722"/>
      <c r="C100" s="722"/>
      <c r="D100" s="722"/>
      <c r="E100" s="722"/>
      <c r="F100" s="722"/>
      <c r="G100" s="722"/>
      <c r="H100" s="722"/>
      <c r="I100" s="722"/>
      <c r="J100" s="722"/>
      <c r="K100" s="722"/>
    </row>
    <row r="101" spans="1:11" ht="75" customHeight="1" x14ac:dyDescent="0.2">
      <c r="A101" s="722" t="s">
        <v>474</v>
      </c>
      <c r="B101" s="722"/>
      <c r="C101" s="722"/>
      <c r="D101" s="722"/>
      <c r="E101" s="722"/>
      <c r="F101" s="722"/>
      <c r="G101" s="722"/>
      <c r="H101" s="722"/>
      <c r="I101" s="722"/>
      <c r="J101" s="722"/>
      <c r="K101" s="722"/>
    </row>
    <row r="102" spans="1:11" ht="75" customHeight="1" x14ac:dyDescent="0.2">
      <c r="A102" s="722" t="s">
        <v>476</v>
      </c>
      <c r="B102" s="722"/>
      <c r="C102" s="722"/>
      <c r="D102" s="722"/>
      <c r="E102" s="722"/>
      <c r="F102" s="722"/>
      <c r="G102" s="722"/>
      <c r="H102" s="722"/>
      <c r="I102" s="722"/>
      <c r="J102" s="722"/>
      <c r="K102" s="722"/>
    </row>
    <row r="103" spans="1:11" ht="75" customHeight="1" x14ac:dyDescent="0.2">
      <c r="A103" s="722" t="s">
        <v>481</v>
      </c>
      <c r="B103" s="722"/>
      <c r="C103" s="722"/>
      <c r="D103" s="722"/>
      <c r="E103" s="722"/>
      <c r="F103" s="722"/>
      <c r="G103" s="722"/>
      <c r="H103" s="722"/>
      <c r="I103" s="722"/>
      <c r="J103" s="722"/>
      <c r="K103" s="722"/>
    </row>
    <row r="104" spans="1:11" ht="75" customHeight="1" x14ac:dyDescent="0.2">
      <c r="A104" s="722" t="s">
        <v>484</v>
      </c>
      <c r="B104" s="722"/>
      <c r="C104" s="722"/>
      <c r="D104" s="722"/>
      <c r="E104" s="722"/>
      <c r="F104" s="722"/>
      <c r="G104" s="722"/>
      <c r="H104" s="722"/>
      <c r="I104" s="722"/>
      <c r="J104" s="722"/>
      <c r="K104" s="722"/>
    </row>
    <row r="105" spans="1:11" ht="75" customHeight="1" x14ac:dyDescent="0.2">
      <c r="A105" s="722" t="s">
        <v>485</v>
      </c>
      <c r="B105" s="722"/>
      <c r="C105" s="722"/>
      <c r="D105" s="722"/>
      <c r="E105" s="722"/>
      <c r="F105" s="722"/>
      <c r="G105" s="722"/>
      <c r="H105" s="722"/>
      <c r="I105" s="722"/>
      <c r="J105" s="722"/>
      <c r="K105" s="722"/>
    </row>
    <row r="106" spans="1:11" ht="75" customHeight="1" x14ac:dyDescent="0.2">
      <c r="A106" s="722" t="s">
        <v>486</v>
      </c>
      <c r="B106" s="722"/>
      <c r="C106" s="722"/>
      <c r="D106" s="722"/>
      <c r="E106" s="722"/>
      <c r="F106" s="722"/>
      <c r="G106" s="722"/>
      <c r="H106" s="722"/>
      <c r="I106" s="722"/>
      <c r="J106" s="722"/>
      <c r="K106" s="722"/>
    </row>
    <row r="107" spans="1:11" ht="75" customHeight="1" x14ac:dyDescent="0.2">
      <c r="A107" s="722" t="s">
        <v>487</v>
      </c>
      <c r="B107" s="722"/>
      <c r="C107" s="722"/>
      <c r="D107" s="722"/>
      <c r="E107" s="722"/>
      <c r="F107" s="722"/>
      <c r="G107" s="722"/>
      <c r="H107" s="722"/>
      <c r="I107" s="722"/>
      <c r="J107" s="722"/>
      <c r="K107" s="722"/>
    </row>
    <row r="108" spans="1:11" ht="75" customHeight="1" x14ac:dyDescent="0.2">
      <c r="A108" s="722" t="s">
        <v>489</v>
      </c>
      <c r="B108" s="722"/>
      <c r="C108" s="722"/>
      <c r="D108" s="722"/>
      <c r="E108" s="722"/>
      <c r="F108" s="722"/>
      <c r="G108" s="722"/>
      <c r="H108" s="722"/>
      <c r="I108" s="722"/>
      <c r="J108" s="722"/>
      <c r="K108" s="722"/>
    </row>
    <row r="109" spans="1:11" ht="75" customHeight="1" x14ac:dyDescent="0.2">
      <c r="A109" s="722" t="s">
        <v>491</v>
      </c>
      <c r="B109" s="722"/>
      <c r="C109" s="722"/>
      <c r="D109" s="722"/>
      <c r="E109" s="722"/>
      <c r="F109" s="722"/>
      <c r="G109" s="722"/>
      <c r="H109" s="722"/>
      <c r="I109" s="722"/>
      <c r="J109" s="722"/>
      <c r="K109" s="722"/>
    </row>
    <row r="110" spans="1:11" ht="75" customHeight="1" x14ac:dyDescent="0.2">
      <c r="A110" s="722" t="s">
        <v>492</v>
      </c>
      <c r="B110" s="722"/>
      <c r="C110" s="722"/>
      <c r="D110" s="722"/>
      <c r="E110" s="722"/>
      <c r="F110" s="722"/>
      <c r="G110" s="722"/>
      <c r="H110" s="722"/>
      <c r="I110" s="722"/>
      <c r="J110" s="722"/>
      <c r="K110" s="722"/>
    </row>
    <row r="111" spans="1:11" ht="75" customHeight="1" x14ac:dyDescent="0.2">
      <c r="A111" s="722" t="s">
        <v>500</v>
      </c>
      <c r="B111" s="722"/>
      <c r="C111" s="722"/>
      <c r="D111" s="722"/>
      <c r="E111" s="722"/>
      <c r="F111" s="722"/>
      <c r="G111" s="722"/>
      <c r="H111" s="722"/>
      <c r="I111" s="722"/>
      <c r="J111" s="722"/>
      <c r="K111" s="722"/>
    </row>
    <row r="112" spans="1:11" ht="75" customHeight="1" x14ac:dyDescent="0.2">
      <c r="A112" s="722" t="s">
        <v>505</v>
      </c>
      <c r="B112" s="722"/>
      <c r="C112" s="722"/>
      <c r="D112" s="722"/>
      <c r="E112" s="722"/>
      <c r="F112" s="722"/>
      <c r="G112" s="722"/>
      <c r="H112" s="722"/>
      <c r="I112" s="722"/>
      <c r="J112" s="722"/>
      <c r="K112" s="722"/>
    </row>
    <row r="113" spans="1:11" ht="75" customHeight="1" x14ac:dyDescent="0.2">
      <c r="A113" s="722" t="s">
        <v>514</v>
      </c>
      <c r="B113" s="722"/>
      <c r="C113" s="722"/>
      <c r="D113" s="722"/>
      <c r="E113" s="722"/>
      <c r="F113" s="722"/>
      <c r="G113" s="722"/>
      <c r="H113" s="722"/>
      <c r="I113" s="722"/>
      <c r="J113" s="722"/>
      <c r="K113" s="722"/>
    </row>
    <row r="114" spans="1:11" ht="75" customHeight="1" x14ac:dyDescent="0.2">
      <c r="A114" s="722" t="s">
        <v>530</v>
      </c>
      <c r="B114" s="722"/>
      <c r="C114" s="722"/>
      <c r="D114" s="722"/>
      <c r="E114" s="722"/>
      <c r="F114" s="722"/>
      <c r="G114" s="722"/>
      <c r="H114" s="722"/>
      <c r="I114" s="722"/>
      <c r="J114" s="722"/>
      <c r="K114" s="722"/>
    </row>
    <row r="115" spans="1:11" ht="75" customHeight="1" x14ac:dyDescent="0.2">
      <c r="A115" s="722" t="s">
        <v>533</v>
      </c>
      <c r="B115" s="722"/>
      <c r="C115" s="722"/>
      <c r="D115" s="722"/>
      <c r="E115" s="722"/>
      <c r="F115" s="722"/>
      <c r="G115" s="722"/>
      <c r="H115" s="722"/>
      <c r="I115" s="722"/>
      <c r="J115" s="722"/>
      <c r="K115" s="722"/>
    </row>
    <row r="116" spans="1:11" ht="75" customHeight="1" x14ac:dyDescent="0.2">
      <c r="A116" s="722" t="s">
        <v>535</v>
      </c>
      <c r="B116" s="722"/>
      <c r="C116" s="722"/>
      <c r="D116" s="722"/>
      <c r="E116" s="722"/>
      <c r="F116" s="722"/>
      <c r="G116" s="722"/>
      <c r="H116" s="722"/>
      <c r="I116" s="722"/>
      <c r="J116" s="722"/>
      <c r="K116" s="722"/>
    </row>
    <row r="117" spans="1:11" ht="75" customHeight="1" x14ac:dyDescent="0.2">
      <c r="A117" s="722" t="s">
        <v>540</v>
      </c>
      <c r="B117" s="722"/>
      <c r="C117" s="722"/>
      <c r="D117" s="722"/>
      <c r="E117" s="722"/>
      <c r="F117" s="722"/>
      <c r="G117" s="722"/>
      <c r="H117" s="722"/>
      <c r="I117" s="722"/>
      <c r="J117" s="722"/>
      <c r="K117" s="722"/>
    </row>
    <row r="118" spans="1:11" ht="75" customHeight="1" x14ac:dyDescent="0.2">
      <c r="A118" s="722" t="s">
        <v>543</v>
      </c>
      <c r="B118" s="722"/>
      <c r="C118" s="722"/>
      <c r="D118" s="722"/>
      <c r="E118" s="722"/>
      <c r="F118" s="722"/>
      <c r="G118" s="722"/>
      <c r="H118" s="722"/>
      <c r="I118" s="722"/>
      <c r="J118" s="722"/>
      <c r="K118" s="722"/>
    </row>
    <row r="119" spans="1:11" ht="75" customHeight="1" x14ac:dyDescent="0.2">
      <c r="A119" s="722" t="s">
        <v>545</v>
      </c>
      <c r="B119" s="722"/>
      <c r="C119" s="722"/>
      <c r="D119" s="722"/>
      <c r="E119" s="722"/>
      <c r="F119" s="722"/>
      <c r="G119" s="722"/>
      <c r="H119" s="722"/>
      <c r="I119" s="722"/>
      <c r="J119" s="722"/>
      <c r="K119" s="722"/>
    </row>
    <row r="120" spans="1:11" ht="75" customHeight="1" x14ac:dyDescent="0.2">
      <c r="A120" s="722" t="s">
        <v>546</v>
      </c>
      <c r="B120" s="722"/>
      <c r="C120" s="722"/>
      <c r="D120" s="722"/>
      <c r="E120" s="722"/>
      <c r="F120" s="722"/>
      <c r="G120" s="722"/>
      <c r="H120" s="722"/>
      <c r="I120" s="722"/>
      <c r="J120" s="722"/>
      <c r="K120" s="722"/>
    </row>
    <row r="121" spans="1:11" ht="75" customHeight="1" x14ac:dyDescent="0.2">
      <c r="A121" s="722" t="s">
        <v>547</v>
      </c>
      <c r="B121" s="722"/>
      <c r="C121" s="722"/>
      <c r="D121" s="722"/>
      <c r="E121" s="722"/>
      <c r="F121" s="722"/>
      <c r="G121" s="722"/>
      <c r="H121" s="722"/>
      <c r="I121" s="722"/>
      <c r="J121" s="722"/>
      <c r="K121" s="722"/>
    </row>
    <row r="122" spans="1:11" ht="75" customHeight="1" x14ac:dyDescent="0.2">
      <c r="A122" s="722" t="s">
        <v>551</v>
      </c>
      <c r="B122" s="722"/>
      <c r="C122" s="722"/>
      <c r="D122" s="722"/>
      <c r="E122" s="722"/>
      <c r="F122" s="722"/>
      <c r="G122" s="722"/>
      <c r="H122" s="722"/>
      <c r="I122" s="722"/>
      <c r="J122" s="722"/>
      <c r="K122" s="722"/>
    </row>
    <row r="123" spans="1:11" ht="75" customHeight="1" x14ac:dyDescent="0.2">
      <c r="A123" s="722" t="s">
        <v>564</v>
      </c>
      <c r="B123" s="722"/>
      <c r="C123" s="722"/>
      <c r="D123" s="722"/>
      <c r="E123" s="722"/>
      <c r="F123" s="722"/>
      <c r="G123" s="722"/>
      <c r="H123" s="722"/>
      <c r="I123" s="722"/>
      <c r="J123" s="722"/>
      <c r="K123" s="722"/>
    </row>
    <row r="124" spans="1:11" ht="75" customHeight="1" x14ac:dyDescent="0.2">
      <c r="A124" s="722" t="s">
        <v>571</v>
      </c>
      <c r="B124" s="722"/>
      <c r="C124" s="722"/>
      <c r="D124" s="722"/>
      <c r="E124" s="722"/>
      <c r="F124" s="722"/>
      <c r="G124" s="722"/>
      <c r="H124" s="722"/>
      <c r="I124" s="722"/>
      <c r="J124" s="722"/>
      <c r="K124" s="722"/>
    </row>
    <row r="125" spans="1:11" ht="75" customHeight="1" x14ac:dyDescent="0.2">
      <c r="A125" s="722" t="s">
        <v>573</v>
      </c>
      <c r="B125" s="722"/>
      <c r="C125" s="722"/>
      <c r="D125" s="722"/>
      <c r="E125" s="722"/>
      <c r="F125" s="722"/>
      <c r="G125" s="722"/>
      <c r="H125" s="722"/>
      <c r="I125" s="722"/>
      <c r="J125" s="722"/>
      <c r="K125" s="722"/>
    </row>
    <row r="126" spans="1:11" ht="75" customHeight="1" x14ac:dyDescent="0.2">
      <c r="A126" s="722" t="s">
        <v>574</v>
      </c>
      <c r="B126" s="722"/>
      <c r="C126" s="722"/>
      <c r="D126" s="722"/>
      <c r="E126" s="722"/>
      <c r="F126" s="722"/>
      <c r="G126" s="722"/>
      <c r="H126" s="722"/>
      <c r="I126" s="722"/>
      <c r="J126" s="722"/>
      <c r="K126" s="722"/>
    </row>
    <row r="127" spans="1:11" ht="75" customHeight="1" x14ac:dyDescent="0.2">
      <c r="A127" s="722" t="s">
        <v>597</v>
      </c>
      <c r="B127" s="722"/>
      <c r="C127" s="722"/>
      <c r="D127" s="722"/>
      <c r="E127" s="722"/>
      <c r="F127" s="722"/>
      <c r="G127" s="722"/>
      <c r="H127" s="722"/>
      <c r="I127" s="722"/>
      <c r="J127" s="722"/>
      <c r="K127" s="722"/>
    </row>
    <row r="128" spans="1:11" ht="75" customHeight="1" x14ac:dyDescent="0.2">
      <c r="A128" s="722" t="s">
        <v>603</v>
      </c>
      <c r="B128" s="722"/>
      <c r="C128" s="722"/>
      <c r="D128" s="722"/>
      <c r="E128" s="722"/>
      <c r="F128" s="722"/>
      <c r="G128" s="722"/>
      <c r="H128" s="722"/>
      <c r="I128" s="722"/>
      <c r="J128" s="722"/>
      <c r="K128" s="722"/>
    </row>
    <row r="129" spans="1:11" ht="75" customHeight="1" x14ac:dyDescent="0.2">
      <c r="A129" s="722" t="s">
        <v>616</v>
      </c>
      <c r="B129" s="722"/>
      <c r="C129" s="722"/>
      <c r="D129" s="722"/>
      <c r="E129" s="722"/>
      <c r="F129" s="722"/>
      <c r="G129" s="722"/>
      <c r="H129" s="722"/>
      <c r="I129" s="722"/>
      <c r="J129" s="722"/>
      <c r="K129" s="722"/>
    </row>
    <row r="130" spans="1:11" ht="75" customHeight="1" x14ac:dyDescent="0.2">
      <c r="A130" s="722" t="s">
        <v>623</v>
      </c>
      <c r="B130" s="722"/>
      <c r="C130" s="722"/>
      <c r="D130" s="722"/>
      <c r="E130" s="722"/>
      <c r="F130" s="722"/>
      <c r="G130" s="722"/>
      <c r="H130" s="722"/>
      <c r="I130" s="722"/>
      <c r="J130" s="722"/>
      <c r="K130" s="722"/>
    </row>
    <row r="131" spans="1:11" ht="75" customHeight="1" x14ac:dyDescent="0.2">
      <c r="A131" s="722" t="s">
        <v>625</v>
      </c>
      <c r="B131" s="722"/>
      <c r="C131" s="722"/>
      <c r="D131" s="722"/>
      <c r="E131" s="722"/>
      <c r="F131" s="722"/>
      <c r="G131" s="722"/>
      <c r="H131" s="722"/>
      <c r="I131" s="722"/>
      <c r="J131" s="722"/>
      <c r="K131" s="722"/>
    </row>
    <row r="132" spans="1:11" ht="75" customHeight="1" x14ac:dyDescent="0.2">
      <c r="A132" s="722" t="s">
        <v>626</v>
      </c>
      <c r="B132" s="722"/>
      <c r="C132" s="722"/>
      <c r="D132" s="722"/>
      <c r="E132" s="722"/>
      <c r="F132" s="722"/>
      <c r="G132" s="722"/>
      <c r="H132" s="722"/>
      <c r="I132" s="722"/>
      <c r="J132" s="722"/>
      <c r="K132" s="722"/>
    </row>
    <row r="133" spans="1:11" ht="75" customHeight="1" x14ac:dyDescent="0.2">
      <c r="A133" s="722" t="s">
        <v>628</v>
      </c>
      <c r="B133" s="722"/>
      <c r="C133" s="722"/>
      <c r="D133" s="722"/>
      <c r="E133" s="722"/>
      <c r="F133" s="722"/>
      <c r="G133" s="722"/>
      <c r="H133" s="722"/>
      <c r="I133" s="722"/>
      <c r="J133" s="722"/>
      <c r="K133" s="72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2016</vt:lpstr>
      <vt:lpstr>2016 (2)</vt:lpstr>
      <vt:lpstr>Aba teste NEs detalhadas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luan.pinto</dc:creator>
  <cp:lastModifiedBy>luan.pinto</cp:lastModifiedBy>
  <dcterms:created xsi:type="dcterms:W3CDTF">2022-09-29T18:47:19Z</dcterms:created>
  <dcterms:modified xsi:type="dcterms:W3CDTF">2022-10-17T19:57:03Z</dcterms:modified>
</cp:coreProperties>
</file>