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UARDO\Downloads\"/>
    </mc:Choice>
  </mc:AlternateContent>
  <bookViews>
    <workbookView xWindow="0" yWindow="0" windowWidth="20490" windowHeight="7755"/>
  </bookViews>
  <sheets>
    <sheet name="Inventario" sheetId="2" r:id="rId1"/>
    <sheet name="Entradas" sheetId="3" r:id="rId2"/>
    <sheet name="Salidas" sheetId="4" r:id="rId3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4" i="3"/>
  <c r="D4" i="4"/>
</calcChain>
</file>

<file path=xl/sharedStrings.xml><?xml version="1.0" encoding="utf-8"?>
<sst xmlns="http://schemas.openxmlformats.org/spreadsheetml/2006/main" count="58" uniqueCount="47">
  <si>
    <t>Nº FACTURA</t>
  </si>
  <si>
    <t>FECHA</t>
  </si>
  <si>
    <t>CÓDIGO PRODUCTO</t>
  </si>
  <si>
    <t>DESCRIPCIÓN</t>
  </si>
  <si>
    <t>CANTIDAD</t>
  </si>
  <si>
    <t>ENTRADAS</t>
  </si>
  <si>
    <t>SALIDAS</t>
  </si>
  <si>
    <t>STOCK</t>
  </si>
  <si>
    <t>EXISTENCIAS INICIALES</t>
  </si>
  <si>
    <t>INVENTARIO DE PRODUCTOS</t>
  </si>
  <si>
    <t>PE001</t>
  </si>
  <si>
    <t>Pendientes Rubic plata</t>
  </si>
  <si>
    <t>Pendientes Camee vermeil</t>
  </si>
  <si>
    <t>PE002</t>
  </si>
  <si>
    <t>PE003</t>
  </si>
  <si>
    <t>Pendientes Idol oro rosa</t>
  </si>
  <si>
    <t>PE004</t>
  </si>
  <si>
    <t>Pendientes Perla plata</t>
  </si>
  <si>
    <t>PU001</t>
  </si>
  <si>
    <t>PU002</t>
  </si>
  <si>
    <t>PU003</t>
  </si>
  <si>
    <t>PU004</t>
  </si>
  <si>
    <t>Pulsera Rubic plata</t>
  </si>
  <si>
    <t>Pulsera Rubic oro</t>
  </si>
  <si>
    <t>Pulsera Classic oro rosa</t>
  </si>
  <si>
    <t>Pulsera Classic plata</t>
  </si>
  <si>
    <t>AN001</t>
  </si>
  <si>
    <t>AN002</t>
  </si>
  <si>
    <t>AN003</t>
  </si>
  <si>
    <t>AN004</t>
  </si>
  <si>
    <t>Anillo Duna plata</t>
  </si>
  <si>
    <t>Anillo Venus plata</t>
  </si>
  <si>
    <t>Anillo Marte oro</t>
  </si>
  <si>
    <t>Anillo Bera oro</t>
  </si>
  <si>
    <t>AN005</t>
  </si>
  <si>
    <t>AN006</t>
  </si>
  <si>
    <t>AN007</t>
  </si>
  <si>
    <t>AN008</t>
  </si>
  <si>
    <t>Anillo Cielo plata</t>
  </si>
  <si>
    <t>Anillo Tierra plata</t>
  </si>
  <si>
    <t>Anillo Mar oro</t>
  </si>
  <si>
    <t>Anillo Aire oro</t>
  </si>
  <si>
    <t xml:space="preserve">                                            Control de Inventarios</t>
  </si>
  <si>
    <t xml:space="preserve">                                              Control de Inventarios</t>
  </si>
  <si>
    <t>V268</t>
  </si>
  <si>
    <t>VE00158</t>
  </si>
  <si>
    <t xml:space="preserve">                                           Control de Inventarios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</si>
</sst>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Protection="1"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</xf>
    <xf numFmtId="164" fontId="0" fillId="0" borderId="0" xfId="0" applyNumberFormat="1" applyProtection="1">
      <protection locked="0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3" fillId="4" borderId="0" xfId="0" applyFont="1" applyFill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 wrapText="1"/>
    </xf>
    <xf numFmtId="0" fontId="0" fillId="0" borderId="0" xfId="0" applyAlignment="1" applyProtection="1">
      <alignment horizontal="left" vertical="center"/>
    </xf>
    <xf numFmtId="0" fontId="5" fillId="2" borderId="0" xfId="1" applyFont="1" applyAlignment="1" applyProtection="1">
      <alignment horizontal="center" vertical="center"/>
      <protection locked="0"/>
    </xf>
    <xf numFmtId="0" fontId="4" fillId="3" borderId="0" xfId="2" applyFont="1" applyAlignment="1" applyProtection="1">
      <alignment horizontal="center" vertical="center"/>
      <protection locked="0"/>
    </xf>
  </cellXfs>
  <cellStyles count="3">
    <cellStyle name="Buena" xfId="1" builtinId="26"/>
    <cellStyle name="Incorrecto" xfId="2" builtinId="27"/>
    <cellStyle name="Normal" xfId="0" builtinId="0"/>
  </cellStyles>
  <dxfs count="23">
    <dxf>
      <protection locked="0" hidden="0"/>
    </dxf>
    <dxf>
      <protection locked="0" hidden="0"/>
    </dxf>
    <dxf>
      <protection locked="0" hidden="0"/>
    </dxf>
    <dxf>
      <numFmt numFmtId="164" formatCode="dd/mm/yyyy;@"/>
      <protection locked="0" hidden="0"/>
    </dxf>
    <dxf>
      <protection locked="0" hidden="0"/>
    </dxf>
    <dxf>
      <border outline="0">
        <top style="thin">
          <color indexed="64"/>
        </top>
      </border>
    </dxf>
    <dxf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134788</xdr:colOff>
      <xdr:row>0</xdr:row>
      <xdr:rowOff>68864</xdr:rowOff>
    </xdr:from>
    <xdr:to>
      <xdr:col>4</xdr:col>
      <xdr:colOff>125802</xdr:colOff>
      <xdr:row>1</xdr:row>
      <xdr:rowOff>0</xdr:rowOff>
    </xdr:to>
    <xdr:pic>
      <xdr:nvPicPr>
        <xdr:cNvPr id="4" name="Imagen 3" descr="https://2.bp.blogspot.com/-f587DMT_Ri8/WUn45YFUsRI/AAAAAAAAC2U/jlTxvmtnGHE5gRmi2-ySc-pFdxROFgeBgCLcBGAs/s1600/Qu%25C3%25A9%2Bes%2Bel%2Bcontrol%2Bde%2Binventarios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5684" y="68864"/>
          <a:ext cx="826698" cy="6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445159</xdr:colOff>
      <xdr:row>0</xdr:row>
      <xdr:rowOff>69403</xdr:rowOff>
    </xdr:from>
    <xdr:to>
      <xdr:col>5</xdr:col>
      <xdr:colOff>243157</xdr:colOff>
      <xdr:row>0</xdr:row>
      <xdr:rowOff>674478</xdr:rowOff>
    </xdr:to>
    <xdr:pic>
      <xdr:nvPicPr>
        <xdr:cNvPr id="3" name="Imagen 2" descr="https://2.bp.blogspot.com/-f587DMT_Ri8/WUn45YFUsRI/AAAAAAAAC2U/jlTxvmtnGHE5gRmi2-ySc-pFdxROFgeBgCLcBGAs/s1600/Qu%25C3%25A9%2Bes%2Bel%2Bcontrol%2Bde%2Binventarios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7209" y="69403"/>
          <a:ext cx="826698" cy="6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330859</xdr:colOff>
      <xdr:row>0</xdr:row>
      <xdr:rowOff>69403</xdr:rowOff>
    </xdr:from>
    <xdr:to>
      <xdr:col>5</xdr:col>
      <xdr:colOff>128857</xdr:colOff>
      <xdr:row>0</xdr:row>
      <xdr:rowOff>674478</xdr:rowOff>
    </xdr:to>
    <xdr:pic>
      <xdr:nvPicPr>
        <xdr:cNvPr id="3" name="Imagen 2" descr="https://2.bp.blogspot.com/-f587DMT_Ri8/WUn45YFUsRI/AAAAAAAAC2U/jlTxvmtnGHE5gRmi2-ySc-pFdxROFgeBgCLcBGAs/s1600/Qu%25C3%25A9%2Bes%2Bel%2Bcontrol%2Bde%2Binventarios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2909" y="69403"/>
          <a:ext cx="826698" cy="6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Productos" displayName="Productos" ref="A4:F20" totalsRowShown="0" headerRowDxfId="22" dataDxfId="20" headerRowBorderDxfId="21" tableBorderDxfId="19" totalsRowBorderDxfId="18">
  <autoFilter ref="A4:F20"/>
  <tableColumns count="6">
    <tableColumn id="1" name="CÓDIGO PRODUCTO" dataDxfId="17"/>
    <tableColumn id="2" name="DESCRIPCIÓN" dataDxfId="16"/>
    <tableColumn id="3" name="EXISTENCIAS INICIALES" dataDxfId="15"/>
    <tableColumn id="4" name="ENTRADAS" dataDxfId="14">
      <calculatedColumnFormula>SUMIF(Entradas[CÓDIGO PRODUCTO],Productos[[#This Row],[CÓDIGO PRODUCTO]],Entradas[CANTIDAD])</calculatedColumnFormula>
    </tableColumn>
    <tableColumn id="5" name="SALIDAS" dataDxfId="13">
      <calculatedColumnFormula>SUMIF(Salidas[CÓDIGO PRODUCTO],Productos[[#This Row],[CÓDIGO PRODUCTO]],Salidas[CANTIDAD])</calculatedColumnFormula>
    </tableColumn>
    <tableColumn id="6" name="STOCK" dataDxfId="12">
      <calculatedColumnFormula>Productos[[#This Row],[EXISTENCIAS INICIALES]]+Productos[[#This Row],[ENTRADAS]]-Productos[[#This Row],[SALIDAS]]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Entradas" displayName="Entradas" ref="A3:E4" totalsRowShown="0" headerRowDxfId="11" headerRowBorderDxfId="10" tableBorderDxfId="9">
  <autoFilter ref="A3:E4"/>
  <tableColumns count="5">
    <tableColumn id="1" name="Nº FACTURA"/>
    <tableColumn id="2" name="FECHA"/>
    <tableColumn id="3" name="CÓDIGO PRODUCTO"/>
    <tableColumn id="4" name="DESCRIPCIÓN">
      <calculatedColumnFormula>VLOOKUP(Entradas[CÓDIGO PRODUCTO],Productos[],2,FALSE)</calculatedColumnFormula>
    </tableColumn>
    <tableColumn id="5" name="CANTIDAD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4" name="Salidas" displayName="Salidas" ref="A3:E4" totalsRowShown="0" headerRowDxfId="8" dataDxfId="6" headerRowBorderDxfId="7" tableBorderDxfId="5">
  <autoFilter ref="A3:E4"/>
  <tableColumns count="5">
    <tableColumn id="1" name="Nº FACTURA" dataDxfId="4"/>
    <tableColumn id="2" name="FECHA" dataDxfId="3"/>
    <tableColumn id="3" name="CÓDIGO PRODUCTO" dataDxfId="2"/>
    <tableColumn id="4" name="DESCRIPCIÓN" dataDxfId="1">
      <calculatedColumnFormula>VLOOKUP(Salidas[CÓDIGO PRODUCTO],Productos[],2,FALSE)</calculatedColumnFormula>
    </tableColumn>
    <tableColumn id="5" name="CANTIDAD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106" zoomScaleNormal="106" workbookViewId="0">
      <pane ySplit="4" topLeftCell="A11" activePane="bottomLeft" state="frozen"/>
      <selection pane="bottomLeft" activeCell="D17" sqref="D17"/>
    </sheetView>
  </sheetViews>
  <sheetFormatPr baseColWidth="10" defaultRowHeight="15" x14ac:dyDescent="0.25"/>
  <cols>
    <col min="1" max="1" width="20.85546875" style="1" customWidth="1"/>
    <col min="2" max="2" width="24" style="1" customWidth="1"/>
    <col min="3" max="3" width="22.7109375" style="1" customWidth="1"/>
    <col min="4" max="4" width="12.5703125" style="1" customWidth="1"/>
    <col min="5" max="5" width="11.42578125" style="1"/>
    <col min="6" max="6" width="12.42578125" style="1" customWidth="1"/>
    <col min="7" max="7" width="13.28515625" style="1" customWidth="1"/>
    <col min="8" max="8" width="12.5703125" style="1" customWidth="1"/>
    <col min="9" max="9" width="13.42578125" style="1" customWidth="1"/>
    <col min="10" max="10" width="19" style="1" customWidth="1"/>
    <col min="11" max="11" width="12.42578125" style="1" customWidth="1"/>
    <col min="12" max="16384" width="11.42578125" style="1"/>
  </cols>
  <sheetData>
    <row r="1" spans="1:11" ht="53.25" customHeight="1" x14ac:dyDescent="0.25">
      <c r="A1" s="19" t="s">
        <v>42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ht="36.75" customHeight="1" x14ac:dyDescent="0.25">
      <c r="A2" s="18" t="s">
        <v>9</v>
      </c>
      <c r="B2" s="18"/>
      <c r="C2" s="18"/>
      <c r="D2" s="18"/>
      <c r="E2" s="18"/>
      <c r="F2" s="18"/>
    </row>
    <row r="3" spans="1:11" ht="3" customHeight="1" x14ac:dyDescent="0.25"/>
    <row r="4" spans="1:11" ht="36.75" customHeight="1" x14ac:dyDescent="0.25">
      <c r="A4" s="6" t="s">
        <v>2</v>
      </c>
      <c r="B4" s="7" t="s">
        <v>3</v>
      </c>
      <c r="C4" s="8" t="s">
        <v>8</v>
      </c>
      <c r="D4" s="7" t="s">
        <v>5</v>
      </c>
      <c r="E4" s="7" t="s">
        <v>6</v>
      </c>
      <c r="F4" s="9" t="s">
        <v>7</v>
      </c>
    </row>
    <row r="5" spans="1:11" x14ac:dyDescent="0.25">
      <c r="A5" s="4" t="s">
        <v>26</v>
      </c>
      <c r="B5" s="3" t="s">
        <v>30</v>
      </c>
      <c r="C5" s="2">
        <v>100</v>
      </c>
      <c r="D5" s="2">
        <f>SUMIF(Entradas[CÓDIGO PRODUCTO],Productos[[#This Row],[CÓDIGO PRODUCTO]],Entradas[CANTIDAD])</f>
        <v>0</v>
      </c>
      <c r="E5" s="2">
        <f>SUMIF(Salidas[CÓDIGO PRODUCTO],Productos[[#This Row],[CÓDIGO PRODUCTO]],Salidas[CANTIDAD])</f>
        <v>0</v>
      </c>
      <c r="F5" s="5">
        <f>Productos[[#This Row],[EXISTENCIAS INICIALES]]+Productos[[#This Row],[ENTRADAS]]-Productos[[#This Row],[SALIDAS]]</f>
        <v>100</v>
      </c>
    </row>
    <row r="6" spans="1:11" x14ac:dyDescent="0.25">
      <c r="A6" s="4" t="s">
        <v>27</v>
      </c>
      <c r="B6" s="3" t="s">
        <v>31</v>
      </c>
      <c r="C6" s="2">
        <v>20</v>
      </c>
      <c r="D6" s="2">
        <f>SUMIF(Entradas[CÓDIGO PRODUCTO],Productos[[#This Row],[CÓDIGO PRODUCTO]],Entradas[CANTIDAD])</f>
        <v>0</v>
      </c>
      <c r="E6" s="2">
        <f>SUMIF(Salidas[CÓDIGO PRODUCTO],Productos[[#This Row],[CÓDIGO PRODUCTO]],Salidas[CANTIDAD])</f>
        <v>0</v>
      </c>
      <c r="F6" s="5">
        <f>Productos[[#This Row],[EXISTENCIAS INICIALES]]+Productos[[#This Row],[ENTRADAS]]-Productos[[#This Row],[SALIDAS]]</f>
        <v>20</v>
      </c>
    </row>
    <row r="7" spans="1:11" x14ac:dyDescent="0.25">
      <c r="A7" s="4" t="s">
        <v>28</v>
      </c>
      <c r="B7" s="3" t="s">
        <v>32</v>
      </c>
      <c r="C7" s="2">
        <v>80</v>
      </c>
      <c r="D7" s="2">
        <f>SUMIF(Entradas[CÓDIGO PRODUCTO],Productos[[#This Row],[CÓDIGO PRODUCTO]],Entradas[CANTIDAD])</f>
        <v>0</v>
      </c>
      <c r="E7" s="2">
        <f>SUMIF(Salidas[CÓDIGO PRODUCTO],Productos[[#This Row],[CÓDIGO PRODUCTO]],Salidas[CANTIDAD])</f>
        <v>0</v>
      </c>
      <c r="F7" s="5">
        <f>Productos[[#This Row],[EXISTENCIAS INICIALES]]+Productos[[#This Row],[ENTRADAS]]-Productos[[#This Row],[SALIDAS]]</f>
        <v>80</v>
      </c>
    </row>
    <row r="8" spans="1:11" x14ac:dyDescent="0.25">
      <c r="A8" s="4" t="s">
        <v>29</v>
      </c>
      <c r="B8" s="3" t="s">
        <v>33</v>
      </c>
      <c r="C8" s="2">
        <v>100</v>
      </c>
      <c r="D8" s="2">
        <f>SUMIF(Entradas[CÓDIGO PRODUCTO],Productos[[#This Row],[CÓDIGO PRODUCTO]],Entradas[CANTIDAD])</f>
        <v>0</v>
      </c>
      <c r="E8" s="2">
        <f>SUMIF(Salidas[CÓDIGO PRODUCTO],Productos[[#This Row],[CÓDIGO PRODUCTO]],Salidas[CANTIDAD])</f>
        <v>0</v>
      </c>
      <c r="F8" s="5">
        <f>Productos[[#This Row],[EXISTENCIAS INICIALES]]+Productos[[#This Row],[ENTRADAS]]-Productos[[#This Row],[SALIDAS]]</f>
        <v>100</v>
      </c>
    </row>
    <row r="9" spans="1:11" x14ac:dyDescent="0.25">
      <c r="A9" s="4" t="s">
        <v>18</v>
      </c>
      <c r="B9" s="3" t="s">
        <v>22</v>
      </c>
      <c r="C9" s="2">
        <v>50</v>
      </c>
      <c r="D9" s="2">
        <f>SUMIF(Entradas[CÓDIGO PRODUCTO],Productos[[#This Row],[CÓDIGO PRODUCTO]],Entradas[CANTIDAD])</f>
        <v>30</v>
      </c>
      <c r="E9" s="2">
        <f>SUMIF(Salidas[CÓDIGO PRODUCTO],Productos[[#This Row],[CÓDIGO PRODUCTO]],Salidas[CANTIDAD])</f>
        <v>0</v>
      </c>
      <c r="F9" s="5">
        <f>Productos[[#This Row],[EXISTENCIAS INICIALES]]+Productos[[#This Row],[ENTRADAS]]-Productos[[#This Row],[SALIDAS]]</f>
        <v>80</v>
      </c>
    </row>
    <row r="10" spans="1:11" x14ac:dyDescent="0.25">
      <c r="A10" s="4" t="s">
        <v>19</v>
      </c>
      <c r="B10" s="3" t="s">
        <v>23</v>
      </c>
      <c r="C10" s="2">
        <v>80</v>
      </c>
      <c r="D10" s="2">
        <f>SUMIF(Entradas[CÓDIGO PRODUCTO],Productos[[#This Row],[CÓDIGO PRODUCTO]],Entradas[CANTIDAD])</f>
        <v>0</v>
      </c>
      <c r="E10" s="2">
        <f>SUMIF(Salidas[CÓDIGO PRODUCTO],Productos[[#This Row],[CÓDIGO PRODUCTO]],Salidas[CANTIDAD])</f>
        <v>0</v>
      </c>
      <c r="F10" s="5">
        <f>Productos[[#This Row],[EXISTENCIAS INICIALES]]+Productos[[#This Row],[ENTRADAS]]-Productos[[#This Row],[SALIDAS]]</f>
        <v>80</v>
      </c>
    </row>
    <row r="11" spans="1:11" x14ac:dyDescent="0.25">
      <c r="A11" s="4" t="s">
        <v>20</v>
      </c>
      <c r="B11" s="3" t="s">
        <v>24</v>
      </c>
      <c r="C11" s="17">
        <v>20</v>
      </c>
      <c r="D11" s="2">
        <f>SUMIF(Entradas[CÓDIGO PRODUCTO],Productos[[#This Row],[CÓDIGO PRODUCTO]],Entradas[CANTIDAD])</f>
        <v>0</v>
      </c>
      <c r="E11" s="2">
        <f>SUMIF(Salidas[CÓDIGO PRODUCTO],Productos[[#This Row],[CÓDIGO PRODUCTO]],Salidas[CANTIDAD])</f>
        <v>0</v>
      </c>
      <c r="F11" s="5">
        <f>Productos[[#This Row],[EXISTENCIAS INICIALES]]+Productos[[#This Row],[ENTRADAS]]-Productos[[#This Row],[SALIDAS]]</f>
        <v>20</v>
      </c>
    </row>
    <row r="12" spans="1:11" x14ac:dyDescent="0.25">
      <c r="A12" s="4" t="s">
        <v>21</v>
      </c>
      <c r="B12" s="3" t="s">
        <v>25</v>
      </c>
      <c r="C12" s="2">
        <v>50</v>
      </c>
      <c r="D12" s="2">
        <f>SUMIF(Entradas[CÓDIGO PRODUCTO],Productos[[#This Row],[CÓDIGO PRODUCTO]],Entradas[CANTIDAD])</f>
        <v>0</v>
      </c>
      <c r="E12" s="2">
        <f>SUMIF(Salidas[CÓDIGO PRODUCTO],Productos[[#This Row],[CÓDIGO PRODUCTO]],Salidas[CANTIDAD])</f>
        <v>0</v>
      </c>
      <c r="F12" s="5">
        <f>Productos[[#This Row],[EXISTENCIAS INICIALES]]+Productos[[#This Row],[ENTRADAS]]-Productos[[#This Row],[SALIDAS]]</f>
        <v>50</v>
      </c>
    </row>
    <row r="13" spans="1:11" x14ac:dyDescent="0.25">
      <c r="A13" s="4" t="s">
        <v>10</v>
      </c>
      <c r="B13" s="3" t="s">
        <v>11</v>
      </c>
      <c r="C13" s="2">
        <v>12</v>
      </c>
      <c r="D13" s="2">
        <f>SUMIF(Entradas[CÓDIGO PRODUCTO],Productos[[#This Row],[CÓDIGO PRODUCTO]],Entradas[CANTIDAD])</f>
        <v>0</v>
      </c>
      <c r="E13" s="2">
        <f>SUMIF(Salidas[CÓDIGO PRODUCTO],Productos[[#This Row],[CÓDIGO PRODUCTO]],Salidas[CANTIDAD])</f>
        <v>0</v>
      </c>
      <c r="F13" s="5">
        <f>Productos[[#This Row],[EXISTENCIAS INICIALES]]+Productos[[#This Row],[ENTRADAS]]-Productos[[#This Row],[SALIDAS]]</f>
        <v>12</v>
      </c>
    </row>
    <row r="14" spans="1:11" x14ac:dyDescent="0.25">
      <c r="A14" s="4" t="s">
        <v>13</v>
      </c>
      <c r="B14" s="3" t="s">
        <v>12</v>
      </c>
      <c r="C14" s="2">
        <v>80</v>
      </c>
      <c r="D14" s="2">
        <f>SUMIF(Entradas[CÓDIGO PRODUCTO],Productos[[#This Row],[CÓDIGO PRODUCTO]],Entradas[CANTIDAD])</f>
        <v>0</v>
      </c>
      <c r="E14" s="2">
        <f>SUMIF(Salidas[CÓDIGO PRODUCTO],Productos[[#This Row],[CÓDIGO PRODUCTO]],Salidas[CANTIDAD])</f>
        <v>0</v>
      </c>
      <c r="F14" s="5">
        <f>Productos[[#This Row],[EXISTENCIAS INICIALES]]+Productos[[#This Row],[ENTRADAS]]-Productos[[#This Row],[SALIDAS]]</f>
        <v>80</v>
      </c>
    </row>
    <row r="15" spans="1:11" x14ac:dyDescent="0.25">
      <c r="A15" s="4" t="s">
        <v>14</v>
      </c>
      <c r="B15" s="3" t="s">
        <v>15</v>
      </c>
      <c r="C15" s="2">
        <v>60</v>
      </c>
      <c r="D15" s="2">
        <f>SUMIF(Entradas[CÓDIGO PRODUCTO],Productos[[#This Row],[CÓDIGO PRODUCTO]],Entradas[CANTIDAD])</f>
        <v>0</v>
      </c>
      <c r="E15" s="2">
        <f>SUMIF(Salidas[CÓDIGO PRODUCTO],Productos[[#This Row],[CÓDIGO PRODUCTO]],Salidas[CANTIDAD])</f>
        <v>0</v>
      </c>
      <c r="F15" s="5">
        <f>Productos[[#This Row],[EXISTENCIAS INICIALES]]+Productos[[#This Row],[ENTRADAS]]-Productos[[#This Row],[SALIDAS]]</f>
        <v>60</v>
      </c>
    </row>
    <row r="16" spans="1:11" x14ac:dyDescent="0.25">
      <c r="A16" s="4" t="s">
        <v>16</v>
      </c>
      <c r="B16" s="3" t="s">
        <v>17</v>
      </c>
      <c r="C16" s="2">
        <v>20</v>
      </c>
      <c r="D16" s="2">
        <f>SUMIF(Entradas[CÓDIGO PRODUCTO],Productos[[#This Row],[CÓDIGO PRODUCTO]],Entradas[CANTIDAD])</f>
        <v>0</v>
      </c>
      <c r="E16" s="2">
        <f>SUMIF(Salidas[CÓDIGO PRODUCTO],Productos[[#This Row],[CÓDIGO PRODUCTO]],Salidas[CANTIDAD])</f>
        <v>0</v>
      </c>
      <c r="F16" s="5">
        <f>Productos[[#This Row],[EXISTENCIAS INICIALES]]+Productos[[#This Row],[ENTRADAS]]-Productos[[#This Row],[SALIDAS]]</f>
        <v>20</v>
      </c>
    </row>
    <row r="17" spans="1:6" x14ac:dyDescent="0.25">
      <c r="A17" s="4" t="s">
        <v>34</v>
      </c>
      <c r="B17" s="3" t="s">
        <v>38</v>
      </c>
      <c r="C17" s="2">
        <v>60</v>
      </c>
      <c r="D17" s="2">
        <f>SUMIF(Entradas[CÓDIGO PRODUCTO],Productos[[#This Row],[CÓDIGO PRODUCTO]],Entradas[CANTIDAD])</f>
        <v>0</v>
      </c>
      <c r="E17" s="2">
        <f>SUMIF(Salidas[CÓDIGO PRODUCTO],Productos[[#This Row],[CÓDIGO PRODUCTO]],Salidas[CANTIDAD])</f>
        <v>0</v>
      </c>
      <c r="F17" s="5">
        <f>Productos[[#This Row],[EXISTENCIAS INICIALES]]+Productos[[#This Row],[ENTRADAS]]-Productos[[#This Row],[SALIDAS]]</f>
        <v>60</v>
      </c>
    </row>
    <row r="18" spans="1:6" x14ac:dyDescent="0.25">
      <c r="A18" s="4" t="s">
        <v>35</v>
      </c>
      <c r="B18" s="3" t="s">
        <v>39</v>
      </c>
      <c r="C18" s="2">
        <v>80</v>
      </c>
      <c r="D18" s="2">
        <f>SUMIF(Entradas[CÓDIGO PRODUCTO],Productos[[#This Row],[CÓDIGO PRODUCTO]],Entradas[CANTIDAD])</f>
        <v>0</v>
      </c>
      <c r="E18" s="2">
        <f>SUMIF(Salidas[CÓDIGO PRODUCTO],Productos[[#This Row],[CÓDIGO PRODUCTO]],Salidas[CANTIDAD])</f>
        <v>0</v>
      </c>
      <c r="F18" s="5">
        <f>Productos[[#This Row],[EXISTENCIAS INICIALES]]+Productos[[#This Row],[ENTRADAS]]-Productos[[#This Row],[SALIDAS]]</f>
        <v>80</v>
      </c>
    </row>
    <row r="19" spans="1:6" x14ac:dyDescent="0.25">
      <c r="A19" s="4" t="s">
        <v>36</v>
      </c>
      <c r="B19" s="3" t="s">
        <v>40</v>
      </c>
      <c r="C19" s="2">
        <v>80</v>
      </c>
      <c r="D19" s="2">
        <f>SUMIF(Entradas[CÓDIGO PRODUCTO],Productos[[#This Row],[CÓDIGO PRODUCTO]],Entradas[CANTIDAD])</f>
        <v>0</v>
      </c>
      <c r="E19" s="2">
        <f>SUMIF(Salidas[CÓDIGO PRODUCTO],Productos[[#This Row],[CÓDIGO PRODUCTO]],Salidas[CANTIDAD])</f>
        <v>0</v>
      </c>
      <c r="F19" s="5">
        <f>Productos[[#This Row],[EXISTENCIAS INICIALES]]+Productos[[#This Row],[ENTRADAS]]-Productos[[#This Row],[SALIDAS]]</f>
        <v>80</v>
      </c>
    </row>
    <row r="20" spans="1:6" x14ac:dyDescent="0.25">
      <c r="A20" s="10" t="s">
        <v>37</v>
      </c>
      <c r="B20" s="11" t="s">
        <v>41</v>
      </c>
      <c r="C20" s="12">
        <v>50</v>
      </c>
      <c r="D20" s="12">
        <f>SUMIF(Entradas[CÓDIGO PRODUCTO],Productos[[#This Row],[CÓDIGO PRODUCTO]],Entradas[CANTIDAD])</f>
        <v>0</v>
      </c>
      <c r="E20" s="12">
        <f>SUMIF(Salidas[CÓDIGO PRODUCTO],Productos[[#This Row],[CÓDIGO PRODUCTO]],Salidas[CANTIDAD])</f>
        <v>20</v>
      </c>
      <c r="F20" s="13">
        <f>Productos[[#This Row],[EXISTENCIAS INICIALES]]+Productos[[#This Row],[ENTRADAS]]-Productos[[#This Row],[SALIDAS]]</f>
        <v>30</v>
      </c>
    </row>
  </sheetData>
  <mergeCells count="2">
    <mergeCell ref="A2:F2"/>
    <mergeCell ref="A1:K1"/>
  </mergeCells>
  <pageMargins left="0.7" right="0.7" top="0.75" bottom="0.75" header="0.3" footer="0.3"/>
  <pageSetup paperSize="9" orientation="portrait" r:id="rId1"/>
  <headerFooter>
    <oddHeader>&amp;C
&amp;G</oddHeader>
  </headerFooter>
  <drawing r:id="rId2"/>
  <legacyDrawingHF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E1"/>
    </sheetView>
  </sheetViews>
  <sheetFormatPr baseColWidth="10" defaultRowHeight="15" x14ac:dyDescent="0.25"/>
  <cols>
    <col min="1" max="1" width="14.28515625" customWidth="1"/>
    <col min="2" max="2" width="14.5703125" customWidth="1"/>
    <col min="3" max="3" width="20.85546875" customWidth="1"/>
    <col min="4" max="4" width="29.85546875" customWidth="1"/>
    <col min="5" max="5" width="15.42578125" customWidth="1"/>
  </cols>
  <sheetData>
    <row r="1" spans="1:11" ht="54.75" customHeight="1" x14ac:dyDescent="0.25">
      <c r="A1" s="19" t="s">
        <v>43</v>
      </c>
      <c r="B1" s="19"/>
      <c r="C1" s="19"/>
      <c r="D1" s="19"/>
      <c r="E1" s="19"/>
      <c r="F1" s="14"/>
      <c r="G1" s="14"/>
      <c r="H1" s="14"/>
      <c r="I1" s="14"/>
      <c r="J1" s="14"/>
      <c r="K1" s="14"/>
    </row>
    <row r="2" spans="1:11" ht="18.75" x14ac:dyDescent="0.25">
      <c r="A2" s="21" t="s">
        <v>5</v>
      </c>
      <c r="B2" s="21"/>
      <c r="C2" s="21"/>
      <c r="D2" s="21"/>
      <c r="E2" s="21"/>
    </row>
    <row r="3" spans="1:11" x14ac:dyDescent="0.2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</row>
    <row r="4" spans="1:11" x14ac:dyDescent="0.25">
      <c r="A4" t="s">
        <v>45</v>
      </c>
      <c r="B4" s="16">
        <v>43585</v>
      </c>
      <c r="C4" t="s">
        <v>18</v>
      </c>
      <c r="D4" t="str">
        <f>VLOOKUP(Entradas[CÓDIGO PRODUCTO],Productos[],2,FALSE)</f>
        <v>Pulsera Rubic plata</v>
      </c>
      <c r="E4">
        <v>30</v>
      </c>
    </row>
  </sheetData>
  <mergeCells count="2">
    <mergeCell ref="A2:E2"/>
    <mergeCell ref="A1:E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3" sqref="B13"/>
    </sheetView>
  </sheetViews>
  <sheetFormatPr baseColWidth="10" defaultRowHeight="15" x14ac:dyDescent="0.25"/>
  <cols>
    <col min="1" max="1" width="14.28515625" customWidth="1"/>
    <col min="2" max="2" width="14.5703125" customWidth="1"/>
    <col min="3" max="3" width="20.85546875" customWidth="1"/>
    <col min="4" max="4" width="29.85546875" customWidth="1"/>
    <col min="5" max="5" width="15.42578125" customWidth="1"/>
  </cols>
  <sheetData>
    <row r="1" spans="1:5" ht="53.25" customHeight="1" x14ac:dyDescent="0.25">
      <c r="A1" s="19" t="s">
        <v>46</v>
      </c>
      <c r="B1" s="19"/>
      <c r="C1" s="19"/>
      <c r="D1" s="19"/>
      <c r="E1" s="19"/>
    </row>
    <row r="2" spans="1:5" ht="18.75" x14ac:dyDescent="0.25">
      <c r="A2" s="22" t="s">
        <v>6</v>
      </c>
      <c r="B2" s="22"/>
      <c r="C2" s="22"/>
      <c r="D2" s="22"/>
      <c r="E2" s="22"/>
    </row>
    <row r="3" spans="1:5" x14ac:dyDescent="0.2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</row>
    <row r="4" spans="1:5" x14ac:dyDescent="0.25">
      <c r="A4" s="1" t="s">
        <v>44</v>
      </c>
      <c r="B4" s="15">
        <v>43455</v>
      </c>
      <c r="C4" s="1" t="s">
        <v>37</v>
      </c>
      <c r="D4" s="1" t="str">
        <f>VLOOKUP(Salidas[CÓDIGO PRODUCTO],Productos[],2,FALSE)</f>
        <v>Anillo Aire oro</v>
      </c>
      <c r="E4" s="1">
        <v>20</v>
      </c>
    </row>
  </sheetData>
  <mergeCells count="2">
    <mergeCell ref="A2:E2"/>
    <mergeCell ref="A1:E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Entradas</vt:lpstr>
      <vt:lpstr>Salidas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 Programas</dc:creator>
  <cp:lastModifiedBy>EDUARDO</cp:lastModifiedBy>
  <dcterms:created xsi:type="dcterms:W3CDTF">2017-08-25T08:29:10Z</dcterms:created>
  <dcterms:modified xsi:type="dcterms:W3CDTF">2019-10-01T03:21:56Z</dcterms:modified>
</cp:coreProperties>
</file>