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D\EXCEL\Full Khóa Học Excel\Bài 08 Cac ham quan trong thuong dung\"/>
    </mc:Choice>
  </mc:AlternateContent>
  <bookViews>
    <workbookView xWindow="-105" yWindow="-105" windowWidth="19425" windowHeight="10425" tabRatio="434"/>
  </bookViews>
  <sheets>
    <sheet name="SUMPRODUCT" sheetId="27" r:id="rId1"/>
    <sheet name="INDEX vs MATCH" sheetId="23" r:id="rId2"/>
  </sheets>
  <definedNames>
    <definedName name="_xlnm._FilterDatabase" localSheetId="0" hidden="1">SUMPRODUCT!$B$3:$E$15</definedName>
    <definedName name="LIST1" localSheetId="1">'INDEX vs MATCH'!#REF!</definedName>
    <definedName name="LIST1" localSheetId="0">#REF!</definedName>
    <definedName name="LIST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3" l="1"/>
  <c r="E24" i="23"/>
  <c r="E25" i="23"/>
  <c r="E27" i="23"/>
  <c r="E23" i="23"/>
  <c r="C16" i="23"/>
  <c r="C14" i="23"/>
  <c r="H20" i="27"/>
  <c r="H19" i="27"/>
  <c r="H13" i="27"/>
  <c r="H12" i="27"/>
  <c r="H8" i="27"/>
  <c r="H7" i="27"/>
  <c r="H3" i="27"/>
</calcChain>
</file>

<file path=xl/sharedStrings.xml><?xml version="1.0" encoding="utf-8"?>
<sst xmlns="http://schemas.openxmlformats.org/spreadsheetml/2006/main" count="82" uniqueCount="45">
  <si>
    <t>Họ Tên</t>
  </si>
  <si>
    <t>Thành Phố</t>
  </si>
  <si>
    <t>Ngày tuyển dụng</t>
  </si>
  <si>
    <t>Lương</t>
  </si>
  <si>
    <t>Nguyễn Văn Ban</t>
  </si>
  <si>
    <t>HN</t>
  </si>
  <si>
    <t>090-594-4524</t>
  </si>
  <si>
    <t>Nguyễn Duy Dương</t>
  </si>
  <si>
    <t>HCM</t>
  </si>
  <si>
    <t>098-831-6211</t>
  </si>
  <si>
    <t>Hoàng Quốc Bảo</t>
  </si>
  <si>
    <t>DNG</t>
  </si>
  <si>
    <t>093-817-3217</t>
  </si>
  <si>
    <t>Võ Quốc Việt</t>
  </si>
  <si>
    <t>098-522-4565</t>
  </si>
  <si>
    <t>Hoàng Bảo Trị</t>
  </si>
  <si>
    <t>098-716-7665</t>
  </si>
  <si>
    <t>Điện thoại</t>
  </si>
  <si>
    <t>INDEX vs MATCH</t>
  </si>
  <si>
    <t>Hàm Index</t>
  </si>
  <si>
    <t>INDEX(array, row_num, [column_num])</t>
  </si>
  <si>
    <r>
      <rPr>
        <b/>
        <sz val="11"/>
        <color rgb="FFFF0000"/>
        <rFont val="Calibri"/>
        <family val="2"/>
        <scheme val="minor"/>
      </rPr>
      <t>Array:</t>
    </r>
    <r>
      <rPr>
        <sz val="11"/>
        <color theme="1"/>
        <rFont val="Calibri"/>
        <family val="2"/>
        <scheme val="minor"/>
      </rPr>
      <t xml:space="preserve"> Một phạm vi ô</t>
    </r>
  </si>
  <si>
    <r>
      <rPr>
        <b/>
        <sz val="11"/>
        <color rgb="FFFF0000"/>
        <rFont val="Calibri"/>
        <family val="2"/>
        <scheme val="minor"/>
      </rPr>
      <t>Column_num:</t>
    </r>
    <r>
      <rPr>
        <sz val="11"/>
        <color theme="1"/>
        <rFont val="Calibri"/>
        <family val="2"/>
        <scheme val="minor"/>
      </rPr>
      <t xml:space="preserve"> Chọn hàng trả về một giá trị</t>
    </r>
  </si>
  <si>
    <r>
      <rPr>
        <b/>
        <sz val="11"/>
        <color rgb="FFFF0000"/>
        <rFont val="Calibri"/>
        <family val="2"/>
        <scheme val="minor"/>
      </rPr>
      <t xml:space="preserve">Row_num: </t>
    </r>
    <r>
      <rPr>
        <sz val="11"/>
        <color theme="1"/>
        <rFont val="Calibri"/>
        <family val="2"/>
        <scheme val="minor"/>
      </rPr>
      <t>Chọn hàng trả về một giá trị</t>
    </r>
  </si>
  <si>
    <t>Hàm Match</t>
  </si>
  <si>
    <t>MATCH(giá trị tìm kiếm, vùng tìm kiếm, [kiểu trả về])</t>
  </si>
  <si>
    <r>
      <rPr>
        <b/>
        <sz val="11"/>
        <color rgb="FFFF0000"/>
        <rFont val="Calibri"/>
        <family val="2"/>
        <scheme val="minor"/>
      </rPr>
      <t>[kiểu trả về]:</t>
    </r>
    <r>
      <rPr>
        <sz val="11"/>
        <color theme="1"/>
        <rFont val="Calibri"/>
        <family val="2"/>
        <scheme val="minor"/>
      </rPr>
      <t xml:space="preserve"> thường là 0 là kết quả chính xác. Mặc định là 1</t>
    </r>
  </si>
  <si>
    <t>Sản Phẩm</t>
  </si>
  <si>
    <t>Số Lượng</t>
  </si>
  <si>
    <t>Đơn Giá</t>
  </si>
  <si>
    <t>Tổng Tiền</t>
  </si>
  <si>
    <t>Sumproduct Cơ Bản</t>
  </si>
  <si>
    <t>Sumproduct Nâng Cao</t>
  </si>
  <si>
    <t>Thành Tiền</t>
  </si>
  <si>
    <t>Sumproduct Nâng Cao +</t>
  </si>
  <si>
    <t>Sumproduct Nâng Cao ++</t>
  </si>
  <si>
    <t>Lớn hơn</t>
  </si>
  <si>
    <t>+</t>
  </si>
  <si>
    <t>Kết quả là giá trị trong cell giao nhau giữa dòng và cột</t>
  </si>
  <si>
    <t>kết quả là số thứ tự dòng hoặc cột trong vùng tìm kếm</t>
  </si>
  <si>
    <t>Võ Quốc Việta</t>
  </si>
  <si>
    <t>Học Excel 1</t>
  </si>
  <si>
    <t>NHọcy</t>
  </si>
  <si>
    <t>Học Excel 2</t>
  </si>
  <si>
    <t>Học Excel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</si>
</sst>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 * #,##0.00_ ;_ * \-#,##0.00_ ;_ * &quot;-&quot;??_ ;_ @_ "/>
    <numFmt numFmtId="165" formatCode="dd\-mm\-yyyy"/>
    <numFmt numFmtId="166" formatCode="_ * #,##0_ ;_ * \-#,##0_ ;_ * &quot;-&quot;??_ ;_ @_ "/>
    <numFmt numFmtId="167" formatCode="[$-409]d\-m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3" fillId="4" borderId="1" xfId="0" applyFont="1" applyFill="1" applyBorder="1"/>
    <xf numFmtId="165" fontId="0" fillId="0" borderId="1" xfId="0" applyNumberFormat="1" applyBorder="1"/>
    <xf numFmtId="166" fontId="0" fillId="0" borderId="1" xfId="1" applyNumberFormat="1" applyFont="1" applyBorder="1"/>
    <xf numFmtId="0" fontId="5" fillId="0" borderId="0" xfId="0" applyFont="1"/>
    <xf numFmtId="0" fontId="5" fillId="5" borderId="0" xfId="0" applyFont="1" applyFill="1"/>
    <xf numFmtId="0" fontId="0" fillId="2" borderId="1" xfId="0" applyFill="1" applyBorder="1"/>
    <xf numFmtId="0" fontId="6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14" fontId="0" fillId="0" borderId="0" xfId="0" applyNumberFormat="1"/>
    <xf numFmtId="3" fontId="0" fillId="0" borderId="1" xfId="0" applyNumberFormat="1" applyBorder="1"/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2" xfId="0" applyBorder="1"/>
    <xf numFmtId="0" fontId="5" fillId="0" borderId="3" xfId="0" applyFont="1" applyBorder="1"/>
    <xf numFmtId="0" fontId="0" fillId="0" borderId="3" xfId="0" applyBorder="1"/>
    <xf numFmtId="0" fontId="3" fillId="7" borderId="1" xfId="0" applyFont="1" applyFill="1" applyBorder="1"/>
    <xf numFmtId="167" fontId="0" fillId="0" borderId="1" xfId="0" applyNumberFormat="1" applyBorder="1"/>
    <xf numFmtId="0" fontId="9" fillId="0" borderId="0" xfId="0" applyFont="1"/>
    <xf numFmtId="0" fontId="9" fillId="0" borderId="2" xfId="0" applyFont="1" applyBorder="1"/>
    <xf numFmtId="167" fontId="0" fillId="0" borderId="0" xfId="0" applyNumberFormat="1"/>
    <xf numFmtId="0" fontId="4" fillId="0" borderId="0" xfId="0" quotePrefix="1" applyFont="1" applyAlignment="1">
      <alignment horizontal="center" vertic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abSelected="1" topLeftCell="B10" zoomScale="175" zoomScaleNormal="175" workbookViewId="0">
      <selection activeCell="H20" sqref="H20"/>
    </sheetView>
  </sheetViews>
  <sheetFormatPr defaultColWidth="8.7109375" defaultRowHeight="15" x14ac:dyDescent="0.25"/>
  <cols>
    <col min="1" max="1" width="4.7109375" style="15" customWidth="1"/>
    <col min="2" max="2" width="7.28515625" style="15" customWidth="1"/>
    <col min="3" max="3" width="10.42578125" style="15" customWidth="1"/>
    <col min="4" max="4" width="8.85546875" style="15" customWidth="1"/>
    <col min="5" max="5" width="8.140625" style="15" customWidth="1"/>
    <col min="6" max="6" width="6.140625" style="15" customWidth="1"/>
    <col min="7" max="7" width="10.140625" style="15" customWidth="1"/>
    <col min="8" max="8" width="12.28515625" style="15" customWidth="1"/>
    <col min="9" max="9" width="4.85546875" style="15" bestFit="1" customWidth="1"/>
    <col min="10" max="10" width="9.140625" style="15" customWidth="1"/>
    <col min="11" max="11" width="2.5703125" style="15" customWidth="1"/>
    <col min="12" max="12" width="3.5703125" style="15" customWidth="1"/>
    <col min="13" max="16384" width="8.7109375" style="15"/>
  </cols>
  <sheetData>
    <row r="1" spans="2:12" x14ac:dyDescent="0.25">
      <c r="L1" s="19"/>
    </row>
    <row r="2" spans="2:12" ht="15.75" thickBot="1" x14ac:dyDescent="0.3">
      <c r="G2" s="20" t="s">
        <v>31</v>
      </c>
      <c r="H2" s="20"/>
      <c r="L2" s="19"/>
    </row>
    <row r="3" spans="2:12" x14ac:dyDescent="0.25">
      <c r="B3" s="22" t="s">
        <v>42</v>
      </c>
      <c r="C3" s="22" t="s">
        <v>27</v>
      </c>
      <c r="D3" s="22" t="s">
        <v>28</v>
      </c>
      <c r="E3" s="22" t="s">
        <v>29</v>
      </c>
      <c r="G3" s="2" t="s">
        <v>30</v>
      </c>
      <c r="H3" s="16">
        <f>SUMPRODUCT(D4:D15,E4:E15)</f>
        <v>38278</v>
      </c>
      <c r="L3" s="19"/>
    </row>
    <row r="4" spans="2:12" x14ac:dyDescent="0.25">
      <c r="B4" s="23">
        <v>43922</v>
      </c>
      <c r="C4" s="17" t="s">
        <v>41</v>
      </c>
      <c r="D4" s="14">
        <v>171</v>
      </c>
      <c r="E4" s="17">
        <v>29</v>
      </c>
      <c r="F4" s="13"/>
      <c r="L4" s="19"/>
    </row>
    <row r="5" spans="2:12" ht="15.75" thickBot="1" x14ac:dyDescent="0.3">
      <c r="B5" s="23">
        <v>43922</v>
      </c>
      <c r="C5" s="17" t="s">
        <v>43</v>
      </c>
      <c r="D5" s="14">
        <v>147</v>
      </c>
      <c r="E5" s="17">
        <v>19</v>
      </c>
      <c r="F5" s="13"/>
      <c r="G5" s="20" t="s">
        <v>32</v>
      </c>
      <c r="H5" s="20"/>
      <c r="L5" s="19"/>
    </row>
    <row r="6" spans="2:12" x14ac:dyDescent="0.25">
      <c r="B6" s="23">
        <v>43922</v>
      </c>
      <c r="C6" s="17" t="s">
        <v>44</v>
      </c>
      <c r="D6" s="14">
        <v>121</v>
      </c>
      <c r="E6" s="17">
        <v>30</v>
      </c>
      <c r="F6" s="13"/>
      <c r="H6" s="15" t="s">
        <v>41</v>
      </c>
      <c r="L6" s="19"/>
    </row>
    <row r="7" spans="2:12" x14ac:dyDescent="0.25">
      <c r="B7" s="23">
        <v>43923</v>
      </c>
      <c r="C7" s="17" t="s">
        <v>41</v>
      </c>
      <c r="D7" s="14">
        <v>133</v>
      </c>
      <c r="E7" s="17">
        <v>23</v>
      </c>
      <c r="F7" s="13"/>
      <c r="G7" s="2" t="s">
        <v>28</v>
      </c>
      <c r="H7" s="16">
        <f>SUMPRODUCT((C4:C15=H6)*1,D4:D15)</f>
        <v>634</v>
      </c>
      <c r="L7" s="19"/>
    </row>
    <row r="8" spans="2:12" x14ac:dyDescent="0.25">
      <c r="B8" s="23">
        <v>43923</v>
      </c>
      <c r="C8" s="17" t="s">
        <v>43</v>
      </c>
      <c r="D8" s="14">
        <v>161</v>
      </c>
      <c r="E8" s="17">
        <v>10</v>
      </c>
      <c r="F8" s="13"/>
      <c r="G8" s="2" t="s">
        <v>33</v>
      </c>
      <c r="H8" s="16">
        <f>SUMPRODUCT((C4:C15=H6)*1,D4:D15,E4:E15)</f>
        <v>11978</v>
      </c>
      <c r="L8" s="19"/>
    </row>
    <row r="9" spans="2:12" x14ac:dyDescent="0.25">
      <c r="B9" s="23">
        <v>43923</v>
      </c>
      <c r="C9" s="17" t="s">
        <v>44</v>
      </c>
      <c r="D9" s="14">
        <v>148</v>
      </c>
      <c r="E9" s="17">
        <v>21</v>
      </c>
      <c r="F9" s="13"/>
      <c r="L9" s="19"/>
    </row>
    <row r="10" spans="2:12" ht="15.75" thickBot="1" x14ac:dyDescent="0.3">
      <c r="B10" s="23">
        <v>43924</v>
      </c>
      <c r="C10" s="17" t="s">
        <v>41</v>
      </c>
      <c r="D10" s="14">
        <v>149</v>
      </c>
      <c r="E10" s="17">
        <v>12</v>
      </c>
      <c r="F10" s="13"/>
      <c r="G10" s="20" t="s">
        <v>34</v>
      </c>
      <c r="H10" s="20"/>
      <c r="I10" s="21"/>
      <c r="J10" s="21"/>
      <c r="L10" s="19"/>
    </row>
    <row r="11" spans="2:12" x14ac:dyDescent="0.25">
      <c r="B11" s="23">
        <v>43924</v>
      </c>
      <c r="C11" s="17" t="s">
        <v>43</v>
      </c>
      <c r="D11" s="14">
        <v>200</v>
      </c>
      <c r="E11" s="17">
        <v>27</v>
      </c>
      <c r="H11" s="24" t="s">
        <v>41</v>
      </c>
      <c r="I11" s="27" t="s">
        <v>37</v>
      </c>
      <c r="J11" s="24" t="s">
        <v>44</v>
      </c>
      <c r="K11" s="24"/>
      <c r="L11" s="25"/>
    </row>
    <row r="12" spans="2:12" x14ac:dyDescent="0.25">
      <c r="B12" s="23">
        <v>43924</v>
      </c>
      <c r="C12" s="17" t="s">
        <v>44</v>
      </c>
      <c r="D12" s="14">
        <v>184</v>
      </c>
      <c r="E12" s="17">
        <v>16</v>
      </c>
      <c r="G12" s="2" t="s">
        <v>28</v>
      </c>
      <c r="H12" s="16">
        <f>SUMPRODUCT(((C4:C15=H11)+(C4:C15=J11))*1,D4:D15)</f>
        <v>1286</v>
      </c>
      <c r="L12" s="19"/>
    </row>
    <row r="13" spans="2:12" x14ac:dyDescent="0.25">
      <c r="B13" s="23">
        <v>43925</v>
      </c>
      <c r="C13" s="17" t="s">
        <v>41</v>
      </c>
      <c r="D13" s="14">
        <v>181</v>
      </c>
      <c r="E13" s="17">
        <v>12</v>
      </c>
      <c r="G13" s="2" t="s">
        <v>33</v>
      </c>
      <c r="H13" s="16">
        <f>SUMPRODUCT(((C4:C15=H11)+(C4:C15=J11))*1,D4:D15,E4:E15)</f>
        <v>25640</v>
      </c>
      <c r="L13" s="19"/>
    </row>
    <row r="14" spans="2:12" x14ac:dyDescent="0.25">
      <c r="B14" s="23">
        <v>43925</v>
      </c>
      <c r="C14" s="17" t="s">
        <v>43</v>
      </c>
      <c r="D14" s="14">
        <v>105</v>
      </c>
      <c r="E14" s="17">
        <v>27</v>
      </c>
      <c r="L14" s="19"/>
    </row>
    <row r="15" spans="2:12" ht="15.75" thickBot="1" x14ac:dyDescent="0.3">
      <c r="B15" s="23">
        <v>43925</v>
      </c>
      <c r="C15" s="17" t="s">
        <v>44</v>
      </c>
      <c r="D15" s="14">
        <v>199</v>
      </c>
      <c r="E15" s="17">
        <v>20</v>
      </c>
      <c r="G15" s="20" t="s">
        <v>35</v>
      </c>
      <c r="H15" s="20"/>
      <c r="I15" s="21"/>
      <c r="J15" s="21"/>
      <c r="L15" s="19"/>
    </row>
    <row r="16" spans="2:12" x14ac:dyDescent="0.25">
      <c r="H16" s="24" t="s">
        <v>41</v>
      </c>
      <c r="I16" s="27" t="s">
        <v>37</v>
      </c>
      <c r="J16" s="24" t="s">
        <v>44</v>
      </c>
      <c r="K16" s="24"/>
      <c r="L16" s="25"/>
    </row>
    <row r="17" spans="7:12" x14ac:dyDescent="0.25">
      <c r="H17" s="26">
        <v>43924</v>
      </c>
      <c r="L17" s="19"/>
    </row>
    <row r="18" spans="7:12" x14ac:dyDescent="0.25">
      <c r="H18" s="15" t="s">
        <v>36</v>
      </c>
      <c r="I18" s="18">
        <v>130</v>
      </c>
      <c r="L18" s="19"/>
    </row>
    <row r="19" spans="7:12" x14ac:dyDescent="0.25">
      <c r="G19" s="2" t="s">
        <v>28</v>
      </c>
      <c r="H19" s="16">
        <f>SUMPRODUCT((((C4:C15=H16)+(C4:C15=J16))*(B4:B15=H17)*(D4:D15&gt;I18)*1),D4:D15)</f>
        <v>333</v>
      </c>
      <c r="L19" s="19"/>
    </row>
    <row r="20" spans="7:12" x14ac:dyDescent="0.25">
      <c r="G20" s="2" t="s">
        <v>33</v>
      </c>
      <c r="H20" s="16">
        <f>SUMPRODUCT((((C4:C15=H16)+(C4:C15=J16))*(B4:B15=H17)*(D4:D15&gt;I18)*1),D4:D15,E4:E15)</f>
        <v>4732</v>
      </c>
      <c r="L20" s="19"/>
    </row>
    <row r="21" spans="7:12" x14ac:dyDescent="0.25">
      <c r="L21" s="19"/>
    </row>
  </sheetData>
  <autoFilter ref="B3:E1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opLeftCell="A10" zoomScaleNormal="100" workbookViewId="0">
      <selection activeCell="F19" sqref="F19"/>
    </sheetView>
  </sheetViews>
  <sheetFormatPr defaultRowHeight="15" x14ac:dyDescent="0.25"/>
  <cols>
    <col min="1" max="1" width="8.140625" bestFit="1" customWidth="1"/>
    <col min="2" max="2" width="19.140625" customWidth="1"/>
    <col min="3" max="4" width="17.140625" bestFit="1" customWidth="1"/>
    <col min="5" max="5" width="16.7109375" customWidth="1"/>
    <col min="6" max="6" width="12.140625" bestFit="1" customWidth="1"/>
    <col min="7" max="7" width="12.42578125" bestFit="1" customWidth="1"/>
    <col min="8" max="8" width="14.42578125" bestFit="1" customWidth="1"/>
    <col min="9" max="9" width="12.42578125" bestFit="1" customWidth="1"/>
    <col min="10" max="10" width="18.28515625" bestFit="1" customWidth="1"/>
  </cols>
  <sheetData>
    <row r="2" spans="1:9" x14ac:dyDescent="0.25">
      <c r="B2" s="7" t="s">
        <v>18</v>
      </c>
      <c r="H2" s="3" t="s">
        <v>19</v>
      </c>
      <c r="I2" t="s">
        <v>38</v>
      </c>
    </row>
    <row r="3" spans="1:9" x14ac:dyDescent="0.25">
      <c r="B3" s="3" t="s">
        <v>1</v>
      </c>
      <c r="C3" s="3" t="s">
        <v>0</v>
      </c>
      <c r="D3" s="3" t="s">
        <v>17</v>
      </c>
      <c r="E3" s="3" t="s">
        <v>2</v>
      </c>
      <c r="F3" s="3" t="s">
        <v>3</v>
      </c>
      <c r="H3" s="10" t="s">
        <v>20</v>
      </c>
    </row>
    <row r="4" spans="1:9" x14ac:dyDescent="0.25">
      <c r="B4" s="1" t="s">
        <v>5</v>
      </c>
      <c r="C4" s="1" t="s">
        <v>4</v>
      </c>
      <c r="D4" s="1" t="s">
        <v>6</v>
      </c>
      <c r="E4" s="4">
        <v>38667</v>
      </c>
      <c r="F4" s="5">
        <v>79284</v>
      </c>
      <c r="H4" t="s">
        <v>21</v>
      </c>
    </row>
    <row r="5" spans="1:9" x14ac:dyDescent="0.25">
      <c r="B5" s="1" t="s">
        <v>8</v>
      </c>
      <c r="C5" s="1" t="s">
        <v>7</v>
      </c>
      <c r="D5" s="1" t="s">
        <v>9</v>
      </c>
      <c r="E5" s="4">
        <v>39729</v>
      </c>
      <c r="F5" s="5">
        <v>39555</v>
      </c>
      <c r="H5" t="s">
        <v>23</v>
      </c>
    </row>
    <row r="6" spans="1:9" x14ac:dyDescent="0.25">
      <c r="B6" s="1" t="s">
        <v>11</v>
      </c>
      <c r="C6" s="1" t="s">
        <v>10</v>
      </c>
      <c r="D6" s="1" t="s">
        <v>12</v>
      </c>
      <c r="E6" s="4">
        <v>41340</v>
      </c>
      <c r="F6" s="5">
        <v>38066</v>
      </c>
      <c r="H6" t="s">
        <v>22</v>
      </c>
    </row>
    <row r="7" spans="1:9" x14ac:dyDescent="0.25">
      <c r="B7" s="1" t="s">
        <v>5</v>
      </c>
      <c r="C7" s="1" t="s">
        <v>13</v>
      </c>
      <c r="D7" s="1" t="s">
        <v>14</v>
      </c>
      <c r="E7" s="4">
        <v>41046</v>
      </c>
      <c r="F7" s="5">
        <v>35751</v>
      </c>
    </row>
    <row r="8" spans="1:9" x14ac:dyDescent="0.25">
      <c r="B8" s="1" t="s">
        <v>5</v>
      </c>
      <c r="C8" s="1" t="s">
        <v>15</v>
      </c>
      <c r="D8" s="1" t="s">
        <v>16</v>
      </c>
      <c r="E8" s="4">
        <v>40630</v>
      </c>
      <c r="F8" s="5">
        <v>61883</v>
      </c>
    </row>
    <row r="11" spans="1:9" x14ac:dyDescent="0.25">
      <c r="A11" s="9"/>
      <c r="B11" s="11"/>
    </row>
    <row r="12" spans="1:9" x14ac:dyDescent="0.25">
      <c r="A12" s="12"/>
      <c r="B12" s="7" t="s">
        <v>18</v>
      </c>
    </row>
    <row r="13" spans="1:9" x14ac:dyDescent="0.25">
      <c r="A13" s="12"/>
      <c r="B13" s="3" t="s">
        <v>0</v>
      </c>
      <c r="C13" s="3" t="s">
        <v>17</v>
      </c>
    </row>
    <row r="14" spans="1:9" x14ac:dyDescent="0.25">
      <c r="A14" s="12"/>
      <c r="B14" s="1" t="s">
        <v>4</v>
      </c>
      <c r="C14" s="8" t="str">
        <f>INDEX($B$3:$F$8,MATCH(B14,$C$3:$C$8,0),MATCH($C$13,$B$3:$F$3,0))</f>
        <v>090-594-4524</v>
      </c>
      <c r="H14" s="3" t="s">
        <v>24</v>
      </c>
      <c r="I14" t="s">
        <v>39</v>
      </c>
    </row>
    <row r="15" spans="1:9" x14ac:dyDescent="0.25">
      <c r="A15" s="12"/>
      <c r="B15" s="12"/>
      <c r="E15" s="6"/>
      <c r="H15" s="10" t="s">
        <v>25</v>
      </c>
    </row>
    <row r="16" spans="1:9" x14ac:dyDescent="0.25">
      <c r="C16" t="b">
        <f>EXACT(B14,C4)</f>
        <v>1</v>
      </c>
      <c r="E16" s="6"/>
      <c r="H16" t="s">
        <v>26</v>
      </c>
    </row>
    <row r="17" spans="2:5" x14ac:dyDescent="0.25">
      <c r="E17" s="6"/>
    </row>
    <row r="18" spans="2:5" x14ac:dyDescent="0.25">
      <c r="E18" s="6"/>
    </row>
    <row r="22" spans="2:5" x14ac:dyDescent="0.25">
      <c r="B22" s="3" t="s">
        <v>0</v>
      </c>
      <c r="D22" s="3" t="s">
        <v>0</v>
      </c>
    </row>
    <row r="23" spans="2:5" x14ac:dyDescent="0.25">
      <c r="B23" s="17" t="s">
        <v>4</v>
      </c>
      <c r="D23" s="17" t="s">
        <v>4</v>
      </c>
      <c r="E23" t="str">
        <f>IF(ISNA(MATCH(D23,$B$23:$B$27,0)),"K","")</f>
        <v/>
      </c>
    </row>
    <row r="24" spans="2:5" x14ac:dyDescent="0.25">
      <c r="B24" s="17" t="s">
        <v>7</v>
      </c>
      <c r="D24" s="17" t="s">
        <v>7</v>
      </c>
      <c r="E24" s="15" t="str">
        <f t="shared" ref="E24:E27" si="0">IF(ISNA(MATCH(D24,$B$23:$B$27,0)),"K","")</f>
        <v/>
      </c>
    </row>
    <row r="25" spans="2:5" x14ac:dyDescent="0.25">
      <c r="B25" s="17" t="s">
        <v>10</v>
      </c>
      <c r="D25" s="17" t="s">
        <v>10</v>
      </c>
      <c r="E25" s="15" t="str">
        <f t="shared" si="0"/>
        <v/>
      </c>
    </row>
    <row r="26" spans="2:5" x14ac:dyDescent="0.25">
      <c r="B26" s="17" t="s">
        <v>13</v>
      </c>
      <c r="D26" s="17" t="s">
        <v>40</v>
      </c>
      <c r="E26" s="15" t="str">
        <f>IF(ISNA(MATCH(D26,$B$23:$B$27,0)),"K","")</f>
        <v>K</v>
      </c>
    </row>
    <row r="27" spans="2:5" x14ac:dyDescent="0.25">
      <c r="B27" s="17" t="s">
        <v>15</v>
      </c>
      <c r="D27" s="17" t="s">
        <v>15</v>
      </c>
      <c r="E27" s="15" t="str">
        <f t="shared" si="0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SUMPRODUCT</vt:lpstr>
      <vt:lpstr>INDEX vs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LUA001</cp:lastModifiedBy>
  <dcterms:created xsi:type="dcterms:W3CDTF">2019-10-18T01:12:53Z</dcterms:created>
  <dcterms:modified xsi:type="dcterms:W3CDTF">2022-12-01T02:37:34Z</dcterms:modified>
</cp:coreProperties>
</file>