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anr\Downloads\"/>
    </mc:Choice>
  </mc:AlternateContent>
  <xr:revisionPtr revIDLastSave="0" documentId="13_ncr:1_{A419F62C-165D-46E4-B78E-4EB08173FA3D}" xr6:coauthVersionLast="45" xr6:coauthVersionMax="45" xr10:uidLastSave="{00000000-0000-0000-0000-000000000000}"/>
  <bookViews>
    <workbookView showSheetTabs="0" xWindow="-110" yWindow="-110" windowWidth="19420" windowHeight="10420" firstSheet="4" activeTab="2" xr2:uid="{00000000-000D-0000-FFFF-FFFF00000000}"/>
  </bookViews>
  <sheets>
    <sheet name="Quartos" sheetId="1" r:id="rId1"/>
    <sheet name="MENU" sheetId="59" state="hidden" r:id="rId2"/>
    <sheet name="MENU1" sheetId="71" r:id="rId3"/>
    <sheet name="JOVELINA" sheetId="60" r:id="rId4"/>
    <sheet name="CHICO" sheetId="61" r:id="rId5"/>
    <sheet name="NOEL" sheetId="62" r:id="rId6"/>
    <sheet name="MARTINHO" sheetId="63" r:id="rId7"/>
    <sheet name="BETH" sheetId="64" r:id="rId8"/>
    <sheet name="ALMIR" sheetId="65" r:id="rId9"/>
    <sheet name="JOÃO" sheetId="66" r:id="rId10"/>
    <sheet name="CARTOLA" sheetId="67" r:id="rId11"/>
    <sheet name="PAULINHO" sheetId="68" r:id="rId12"/>
    <sheet name="CAIXA" sheetId="69" r:id="rId13"/>
    <sheet name="Produtos" sheetId="70" r:id="rId14"/>
  </sheets>
  <definedNames>
    <definedName name="BEBIDAS">Produtos!$B$3:$B$21</definedName>
    <definedName name="Lanches">Produtos!$E$4:$E$22</definedName>
    <definedName name="MOTIRÓ">Produtos!$H$3:$H$6</definedName>
    <definedName name="REPERTÓRIO_HÓSPEDES">Produtos!$K$3:$K$7</definedName>
  </definedNames>
  <calcPr calcId="191029"/>
</workbook>
</file>

<file path=xl/calcChain.xml><?xml version="1.0" encoding="utf-8"?>
<calcChain xmlns="http://schemas.openxmlformats.org/spreadsheetml/2006/main">
  <c r="K18" i="69" l="1"/>
  <c r="K19" i="69"/>
  <c r="K20" i="69"/>
  <c r="K21" i="69"/>
  <c r="K22" i="69"/>
  <c r="K23" i="69"/>
  <c r="K24" i="69"/>
  <c r="K25" i="69"/>
  <c r="K26" i="69"/>
  <c r="K27" i="69"/>
  <c r="K28" i="69"/>
  <c r="K29" i="69"/>
  <c r="K30" i="69"/>
  <c r="K31" i="69"/>
  <c r="K32" i="69"/>
  <c r="K33" i="69"/>
  <c r="K34" i="69"/>
  <c r="K35" i="69"/>
  <c r="K36" i="69"/>
  <c r="K37" i="69"/>
  <c r="K38" i="69"/>
  <c r="K39" i="69"/>
  <c r="K40" i="69"/>
  <c r="K41" i="69"/>
  <c r="K42" i="69"/>
  <c r="K43" i="69"/>
  <c r="K44" i="69"/>
  <c r="K45" i="69"/>
  <c r="K46" i="69"/>
  <c r="K17" i="69"/>
  <c r="J18" i="60" l="1"/>
  <c r="P29" i="69"/>
  <c r="P30" i="69"/>
  <c r="P31" i="69"/>
  <c r="P32" i="69"/>
  <c r="P33" i="69"/>
  <c r="P34" i="69"/>
  <c r="P35" i="69"/>
  <c r="P36" i="69"/>
  <c r="P37" i="69"/>
  <c r="P38" i="69"/>
  <c r="P39" i="69"/>
  <c r="P40" i="69"/>
  <c r="P41" i="69"/>
  <c r="P42" i="69"/>
  <c r="P43" i="69"/>
  <c r="P44" i="69"/>
  <c r="P45" i="69"/>
  <c r="P46" i="69"/>
  <c r="P18" i="69"/>
  <c r="AE12" i="69" s="1"/>
  <c r="P19" i="69"/>
  <c r="P20" i="69"/>
  <c r="P21" i="69"/>
  <c r="P22" i="69"/>
  <c r="P23" i="69"/>
  <c r="P24" i="69"/>
  <c r="P25" i="69"/>
  <c r="P26" i="69"/>
  <c r="P27" i="69"/>
  <c r="P28" i="69"/>
  <c r="P17" i="69"/>
  <c r="AE6" i="69" s="1"/>
  <c r="V17" i="69"/>
  <c r="V28" i="64"/>
  <c r="J28" i="67" l="1"/>
  <c r="D28" i="67"/>
  <c r="J18" i="67"/>
  <c r="D18" i="67"/>
  <c r="P28" i="65"/>
  <c r="J28" i="65"/>
  <c r="D28" i="65"/>
  <c r="P18" i="65"/>
  <c r="J18" i="65"/>
  <c r="D18" i="65"/>
  <c r="V28" i="68"/>
  <c r="P28" i="68"/>
  <c r="J28" i="68"/>
  <c r="D28" i="68"/>
  <c r="V18" i="68"/>
  <c r="P18" i="68"/>
  <c r="J18" i="68"/>
  <c r="D18" i="68"/>
  <c r="P28" i="63" l="1"/>
  <c r="P28" i="64"/>
  <c r="D18" i="60"/>
  <c r="D18" i="61"/>
  <c r="D18" i="62"/>
  <c r="D18" i="63"/>
  <c r="J28" i="64" l="1"/>
  <c r="D28" i="64"/>
  <c r="V18" i="64"/>
  <c r="P18" i="64"/>
  <c r="J18" i="64"/>
  <c r="D18" i="64"/>
  <c r="V28" i="63"/>
  <c r="J28" i="63"/>
  <c r="D28" i="63"/>
  <c r="V18" i="63"/>
  <c r="P18" i="63"/>
  <c r="J18" i="63"/>
  <c r="P18" i="62"/>
  <c r="J18" i="62"/>
  <c r="J18" i="61"/>
  <c r="V18" i="60"/>
  <c r="P18" i="60"/>
</calcChain>
</file>

<file path=xl/sharedStrings.xml><?xml version="1.0" encoding="utf-8"?>
<sst xmlns="http://schemas.openxmlformats.org/spreadsheetml/2006/main" count="118" uniqueCount="92">
  <si>
    <t>BETH</t>
  </si>
  <si>
    <t>QUARTOS</t>
  </si>
  <si>
    <t>MARTINHO</t>
  </si>
  <si>
    <t>JOVELINA</t>
  </si>
  <si>
    <t>NOEL ROSA</t>
  </si>
  <si>
    <t>Guilherme</t>
  </si>
  <si>
    <t>CHICO BUARQUE</t>
  </si>
  <si>
    <t>João</t>
  </si>
  <si>
    <t>Everton</t>
  </si>
  <si>
    <t>Joyce</t>
  </si>
  <si>
    <t>Alisson</t>
  </si>
  <si>
    <t>Ariadna</t>
  </si>
  <si>
    <t>Daniel</t>
  </si>
  <si>
    <t>Frederico</t>
  </si>
  <si>
    <t>Luzia</t>
  </si>
  <si>
    <t>Cristian</t>
  </si>
  <si>
    <t>Denis</t>
  </si>
  <si>
    <t>Enzo</t>
  </si>
  <si>
    <t>Gabriel</t>
  </si>
  <si>
    <t>Hugo</t>
  </si>
  <si>
    <t>Jefferson</t>
  </si>
  <si>
    <t>Marlon</t>
  </si>
  <si>
    <t xml:space="preserve">Criança </t>
  </si>
  <si>
    <t>Caroline</t>
  </si>
  <si>
    <t>Cleber</t>
  </si>
  <si>
    <t>Douglas</t>
  </si>
  <si>
    <t>Felipe</t>
  </si>
  <si>
    <t>Gustavo</t>
  </si>
  <si>
    <t>Luzia S</t>
  </si>
  <si>
    <t>Maria Clara</t>
  </si>
  <si>
    <t>Pâmela</t>
  </si>
  <si>
    <t>ALMIR</t>
  </si>
  <si>
    <t>CARTOLA</t>
  </si>
  <si>
    <t>PAULINHO</t>
  </si>
  <si>
    <t>Stella</t>
  </si>
  <si>
    <t>Item</t>
  </si>
  <si>
    <t>Valor</t>
  </si>
  <si>
    <t>Água</t>
  </si>
  <si>
    <t>Brahma</t>
  </si>
  <si>
    <t>Brahma Duplo Malte</t>
  </si>
  <si>
    <t>Brahma malzebier</t>
  </si>
  <si>
    <t>Coca-Cola</t>
  </si>
  <si>
    <t>Coca-Cola Zero</t>
  </si>
  <si>
    <t>Água Tônica</t>
  </si>
  <si>
    <t>Guaraná</t>
  </si>
  <si>
    <t>Guaraná Zero</t>
  </si>
  <si>
    <t>RedBull</t>
  </si>
  <si>
    <t>H2OH</t>
  </si>
  <si>
    <t>Jeffrey Niña</t>
  </si>
  <si>
    <t>Jeffrey Tropicale</t>
  </si>
  <si>
    <t>Jeffrey Maestro</t>
  </si>
  <si>
    <t>Jeffrey Lab</t>
  </si>
  <si>
    <t>Hocus Pocus Magic</t>
  </si>
  <si>
    <t>Hocus Pocus Interestellar</t>
  </si>
  <si>
    <t>COND</t>
  </si>
  <si>
    <t>SIM</t>
  </si>
  <si>
    <t>NÃO</t>
  </si>
  <si>
    <t>BEBIDAS</t>
  </si>
  <si>
    <t>LANCHES</t>
  </si>
  <si>
    <t>MOTIRÓ</t>
  </si>
  <si>
    <t>GT</t>
  </si>
  <si>
    <t>Ana Letícia</t>
  </si>
  <si>
    <t>Samba de Roda</t>
  </si>
  <si>
    <t>Galo Cantô</t>
  </si>
  <si>
    <t>Abre Alas</t>
  </si>
  <si>
    <t>Samba Miudinho</t>
  </si>
  <si>
    <t>Partido Alto</t>
  </si>
  <si>
    <t>Gran Galo Cantô</t>
  </si>
  <si>
    <t>Gran Samba Miudinho</t>
  </si>
  <si>
    <t>Gran Partido Alto</t>
  </si>
  <si>
    <t>Moc. Veg. - Feijão Fradinho</t>
  </si>
  <si>
    <t>Moc. Veg. - Grão de bico</t>
  </si>
  <si>
    <t>Gran Moc. Veg.</t>
  </si>
  <si>
    <t>Combo Lapa</t>
  </si>
  <si>
    <t>Combo Sapucaí</t>
  </si>
  <si>
    <t>Aioli</t>
  </si>
  <si>
    <t>Maionese verde</t>
  </si>
  <si>
    <t>Barbecue</t>
  </si>
  <si>
    <t>Brownie de Café</t>
  </si>
  <si>
    <t>Brownie de Chocolate</t>
  </si>
  <si>
    <t>Brownie de Noz</t>
  </si>
  <si>
    <t>sim</t>
  </si>
  <si>
    <t>Camisa Branca/Cinza</t>
  </si>
  <si>
    <t>Camisa Colorida</t>
  </si>
  <si>
    <t>Boné</t>
  </si>
  <si>
    <t>Camisa Carnaval</t>
  </si>
  <si>
    <t>REPERTÓRIO_HÓSPEDES</t>
  </si>
  <si>
    <t>Sabonete</t>
  </si>
  <si>
    <t>Banho</t>
  </si>
  <si>
    <t>Pasta de dente</t>
  </si>
  <si>
    <t>Escova de Dente</t>
  </si>
  <si>
    <t>Toalha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</si>
</sst>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applyFill="1"/>
    <xf numFmtId="0" fontId="0" fillId="5" borderId="0" xfId="0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164" fontId="0" fillId="0" borderId="0" xfId="0" applyNumberFormat="1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Font="1"/>
    <xf numFmtId="0" fontId="5" fillId="0" borderId="0" xfId="0" applyFont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MENU1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JOVELINA!A1"/><Relationship Id="rId13" Type="http://schemas.openxmlformats.org/officeDocument/2006/relationships/hyperlink" Target="#ALMIR!A1"/><Relationship Id="rId18" Type="http://schemas.openxmlformats.org/officeDocument/2006/relationships/hyperlink" Target="#CAIXA!A1"/><Relationship Id="rId3" Type="http://schemas.openxmlformats.org/officeDocument/2006/relationships/image" Target="../media/image1.png"/><Relationship Id="rId21" Type="http://schemas.openxmlformats.org/officeDocument/2006/relationships/image" Target="../media/image6.png"/><Relationship Id="rId7" Type="http://schemas.openxmlformats.org/officeDocument/2006/relationships/image" Target="../media/image3.png"/><Relationship Id="rId12" Type="http://schemas.openxmlformats.org/officeDocument/2006/relationships/hyperlink" Target="#BETH!A1"/><Relationship Id="rId17" Type="http://schemas.openxmlformats.org/officeDocument/2006/relationships/hyperlink" Target="#Quartos!A1"/><Relationship Id="rId2" Type="http://schemas.openxmlformats.org/officeDocument/2006/relationships/hyperlink" Target="http://www.dosambahostel.com.br/" TargetMode="External"/><Relationship Id="rId16" Type="http://schemas.openxmlformats.org/officeDocument/2006/relationships/hyperlink" Target="#PAULINHO!A1"/><Relationship Id="rId20" Type="http://schemas.openxmlformats.org/officeDocument/2006/relationships/hyperlink" Target="https://web.whatsapp.com/" TargetMode="External"/><Relationship Id="rId1" Type="http://schemas.openxmlformats.org/officeDocument/2006/relationships/image" Target="../media/image4.jpeg"/><Relationship Id="rId6" Type="http://schemas.openxmlformats.org/officeDocument/2006/relationships/hyperlink" Target="https://www.booking.com/hotel/br/do-samba-hostel.pt-br.html" TargetMode="External"/><Relationship Id="rId11" Type="http://schemas.openxmlformats.org/officeDocument/2006/relationships/hyperlink" Target="#MARTINHO!A1"/><Relationship Id="rId5" Type="http://schemas.openxmlformats.org/officeDocument/2006/relationships/image" Target="../media/image2.png"/><Relationship Id="rId15" Type="http://schemas.openxmlformats.org/officeDocument/2006/relationships/hyperlink" Target="#CARTOLA!A1"/><Relationship Id="rId10" Type="http://schemas.openxmlformats.org/officeDocument/2006/relationships/hyperlink" Target="#NOEL!A1"/><Relationship Id="rId19" Type="http://schemas.openxmlformats.org/officeDocument/2006/relationships/image" Target="../media/image5.png"/><Relationship Id="rId4" Type="http://schemas.openxmlformats.org/officeDocument/2006/relationships/hyperlink" Target="https://hotels.cloudbeds.com/" TargetMode="External"/><Relationship Id="rId9" Type="http://schemas.openxmlformats.org/officeDocument/2006/relationships/hyperlink" Target="#CHICO!A1"/><Relationship Id="rId14" Type="http://schemas.openxmlformats.org/officeDocument/2006/relationships/hyperlink" Target="#JO&#195;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8.jpeg"/><Relationship Id="rId3" Type="http://schemas.openxmlformats.org/officeDocument/2006/relationships/hyperlink" Target="https://hotels.cloudbeds.com/" TargetMode="External"/><Relationship Id="rId21" Type="http://schemas.openxmlformats.org/officeDocument/2006/relationships/hyperlink" Target="#CAIXA!A1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image" Target="../media/image7.jpeg"/><Relationship Id="rId25" Type="http://schemas.openxmlformats.org/officeDocument/2006/relationships/image" Target="../media/image6.png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image" Target="../media/image10.jpeg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24" Type="http://schemas.openxmlformats.org/officeDocument/2006/relationships/hyperlink" Target="https://web.whatsapp.com/" TargetMode="External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23" Type="http://schemas.openxmlformats.org/officeDocument/2006/relationships/hyperlink" Target="#MENU1!A1"/><Relationship Id="rId10" Type="http://schemas.openxmlformats.org/officeDocument/2006/relationships/hyperlink" Target="#MARTINHO!A1"/><Relationship Id="rId19" Type="http://schemas.openxmlformats.org/officeDocument/2006/relationships/image" Target="../media/image9.jpeg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Relationship Id="rId22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12.jpeg"/><Relationship Id="rId3" Type="http://schemas.openxmlformats.org/officeDocument/2006/relationships/hyperlink" Target="https://hotels.cloudbeds.com/" TargetMode="External"/><Relationship Id="rId21" Type="http://schemas.openxmlformats.org/officeDocument/2006/relationships/hyperlink" Target="#MENU1!A1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image" Target="../media/image11.jpeg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image" Target="../media/image5.png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23" Type="http://schemas.openxmlformats.org/officeDocument/2006/relationships/image" Target="../media/image6.png"/><Relationship Id="rId10" Type="http://schemas.openxmlformats.org/officeDocument/2006/relationships/hyperlink" Target="#MARTINHO!A1"/><Relationship Id="rId19" Type="http://schemas.openxmlformats.org/officeDocument/2006/relationships/hyperlink" Target="#CAIXA!A1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Relationship Id="rId22" Type="http://schemas.openxmlformats.org/officeDocument/2006/relationships/hyperlink" Target="https://web.whatsapp.com/" TargetMode="Externa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14.jpeg"/><Relationship Id="rId3" Type="http://schemas.openxmlformats.org/officeDocument/2006/relationships/hyperlink" Target="https://hotels.cloudbeds.com/" TargetMode="External"/><Relationship Id="rId21" Type="http://schemas.openxmlformats.org/officeDocument/2006/relationships/image" Target="../media/image5.png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image" Target="../media/image13.jpeg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hyperlink" Target="#CAIXA!A1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24" Type="http://schemas.openxmlformats.org/officeDocument/2006/relationships/image" Target="../media/image6.png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23" Type="http://schemas.openxmlformats.org/officeDocument/2006/relationships/hyperlink" Target="https://web.whatsapp.com/" TargetMode="External"/><Relationship Id="rId10" Type="http://schemas.openxmlformats.org/officeDocument/2006/relationships/hyperlink" Target="#MARTINHO!A1"/><Relationship Id="rId19" Type="http://schemas.openxmlformats.org/officeDocument/2006/relationships/image" Target="../media/image15.jpeg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Relationship Id="rId22" Type="http://schemas.openxmlformats.org/officeDocument/2006/relationships/hyperlink" Target="#MENU1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17.jpeg"/><Relationship Id="rId26" Type="http://schemas.openxmlformats.org/officeDocument/2006/relationships/image" Target="../media/image5.png"/><Relationship Id="rId3" Type="http://schemas.openxmlformats.org/officeDocument/2006/relationships/hyperlink" Target="https://hotels.cloudbeds.com/" TargetMode="External"/><Relationship Id="rId21" Type="http://schemas.openxmlformats.org/officeDocument/2006/relationships/image" Target="../media/image20.jpeg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image" Target="../media/image16.jpeg"/><Relationship Id="rId25" Type="http://schemas.openxmlformats.org/officeDocument/2006/relationships/hyperlink" Target="#CAIXA!A1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image" Target="../media/image19.jpeg"/><Relationship Id="rId29" Type="http://schemas.openxmlformats.org/officeDocument/2006/relationships/image" Target="../media/image6.png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24" Type="http://schemas.openxmlformats.org/officeDocument/2006/relationships/image" Target="../media/image23.jpeg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23" Type="http://schemas.openxmlformats.org/officeDocument/2006/relationships/image" Target="../media/image22.jpeg"/><Relationship Id="rId28" Type="http://schemas.openxmlformats.org/officeDocument/2006/relationships/hyperlink" Target="https://web.whatsapp.com/" TargetMode="External"/><Relationship Id="rId10" Type="http://schemas.openxmlformats.org/officeDocument/2006/relationships/hyperlink" Target="#MARTINHO!A1"/><Relationship Id="rId19" Type="http://schemas.openxmlformats.org/officeDocument/2006/relationships/image" Target="../media/image18.jpeg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Relationship Id="rId22" Type="http://schemas.openxmlformats.org/officeDocument/2006/relationships/image" Target="../media/image21.jpeg"/><Relationship Id="rId27" Type="http://schemas.openxmlformats.org/officeDocument/2006/relationships/hyperlink" Target="#MENU1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25.jpeg"/><Relationship Id="rId26" Type="http://schemas.openxmlformats.org/officeDocument/2006/relationships/hyperlink" Target="#MENU1!A1"/><Relationship Id="rId3" Type="http://schemas.openxmlformats.org/officeDocument/2006/relationships/hyperlink" Target="https://hotels.cloudbeds.com/" TargetMode="External"/><Relationship Id="rId21" Type="http://schemas.openxmlformats.org/officeDocument/2006/relationships/image" Target="../media/image28.jpeg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image" Target="../media/image24.jpeg"/><Relationship Id="rId25" Type="http://schemas.openxmlformats.org/officeDocument/2006/relationships/image" Target="../media/image5.png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image" Target="../media/image27.jpeg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24" Type="http://schemas.openxmlformats.org/officeDocument/2006/relationships/hyperlink" Target="#CAIXA!A1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23" Type="http://schemas.openxmlformats.org/officeDocument/2006/relationships/image" Target="../media/image30.jpeg"/><Relationship Id="rId28" Type="http://schemas.openxmlformats.org/officeDocument/2006/relationships/image" Target="../media/image6.png"/><Relationship Id="rId10" Type="http://schemas.openxmlformats.org/officeDocument/2006/relationships/hyperlink" Target="#MARTINHO!A1"/><Relationship Id="rId19" Type="http://schemas.openxmlformats.org/officeDocument/2006/relationships/image" Target="../media/image26.jpeg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Relationship Id="rId22" Type="http://schemas.openxmlformats.org/officeDocument/2006/relationships/image" Target="../media/image29.jpeg"/><Relationship Id="rId27" Type="http://schemas.openxmlformats.org/officeDocument/2006/relationships/hyperlink" Target="https://web.whatsapp.com/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5.png"/><Relationship Id="rId3" Type="http://schemas.openxmlformats.org/officeDocument/2006/relationships/hyperlink" Target="https://hotels.cloudbeds.com/" TargetMode="External"/><Relationship Id="rId21" Type="http://schemas.openxmlformats.org/officeDocument/2006/relationships/image" Target="../media/image6.png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hyperlink" Target="#CAIXA!A1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hyperlink" Target="https://web.whatsapp.com/" TargetMode="External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10" Type="http://schemas.openxmlformats.org/officeDocument/2006/relationships/hyperlink" Target="#MARTINHO!A1"/><Relationship Id="rId19" Type="http://schemas.openxmlformats.org/officeDocument/2006/relationships/hyperlink" Target="#MENU1!A1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5.png"/><Relationship Id="rId3" Type="http://schemas.openxmlformats.org/officeDocument/2006/relationships/hyperlink" Target="https://hotels.cloudbeds.com/" TargetMode="External"/><Relationship Id="rId21" Type="http://schemas.openxmlformats.org/officeDocument/2006/relationships/image" Target="../media/image6.png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hyperlink" Target="#CAIXA!A1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hyperlink" Target="https://web.whatsapp.com/" TargetMode="External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10" Type="http://schemas.openxmlformats.org/officeDocument/2006/relationships/hyperlink" Target="#MARTINHO!A1"/><Relationship Id="rId19" Type="http://schemas.openxmlformats.org/officeDocument/2006/relationships/hyperlink" Target="#MENU1!A1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image" Target="../media/image5.png"/><Relationship Id="rId3" Type="http://schemas.openxmlformats.org/officeDocument/2006/relationships/hyperlink" Target="https://hotels.cloudbeds.com/" TargetMode="External"/><Relationship Id="rId21" Type="http://schemas.openxmlformats.org/officeDocument/2006/relationships/image" Target="../media/image6.png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hyperlink" Target="#CAIXA!A1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hyperlink" Target="https://web.whatsapp.com/" TargetMode="External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10" Type="http://schemas.openxmlformats.org/officeDocument/2006/relationships/hyperlink" Target="#MARTINHO!A1"/><Relationship Id="rId19" Type="http://schemas.openxmlformats.org/officeDocument/2006/relationships/hyperlink" Target="#MENU1!A1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CHICO!A1"/><Relationship Id="rId13" Type="http://schemas.openxmlformats.org/officeDocument/2006/relationships/hyperlink" Target="#JO&#195;O!A1"/><Relationship Id="rId18" Type="http://schemas.openxmlformats.org/officeDocument/2006/relationships/hyperlink" Target="#CAIXA!A1"/><Relationship Id="rId3" Type="http://schemas.openxmlformats.org/officeDocument/2006/relationships/hyperlink" Target="https://hotels.cloudbeds.com/" TargetMode="External"/><Relationship Id="rId21" Type="http://schemas.openxmlformats.org/officeDocument/2006/relationships/hyperlink" Target="https://web.whatsapp.com/" TargetMode="External"/><Relationship Id="rId7" Type="http://schemas.openxmlformats.org/officeDocument/2006/relationships/hyperlink" Target="#JOVELINA!A1"/><Relationship Id="rId12" Type="http://schemas.openxmlformats.org/officeDocument/2006/relationships/hyperlink" Target="#ALMIR!A1"/><Relationship Id="rId17" Type="http://schemas.openxmlformats.org/officeDocument/2006/relationships/image" Target="../media/image31.jpg"/><Relationship Id="rId2" Type="http://schemas.openxmlformats.org/officeDocument/2006/relationships/image" Target="../media/image1.png"/><Relationship Id="rId16" Type="http://schemas.openxmlformats.org/officeDocument/2006/relationships/hyperlink" Target="#Quartos!A1"/><Relationship Id="rId20" Type="http://schemas.openxmlformats.org/officeDocument/2006/relationships/hyperlink" Target="#MENU1!A1"/><Relationship Id="rId1" Type="http://schemas.openxmlformats.org/officeDocument/2006/relationships/hyperlink" Target="http://www.dosambahostel.com.br/" TargetMode="External"/><Relationship Id="rId6" Type="http://schemas.openxmlformats.org/officeDocument/2006/relationships/image" Target="../media/image3.png"/><Relationship Id="rId11" Type="http://schemas.openxmlformats.org/officeDocument/2006/relationships/hyperlink" Target="#BETH!A1"/><Relationship Id="rId5" Type="http://schemas.openxmlformats.org/officeDocument/2006/relationships/hyperlink" Target="https://www.booking.com/hotel/br/do-samba-hostel.pt-br.html" TargetMode="External"/><Relationship Id="rId15" Type="http://schemas.openxmlformats.org/officeDocument/2006/relationships/hyperlink" Target="#PAULINHO!A1"/><Relationship Id="rId10" Type="http://schemas.openxmlformats.org/officeDocument/2006/relationships/hyperlink" Target="#MARTINHO!A1"/><Relationship Id="rId19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NOEL!A1"/><Relationship Id="rId14" Type="http://schemas.openxmlformats.org/officeDocument/2006/relationships/hyperlink" Target="#CARTOLA!A1"/><Relationship Id="rId22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hyperlink" Target="#MENU1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123264</xdr:colOff>
      <xdr:row>12</xdr:row>
      <xdr:rowOff>67235</xdr:rowOff>
    </xdr:from>
    <xdr:to>
      <xdr:col>2</xdr:col>
      <xdr:colOff>78441</xdr:colOff>
      <xdr:row>15</xdr:row>
      <xdr:rowOff>11206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99882" y="2633382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JovIE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19</xdr:row>
      <xdr:rowOff>95250</xdr:rowOff>
    </xdr:from>
    <xdr:to>
      <xdr:col>22</xdr:col>
      <xdr:colOff>312964</xdr:colOff>
      <xdr:row>21</xdr:row>
      <xdr:rowOff>81643</xdr:rowOff>
    </xdr:to>
    <xdr:sp macro="[0]!JovIVE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2951278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19</xdr:row>
      <xdr:rowOff>95250</xdr:rowOff>
    </xdr:from>
    <xdr:to>
      <xdr:col>24</xdr:col>
      <xdr:colOff>81642</xdr:colOff>
      <xdr:row>21</xdr:row>
      <xdr:rowOff>81643</xdr:rowOff>
    </xdr:to>
    <xdr:sp macro="[0]!JovIV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13941878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244929</xdr:colOff>
      <xdr:row>29</xdr:row>
      <xdr:rowOff>95250</xdr:rowOff>
    </xdr:from>
    <xdr:to>
      <xdr:col>4</xdr:col>
      <xdr:colOff>408214</xdr:colOff>
      <xdr:row>31</xdr:row>
      <xdr:rowOff>81643</xdr:rowOff>
    </xdr:to>
    <xdr:sp macro="[0]!JovV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073729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29</xdr:row>
      <xdr:rowOff>95250</xdr:rowOff>
    </xdr:from>
    <xdr:to>
      <xdr:col>6</xdr:col>
      <xdr:colOff>176892</xdr:colOff>
      <xdr:row>31</xdr:row>
      <xdr:rowOff>81643</xdr:rowOff>
    </xdr:to>
    <xdr:sp macro="[0]!JovVS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3061607" y="5667375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29</xdr:row>
      <xdr:rowOff>95250</xdr:rowOff>
    </xdr:from>
    <xdr:to>
      <xdr:col>10</xdr:col>
      <xdr:colOff>421821</xdr:colOff>
      <xdr:row>31</xdr:row>
      <xdr:rowOff>81643</xdr:rowOff>
    </xdr:to>
    <xdr:sp macro="[0]!JovVIE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744935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29</xdr:row>
      <xdr:rowOff>95250</xdr:rowOff>
    </xdr:from>
    <xdr:to>
      <xdr:col>12</xdr:col>
      <xdr:colOff>190499</xdr:colOff>
      <xdr:row>31</xdr:row>
      <xdr:rowOff>81643</xdr:rowOff>
    </xdr:to>
    <xdr:sp macro="[0]!JovVI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732813" y="5667375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29</xdr:row>
      <xdr:rowOff>95250</xdr:rowOff>
    </xdr:from>
    <xdr:to>
      <xdr:col>16</xdr:col>
      <xdr:colOff>340178</xdr:colOff>
      <xdr:row>31</xdr:row>
      <xdr:rowOff>81643</xdr:rowOff>
    </xdr:to>
    <xdr:sp macro="[0]!JovVII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9320893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29</xdr:row>
      <xdr:rowOff>95250</xdr:rowOff>
    </xdr:from>
    <xdr:to>
      <xdr:col>18</xdr:col>
      <xdr:colOff>108856</xdr:colOff>
      <xdr:row>31</xdr:row>
      <xdr:rowOff>81643</xdr:rowOff>
    </xdr:to>
    <xdr:sp macro="[0]!JovVIIS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0311492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29</xdr:row>
      <xdr:rowOff>95250</xdr:rowOff>
    </xdr:from>
    <xdr:to>
      <xdr:col>22</xdr:col>
      <xdr:colOff>312964</xdr:colOff>
      <xdr:row>31</xdr:row>
      <xdr:rowOff>81643</xdr:rowOff>
    </xdr:to>
    <xdr:sp macro="[0]!JovVIIIE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2951278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29</xdr:row>
      <xdr:rowOff>95250</xdr:rowOff>
    </xdr:from>
    <xdr:to>
      <xdr:col>24</xdr:col>
      <xdr:colOff>81642</xdr:colOff>
      <xdr:row>31</xdr:row>
      <xdr:rowOff>81643</xdr:rowOff>
    </xdr:to>
    <xdr:sp macro="[0]!JovVIIIS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3941878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4097000" y="530679"/>
          <a:ext cx="2258785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</xdr:colOff>
      <xdr:row>11</xdr:row>
      <xdr:rowOff>40822</xdr:rowOff>
    </xdr:from>
    <xdr:to>
      <xdr:col>27</xdr:col>
      <xdr:colOff>269875</xdr:colOff>
      <xdr:row>69</xdr:row>
      <xdr:rowOff>108858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2136322"/>
          <a:ext cx="17387661" cy="11117036"/>
        </a:xfrm>
        <a:prstGeom prst="rect">
          <a:avLst/>
        </a:prstGeom>
      </xdr:spPr>
    </xdr:pic>
    <xdr:clientData/>
  </xdr:twoCellAnchor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23" name="Retângulo de cantos arredondados 2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28" name="Retângulo de cantos arredondados 2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0" y="0"/>
          <a:ext cx="2250621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1565" cy="544286"/>
        </a:xfrm>
        <a:prstGeom prst="rect">
          <a:avLst/>
        </a:prstGeom>
      </xdr:spPr>
    </xdr:pic>
    <xdr:clientData/>
  </xdr:twoCellAnchor>
  <xdr:twoCellAnchor>
    <xdr:from>
      <xdr:col>8</xdr:col>
      <xdr:colOff>54430</xdr:colOff>
      <xdr:row>17</xdr:row>
      <xdr:rowOff>68036</xdr:rowOff>
    </xdr:from>
    <xdr:to>
      <xdr:col>20</xdr:col>
      <xdr:colOff>81643</xdr:colOff>
      <xdr:row>21</xdr:row>
      <xdr:rowOff>40821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953001" y="3306536"/>
          <a:ext cx="7375071" cy="73478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/>
            <a:t>CONTROLE DE HÓSPEDES 1.0</a:t>
          </a:r>
        </a:p>
      </xdr:txBody>
    </xdr:sp>
    <xdr:clientData/>
  </xdr:twoCellAnchor>
  <xdr:twoCellAnchor editAs="oneCell">
    <xdr:from>
      <xdr:col>3</xdr:col>
      <xdr:colOff>462643</xdr:colOff>
      <xdr:row>7</xdr:row>
      <xdr:rowOff>102475</xdr:rowOff>
    </xdr:from>
    <xdr:to>
      <xdr:col>4</xdr:col>
      <xdr:colOff>435428</xdr:colOff>
      <xdr:row>10</xdr:row>
      <xdr:rowOff>118422</xdr:rowOff>
    </xdr:to>
    <xdr:pic>
      <xdr:nvPicPr>
        <xdr:cNvPr id="15" name="Imagem 1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9607" y="1435975"/>
          <a:ext cx="585107" cy="5874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19</xdr:row>
      <xdr:rowOff>95250</xdr:rowOff>
    </xdr:from>
    <xdr:to>
      <xdr:col>22</xdr:col>
      <xdr:colOff>312964</xdr:colOff>
      <xdr:row>21</xdr:row>
      <xdr:rowOff>81643</xdr:rowOff>
    </xdr:to>
    <xdr:sp macro="[0]!JovIVE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12951278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19</xdr:row>
      <xdr:rowOff>95250</xdr:rowOff>
    </xdr:from>
    <xdr:to>
      <xdr:col>24</xdr:col>
      <xdr:colOff>81642</xdr:colOff>
      <xdr:row>21</xdr:row>
      <xdr:rowOff>81643</xdr:rowOff>
    </xdr:to>
    <xdr:sp macro="[0]!JovIV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941878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 editAs="oneCell">
    <xdr:from>
      <xdr:col>1</xdr:col>
      <xdr:colOff>1</xdr:colOff>
      <xdr:row>17</xdr:row>
      <xdr:rowOff>13608</xdr:rowOff>
    </xdr:from>
    <xdr:to>
      <xdr:col>3</xdr:col>
      <xdr:colOff>0</xdr:colOff>
      <xdr:row>26</xdr:row>
      <xdr:rowOff>13608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2" y="3265715"/>
          <a:ext cx="1224642" cy="1741714"/>
        </a:xfrm>
        <a:prstGeom prst="rect">
          <a:avLst/>
        </a:prstGeom>
      </xdr:spPr>
    </xdr:pic>
    <xdr:clientData/>
  </xdr:twoCellAnchor>
  <xdr:twoCellAnchor editAs="oneCell">
    <xdr:from>
      <xdr:col>6</xdr:col>
      <xdr:colOff>598714</xdr:colOff>
      <xdr:row>17</xdr:row>
      <xdr:rowOff>13607</xdr:rowOff>
    </xdr:from>
    <xdr:to>
      <xdr:col>8</xdr:col>
      <xdr:colOff>608921</xdr:colOff>
      <xdr:row>26</xdr:row>
      <xdr:rowOff>13608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2643" y="3265714"/>
          <a:ext cx="1234849" cy="1741715"/>
        </a:xfrm>
        <a:prstGeom prst="rect">
          <a:avLst/>
        </a:prstGeom>
      </xdr:spPr>
    </xdr:pic>
    <xdr:clientData/>
  </xdr:twoCellAnchor>
  <xdr:twoCellAnchor editAs="oneCell">
    <xdr:from>
      <xdr:col>13</xdr:col>
      <xdr:colOff>10205</xdr:colOff>
      <xdr:row>17</xdr:row>
      <xdr:rowOff>13607</xdr:rowOff>
    </xdr:from>
    <xdr:to>
      <xdr:col>15</xdr:col>
      <xdr:colOff>27214</xdr:colOff>
      <xdr:row>25</xdr:row>
      <xdr:rowOff>190500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0384" y="3265714"/>
          <a:ext cx="1241651" cy="1714500"/>
        </a:xfrm>
        <a:prstGeom prst="rect">
          <a:avLst/>
        </a:prstGeom>
      </xdr:spPr>
    </xdr:pic>
    <xdr:clientData/>
  </xdr:twoCellAnchor>
  <xdr:twoCellAnchor editAs="oneCell">
    <xdr:from>
      <xdr:col>18</xdr:col>
      <xdr:colOff>607218</xdr:colOff>
      <xdr:row>16</xdr:row>
      <xdr:rowOff>204106</xdr:rowOff>
    </xdr:from>
    <xdr:to>
      <xdr:col>20</xdr:col>
      <xdr:colOff>598714</xdr:colOff>
      <xdr:row>26</xdr:row>
      <xdr:rowOff>8228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060"/>
        <a:stretch/>
      </xdr:blipFill>
      <xdr:spPr>
        <a:xfrm>
          <a:off x="11629004" y="3252106"/>
          <a:ext cx="1216139" cy="174994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30" name="Retângulo de cantos arredondados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244928</xdr:colOff>
      <xdr:row>4</xdr:row>
      <xdr:rowOff>54428</xdr:rowOff>
    </xdr:from>
    <xdr:to>
      <xdr:col>3</xdr:col>
      <xdr:colOff>77641</xdr:colOff>
      <xdr:row>6</xdr:row>
      <xdr:rowOff>188899</xdr:rowOff>
    </xdr:to>
    <xdr:sp macro="" textlink="">
      <xdr:nvSpPr>
        <xdr:cNvPr id="33" name="Retângulo 32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44928" y="816428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4</xdr:col>
      <xdr:colOff>0</xdr:colOff>
      <xdr:row>7</xdr:row>
      <xdr:rowOff>95250</xdr:rowOff>
    </xdr:from>
    <xdr:to>
      <xdr:col>4</xdr:col>
      <xdr:colOff>585107</xdr:colOff>
      <xdr:row>10</xdr:row>
      <xdr:rowOff>111197</xdr:rowOff>
    </xdr:to>
    <xdr:pic>
      <xdr:nvPicPr>
        <xdr:cNvPr id="34" name="Imagem 33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9286" y="1428750"/>
          <a:ext cx="585107" cy="5874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CHICO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 editAs="oneCell">
    <xdr:from>
      <xdr:col>1</xdr:col>
      <xdr:colOff>3401</xdr:colOff>
      <xdr:row>17</xdr:row>
      <xdr:rowOff>13607</xdr:rowOff>
    </xdr:from>
    <xdr:to>
      <xdr:col>2</xdr:col>
      <xdr:colOff>605517</xdr:colOff>
      <xdr:row>25</xdr:row>
      <xdr:rowOff>163286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22" y="3265714"/>
          <a:ext cx="1214438" cy="1687286"/>
        </a:xfrm>
        <a:prstGeom prst="rect">
          <a:avLst/>
        </a:prstGeom>
      </xdr:spPr>
    </xdr:pic>
    <xdr:clientData/>
  </xdr:twoCellAnchor>
  <xdr:twoCellAnchor editAs="oneCell">
    <xdr:from>
      <xdr:col>7</xdr:col>
      <xdr:colOff>13608</xdr:colOff>
      <xdr:row>17</xdr:row>
      <xdr:rowOff>40821</xdr:rowOff>
    </xdr:from>
    <xdr:to>
      <xdr:col>9</xdr:col>
      <xdr:colOff>54429</xdr:colOff>
      <xdr:row>25</xdr:row>
      <xdr:rowOff>190500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9858" y="3292928"/>
          <a:ext cx="1265464" cy="168728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24" name="Retângulo de cantos arredondados 2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258537</xdr:colOff>
      <xdr:row>4</xdr:row>
      <xdr:rowOff>54428</xdr:rowOff>
    </xdr:from>
    <xdr:to>
      <xdr:col>3</xdr:col>
      <xdr:colOff>91250</xdr:colOff>
      <xdr:row>6</xdr:row>
      <xdr:rowOff>188899</xdr:rowOff>
    </xdr:to>
    <xdr:sp macro="" textlink="">
      <xdr:nvSpPr>
        <xdr:cNvPr id="26" name="Retângulo 25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258537" y="816428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3</xdr:col>
      <xdr:colOff>598714</xdr:colOff>
      <xdr:row>7</xdr:row>
      <xdr:rowOff>108857</xdr:rowOff>
    </xdr:from>
    <xdr:to>
      <xdr:col>4</xdr:col>
      <xdr:colOff>571499</xdr:colOff>
      <xdr:row>10</xdr:row>
      <xdr:rowOff>124804</xdr:rowOff>
    </xdr:to>
    <xdr:pic>
      <xdr:nvPicPr>
        <xdr:cNvPr id="27" name="Imagem 2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5678" y="1442357"/>
          <a:ext cx="585107" cy="5874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 editAs="oneCell">
    <xdr:from>
      <xdr:col>1</xdr:col>
      <xdr:colOff>2</xdr:colOff>
      <xdr:row>16</xdr:row>
      <xdr:rowOff>188686</xdr:rowOff>
    </xdr:from>
    <xdr:to>
      <xdr:col>2</xdr:col>
      <xdr:colOff>585108</xdr:colOff>
      <xdr:row>25</xdr:row>
      <xdr:rowOff>176893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3" y="3236686"/>
          <a:ext cx="1197428" cy="1729921"/>
        </a:xfrm>
        <a:prstGeom prst="rect">
          <a:avLst/>
        </a:prstGeom>
      </xdr:spPr>
    </xdr:pic>
    <xdr:clientData/>
  </xdr:twoCellAnchor>
  <xdr:twoCellAnchor editAs="oneCell">
    <xdr:from>
      <xdr:col>7</xdr:col>
      <xdr:colOff>27215</xdr:colOff>
      <xdr:row>16</xdr:row>
      <xdr:rowOff>190500</xdr:rowOff>
    </xdr:from>
    <xdr:to>
      <xdr:col>8</xdr:col>
      <xdr:colOff>571500</xdr:colOff>
      <xdr:row>25</xdr:row>
      <xdr:rowOff>190500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294"/>
        <a:stretch/>
      </xdr:blipFill>
      <xdr:spPr>
        <a:xfrm>
          <a:off x="4313465" y="3238500"/>
          <a:ext cx="1156606" cy="1741714"/>
        </a:xfrm>
        <a:prstGeom prst="rect">
          <a:avLst/>
        </a:prstGeom>
      </xdr:spPr>
    </xdr:pic>
    <xdr:clientData/>
  </xdr:twoCellAnchor>
  <xdr:twoCellAnchor editAs="oneCell">
    <xdr:from>
      <xdr:col>13</xdr:col>
      <xdr:colOff>13607</xdr:colOff>
      <xdr:row>17</xdr:row>
      <xdr:rowOff>1</xdr:rowOff>
    </xdr:from>
    <xdr:to>
      <xdr:col>14</xdr:col>
      <xdr:colOff>585107</xdr:colOff>
      <xdr:row>26</xdr:row>
      <xdr:rowOff>1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242"/>
        <a:stretch/>
      </xdr:blipFill>
      <xdr:spPr>
        <a:xfrm>
          <a:off x="7973786" y="3252108"/>
          <a:ext cx="1183821" cy="174171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25" name="Retângulo de cantos arredondados 2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272143</xdr:colOff>
      <xdr:row>4</xdr:row>
      <xdr:rowOff>40822</xdr:rowOff>
    </xdr:from>
    <xdr:to>
      <xdr:col>3</xdr:col>
      <xdr:colOff>104856</xdr:colOff>
      <xdr:row>6</xdr:row>
      <xdr:rowOff>175293</xdr:rowOff>
    </xdr:to>
    <xdr:sp macro="" textlink="">
      <xdr:nvSpPr>
        <xdr:cNvPr id="27" name="Retângulo 26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/>
      </xdr:nvSpPr>
      <xdr:spPr>
        <a:xfrm>
          <a:off x="272143" y="802822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3</xdr:col>
      <xdr:colOff>598714</xdr:colOff>
      <xdr:row>7</xdr:row>
      <xdr:rowOff>108857</xdr:rowOff>
    </xdr:from>
    <xdr:to>
      <xdr:col>4</xdr:col>
      <xdr:colOff>571499</xdr:colOff>
      <xdr:row>10</xdr:row>
      <xdr:rowOff>124804</xdr:rowOff>
    </xdr:to>
    <xdr:pic>
      <xdr:nvPicPr>
        <xdr:cNvPr id="28" name="Imagem 27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5678" y="1442357"/>
          <a:ext cx="585107" cy="5874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19</xdr:row>
      <xdr:rowOff>95250</xdr:rowOff>
    </xdr:from>
    <xdr:to>
      <xdr:col>22</xdr:col>
      <xdr:colOff>312964</xdr:colOff>
      <xdr:row>21</xdr:row>
      <xdr:rowOff>81643</xdr:rowOff>
    </xdr:to>
    <xdr:sp macro="[0]!JovIVE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12951278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19</xdr:row>
      <xdr:rowOff>95250</xdr:rowOff>
    </xdr:from>
    <xdr:to>
      <xdr:col>24</xdr:col>
      <xdr:colOff>81642</xdr:colOff>
      <xdr:row>21</xdr:row>
      <xdr:rowOff>81643</xdr:rowOff>
    </xdr:to>
    <xdr:sp macro="[0]!JovIV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13941878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244929</xdr:colOff>
      <xdr:row>29</xdr:row>
      <xdr:rowOff>95250</xdr:rowOff>
    </xdr:from>
    <xdr:to>
      <xdr:col>4</xdr:col>
      <xdr:colOff>408214</xdr:colOff>
      <xdr:row>31</xdr:row>
      <xdr:rowOff>81643</xdr:rowOff>
    </xdr:to>
    <xdr:sp macro="[0]!JovV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2073729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29</xdr:row>
      <xdr:rowOff>95250</xdr:rowOff>
    </xdr:from>
    <xdr:to>
      <xdr:col>6</xdr:col>
      <xdr:colOff>176892</xdr:colOff>
      <xdr:row>31</xdr:row>
      <xdr:rowOff>81643</xdr:rowOff>
    </xdr:to>
    <xdr:sp macro="[0]!JovVS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3061607" y="5667375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29</xdr:row>
      <xdr:rowOff>95250</xdr:rowOff>
    </xdr:from>
    <xdr:to>
      <xdr:col>10</xdr:col>
      <xdr:colOff>421821</xdr:colOff>
      <xdr:row>31</xdr:row>
      <xdr:rowOff>81643</xdr:rowOff>
    </xdr:to>
    <xdr:sp macro="[0]!JovVIE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>
          <a:off x="5744935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29</xdr:row>
      <xdr:rowOff>95250</xdr:rowOff>
    </xdr:from>
    <xdr:to>
      <xdr:col>12</xdr:col>
      <xdr:colOff>190499</xdr:colOff>
      <xdr:row>31</xdr:row>
      <xdr:rowOff>81643</xdr:rowOff>
    </xdr:to>
    <xdr:sp macro="[0]!JovVI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6732813" y="5667375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29</xdr:row>
      <xdr:rowOff>95250</xdr:rowOff>
    </xdr:from>
    <xdr:to>
      <xdr:col>16</xdr:col>
      <xdr:colOff>340178</xdr:colOff>
      <xdr:row>31</xdr:row>
      <xdr:rowOff>81643</xdr:rowOff>
    </xdr:to>
    <xdr:sp macro="[0]!JovVII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>
          <a:off x="9320893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29</xdr:row>
      <xdr:rowOff>95250</xdr:rowOff>
    </xdr:from>
    <xdr:to>
      <xdr:col>18</xdr:col>
      <xdr:colOff>108856</xdr:colOff>
      <xdr:row>31</xdr:row>
      <xdr:rowOff>81643</xdr:rowOff>
    </xdr:to>
    <xdr:sp macro="[0]!JovVIIS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>
          <a:off x="10311492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29</xdr:row>
      <xdr:rowOff>95250</xdr:rowOff>
    </xdr:from>
    <xdr:to>
      <xdr:col>22</xdr:col>
      <xdr:colOff>312964</xdr:colOff>
      <xdr:row>31</xdr:row>
      <xdr:rowOff>81643</xdr:rowOff>
    </xdr:to>
    <xdr:sp macro="[0]!JovVIIIE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12951278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29</xdr:row>
      <xdr:rowOff>95250</xdr:rowOff>
    </xdr:from>
    <xdr:to>
      <xdr:col>24</xdr:col>
      <xdr:colOff>81642</xdr:colOff>
      <xdr:row>31</xdr:row>
      <xdr:rowOff>81643</xdr:rowOff>
    </xdr:to>
    <xdr:sp macro="[0]!JovVIIIS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13941878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 editAs="oneCell">
    <xdr:from>
      <xdr:col>1</xdr:col>
      <xdr:colOff>27216</xdr:colOff>
      <xdr:row>16</xdr:row>
      <xdr:rowOff>202293</xdr:rowOff>
    </xdr:from>
    <xdr:to>
      <xdr:col>2</xdr:col>
      <xdr:colOff>571500</xdr:colOff>
      <xdr:row>25</xdr:row>
      <xdr:rowOff>163287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191"/>
        <a:stretch/>
      </xdr:blipFill>
      <xdr:spPr>
        <a:xfrm>
          <a:off x="639537" y="3250293"/>
          <a:ext cx="1156606" cy="1702708"/>
        </a:xfrm>
        <a:prstGeom prst="rect">
          <a:avLst/>
        </a:prstGeom>
      </xdr:spPr>
    </xdr:pic>
    <xdr:clientData/>
  </xdr:twoCellAnchor>
  <xdr:twoCellAnchor editAs="oneCell">
    <xdr:from>
      <xdr:col>7</xdr:col>
      <xdr:colOff>10204</xdr:colOff>
      <xdr:row>17</xdr:row>
      <xdr:rowOff>13607</xdr:rowOff>
    </xdr:from>
    <xdr:to>
      <xdr:col>8</xdr:col>
      <xdr:colOff>598714</xdr:colOff>
      <xdr:row>25</xdr:row>
      <xdr:rowOff>163285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6454" y="3265714"/>
          <a:ext cx="1200831" cy="1687285"/>
        </a:xfrm>
        <a:prstGeom prst="rect">
          <a:avLst/>
        </a:prstGeom>
      </xdr:spPr>
    </xdr:pic>
    <xdr:clientData/>
  </xdr:twoCellAnchor>
  <xdr:twoCellAnchor editAs="oneCell">
    <xdr:from>
      <xdr:col>12</xdr:col>
      <xdr:colOff>612320</xdr:colOff>
      <xdr:row>17</xdr:row>
      <xdr:rowOff>36285</xdr:rowOff>
    </xdr:from>
    <xdr:to>
      <xdr:col>15</xdr:col>
      <xdr:colOff>13607</xdr:colOff>
      <xdr:row>25</xdr:row>
      <xdr:rowOff>149679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0177" y="3288392"/>
          <a:ext cx="1238251" cy="1651001"/>
        </a:xfrm>
        <a:prstGeom prst="rect">
          <a:avLst/>
        </a:prstGeom>
      </xdr:spPr>
    </xdr:pic>
    <xdr:clientData/>
  </xdr:twoCellAnchor>
  <xdr:twoCellAnchor editAs="oneCell">
    <xdr:from>
      <xdr:col>19</xdr:col>
      <xdr:colOff>8505</xdr:colOff>
      <xdr:row>17</xdr:row>
      <xdr:rowOff>13607</xdr:rowOff>
    </xdr:from>
    <xdr:to>
      <xdr:col>20</xdr:col>
      <xdr:colOff>567248</xdr:colOff>
      <xdr:row>25</xdr:row>
      <xdr:rowOff>176893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301"/>
        <a:stretch/>
      </xdr:blipFill>
      <xdr:spPr>
        <a:xfrm>
          <a:off x="11642612" y="3265714"/>
          <a:ext cx="1171065" cy="1700893"/>
        </a:xfrm>
        <a:prstGeom prst="rect">
          <a:avLst/>
        </a:prstGeom>
      </xdr:spPr>
    </xdr:pic>
    <xdr:clientData/>
  </xdr:twoCellAnchor>
  <xdr:twoCellAnchor editAs="oneCell">
    <xdr:from>
      <xdr:col>0</xdr:col>
      <xdr:colOff>595311</xdr:colOff>
      <xdr:row>27</xdr:row>
      <xdr:rowOff>27214</xdr:rowOff>
    </xdr:from>
    <xdr:to>
      <xdr:col>2</xdr:col>
      <xdr:colOff>585107</xdr:colOff>
      <xdr:row>35</xdr:row>
      <xdr:rowOff>204106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1" y="5225143"/>
          <a:ext cx="1214439" cy="1714499"/>
        </a:xfrm>
        <a:prstGeom prst="rect">
          <a:avLst/>
        </a:prstGeom>
      </xdr:spPr>
    </xdr:pic>
    <xdr:clientData/>
  </xdr:twoCellAnchor>
  <xdr:twoCellAnchor editAs="oneCell">
    <xdr:from>
      <xdr:col>7</xdr:col>
      <xdr:colOff>3402</xdr:colOff>
      <xdr:row>27</xdr:row>
      <xdr:rowOff>0</xdr:rowOff>
    </xdr:from>
    <xdr:to>
      <xdr:col>9</xdr:col>
      <xdr:colOff>23813</xdr:colOff>
      <xdr:row>35</xdr:row>
      <xdr:rowOff>163285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9652" y="5197929"/>
          <a:ext cx="1245054" cy="1700892"/>
        </a:xfrm>
        <a:prstGeom prst="rect">
          <a:avLst/>
        </a:prstGeom>
      </xdr:spPr>
    </xdr:pic>
    <xdr:clientData/>
  </xdr:twoCellAnchor>
  <xdr:twoCellAnchor editAs="oneCell">
    <xdr:from>
      <xdr:col>13</xdr:col>
      <xdr:colOff>14455</xdr:colOff>
      <xdr:row>27</xdr:row>
      <xdr:rowOff>27214</xdr:rowOff>
    </xdr:from>
    <xdr:to>
      <xdr:col>14</xdr:col>
      <xdr:colOff>585107</xdr:colOff>
      <xdr:row>35</xdr:row>
      <xdr:rowOff>176893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770"/>
        <a:stretch/>
      </xdr:blipFill>
      <xdr:spPr>
        <a:xfrm>
          <a:off x="7974634" y="5225143"/>
          <a:ext cx="1182973" cy="1687286"/>
        </a:xfrm>
        <a:prstGeom prst="rect">
          <a:avLst/>
        </a:prstGeom>
      </xdr:spPr>
    </xdr:pic>
    <xdr:clientData/>
  </xdr:twoCellAnchor>
  <xdr:twoCellAnchor editAs="oneCell">
    <xdr:from>
      <xdr:col>19</xdr:col>
      <xdr:colOff>13607</xdr:colOff>
      <xdr:row>27</xdr:row>
      <xdr:rowOff>27212</xdr:rowOff>
    </xdr:from>
    <xdr:to>
      <xdr:col>20</xdr:col>
      <xdr:colOff>585106</xdr:colOff>
      <xdr:row>35</xdr:row>
      <xdr:rowOff>149678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7714" y="5225141"/>
          <a:ext cx="1183821" cy="1660073"/>
        </a:xfrm>
        <a:prstGeom prst="rect">
          <a:avLst/>
        </a:prstGeom>
      </xdr:spPr>
    </xdr:pic>
    <xdr:clientData/>
  </xdr:twoCellAnchor>
  <xdr:twoCellAnchor>
    <xdr:from>
      <xdr:col>0</xdr:col>
      <xdr:colOff>20410</xdr:colOff>
      <xdr:row>0</xdr:row>
      <xdr:rowOff>0</xdr:rowOff>
    </xdr:from>
    <xdr:to>
      <xdr:col>3</xdr:col>
      <xdr:colOff>442231</xdr:colOff>
      <xdr:row>3</xdr:row>
      <xdr:rowOff>108857</xdr:rowOff>
    </xdr:to>
    <xdr:sp macro="" textlink="">
      <xdr:nvSpPr>
        <xdr:cNvPr id="42" name="Retângulo de cantos arredondados 4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>
        <a:xfrm>
          <a:off x="2041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145276</xdr:colOff>
      <xdr:row>0</xdr:row>
      <xdr:rowOff>127666</xdr:rowOff>
    </xdr:from>
    <xdr:to>
      <xdr:col>1</xdr:col>
      <xdr:colOff>77241</xdr:colOff>
      <xdr:row>3</xdr:row>
      <xdr:rowOff>100452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276" y="127666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326571</xdr:colOff>
      <xdr:row>4</xdr:row>
      <xdr:rowOff>47626</xdr:rowOff>
    </xdr:from>
    <xdr:to>
      <xdr:col>3</xdr:col>
      <xdr:colOff>159284</xdr:colOff>
      <xdr:row>6</xdr:row>
      <xdr:rowOff>182097</xdr:rowOff>
    </xdr:to>
    <xdr:sp macro="" textlink="">
      <xdr:nvSpPr>
        <xdr:cNvPr id="44" name="Retângulo 4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326571" y="809626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3</xdr:col>
      <xdr:colOff>571499</xdr:colOff>
      <xdr:row>7</xdr:row>
      <xdr:rowOff>95249</xdr:rowOff>
    </xdr:from>
    <xdr:to>
      <xdr:col>4</xdr:col>
      <xdr:colOff>544284</xdr:colOff>
      <xdr:row>10</xdr:row>
      <xdr:rowOff>111196</xdr:rowOff>
    </xdr:to>
    <xdr:pic>
      <xdr:nvPicPr>
        <xdr:cNvPr id="45" name="Imagem 44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8463" y="1428749"/>
          <a:ext cx="585107" cy="5874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19</xdr:row>
      <xdr:rowOff>95250</xdr:rowOff>
    </xdr:from>
    <xdr:to>
      <xdr:col>22</xdr:col>
      <xdr:colOff>312964</xdr:colOff>
      <xdr:row>21</xdr:row>
      <xdr:rowOff>81643</xdr:rowOff>
    </xdr:to>
    <xdr:sp macro="[0]!JovIVE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12951278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19</xdr:row>
      <xdr:rowOff>95250</xdr:rowOff>
    </xdr:from>
    <xdr:to>
      <xdr:col>24</xdr:col>
      <xdr:colOff>81642</xdr:colOff>
      <xdr:row>21</xdr:row>
      <xdr:rowOff>81643</xdr:rowOff>
    </xdr:to>
    <xdr:sp macro="[0]!JovIV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13941878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244929</xdr:colOff>
      <xdr:row>29</xdr:row>
      <xdr:rowOff>95250</xdr:rowOff>
    </xdr:from>
    <xdr:to>
      <xdr:col>4</xdr:col>
      <xdr:colOff>408214</xdr:colOff>
      <xdr:row>31</xdr:row>
      <xdr:rowOff>81643</xdr:rowOff>
    </xdr:to>
    <xdr:sp macro="[0]!JovV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2073729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29</xdr:row>
      <xdr:rowOff>95250</xdr:rowOff>
    </xdr:from>
    <xdr:to>
      <xdr:col>6</xdr:col>
      <xdr:colOff>176892</xdr:colOff>
      <xdr:row>31</xdr:row>
      <xdr:rowOff>81643</xdr:rowOff>
    </xdr:to>
    <xdr:sp macro="[0]!JovVS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3061607" y="5667375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29</xdr:row>
      <xdr:rowOff>95250</xdr:rowOff>
    </xdr:from>
    <xdr:to>
      <xdr:col>10</xdr:col>
      <xdr:colOff>421821</xdr:colOff>
      <xdr:row>31</xdr:row>
      <xdr:rowOff>81643</xdr:rowOff>
    </xdr:to>
    <xdr:sp macro="[0]!JovVIE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5744935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29</xdr:row>
      <xdr:rowOff>95250</xdr:rowOff>
    </xdr:from>
    <xdr:to>
      <xdr:col>12</xdr:col>
      <xdr:colOff>190499</xdr:colOff>
      <xdr:row>31</xdr:row>
      <xdr:rowOff>81643</xdr:rowOff>
    </xdr:to>
    <xdr:sp macro="[0]!JovVI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6732813" y="5667375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29</xdr:row>
      <xdr:rowOff>95250</xdr:rowOff>
    </xdr:from>
    <xdr:to>
      <xdr:col>16</xdr:col>
      <xdr:colOff>340178</xdr:colOff>
      <xdr:row>31</xdr:row>
      <xdr:rowOff>81643</xdr:rowOff>
    </xdr:to>
    <xdr:sp macro="[0]!JovVII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/>
      </xdr:nvSpPr>
      <xdr:spPr>
        <a:xfrm>
          <a:off x="9320893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29</xdr:row>
      <xdr:rowOff>95250</xdr:rowOff>
    </xdr:from>
    <xdr:to>
      <xdr:col>18</xdr:col>
      <xdr:colOff>108856</xdr:colOff>
      <xdr:row>31</xdr:row>
      <xdr:rowOff>81643</xdr:rowOff>
    </xdr:to>
    <xdr:sp macro="[0]!JovVIIS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/>
      </xdr:nvSpPr>
      <xdr:spPr>
        <a:xfrm>
          <a:off x="10311492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29</xdr:row>
      <xdr:rowOff>95250</xdr:rowOff>
    </xdr:from>
    <xdr:to>
      <xdr:col>22</xdr:col>
      <xdr:colOff>312964</xdr:colOff>
      <xdr:row>31</xdr:row>
      <xdr:rowOff>81643</xdr:rowOff>
    </xdr:to>
    <xdr:sp macro="[0]!JovVIIIE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/>
      </xdr:nvSpPr>
      <xdr:spPr>
        <a:xfrm>
          <a:off x="12951278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29</xdr:row>
      <xdr:rowOff>95250</xdr:rowOff>
    </xdr:from>
    <xdr:to>
      <xdr:col>24</xdr:col>
      <xdr:colOff>81642</xdr:colOff>
      <xdr:row>31</xdr:row>
      <xdr:rowOff>81643</xdr:rowOff>
    </xdr:to>
    <xdr:sp macro="[0]!JovVIIIS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/>
      </xdr:nvSpPr>
      <xdr:spPr>
        <a:xfrm>
          <a:off x="13941878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/>
      </xdr:nvSpPr>
      <xdr:spPr>
        <a:xfrm>
          <a:off x="14097000" y="530679"/>
          <a:ext cx="2258785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 editAs="oneCell">
    <xdr:from>
      <xdr:col>1</xdr:col>
      <xdr:colOff>13607</xdr:colOff>
      <xdr:row>17</xdr:row>
      <xdr:rowOff>13609</xdr:rowOff>
    </xdr:from>
    <xdr:to>
      <xdr:col>2</xdr:col>
      <xdr:colOff>585107</xdr:colOff>
      <xdr:row>26</xdr:row>
      <xdr:rowOff>1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888"/>
        <a:stretch/>
      </xdr:blipFill>
      <xdr:spPr>
        <a:xfrm>
          <a:off x="625928" y="3265716"/>
          <a:ext cx="1183822" cy="1728106"/>
        </a:xfrm>
        <a:prstGeom prst="rect">
          <a:avLst/>
        </a:prstGeom>
      </xdr:spPr>
    </xdr:pic>
    <xdr:clientData/>
  </xdr:twoCellAnchor>
  <xdr:twoCellAnchor editAs="oneCell">
    <xdr:from>
      <xdr:col>6</xdr:col>
      <xdr:colOff>612320</xdr:colOff>
      <xdr:row>16</xdr:row>
      <xdr:rowOff>204106</xdr:rowOff>
    </xdr:from>
    <xdr:to>
      <xdr:col>8</xdr:col>
      <xdr:colOff>598715</xdr:colOff>
      <xdr:row>25</xdr:row>
      <xdr:rowOff>176893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364"/>
        <a:stretch/>
      </xdr:blipFill>
      <xdr:spPr>
        <a:xfrm>
          <a:off x="4286249" y="3252106"/>
          <a:ext cx="1211037" cy="1714501"/>
        </a:xfrm>
        <a:prstGeom prst="rect">
          <a:avLst/>
        </a:prstGeom>
      </xdr:spPr>
    </xdr:pic>
    <xdr:clientData/>
  </xdr:twoCellAnchor>
  <xdr:twoCellAnchor editAs="oneCell">
    <xdr:from>
      <xdr:col>13</xdr:col>
      <xdr:colOff>40822</xdr:colOff>
      <xdr:row>17</xdr:row>
      <xdr:rowOff>13608</xdr:rowOff>
    </xdr:from>
    <xdr:to>
      <xdr:col>14</xdr:col>
      <xdr:colOff>612320</xdr:colOff>
      <xdr:row>25</xdr:row>
      <xdr:rowOff>190500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8535"/>
        <a:stretch/>
      </xdr:blipFill>
      <xdr:spPr>
        <a:xfrm>
          <a:off x="8001001" y="3265715"/>
          <a:ext cx="1183819" cy="1714499"/>
        </a:xfrm>
        <a:prstGeom prst="rect">
          <a:avLst/>
        </a:prstGeom>
      </xdr:spPr>
    </xdr:pic>
    <xdr:clientData/>
  </xdr:twoCellAnchor>
  <xdr:twoCellAnchor editAs="oneCell">
    <xdr:from>
      <xdr:col>19</xdr:col>
      <xdr:colOff>10206</xdr:colOff>
      <xdr:row>16</xdr:row>
      <xdr:rowOff>176893</xdr:rowOff>
    </xdr:from>
    <xdr:to>
      <xdr:col>20</xdr:col>
      <xdr:colOff>591911</xdr:colOff>
      <xdr:row>25</xdr:row>
      <xdr:rowOff>204106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4313" y="3224893"/>
          <a:ext cx="1194027" cy="17689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26</xdr:row>
      <xdr:rowOff>190500</xdr:rowOff>
    </xdr:from>
    <xdr:to>
      <xdr:col>2</xdr:col>
      <xdr:colOff>590890</xdr:colOff>
      <xdr:row>1048576</xdr:row>
      <xdr:rowOff>13607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7302"/>
        <a:stretch/>
      </xdr:blipFill>
      <xdr:spPr>
        <a:xfrm>
          <a:off x="612321" y="5184321"/>
          <a:ext cx="1203212" cy="1768929"/>
        </a:xfrm>
        <a:prstGeom prst="rect">
          <a:avLst/>
        </a:prstGeom>
      </xdr:spPr>
    </xdr:pic>
    <xdr:clientData/>
  </xdr:twoCellAnchor>
  <xdr:twoCellAnchor editAs="oneCell">
    <xdr:from>
      <xdr:col>6</xdr:col>
      <xdr:colOff>517071</xdr:colOff>
      <xdr:row>26</xdr:row>
      <xdr:rowOff>163286</xdr:rowOff>
    </xdr:from>
    <xdr:to>
      <xdr:col>9</xdr:col>
      <xdr:colOff>13606</xdr:colOff>
      <xdr:row>36</xdr:row>
      <xdr:rowOff>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809"/>
        <a:stretch/>
      </xdr:blipFill>
      <xdr:spPr>
        <a:xfrm>
          <a:off x="4191000" y="5157107"/>
          <a:ext cx="1333499" cy="1782536"/>
        </a:xfrm>
        <a:prstGeom prst="rect">
          <a:avLst/>
        </a:prstGeom>
      </xdr:spPr>
    </xdr:pic>
    <xdr:clientData/>
  </xdr:twoCellAnchor>
  <xdr:twoCellAnchor editAs="oneCell">
    <xdr:from>
      <xdr:col>12</xdr:col>
      <xdr:colOff>602965</xdr:colOff>
      <xdr:row>27</xdr:row>
      <xdr:rowOff>0</xdr:rowOff>
    </xdr:from>
    <xdr:to>
      <xdr:col>14</xdr:col>
      <xdr:colOff>602964</xdr:colOff>
      <xdr:row>35</xdr:row>
      <xdr:rowOff>190500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25"/>
        <a:stretch/>
      </xdr:blipFill>
      <xdr:spPr>
        <a:xfrm>
          <a:off x="7950822" y="5197929"/>
          <a:ext cx="1224642" cy="172810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40" name="Retângulo de cantos arredondados 3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292553</xdr:colOff>
      <xdr:row>4</xdr:row>
      <xdr:rowOff>6803</xdr:rowOff>
    </xdr:from>
    <xdr:to>
      <xdr:col>3</xdr:col>
      <xdr:colOff>125266</xdr:colOff>
      <xdr:row>6</xdr:row>
      <xdr:rowOff>141274</xdr:rowOff>
    </xdr:to>
    <xdr:sp macro="" textlink="">
      <xdr:nvSpPr>
        <xdr:cNvPr id="42" name="Retângulo 41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SpPr/>
      </xdr:nvSpPr>
      <xdr:spPr>
        <a:xfrm>
          <a:off x="292553" y="768803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3</xdr:col>
      <xdr:colOff>598715</xdr:colOff>
      <xdr:row>7</xdr:row>
      <xdr:rowOff>108857</xdr:rowOff>
    </xdr:from>
    <xdr:to>
      <xdr:col>4</xdr:col>
      <xdr:colOff>571500</xdr:colOff>
      <xdr:row>10</xdr:row>
      <xdr:rowOff>124804</xdr:rowOff>
    </xdr:to>
    <xdr:pic>
      <xdr:nvPicPr>
        <xdr:cNvPr id="43" name="Imagem 42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5679" y="1442357"/>
          <a:ext cx="585107" cy="5874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244929</xdr:colOff>
      <xdr:row>29</xdr:row>
      <xdr:rowOff>95250</xdr:rowOff>
    </xdr:from>
    <xdr:to>
      <xdr:col>4</xdr:col>
      <xdr:colOff>408214</xdr:colOff>
      <xdr:row>31</xdr:row>
      <xdr:rowOff>81643</xdr:rowOff>
    </xdr:to>
    <xdr:sp macro="[0]!JovV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2073729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29</xdr:row>
      <xdr:rowOff>95250</xdr:rowOff>
    </xdr:from>
    <xdr:to>
      <xdr:col>6</xdr:col>
      <xdr:colOff>176892</xdr:colOff>
      <xdr:row>31</xdr:row>
      <xdr:rowOff>81643</xdr:rowOff>
    </xdr:to>
    <xdr:sp macro="[0]!JovVS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3061607" y="5667375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29</xdr:row>
      <xdr:rowOff>95250</xdr:rowOff>
    </xdr:from>
    <xdr:to>
      <xdr:col>10</xdr:col>
      <xdr:colOff>421821</xdr:colOff>
      <xdr:row>31</xdr:row>
      <xdr:rowOff>81643</xdr:rowOff>
    </xdr:to>
    <xdr:sp macro="[0]!JovVIE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5744935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29</xdr:row>
      <xdr:rowOff>95250</xdr:rowOff>
    </xdr:from>
    <xdr:to>
      <xdr:col>12</xdr:col>
      <xdr:colOff>190499</xdr:colOff>
      <xdr:row>31</xdr:row>
      <xdr:rowOff>81643</xdr:rowOff>
    </xdr:to>
    <xdr:sp macro="[0]!JovVI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6732813" y="5667375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29</xdr:row>
      <xdr:rowOff>95250</xdr:rowOff>
    </xdr:from>
    <xdr:to>
      <xdr:col>16</xdr:col>
      <xdr:colOff>340178</xdr:colOff>
      <xdr:row>31</xdr:row>
      <xdr:rowOff>81643</xdr:rowOff>
    </xdr:to>
    <xdr:sp macro="[0]!JovVII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>
        <a:xfrm>
          <a:off x="9320893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29</xdr:row>
      <xdr:rowOff>95250</xdr:rowOff>
    </xdr:from>
    <xdr:to>
      <xdr:col>18</xdr:col>
      <xdr:colOff>108856</xdr:colOff>
      <xdr:row>31</xdr:row>
      <xdr:rowOff>81643</xdr:rowOff>
    </xdr:to>
    <xdr:sp macro="[0]!JovVIIS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10311492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39" name="Retângulo de cantos arredondados 3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217714</xdr:colOff>
      <xdr:row>4</xdr:row>
      <xdr:rowOff>13607</xdr:rowOff>
    </xdr:from>
    <xdr:to>
      <xdr:col>3</xdr:col>
      <xdr:colOff>50427</xdr:colOff>
      <xdr:row>6</xdr:row>
      <xdr:rowOff>148078</xdr:rowOff>
    </xdr:to>
    <xdr:sp macro="" textlink="">
      <xdr:nvSpPr>
        <xdr:cNvPr id="30" name="Retângulo 2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217714" y="775607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4</xdr:col>
      <xdr:colOff>13607</xdr:colOff>
      <xdr:row>7</xdr:row>
      <xdr:rowOff>122464</xdr:rowOff>
    </xdr:from>
    <xdr:to>
      <xdr:col>4</xdr:col>
      <xdr:colOff>598714</xdr:colOff>
      <xdr:row>10</xdr:row>
      <xdr:rowOff>138411</xdr:rowOff>
    </xdr:to>
    <xdr:pic>
      <xdr:nvPicPr>
        <xdr:cNvPr id="32" name="Imagem 3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893" y="1455964"/>
          <a:ext cx="585107" cy="5874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19</xdr:row>
      <xdr:rowOff>95250</xdr:rowOff>
    </xdr:from>
    <xdr:to>
      <xdr:col>22</xdr:col>
      <xdr:colOff>312964</xdr:colOff>
      <xdr:row>21</xdr:row>
      <xdr:rowOff>81643</xdr:rowOff>
    </xdr:to>
    <xdr:sp macro="[0]!JovIVE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12951278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19</xdr:row>
      <xdr:rowOff>95250</xdr:rowOff>
    </xdr:from>
    <xdr:to>
      <xdr:col>24</xdr:col>
      <xdr:colOff>81642</xdr:colOff>
      <xdr:row>21</xdr:row>
      <xdr:rowOff>81643</xdr:rowOff>
    </xdr:to>
    <xdr:sp macro="[0]!JovIV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3941878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244929</xdr:colOff>
      <xdr:row>29</xdr:row>
      <xdr:rowOff>95250</xdr:rowOff>
    </xdr:from>
    <xdr:to>
      <xdr:col>4</xdr:col>
      <xdr:colOff>408214</xdr:colOff>
      <xdr:row>31</xdr:row>
      <xdr:rowOff>81643</xdr:rowOff>
    </xdr:to>
    <xdr:sp macro="[0]!JovV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>
        <a:xfrm>
          <a:off x="2073729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29</xdr:row>
      <xdr:rowOff>95250</xdr:rowOff>
    </xdr:from>
    <xdr:to>
      <xdr:col>6</xdr:col>
      <xdr:colOff>176892</xdr:colOff>
      <xdr:row>31</xdr:row>
      <xdr:rowOff>81643</xdr:rowOff>
    </xdr:to>
    <xdr:sp macro="[0]!JovVS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3061607" y="5667375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29</xdr:row>
      <xdr:rowOff>95250</xdr:rowOff>
    </xdr:from>
    <xdr:to>
      <xdr:col>10</xdr:col>
      <xdr:colOff>421821</xdr:colOff>
      <xdr:row>31</xdr:row>
      <xdr:rowOff>81643</xdr:rowOff>
    </xdr:to>
    <xdr:sp macro="[0]!JovVIE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>
        <a:xfrm>
          <a:off x="5744935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29</xdr:row>
      <xdr:rowOff>95250</xdr:rowOff>
    </xdr:from>
    <xdr:to>
      <xdr:col>12</xdr:col>
      <xdr:colOff>190499</xdr:colOff>
      <xdr:row>31</xdr:row>
      <xdr:rowOff>81643</xdr:rowOff>
    </xdr:to>
    <xdr:sp macro="[0]!JovVI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6732813" y="5667375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29</xdr:row>
      <xdr:rowOff>95250</xdr:rowOff>
    </xdr:from>
    <xdr:to>
      <xdr:col>16</xdr:col>
      <xdr:colOff>340178</xdr:colOff>
      <xdr:row>31</xdr:row>
      <xdr:rowOff>81643</xdr:rowOff>
    </xdr:to>
    <xdr:sp macro="[0]!JovVII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9320893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29</xdr:row>
      <xdr:rowOff>95250</xdr:rowOff>
    </xdr:from>
    <xdr:to>
      <xdr:col>18</xdr:col>
      <xdr:colOff>108856</xdr:colOff>
      <xdr:row>31</xdr:row>
      <xdr:rowOff>81643</xdr:rowOff>
    </xdr:to>
    <xdr:sp macro="[0]!JovVIIS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10311492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29</xdr:row>
      <xdr:rowOff>95250</xdr:rowOff>
    </xdr:from>
    <xdr:to>
      <xdr:col>22</xdr:col>
      <xdr:colOff>312964</xdr:colOff>
      <xdr:row>31</xdr:row>
      <xdr:rowOff>81643</xdr:rowOff>
    </xdr:to>
    <xdr:sp macro="[0]!JovVIIIE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12951278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29</xdr:row>
      <xdr:rowOff>95250</xdr:rowOff>
    </xdr:from>
    <xdr:to>
      <xdr:col>24</xdr:col>
      <xdr:colOff>81642</xdr:colOff>
      <xdr:row>31</xdr:row>
      <xdr:rowOff>81643</xdr:rowOff>
    </xdr:to>
    <xdr:sp macro="[0]!JovVIIIS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13941878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39" name="Retângulo de cantos arredondados 3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231321</xdr:colOff>
      <xdr:row>4</xdr:row>
      <xdr:rowOff>13607</xdr:rowOff>
    </xdr:from>
    <xdr:to>
      <xdr:col>3</xdr:col>
      <xdr:colOff>64034</xdr:colOff>
      <xdr:row>6</xdr:row>
      <xdr:rowOff>148078</xdr:rowOff>
    </xdr:to>
    <xdr:sp macro="" textlink="">
      <xdr:nvSpPr>
        <xdr:cNvPr id="34" name="Retângulo 3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>
        <a:xfrm>
          <a:off x="231321" y="775607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4</xdr:col>
      <xdr:colOff>13607</xdr:colOff>
      <xdr:row>7</xdr:row>
      <xdr:rowOff>95250</xdr:rowOff>
    </xdr:from>
    <xdr:to>
      <xdr:col>4</xdr:col>
      <xdr:colOff>598714</xdr:colOff>
      <xdr:row>10</xdr:row>
      <xdr:rowOff>111197</xdr:rowOff>
    </xdr:to>
    <xdr:pic>
      <xdr:nvPicPr>
        <xdr:cNvPr id="35" name="Imagem 3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2893" y="1428750"/>
          <a:ext cx="585107" cy="5874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1"/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244929</xdr:colOff>
      <xdr:row>29</xdr:row>
      <xdr:rowOff>95250</xdr:rowOff>
    </xdr:from>
    <xdr:to>
      <xdr:col>4</xdr:col>
      <xdr:colOff>408214</xdr:colOff>
      <xdr:row>31</xdr:row>
      <xdr:rowOff>81643</xdr:rowOff>
    </xdr:to>
    <xdr:sp macro="[0]!JovV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/>
      </xdr:nvSpPr>
      <xdr:spPr>
        <a:xfrm>
          <a:off x="2073729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29</xdr:row>
      <xdr:rowOff>95250</xdr:rowOff>
    </xdr:from>
    <xdr:to>
      <xdr:col>6</xdr:col>
      <xdr:colOff>176892</xdr:colOff>
      <xdr:row>31</xdr:row>
      <xdr:rowOff>81643</xdr:rowOff>
    </xdr:to>
    <xdr:sp macro="[0]!JovVS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3061607" y="5667375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29</xdr:row>
      <xdr:rowOff>95250</xdr:rowOff>
    </xdr:from>
    <xdr:to>
      <xdr:col>10</xdr:col>
      <xdr:colOff>421821</xdr:colOff>
      <xdr:row>31</xdr:row>
      <xdr:rowOff>81643</xdr:rowOff>
    </xdr:to>
    <xdr:sp macro="[0]!JovVIE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744935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29</xdr:row>
      <xdr:rowOff>95250</xdr:rowOff>
    </xdr:from>
    <xdr:to>
      <xdr:col>12</xdr:col>
      <xdr:colOff>190499</xdr:colOff>
      <xdr:row>31</xdr:row>
      <xdr:rowOff>81643</xdr:rowOff>
    </xdr:to>
    <xdr:sp macro="[0]!JovVI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/>
      </xdr:nvSpPr>
      <xdr:spPr>
        <a:xfrm>
          <a:off x="6732813" y="5667375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39" name="Retângulo de cantos arredondados 3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326572</xdr:colOff>
      <xdr:row>4</xdr:row>
      <xdr:rowOff>13607</xdr:rowOff>
    </xdr:from>
    <xdr:to>
      <xdr:col>3</xdr:col>
      <xdr:colOff>159285</xdr:colOff>
      <xdr:row>6</xdr:row>
      <xdr:rowOff>148078</xdr:rowOff>
    </xdr:to>
    <xdr:sp macro="" textlink="">
      <xdr:nvSpPr>
        <xdr:cNvPr id="27" name="Retângul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326572" y="775607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3</xdr:col>
      <xdr:colOff>598714</xdr:colOff>
      <xdr:row>7</xdr:row>
      <xdr:rowOff>95249</xdr:rowOff>
    </xdr:from>
    <xdr:to>
      <xdr:col>4</xdr:col>
      <xdr:colOff>571499</xdr:colOff>
      <xdr:row>10</xdr:row>
      <xdr:rowOff>111196</xdr:rowOff>
    </xdr:to>
    <xdr:pic>
      <xdr:nvPicPr>
        <xdr:cNvPr id="28" name="Imagem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5678" y="1428749"/>
          <a:ext cx="585107" cy="5874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47624</xdr:colOff>
      <xdr:row>0</xdr:row>
      <xdr:rowOff>47624</xdr:rowOff>
    </xdr:from>
    <xdr:to>
      <xdr:col>27</xdr:col>
      <xdr:colOff>299357</xdr:colOff>
      <xdr:row>11</xdr:row>
      <xdr:rowOff>9525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7624" y="47624"/>
          <a:ext cx="16710933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9</xdr:col>
      <xdr:colOff>480332</xdr:colOff>
      <xdr:row>0</xdr:row>
      <xdr:rowOff>182335</xdr:rowOff>
    </xdr:from>
    <xdr:to>
      <xdr:col>19</xdr:col>
      <xdr:colOff>444890</xdr:colOff>
      <xdr:row>9</xdr:row>
      <xdr:rowOff>96610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6732" y="182335"/>
          <a:ext cx="6060558" cy="1628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23</xdr:col>
      <xdr:colOff>519793</xdr:colOff>
      <xdr:row>7</xdr:row>
      <xdr:rowOff>92767</xdr:rowOff>
    </xdr:from>
    <xdr:to>
      <xdr:col>26</xdr:col>
      <xdr:colOff>605519</xdr:colOff>
      <xdr:row>10</xdr:row>
      <xdr:rowOff>92266</xdr:rowOff>
    </xdr:to>
    <xdr:pic>
      <xdr:nvPicPr>
        <xdr:cNvPr id="4" name="Imagem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4540593" y="1426267"/>
          <a:ext cx="1914526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85726</xdr:colOff>
      <xdr:row>7</xdr:row>
      <xdr:rowOff>95250</xdr:rowOff>
    </xdr:from>
    <xdr:to>
      <xdr:col>3</xdr:col>
      <xdr:colOff>171448</xdr:colOff>
      <xdr:row>10</xdr:row>
      <xdr:rowOff>161924</xdr:rowOff>
    </xdr:to>
    <xdr:pic>
      <xdr:nvPicPr>
        <xdr:cNvPr id="5" name="Imagem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1428750"/>
          <a:ext cx="1914522" cy="6381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54429</xdr:colOff>
      <xdr:row>11</xdr:row>
      <xdr:rowOff>163286</xdr:rowOff>
    </xdr:from>
    <xdr:to>
      <xdr:col>3</xdr:col>
      <xdr:colOff>544286</xdr:colOff>
      <xdr:row>15</xdr:row>
      <xdr:rowOff>81643</xdr:rowOff>
    </xdr:to>
    <xdr:sp macro="[0]!jovelina" textlink="">
      <xdr:nvSpPr>
        <xdr:cNvPr id="6" name="Retângulo de cantos arredondados 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664029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JOVELINA</a:t>
          </a:r>
        </a:p>
      </xdr:txBody>
    </xdr:sp>
    <xdr:clientData/>
  </xdr:twoCellAnchor>
  <xdr:twoCellAnchor>
    <xdr:from>
      <xdr:col>4</xdr:col>
      <xdr:colOff>27214</xdr:colOff>
      <xdr:row>11</xdr:row>
      <xdr:rowOff>163286</xdr:rowOff>
    </xdr:from>
    <xdr:to>
      <xdr:col>6</xdr:col>
      <xdr:colOff>517071</xdr:colOff>
      <xdr:row>15</xdr:row>
      <xdr:rowOff>81643</xdr:rowOff>
    </xdr:to>
    <xdr:sp macro="[0]!chico" textlink="">
      <xdr:nvSpPr>
        <xdr:cNvPr id="7" name="Retângulo de cantos arredondados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2465614" y="2258786"/>
          <a:ext cx="1709057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CHICO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598714</xdr:colOff>
      <xdr:row>11</xdr:row>
      <xdr:rowOff>163286</xdr:rowOff>
    </xdr:from>
    <xdr:to>
      <xdr:col>9</xdr:col>
      <xdr:colOff>476250</xdr:colOff>
      <xdr:row>15</xdr:row>
      <xdr:rowOff>81643</xdr:rowOff>
    </xdr:to>
    <xdr:sp macro="" textlink="">
      <xdr:nvSpPr>
        <xdr:cNvPr id="8" name="Retângulo de cantos arredondados 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42563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NOEL</a:t>
          </a:r>
        </a:p>
      </xdr:txBody>
    </xdr:sp>
    <xdr:clientData/>
  </xdr:twoCellAnchor>
  <xdr:twoCellAnchor>
    <xdr:from>
      <xdr:col>9</xdr:col>
      <xdr:colOff>557893</xdr:colOff>
      <xdr:row>11</xdr:row>
      <xdr:rowOff>163286</xdr:rowOff>
    </xdr:from>
    <xdr:to>
      <xdr:col>12</xdr:col>
      <xdr:colOff>435429</xdr:colOff>
      <xdr:row>15</xdr:row>
      <xdr:rowOff>81643</xdr:rowOff>
    </xdr:to>
    <xdr:sp macro="" textlink="">
      <xdr:nvSpPr>
        <xdr:cNvPr id="9" name="Retângulo de cantos arredondados 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6044293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MARTINHO</a:t>
          </a:r>
        </a:p>
      </xdr:txBody>
    </xdr:sp>
    <xdr:clientData/>
  </xdr:twoCellAnchor>
  <xdr:twoCellAnchor>
    <xdr:from>
      <xdr:col>12</xdr:col>
      <xdr:colOff>517072</xdr:colOff>
      <xdr:row>11</xdr:row>
      <xdr:rowOff>163286</xdr:rowOff>
    </xdr:from>
    <xdr:to>
      <xdr:col>15</xdr:col>
      <xdr:colOff>394608</xdr:colOff>
      <xdr:row>15</xdr:row>
      <xdr:rowOff>81643</xdr:rowOff>
    </xdr:to>
    <xdr:sp macro="" textlink="">
      <xdr:nvSpPr>
        <xdr:cNvPr id="10" name="Retângulo de cantos arredondados 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7832272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BETH</a:t>
          </a:r>
        </a:p>
      </xdr:txBody>
    </xdr:sp>
    <xdr:clientData/>
  </xdr:twoCellAnchor>
  <xdr:twoCellAnchor>
    <xdr:from>
      <xdr:col>15</xdr:col>
      <xdr:colOff>462644</xdr:colOff>
      <xdr:row>11</xdr:row>
      <xdr:rowOff>163286</xdr:rowOff>
    </xdr:from>
    <xdr:to>
      <xdr:col>18</xdr:col>
      <xdr:colOff>340179</xdr:colOff>
      <xdr:row>15</xdr:row>
      <xdr:rowOff>81643</xdr:rowOff>
    </xdr:to>
    <xdr:sp macro="" textlink="">
      <xdr:nvSpPr>
        <xdr:cNvPr id="11" name="Retângulo de cantos arredondados 10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9606644" y="2258786"/>
          <a:ext cx="1706335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ALMIR</a:t>
          </a:r>
        </a:p>
      </xdr:txBody>
    </xdr:sp>
    <xdr:clientData/>
  </xdr:twoCellAnchor>
  <xdr:twoCellAnchor>
    <xdr:from>
      <xdr:col>18</xdr:col>
      <xdr:colOff>408214</xdr:colOff>
      <xdr:row>11</xdr:row>
      <xdr:rowOff>163286</xdr:rowOff>
    </xdr:from>
    <xdr:to>
      <xdr:col>21</xdr:col>
      <xdr:colOff>285750</xdr:colOff>
      <xdr:row>15</xdr:row>
      <xdr:rowOff>81643</xdr:rowOff>
    </xdr:to>
    <xdr:sp macro="" textlink="">
      <xdr:nvSpPr>
        <xdr:cNvPr id="12" name="Retângulo de cantos arredondados 1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11381014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JOÃO</a:t>
          </a:r>
        </a:p>
      </xdr:txBody>
    </xdr:sp>
    <xdr:clientData/>
  </xdr:twoCellAnchor>
  <xdr:twoCellAnchor>
    <xdr:from>
      <xdr:col>21</xdr:col>
      <xdr:colOff>340178</xdr:colOff>
      <xdr:row>11</xdr:row>
      <xdr:rowOff>163286</xdr:rowOff>
    </xdr:from>
    <xdr:to>
      <xdr:col>24</xdr:col>
      <xdr:colOff>217714</xdr:colOff>
      <xdr:row>15</xdr:row>
      <xdr:rowOff>81643</xdr:rowOff>
    </xdr:to>
    <xdr:sp macro="" textlink="">
      <xdr:nvSpPr>
        <xdr:cNvPr id="13" name="Retângulo de cantos arredondados 12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/>
      </xdr:nvSpPr>
      <xdr:spPr>
        <a:xfrm>
          <a:off x="13141778" y="2258786"/>
          <a:ext cx="1706336" cy="680357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CARTOLA</a:t>
          </a:r>
        </a:p>
      </xdr:txBody>
    </xdr:sp>
    <xdr:clientData/>
  </xdr:twoCellAnchor>
  <xdr:twoCellAnchor>
    <xdr:from>
      <xdr:col>24</xdr:col>
      <xdr:colOff>299357</xdr:colOff>
      <xdr:row>11</xdr:row>
      <xdr:rowOff>163286</xdr:rowOff>
    </xdr:from>
    <xdr:to>
      <xdr:col>27</xdr:col>
      <xdr:colOff>176892</xdr:colOff>
      <xdr:row>15</xdr:row>
      <xdr:rowOff>81643</xdr:rowOff>
    </xdr:to>
    <xdr:sp macro="" textlink="">
      <xdr:nvSpPr>
        <xdr:cNvPr id="14" name="Retângulo de cantos arredondados 13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/>
      </xdr:nvSpPr>
      <xdr:spPr>
        <a:xfrm>
          <a:off x="14929757" y="2258786"/>
          <a:ext cx="1706335" cy="680357"/>
        </a:xfrm>
        <a:prstGeom prst="round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ysClr val="windowText" lastClr="000000"/>
              </a:solidFill>
            </a:rPr>
            <a:t>PAULINHO</a:t>
          </a:r>
        </a:p>
      </xdr:txBody>
    </xdr:sp>
    <xdr:clientData/>
  </xdr:twoCellAnchor>
  <xdr:twoCellAnchor>
    <xdr:from>
      <xdr:col>3</xdr:col>
      <xdr:colOff>244929</xdr:colOff>
      <xdr:row>19</xdr:row>
      <xdr:rowOff>95250</xdr:rowOff>
    </xdr:from>
    <xdr:to>
      <xdr:col>4</xdr:col>
      <xdr:colOff>408214</xdr:colOff>
      <xdr:row>21</xdr:row>
      <xdr:rowOff>81643</xdr:rowOff>
    </xdr:to>
    <xdr:sp macro="[0]!Macro25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/>
      </xdr:nvSpPr>
      <xdr:spPr>
        <a:xfrm>
          <a:off x="2073729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19</xdr:row>
      <xdr:rowOff>95250</xdr:rowOff>
    </xdr:from>
    <xdr:to>
      <xdr:col>6</xdr:col>
      <xdr:colOff>176892</xdr:colOff>
      <xdr:row>21</xdr:row>
      <xdr:rowOff>81643</xdr:rowOff>
    </xdr:to>
    <xdr:sp macro="[0]!JovIs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/>
      </xdr:nvSpPr>
      <xdr:spPr>
        <a:xfrm>
          <a:off x="3061607" y="3733800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19</xdr:row>
      <xdr:rowOff>95250</xdr:rowOff>
    </xdr:from>
    <xdr:to>
      <xdr:col>10</xdr:col>
      <xdr:colOff>421821</xdr:colOff>
      <xdr:row>21</xdr:row>
      <xdr:rowOff>81643</xdr:rowOff>
    </xdr:to>
    <xdr:sp macro="[0]!JovIIE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/>
      </xdr:nvSpPr>
      <xdr:spPr>
        <a:xfrm>
          <a:off x="5744935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19</xdr:row>
      <xdr:rowOff>95250</xdr:rowOff>
    </xdr:from>
    <xdr:to>
      <xdr:col>12</xdr:col>
      <xdr:colOff>190499</xdr:colOff>
      <xdr:row>21</xdr:row>
      <xdr:rowOff>81643</xdr:rowOff>
    </xdr:to>
    <xdr:sp macro="[0]!JovIIS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SpPr/>
      </xdr:nvSpPr>
      <xdr:spPr>
        <a:xfrm>
          <a:off x="6732813" y="3733800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19</xdr:row>
      <xdr:rowOff>95250</xdr:rowOff>
    </xdr:from>
    <xdr:to>
      <xdr:col>16</xdr:col>
      <xdr:colOff>340178</xdr:colOff>
      <xdr:row>21</xdr:row>
      <xdr:rowOff>81643</xdr:rowOff>
    </xdr:to>
    <xdr:sp macro="[0]!JovIIIE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9320893" y="3733800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19</xdr:row>
      <xdr:rowOff>95250</xdr:rowOff>
    </xdr:from>
    <xdr:to>
      <xdr:col>18</xdr:col>
      <xdr:colOff>108856</xdr:colOff>
      <xdr:row>21</xdr:row>
      <xdr:rowOff>81643</xdr:rowOff>
    </xdr:to>
    <xdr:sp macro="[0]!JovIIIS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>
          <a:off x="10311492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19</xdr:row>
      <xdr:rowOff>95250</xdr:rowOff>
    </xdr:from>
    <xdr:to>
      <xdr:col>22</xdr:col>
      <xdr:colOff>312964</xdr:colOff>
      <xdr:row>21</xdr:row>
      <xdr:rowOff>81643</xdr:rowOff>
    </xdr:to>
    <xdr:sp macro="[0]!JovIVE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12951278" y="3733800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19</xdr:row>
      <xdr:rowOff>95250</xdr:rowOff>
    </xdr:from>
    <xdr:to>
      <xdr:col>24</xdr:col>
      <xdr:colOff>81642</xdr:colOff>
      <xdr:row>21</xdr:row>
      <xdr:rowOff>81643</xdr:rowOff>
    </xdr:to>
    <xdr:sp macro="[0]!JovIVS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13941878" y="3733800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244929</xdr:colOff>
      <xdr:row>29</xdr:row>
      <xdr:rowOff>95250</xdr:rowOff>
    </xdr:from>
    <xdr:to>
      <xdr:col>4</xdr:col>
      <xdr:colOff>408214</xdr:colOff>
      <xdr:row>31</xdr:row>
      <xdr:rowOff>81643</xdr:rowOff>
    </xdr:to>
    <xdr:sp macro="[0]!JovVE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/>
      </xdr:nvSpPr>
      <xdr:spPr>
        <a:xfrm>
          <a:off x="2073729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5</xdr:col>
      <xdr:colOff>13607</xdr:colOff>
      <xdr:row>29</xdr:row>
      <xdr:rowOff>95250</xdr:rowOff>
    </xdr:from>
    <xdr:to>
      <xdr:col>6</xdr:col>
      <xdr:colOff>176892</xdr:colOff>
      <xdr:row>31</xdr:row>
      <xdr:rowOff>81643</xdr:rowOff>
    </xdr:to>
    <xdr:sp macro="[0]!JovVS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/>
      </xdr:nvSpPr>
      <xdr:spPr>
        <a:xfrm>
          <a:off x="3061607" y="5667375"/>
          <a:ext cx="772885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258535</xdr:colOff>
      <xdr:row>29</xdr:row>
      <xdr:rowOff>95250</xdr:rowOff>
    </xdr:from>
    <xdr:to>
      <xdr:col>10</xdr:col>
      <xdr:colOff>421821</xdr:colOff>
      <xdr:row>31</xdr:row>
      <xdr:rowOff>81643</xdr:rowOff>
    </xdr:to>
    <xdr:sp macro="[0]!JovVIE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/>
      </xdr:nvSpPr>
      <xdr:spPr>
        <a:xfrm>
          <a:off x="5744935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11</xdr:col>
      <xdr:colOff>27213</xdr:colOff>
      <xdr:row>29</xdr:row>
      <xdr:rowOff>95250</xdr:rowOff>
    </xdr:from>
    <xdr:to>
      <xdr:col>12</xdr:col>
      <xdr:colOff>190499</xdr:colOff>
      <xdr:row>31</xdr:row>
      <xdr:rowOff>81643</xdr:rowOff>
    </xdr:to>
    <xdr:sp macro="[0]!JovVIS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/>
      </xdr:nvSpPr>
      <xdr:spPr>
        <a:xfrm>
          <a:off x="6732813" y="5667375"/>
          <a:ext cx="772886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176893</xdr:colOff>
      <xdr:row>29</xdr:row>
      <xdr:rowOff>95250</xdr:rowOff>
    </xdr:from>
    <xdr:to>
      <xdr:col>16</xdr:col>
      <xdr:colOff>340178</xdr:colOff>
      <xdr:row>31</xdr:row>
      <xdr:rowOff>81643</xdr:rowOff>
    </xdr:to>
    <xdr:sp macro="[0]!JovVIIE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/>
      </xdr:nvSpPr>
      <xdr:spPr>
        <a:xfrm>
          <a:off x="9320893" y="5667375"/>
          <a:ext cx="772885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16</xdr:col>
      <xdr:colOff>557892</xdr:colOff>
      <xdr:row>29</xdr:row>
      <xdr:rowOff>95250</xdr:rowOff>
    </xdr:from>
    <xdr:to>
      <xdr:col>18</xdr:col>
      <xdr:colOff>108856</xdr:colOff>
      <xdr:row>31</xdr:row>
      <xdr:rowOff>81643</xdr:rowOff>
    </xdr:to>
    <xdr:sp macro="[0]!JovVIIS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/>
      </xdr:nvSpPr>
      <xdr:spPr>
        <a:xfrm>
          <a:off x="10311492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149678</xdr:colOff>
      <xdr:row>29</xdr:row>
      <xdr:rowOff>95250</xdr:rowOff>
    </xdr:from>
    <xdr:to>
      <xdr:col>22</xdr:col>
      <xdr:colOff>312964</xdr:colOff>
      <xdr:row>31</xdr:row>
      <xdr:rowOff>81643</xdr:rowOff>
    </xdr:to>
    <xdr:sp macro="[0]!JovVIIIE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/>
      </xdr:nvSpPr>
      <xdr:spPr>
        <a:xfrm>
          <a:off x="12951278" y="5667375"/>
          <a:ext cx="772886" cy="367393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>
                  <a:lumMod val="100000"/>
                </a:schemeClr>
              </a:solidFill>
            </a:rPr>
            <a:t>ENTROU</a:t>
          </a:r>
        </a:p>
      </xdr:txBody>
    </xdr:sp>
    <xdr:clientData/>
  </xdr:twoCellAnchor>
  <xdr:twoCellAnchor>
    <xdr:from>
      <xdr:col>22</xdr:col>
      <xdr:colOff>530678</xdr:colOff>
      <xdr:row>29</xdr:row>
      <xdr:rowOff>95250</xdr:rowOff>
    </xdr:from>
    <xdr:to>
      <xdr:col>24</xdr:col>
      <xdr:colOff>81642</xdr:colOff>
      <xdr:row>31</xdr:row>
      <xdr:rowOff>81643</xdr:rowOff>
    </xdr:to>
    <xdr:sp macro="[0]!JovVIIIS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/>
      </xdr:nvSpPr>
      <xdr:spPr>
        <a:xfrm>
          <a:off x="13941878" y="5667375"/>
          <a:ext cx="770164" cy="367393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SAIU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23</xdr:col>
      <xdr:colOff>13607</xdr:colOff>
      <xdr:row>2</xdr:row>
      <xdr:rowOff>149679</xdr:rowOff>
    </xdr:from>
    <xdr:to>
      <xdr:col>26</xdr:col>
      <xdr:colOff>435428</xdr:colOff>
      <xdr:row>6</xdr:row>
      <xdr:rowOff>68036</xdr:rowOff>
    </xdr:to>
    <xdr:sp macro="" textlink="">
      <xdr:nvSpPr>
        <xdr:cNvPr id="31" name="Retângulo de cantos arredondados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/>
      </xdr:nvSpPr>
      <xdr:spPr>
        <a:xfrm>
          <a:off x="14034407" y="530679"/>
          <a:ext cx="2250621" cy="680357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EDITAR</a:t>
          </a:r>
          <a:r>
            <a:rPr lang="pt-BR" sz="1800" b="1" baseline="0">
              <a:solidFill>
                <a:schemeClr val="bg1">
                  <a:lumMod val="100000"/>
                </a:schemeClr>
              </a:solidFill>
            </a:rPr>
            <a:t> </a:t>
          </a:r>
          <a:r>
            <a:rPr lang="pt-BR" sz="1800" b="1">
              <a:solidFill>
                <a:schemeClr val="bg1">
                  <a:lumMod val="100000"/>
                </a:schemeClr>
              </a:solidFill>
            </a:rPr>
            <a:t>QUARTOS</a:t>
          </a:r>
        </a:p>
      </xdr:txBody>
    </xdr:sp>
    <xdr:clientData/>
  </xdr:twoCellAnchor>
  <xdr:twoCellAnchor editAs="oneCell">
    <xdr:from>
      <xdr:col>1</xdr:col>
      <xdr:colOff>13608</xdr:colOff>
      <xdr:row>17</xdr:row>
      <xdr:rowOff>27214</xdr:rowOff>
    </xdr:from>
    <xdr:to>
      <xdr:col>2</xdr:col>
      <xdr:colOff>598714</xdr:colOff>
      <xdr:row>26</xdr:row>
      <xdr:rowOff>33099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9386" r="40290" b="74872"/>
        <a:stretch/>
      </xdr:blipFill>
      <xdr:spPr>
        <a:xfrm>
          <a:off x="625929" y="3279321"/>
          <a:ext cx="1197428" cy="174759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40822</xdr:rowOff>
    </xdr:from>
    <xdr:to>
      <xdr:col>9</xdr:col>
      <xdr:colOff>5395</xdr:colOff>
      <xdr:row>25</xdr:row>
      <xdr:rowOff>122465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547" r="25781" b="73011"/>
        <a:stretch/>
      </xdr:blipFill>
      <xdr:spPr>
        <a:xfrm>
          <a:off x="4286250" y="3292929"/>
          <a:ext cx="1230038" cy="16192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3</xdr:col>
      <xdr:colOff>421821</xdr:colOff>
      <xdr:row>3</xdr:row>
      <xdr:rowOff>108857</xdr:rowOff>
    </xdr:to>
    <xdr:sp macro="" textlink="">
      <xdr:nvSpPr>
        <xdr:cNvPr id="41" name="Retângulo de cantos arredondados 4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>
          <a:off x="0" y="0"/>
          <a:ext cx="2258785" cy="68035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>
                  <a:lumMod val="100000"/>
                </a:schemeClr>
              </a:solidFill>
            </a:rPr>
            <a:t>CAIXA</a:t>
          </a:r>
        </a:p>
      </xdr:txBody>
    </xdr:sp>
    <xdr:clientData/>
  </xdr:twoCellAnchor>
  <xdr:twoCellAnchor editAs="oneCell">
    <xdr:from>
      <xdr:col>0</xdr:col>
      <xdr:colOff>97652</xdr:colOff>
      <xdr:row>0</xdr:row>
      <xdr:rowOff>80042</xdr:rowOff>
    </xdr:from>
    <xdr:to>
      <xdr:col>1</xdr:col>
      <xdr:colOff>29617</xdr:colOff>
      <xdr:row>3</xdr:row>
      <xdr:rowOff>52828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52" y="80042"/>
          <a:ext cx="544286" cy="544286"/>
        </a:xfrm>
        <a:prstGeom prst="rect">
          <a:avLst/>
        </a:prstGeom>
      </xdr:spPr>
    </xdr:pic>
    <xdr:clientData/>
  </xdr:twoCellAnchor>
  <xdr:twoCellAnchor>
    <xdr:from>
      <xdr:col>0</xdr:col>
      <xdr:colOff>285750</xdr:colOff>
      <xdr:row>4</xdr:row>
      <xdr:rowOff>13607</xdr:rowOff>
    </xdr:from>
    <xdr:to>
      <xdr:col>3</xdr:col>
      <xdr:colOff>118463</xdr:colOff>
      <xdr:row>6</xdr:row>
      <xdr:rowOff>148078</xdr:rowOff>
    </xdr:to>
    <xdr:sp macro="" textlink="">
      <xdr:nvSpPr>
        <xdr:cNvPr id="36" name="Retângulo 3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285750" y="775607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  <xdr:twoCellAnchor editAs="oneCell">
    <xdr:from>
      <xdr:col>3</xdr:col>
      <xdr:colOff>585107</xdr:colOff>
      <xdr:row>7</xdr:row>
      <xdr:rowOff>136072</xdr:rowOff>
    </xdr:from>
    <xdr:to>
      <xdr:col>4</xdr:col>
      <xdr:colOff>557892</xdr:colOff>
      <xdr:row>10</xdr:row>
      <xdr:rowOff>152019</xdr:rowOff>
    </xdr:to>
    <xdr:pic>
      <xdr:nvPicPr>
        <xdr:cNvPr id="37" name="Imagem 3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2071" y="1469572"/>
          <a:ext cx="585107" cy="58744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28</xdr:col>
      <xdr:colOff>325212</xdr:colOff>
      <xdr:row>10</xdr:row>
      <xdr:rowOff>152401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0" y="0"/>
          <a:ext cx="16784412" cy="2057401"/>
        </a:xfrm>
        <a:prstGeom prst="rect">
          <a:avLst/>
        </a:prstGeom>
        <a:solidFill>
          <a:schemeClr val="bg1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143437</xdr:colOff>
      <xdr:row>1</xdr:row>
      <xdr:rowOff>45063</xdr:rowOff>
    </xdr:from>
    <xdr:to>
      <xdr:col>15</xdr:col>
      <xdr:colOff>135209</xdr:colOff>
      <xdr:row>9</xdr:row>
      <xdr:rowOff>127426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9025" y="235563"/>
          <a:ext cx="6042949" cy="1628775"/>
        </a:xfrm>
        <a:prstGeom prst="rect">
          <a:avLst/>
        </a:prstGeom>
      </xdr:spPr>
    </xdr:pic>
    <xdr:clientData/>
  </xdr:twoCellAnchor>
  <xdr:twoCellAnchor editAs="oneCell">
    <xdr:from>
      <xdr:col>17</xdr:col>
      <xdr:colOff>358589</xdr:colOff>
      <xdr:row>7</xdr:row>
      <xdr:rowOff>67554</xdr:rowOff>
    </xdr:from>
    <xdr:to>
      <xdr:col>20</xdr:col>
      <xdr:colOff>455201</xdr:colOff>
      <xdr:row>10</xdr:row>
      <xdr:rowOff>55847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79" t="36066" r="3279" b="36065"/>
        <a:stretch/>
      </xdr:blipFill>
      <xdr:spPr>
        <a:xfrm>
          <a:off x="10645589" y="1401054"/>
          <a:ext cx="1911965" cy="57099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38102</xdr:colOff>
      <xdr:row>7</xdr:row>
      <xdr:rowOff>47626</xdr:rowOff>
    </xdr:from>
    <xdr:to>
      <xdr:col>3</xdr:col>
      <xdr:colOff>131988</xdr:colOff>
      <xdr:row>10</xdr:row>
      <xdr:rowOff>103094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2" y="1381126"/>
          <a:ext cx="1922686" cy="638174"/>
        </a:xfrm>
        <a:prstGeom prst="rect">
          <a:avLst/>
        </a:prstGeom>
      </xdr:spPr>
    </xdr:pic>
    <xdr:clientData/>
  </xdr:twoCellAnchor>
  <xdr:twoCellAnchor>
    <xdr:from>
      <xdr:col>0</xdr:col>
      <xdr:colOff>27214</xdr:colOff>
      <xdr:row>12</xdr:row>
      <xdr:rowOff>108857</xdr:rowOff>
    </xdr:from>
    <xdr:to>
      <xdr:col>3</xdr:col>
      <xdr:colOff>13607</xdr:colOff>
      <xdr:row>14</xdr:row>
      <xdr:rowOff>176893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7214" y="2394857"/>
          <a:ext cx="1823357" cy="449036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HÓSPEDE</a:t>
          </a:r>
          <a:endParaRPr lang="pt-BR" sz="1100" b="1"/>
        </a:p>
      </xdr:txBody>
    </xdr:sp>
    <xdr:clientData/>
  </xdr:twoCellAnchor>
  <xdr:twoCellAnchor>
    <xdr:from>
      <xdr:col>3</xdr:col>
      <xdr:colOff>27214</xdr:colOff>
      <xdr:row>12</xdr:row>
      <xdr:rowOff>108857</xdr:rowOff>
    </xdr:from>
    <xdr:to>
      <xdr:col>6</xdr:col>
      <xdr:colOff>13606</xdr:colOff>
      <xdr:row>14</xdr:row>
      <xdr:rowOff>176893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SpPr/>
      </xdr:nvSpPr>
      <xdr:spPr>
        <a:xfrm>
          <a:off x="1864178" y="2394857"/>
          <a:ext cx="1823357" cy="449036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CATEGORIA</a:t>
          </a:r>
          <a:endParaRPr lang="pt-BR" sz="1100" b="1"/>
        </a:p>
      </xdr:txBody>
    </xdr:sp>
    <xdr:clientData/>
  </xdr:twoCellAnchor>
  <xdr:twoCellAnchor>
    <xdr:from>
      <xdr:col>6</xdr:col>
      <xdr:colOff>13606</xdr:colOff>
      <xdr:row>12</xdr:row>
      <xdr:rowOff>108857</xdr:rowOff>
    </xdr:from>
    <xdr:to>
      <xdr:col>10</xdr:col>
      <xdr:colOff>0</xdr:colOff>
      <xdr:row>14</xdr:row>
      <xdr:rowOff>176893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SpPr/>
      </xdr:nvSpPr>
      <xdr:spPr>
        <a:xfrm>
          <a:off x="3671206" y="2394857"/>
          <a:ext cx="2424794" cy="449036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ITEM</a:t>
          </a:r>
          <a:endParaRPr lang="pt-BR" sz="1100" b="1"/>
        </a:p>
      </xdr:txBody>
    </xdr:sp>
    <xdr:clientData/>
  </xdr:twoCellAnchor>
  <xdr:twoCellAnchor>
    <xdr:from>
      <xdr:col>10</xdr:col>
      <xdr:colOff>9525</xdr:colOff>
      <xdr:row>12</xdr:row>
      <xdr:rowOff>114300</xdr:rowOff>
    </xdr:from>
    <xdr:to>
      <xdr:col>13</xdr:col>
      <xdr:colOff>0</xdr:colOff>
      <xdr:row>15</xdr:row>
      <xdr:rowOff>0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SpPr/>
      </xdr:nvSpPr>
      <xdr:spPr>
        <a:xfrm>
          <a:off x="6105525" y="2400300"/>
          <a:ext cx="1819275" cy="45720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VALOR</a:t>
          </a:r>
          <a:endParaRPr lang="pt-BR" sz="1100" b="1"/>
        </a:p>
      </xdr:txBody>
    </xdr:sp>
    <xdr:clientData/>
  </xdr:twoCellAnchor>
  <xdr:twoCellAnchor>
    <xdr:from>
      <xdr:col>13</xdr:col>
      <xdr:colOff>19051</xdr:colOff>
      <xdr:row>12</xdr:row>
      <xdr:rowOff>122464</xdr:rowOff>
    </xdr:from>
    <xdr:to>
      <xdr:col>15</xdr:col>
      <xdr:colOff>13609</xdr:colOff>
      <xdr:row>15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SpPr/>
      </xdr:nvSpPr>
      <xdr:spPr>
        <a:xfrm>
          <a:off x="7943851" y="2408464"/>
          <a:ext cx="1213758" cy="449036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QTD</a:t>
          </a:r>
          <a:endParaRPr lang="pt-BR" sz="1100" b="1"/>
        </a:p>
      </xdr:txBody>
    </xdr:sp>
    <xdr:clientData/>
  </xdr:twoCellAnchor>
  <xdr:twoCellAnchor>
    <xdr:from>
      <xdr:col>15</xdr:col>
      <xdr:colOff>9525</xdr:colOff>
      <xdr:row>12</xdr:row>
      <xdr:rowOff>122464</xdr:rowOff>
    </xdr:from>
    <xdr:to>
      <xdr:col>18</xdr:col>
      <xdr:colOff>0</xdr:colOff>
      <xdr:row>15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SpPr/>
      </xdr:nvSpPr>
      <xdr:spPr>
        <a:xfrm>
          <a:off x="9153525" y="2408464"/>
          <a:ext cx="1819275" cy="449036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VALOR TOTAL</a:t>
          </a:r>
          <a:endParaRPr lang="pt-BR" sz="1100" b="1"/>
        </a:p>
      </xdr:txBody>
    </xdr:sp>
    <xdr:clientData/>
  </xdr:twoCellAnchor>
  <xdr:twoCellAnchor>
    <xdr:from>
      <xdr:col>17</xdr:col>
      <xdr:colOff>608239</xdr:colOff>
      <xdr:row>12</xdr:row>
      <xdr:rowOff>122464</xdr:rowOff>
    </xdr:from>
    <xdr:to>
      <xdr:col>20</xdr:col>
      <xdr:colOff>598714</xdr:colOff>
      <xdr:row>15</xdr:row>
      <xdr:rowOff>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/>
      </xdr:nvSpPr>
      <xdr:spPr>
        <a:xfrm>
          <a:off x="11017703" y="2408464"/>
          <a:ext cx="1827440" cy="449036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PAGO</a:t>
          </a:r>
          <a:endParaRPr lang="pt-BR" sz="1100" b="1"/>
        </a:p>
      </xdr:txBody>
    </xdr:sp>
    <xdr:clientData/>
  </xdr:twoCellAnchor>
  <xdr:twoCellAnchor>
    <xdr:from>
      <xdr:col>29</xdr:col>
      <xdr:colOff>156882</xdr:colOff>
      <xdr:row>1</xdr:row>
      <xdr:rowOff>97652</xdr:rowOff>
    </xdr:from>
    <xdr:to>
      <xdr:col>31</xdr:col>
      <xdr:colOff>885265</xdr:colOff>
      <xdr:row>3</xdr:row>
      <xdr:rowOff>179295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12864353" y="288152"/>
          <a:ext cx="1882588" cy="462643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TOTAL CRÉDITO</a:t>
          </a:r>
          <a:endParaRPr lang="pt-BR" sz="1100" b="1"/>
        </a:p>
      </xdr:txBody>
    </xdr:sp>
    <xdr:clientData/>
  </xdr:twoCellAnchor>
  <xdr:twoCellAnchor>
    <xdr:from>
      <xdr:col>29</xdr:col>
      <xdr:colOff>179294</xdr:colOff>
      <xdr:row>7</xdr:row>
      <xdr:rowOff>187299</xdr:rowOff>
    </xdr:from>
    <xdr:to>
      <xdr:col>31</xdr:col>
      <xdr:colOff>896470</xdr:colOff>
      <xdr:row>10</xdr:row>
      <xdr:rowOff>67236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/>
      </xdr:nvSpPr>
      <xdr:spPr>
        <a:xfrm>
          <a:off x="12886765" y="1532005"/>
          <a:ext cx="1871381" cy="462643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TOTAL DÉBITO</a:t>
          </a:r>
          <a:endParaRPr lang="pt-BR" sz="1100" b="1"/>
        </a:p>
      </xdr:txBody>
    </xdr:sp>
    <xdr:clientData/>
  </xdr:twoCellAnchor>
  <xdr:twoCellAnchor>
    <xdr:from>
      <xdr:col>0</xdr:col>
      <xdr:colOff>224118</xdr:colOff>
      <xdr:row>1</xdr:row>
      <xdr:rowOff>89648</xdr:rowOff>
    </xdr:from>
    <xdr:to>
      <xdr:col>3</xdr:col>
      <xdr:colOff>78442</xdr:colOff>
      <xdr:row>4</xdr:row>
      <xdr:rowOff>33619</xdr:rowOff>
    </xdr:to>
    <xdr:sp macro="" textlink="">
      <xdr:nvSpPr>
        <xdr:cNvPr id="26" name="Retângulo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/>
      </xdr:nvSpPr>
      <xdr:spPr>
        <a:xfrm>
          <a:off x="224118" y="280148"/>
          <a:ext cx="1669677" cy="515471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I10"/>
  <sheetViews>
    <sheetView showGridLines="0" showRowColHeaders="0" zoomScale="70" zoomScaleNormal="70" workbookViewId="0">
      <selection activeCell="E16" sqref="E16"/>
    </sheetView>
  </sheetViews>
  <sheetFormatPr defaultColWidth="9.1796875" defaultRowHeight="14.5" x14ac:dyDescent="0.35"/>
  <cols>
    <col min="1" max="1" width="17.7265625" style="1" customWidth="1"/>
    <col min="2" max="9" width="25.7265625" style="1" customWidth="1"/>
    <col min="10" max="16384" width="9.1796875" style="1"/>
  </cols>
  <sheetData>
    <row r="1" spans="1:9" ht="36.75" customHeight="1" x14ac:dyDescent="0.35">
      <c r="A1" s="17" t="s">
        <v>1</v>
      </c>
      <c r="B1" s="2" t="s">
        <v>0</v>
      </c>
      <c r="C1" s="2" t="s">
        <v>33</v>
      </c>
      <c r="D1" s="2" t="s">
        <v>2</v>
      </c>
      <c r="E1" s="2" t="s">
        <v>31</v>
      </c>
      <c r="F1" s="2" t="s">
        <v>32</v>
      </c>
      <c r="G1" s="2" t="s">
        <v>3</v>
      </c>
      <c r="H1" s="2" t="s">
        <v>4</v>
      </c>
      <c r="I1" s="2" t="s">
        <v>6</v>
      </c>
    </row>
    <row r="2" spans="1:9" x14ac:dyDescent="0.35">
      <c r="A2" s="18"/>
      <c r="B2" s="3" t="s">
        <v>15</v>
      </c>
      <c r="C2" s="3"/>
      <c r="D2" s="3" t="s">
        <v>23</v>
      </c>
      <c r="E2" s="3"/>
      <c r="F2" s="3"/>
      <c r="G2" s="4" t="s">
        <v>8</v>
      </c>
      <c r="H2" s="3" t="s">
        <v>10</v>
      </c>
      <c r="I2" s="3" t="s">
        <v>13</v>
      </c>
    </row>
    <row r="3" spans="1:9" x14ac:dyDescent="0.35">
      <c r="A3" s="18"/>
      <c r="B3" s="3" t="s">
        <v>16</v>
      </c>
      <c r="C3" s="3"/>
      <c r="D3" s="3" t="s">
        <v>24</v>
      </c>
      <c r="E3" s="3"/>
      <c r="F3" s="3"/>
      <c r="G3" s="4" t="s">
        <v>61</v>
      </c>
      <c r="H3" s="3" t="s">
        <v>11</v>
      </c>
      <c r="I3" s="3" t="s">
        <v>14</v>
      </c>
    </row>
    <row r="4" spans="1:9" x14ac:dyDescent="0.35">
      <c r="A4" s="18"/>
      <c r="B4" s="3" t="s">
        <v>17</v>
      </c>
      <c r="C4" s="3"/>
      <c r="D4" s="3" t="s">
        <v>25</v>
      </c>
      <c r="E4" s="3"/>
      <c r="F4" s="3"/>
      <c r="G4" s="3" t="s">
        <v>5</v>
      </c>
      <c r="H4" s="3" t="s">
        <v>12</v>
      </c>
      <c r="I4" s="8"/>
    </row>
    <row r="5" spans="1:9" x14ac:dyDescent="0.35">
      <c r="A5" s="18"/>
      <c r="B5" s="3" t="s">
        <v>18</v>
      </c>
      <c r="C5" s="3"/>
      <c r="D5" s="3" t="s">
        <v>26</v>
      </c>
      <c r="E5" s="3"/>
      <c r="F5" s="3"/>
      <c r="G5" s="10" t="s">
        <v>9</v>
      </c>
      <c r="H5" s="8"/>
      <c r="I5" s="8"/>
    </row>
    <row r="6" spans="1:9" x14ac:dyDescent="0.35">
      <c r="A6" s="18"/>
      <c r="B6" s="3" t="s">
        <v>19</v>
      </c>
      <c r="C6" s="3"/>
      <c r="D6" s="3" t="s">
        <v>27</v>
      </c>
      <c r="E6" s="3"/>
      <c r="F6" s="8"/>
      <c r="G6" s="8"/>
      <c r="H6" s="8"/>
      <c r="I6" s="8"/>
    </row>
    <row r="7" spans="1:9" x14ac:dyDescent="0.35">
      <c r="A7" s="18"/>
      <c r="B7" s="3" t="s">
        <v>20</v>
      </c>
      <c r="C7" s="3"/>
      <c r="D7" s="3" t="s">
        <v>28</v>
      </c>
      <c r="E7" s="3"/>
      <c r="F7" s="8"/>
      <c r="G7" s="8"/>
      <c r="H7" s="8"/>
      <c r="I7" s="8"/>
    </row>
    <row r="8" spans="1:9" x14ac:dyDescent="0.35">
      <c r="A8" s="18"/>
      <c r="B8" s="3" t="s">
        <v>21</v>
      </c>
      <c r="C8" s="3"/>
      <c r="D8" s="3" t="s">
        <v>29</v>
      </c>
      <c r="E8" s="8"/>
      <c r="F8" s="8"/>
      <c r="G8" s="11"/>
      <c r="H8" s="8"/>
      <c r="I8" s="8"/>
    </row>
    <row r="9" spans="1:9" x14ac:dyDescent="0.35">
      <c r="A9" s="18"/>
      <c r="B9" s="3" t="s">
        <v>22</v>
      </c>
      <c r="C9" s="3"/>
      <c r="D9" s="3" t="s">
        <v>30</v>
      </c>
      <c r="E9" s="8"/>
      <c r="F9" s="8"/>
      <c r="G9" s="8"/>
      <c r="H9" s="8"/>
      <c r="I9" s="8"/>
    </row>
    <row r="10" spans="1:9" x14ac:dyDescent="0.35">
      <c r="A10" s="19"/>
      <c r="B10" s="9"/>
      <c r="C10" s="9"/>
      <c r="D10" s="8"/>
      <c r="E10" s="8"/>
      <c r="F10" s="8"/>
      <c r="G10" s="8"/>
      <c r="H10" s="8"/>
      <c r="I10" s="8"/>
    </row>
  </sheetData>
  <mergeCells count="1">
    <mergeCell ref="A1:A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B2:AA36"/>
  <sheetViews>
    <sheetView showGridLines="0" showRowColHeaders="0" topLeftCell="A2" zoomScale="70" zoomScaleNormal="70" workbookViewId="0">
      <selection activeCell="H28" sqref="H28:I36"/>
    </sheetView>
  </sheetViews>
  <sheetFormatPr defaultRowHeight="14.5" x14ac:dyDescent="0.35"/>
  <sheetData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7" spans="2:27" ht="15" thickBot="1" x14ac:dyDescent="0.4"/>
    <row r="18" spans="2:27" ht="15" thickBot="1" x14ac:dyDescent="0.4">
      <c r="B18" s="20"/>
      <c r="C18" s="21"/>
      <c r="D18" s="26"/>
      <c r="E18" s="27"/>
      <c r="F18" s="28"/>
      <c r="H18" s="20"/>
      <c r="I18" s="21"/>
      <c r="J18" s="26"/>
      <c r="K18" s="27"/>
      <c r="L18" s="28"/>
      <c r="N18" s="20"/>
      <c r="O18" s="21"/>
      <c r="P18" s="26"/>
      <c r="Q18" s="27"/>
      <c r="R18" s="28"/>
      <c r="T18" s="20"/>
      <c r="U18" s="21"/>
      <c r="V18" s="26"/>
      <c r="W18" s="27"/>
      <c r="X18" s="28"/>
    </row>
    <row r="19" spans="2:27" x14ac:dyDescent="0.35">
      <c r="B19" s="22"/>
      <c r="C19" s="23"/>
      <c r="H19" s="22"/>
      <c r="I19" s="23"/>
      <c r="N19" s="22"/>
      <c r="O19" s="23"/>
      <c r="T19" s="22"/>
      <c r="U19" s="23"/>
    </row>
    <row r="20" spans="2:27" x14ac:dyDescent="0.35">
      <c r="B20" s="22"/>
      <c r="C20" s="23"/>
      <c r="H20" s="22"/>
      <c r="I20" s="23"/>
      <c r="N20" s="22"/>
      <c r="O20" s="23"/>
      <c r="T20" s="22"/>
      <c r="U20" s="23"/>
    </row>
    <row r="21" spans="2:27" x14ac:dyDescent="0.35">
      <c r="B21" s="22"/>
      <c r="C21" s="23"/>
      <c r="H21" s="22"/>
      <c r="I21" s="23"/>
      <c r="N21" s="22"/>
      <c r="O21" s="23"/>
      <c r="T21" s="22"/>
      <c r="U21" s="23"/>
    </row>
    <row r="22" spans="2:27" x14ac:dyDescent="0.35">
      <c r="B22" s="22"/>
      <c r="C22" s="23"/>
      <c r="H22" s="22"/>
      <c r="I22" s="23"/>
      <c r="N22" s="22"/>
      <c r="O22" s="23"/>
      <c r="T22" s="22"/>
      <c r="U22" s="23"/>
    </row>
    <row r="23" spans="2:27" x14ac:dyDescent="0.35">
      <c r="B23" s="22"/>
      <c r="C23" s="23"/>
      <c r="H23" s="22"/>
      <c r="I23" s="23"/>
      <c r="N23" s="22"/>
      <c r="O23" s="23"/>
      <c r="T23" s="22"/>
      <c r="U23" s="23"/>
    </row>
    <row r="24" spans="2:27" x14ac:dyDescent="0.35">
      <c r="B24" s="22"/>
      <c r="C24" s="23"/>
      <c r="H24" s="22"/>
      <c r="I24" s="23"/>
      <c r="N24" s="22"/>
      <c r="O24" s="23"/>
      <c r="T24" s="22"/>
      <c r="U24" s="23"/>
    </row>
    <row r="25" spans="2:27" x14ac:dyDescent="0.35">
      <c r="B25" s="22"/>
      <c r="C25" s="23"/>
      <c r="H25" s="22"/>
      <c r="I25" s="23"/>
      <c r="N25" s="22"/>
      <c r="O25" s="23"/>
      <c r="T25" s="22"/>
      <c r="U25" s="23"/>
    </row>
    <row r="26" spans="2:27" ht="15" thickBot="1" x14ac:dyDescent="0.4">
      <c r="B26" s="24"/>
      <c r="C26" s="25"/>
      <c r="H26" s="24"/>
      <c r="I26" s="25"/>
      <c r="N26" s="24"/>
      <c r="O26" s="25"/>
      <c r="T26" s="24"/>
      <c r="U26" s="25"/>
    </row>
    <row r="27" spans="2:27" ht="15" thickBot="1" x14ac:dyDescent="0.4">
      <c r="Y27" s="7"/>
    </row>
    <row r="28" spans="2:27" ht="15" thickBot="1" x14ac:dyDescent="0.4">
      <c r="B28" s="20"/>
      <c r="C28" s="21"/>
      <c r="D28" s="26" t="s">
        <v>7</v>
      </c>
      <c r="E28" s="27"/>
      <c r="F28" s="28"/>
      <c r="H28" s="20"/>
      <c r="I28" s="21"/>
      <c r="J28" s="26"/>
      <c r="K28" s="27"/>
      <c r="L28" s="28"/>
      <c r="N28" s="20"/>
      <c r="O28" s="21"/>
      <c r="P28" s="26"/>
      <c r="Q28" s="27"/>
      <c r="R28" s="28"/>
      <c r="T28" s="20"/>
      <c r="U28" s="21"/>
      <c r="V28" s="26"/>
      <c r="W28" s="27"/>
      <c r="X28" s="28"/>
    </row>
    <row r="29" spans="2:27" x14ac:dyDescent="0.35">
      <c r="B29" s="22"/>
      <c r="C29" s="23"/>
      <c r="H29" s="22"/>
      <c r="I29" s="23"/>
      <c r="N29" s="22"/>
      <c r="O29" s="23"/>
      <c r="T29" s="22"/>
      <c r="U29" s="23"/>
      <c r="Z29" s="5"/>
      <c r="AA29" s="5"/>
    </row>
    <row r="30" spans="2:27" x14ac:dyDescent="0.35">
      <c r="B30" s="22"/>
      <c r="C30" s="23"/>
      <c r="H30" s="22"/>
      <c r="I30" s="23"/>
      <c r="N30" s="22"/>
      <c r="O30" s="23"/>
      <c r="T30" s="22"/>
      <c r="U30" s="23"/>
      <c r="Z30" s="5"/>
      <c r="AA30" s="5"/>
    </row>
    <row r="31" spans="2:27" x14ac:dyDescent="0.35">
      <c r="B31" s="22"/>
      <c r="C31" s="23"/>
      <c r="H31" s="22"/>
      <c r="I31" s="23"/>
      <c r="N31" s="22"/>
      <c r="O31" s="23"/>
      <c r="T31" s="22"/>
      <c r="U31" s="23"/>
      <c r="Z31" s="5"/>
      <c r="AA31" s="5"/>
    </row>
    <row r="32" spans="2:27" x14ac:dyDescent="0.35">
      <c r="B32" s="22"/>
      <c r="C32" s="23"/>
      <c r="H32" s="22"/>
      <c r="I32" s="23"/>
      <c r="N32" s="22"/>
      <c r="O32" s="23"/>
      <c r="T32" s="22"/>
      <c r="U32" s="23"/>
    </row>
    <row r="33" spans="2:21" x14ac:dyDescent="0.35">
      <c r="B33" s="22"/>
      <c r="C33" s="23"/>
      <c r="H33" s="22"/>
      <c r="I33" s="23"/>
      <c r="N33" s="22"/>
      <c r="O33" s="23"/>
      <c r="T33" s="22"/>
      <c r="U33" s="23"/>
    </row>
    <row r="34" spans="2:21" x14ac:dyDescent="0.35">
      <c r="B34" s="22"/>
      <c r="C34" s="23"/>
      <c r="H34" s="22"/>
      <c r="I34" s="23"/>
      <c r="N34" s="22"/>
      <c r="O34" s="23"/>
      <c r="T34" s="22"/>
      <c r="U34" s="23"/>
    </row>
    <row r="35" spans="2:21" x14ac:dyDescent="0.35">
      <c r="B35" s="22"/>
      <c r="C35" s="23"/>
      <c r="H35" s="22"/>
      <c r="I35" s="23"/>
      <c r="N35" s="22"/>
      <c r="O35" s="23"/>
      <c r="T35" s="22"/>
      <c r="U35" s="23"/>
    </row>
    <row r="36" spans="2:21" ht="15" thickBot="1" x14ac:dyDescent="0.4">
      <c r="B36" s="24"/>
      <c r="C36" s="25"/>
      <c r="H36" s="24"/>
      <c r="I36" s="25"/>
      <c r="N36" s="24"/>
      <c r="O36" s="25"/>
      <c r="T36" s="24"/>
      <c r="U36" s="25"/>
    </row>
  </sheetData>
  <mergeCells count="16">
    <mergeCell ref="T18:U26"/>
    <mergeCell ref="V18:X18"/>
    <mergeCell ref="B28:C36"/>
    <mergeCell ref="D28:F28"/>
    <mergeCell ref="H28:I36"/>
    <mergeCell ref="J28:L28"/>
    <mergeCell ref="N28:O36"/>
    <mergeCell ref="P28:R28"/>
    <mergeCell ref="T28:U36"/>
    <mergeCell ref="V28:X28"/>
    <mergeCell ref="B18:C26"/>
    <mergeCell ref="D18:F18"/>
    <mergeCell ref="H18:I26"/>
    <mergeCell ref="J18:L18"/>
    <mergeCell ref="N18:O26"/>
    <mergeCell ref="P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2"/>
  <dimension ref="A1:XET70"/>
  <sheetViews>
    <sheetView showGridLines="0" showRowColHeaders="0" tabSelected="1" zoomScale="40" zoomScaleNormal="40" workbookViewId="0"/>
  </sheetViews>
  <sheetFormatPr defaultColWidth="0" defaultRowHeight="14.5" zeroHeight="1" x14ac:dyDescent="0.35"/>
  <cols>
    <col min="1" max="28" width="9.1796875" customWidth="1"/>
    <col min="29" max="16373" width="9.1796875" hidden="1"/>
    <col min="16375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7:27" x14ac:dyDescent="0.35"/>
    <row r="18" spans="27:27" x14ac:dyDescent="0.35"/>
    <row r="19" spans="27:27" x14ac:dyDescent="0.35"/>
    <row r="20" spans="27:27" x14ac:dyDescent="0.35"/>
    <row r="21" spans="27:27" x14ac:dyDescent="0.35"/>
    <row r="22" spans="27:27" x14ac:dyDescent="0.35"/>
    <row r="23" spans="27:27" x14ac:dyDescent="0.35"/>
    <row r="24" spans="27:27" x14ac:dyDescent="0.35"/>
    <row r="25" spans="27:27" x14ac:dyDescent="0.35"/>
    <row r="26" spans="27:27" x14ac:dyDescent="0.35"/>
    <row r="27" spans="27:27" x14ac:dyDescent="0.35"/>
    <row r="28" spans="27:27" x14ac:dyDescent="0.35"/>
    <row r="29" spans="27:27" x14ac:dyDescent="0.35">
      <c r="AA29" s="5"/>
    </row>
    <row r="30" spans="27:27" x14ac:dyDescent="0.35">
      <c r="AA30" s="5"/>
    </row>
    <row r="31" spans="27:27" x14ac:dyDescent="0.35">
      <c r="AA31" s="5"/>
    </row>
    <row r="32" spans="27:27" x14ac:dyDescent="0.35"/>
    <row r="33" x14ac:dyDescent="0.35"/>
    <row r="34" x14ac:dyDescent="0.35"/>
    <row r="35" x14ac:dyDescent="0.35"/>
    <row r="36" x14ac:dyDescent="0.35"/>
    <row r="37" x14ac:dyDescent="0.35"/>
    <row r="38" x14ac:dyDescent="0.35"/>
    <row r="39" x14ac:dyDescent="0.35"/>
    <row r="40" x14ac:dyDescent="0.35"/>
    <row r="41" x14ac:dyDescent="0.35"/>
    <row r="42" x14ac:dyDescent="0.35"/>
    <row r="43" x14ac:dyDescent="0.35"/>
    <row r="44" x14ac:dyDescent="0.35"/>
    <row r="45" x14ac:dyDescent="0.35"/>
    <row r="46" x14ac:dyDescent="0.35"/>
    <row r="47" x14ac:dyDescent="0.35"/>
    <row r="48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  <row r="67" x14ac:dyDescent="0.35"/>
    <row r="68" x14ac:dyDescent="0.35"/>
    <row r="69" x14ac:dyDescent="0.35"/>
    <row r="70" x14ac:dyDescent="0.3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9" t="str">
        <f>Quartos!G2</f>
        <v>Everton</v>
      </c>
      <c r="E18" s="30"/>
      <c r="F18" s="31"/>
      <c r="H18" s="20"/>
      <c r="I18" s="21"/>
      <c r="J18" s="29" t="str">
        <f>Quartos!G3</f>
        <v>Ana Letícia</v>
      </c>
      <c r="K18" s="30"/>
      <c r="L18" s="31"/>
      <c r="N18" s="20"/>
      <c r="O18" s="21"/>
      <c r="P18" s="29" t="str">
        <f>Quartos!G4</f>
        <v>Guilherme</v>
      </c>
      <c r="Q18" s="30"/>
      <c r="R18" s="31"/>
      <c r="T18" s="20"/>
      <c r="U18" s="21"/>
      <c r="V18" s="29" t="str">
        <f>Quartos!G5</f>
        <v>Joyce</v>
      </c>
      <c r="W18" s="30"/>
      <c r="X18" s="31"/>
    </row>
    <row r="19" spans="2:27" x14ac:dyDescent="0.35">
      <c r="B19" s="22"/>
      <c r="C19" s="23"/>
      <c r="H19" s="22"/>
      <c r="I19" s="23"/>
      <c r="N19" s="22"/>
      <c r="O19" s="23"/>
      <c r="T19" s="22"/>
      <c r="U19" s="23"/>
    </row>
    <row r="20" spans="2:27" x14ac:dyDescent="0.35">
      <c r="B20" s="22"/>
      <c r="C20" s="23"/>
      <c r="H20" s="22"/>
      <c r="I20" s="23"/>
      <c r="N20" s="22"/>
      <c r="O20" s="23"/>
      <c r="T20" s="22"/>
      <c r="U20" s="23"/>
    </row>
    <row r="21" spans="2:27" x14ac:dyDescent="0.35">
      <c r="B21" s="22"/>
      <c r="C21" s="23"/>
      <c r="H21" s="22"/>
      <c r="I21" s="23"/>
      <c r="N21" s="22"/>
      <c r="O21" s="23"/>
      <c r="T21" s="22"/>
      <c r="U21" s="23"/>
    </row>
    <row r="22" spans="2:27" x14ac:dyDescent="0.35">
      <c r="B22" s="22"/>
      <c r="C22" s="23"/>
      <c r="H22" s="22"/>
      <c r="I22" s="23"/>
      <c r="N22" s="22"/>
      <c r="O22" s="23"/>
      <c r="T22" s="22"/>
      <c r="U22" s="23"/>
    </row>
    <row r="23" spans="2:27" x14ac:dyDescent="0.35">
      <c r="B23" s="22"/>
      <c r="C23" s="23"/>
      <c r="H23" s="22"/>
      <c r="I23" s="23"/>
      <c r="N23" s="22"/>
      <c r="O23" s="23"/>
      <c r="T23" s="22"/>
      <c r="U23" s="23"/>
    </row>
    <row r="24" spans="2:27" x14ac:dyDescent="0.35">
      <c r="B24" s="22"/>
      <c r="C24" s="23"/>
      <c r="H24" s="22"/>
      <c r="I24" s="23"/>
      <c r="N24" s="22"/>
      <c r="O24" s="23"/>
      <c r="T24" s="22"/>
      <c r="U24" s="23"/>
    </row>
    <row r="25" spans="2:27" x14ac:dyDescent="0.35">
      <c r="B25" s="22"/>
      <c r="C25" s="23"/>
      <c r="H25" s="22"/>
      <c r="I25" s="23"/>
      <c r="N25" s="22"/>
      <c r="O25" s="23"/>
      <c r="T25" s="22"/>
      <c r="U25" s="23"/>
    </row>
    <row r="26" spans="2:27" ht="15" thickBot="1" x14ac:dyDescent="0.4">
      <c r="B26" s="24"/>
      <c r="C26" s="25"/>
      <c r="H26" s="24"/>
      <c r="I26" s="25"/>
      <c r="N26" s="24"/>
      <c r="O26" s="25"/>
      <c r="T26" s="24"/>
      <c r="U26" s="25"/>
    </row>
    <row r="27" spans="2:27" x14ac:dyDescent="0.35">
      <c r="Y27" s="7"/>
    </row>
    <row r="28" spans="2:27" x14ac:dyDescent="0.35"/>
    <row r="29" spans="2:27" x14ac:dyDescent="0.35">
      <c r="AA29" s="5"/>
    </row>
    <row r="30" spans="2:27" x14ac:dyDescent="0.35">
      <c r="AA30" s="5"/>
    </row>
    <row r="31" spans="2:27" x14ac:dyDescent="0.35">
      <c r="AA31" s="5"/>
    </row>
    <row r="32" spans="2:27" x14ac:dyDescent="0.35"/>
    <row r="33" x14ac:dyDescent="0.35"/>
    <row r="34" x14ac:dyDescent="0.35"/>
    <row r="35" x14ac:dyDescent="0.35"/>
    <row r="36" x14ac:dyDescent="0.35"/>
  </sheetData>
  <mergeCells count="8">
    <mergeCell ref="T18:U26"/>
    <mergeCell ref="V18:X18"/>
    <mergeCell ref="B18:C26"/>
    <mergeCell ref="D18:F18"/>
    <mergeCell ref="H18:I26"/>
    <mergeCell ref="J18:L18"/>
    <mergeCell ref="N18:O26"/>
    <mergeCell ref="P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9" t="str">
        <f>Quartos!I2</f>
        <v>Frederico</v>
      </c>
      <c r="E18" s="30"/>
      <c r="F18" s="31"/>
      <c r="H18" s="20"/>
      <c r="I18" s="21"/>
      <c r="J18" s="29" t="str">
        <f>Quartos!I3</f>
        <v>Luzia</v>
      </c>
      <c r="K18" s="30"/>
      <c r="L18" s="31"/>
    </row>
    <row r="19" spans="2:27" x14ac:dyDescent="0.35">
      <c r="B19" s="22"/>
      <c r="C19" s="23"/>
      <c r="H19" s="22"/>
      <c r="I19" s="23"/>
    </row>
    <row r="20" spans="2:27" x14ac:dyDescent="0.35">
      <c r="B20" s="22"/>
      <c r="C20" s="23"/>
      <c r="H20" s="22"/>
      <c r="I20" s="23"/>
    </row>
    <row r="21" spans="2:27" x14ac:dyDescent="0.35">
      <c r="B21" s="22"/>
      <c r="C21" s="23"/>
      <c r="H21" s="22"/>
      <c r="I21" s="23"/>
    </row>
    <row r="22" spans="2:27" x14ac:dyDescent="0.35">
      <c r="B22" s="22"/>
      <c r="C22" s="23"/>
      <c r="H22" s="22"/>
      <c r="I22" s="23"/>
    </row>
    <row r="23" spans="2:27" x14ac:dyDescent="0.35">
      <c r="B23" s="22"/>
      <c r="C23" s="23"/>
      <c r="H23" s="22"/>
      <c r="I23" s="23"/>
    </row>
    <row r="24" spans="2:27" x14ac:dyDescent="0.35">
      <c r="B24" s="22"/>
      <c r="C24" s="23"/>
      <c r="H24" s="22"/>
      <c r="I24" s="23"/>
    </row>
    <row r="25" spans="2:27" x14ac:dyDescent="0.35">
      <c r="B25" s="22"/>
      <c r="C25" s="23"/>
      <c r="H25" s="22"/>
      <c r="I25" s="23"/>
    </row>
    <row r="26" spans="2:27" ht="15" thickBot="1" x14ac:dyDescent="0.4">
      <c r="B26" s="24"/>
      <c r="C26" s="25"/>
      <c r="H26" s="24"/>
      <c r="I26" s="25"/>
    </row>
    <row r="27" spans="2:27" x14ac:dyDescent="0.35">
      <c r="Y27" s="7"/>
    </row>
    <row r="28" spans="2:27" x14ac:dyDescent="0.35"/>
    <row r="29" spans="2:27" x14ac:dyDescent="0.35">
      <c r="Z29" s="5"/>
      <c r="AA29" s="5"/>
    </row>
    <row r="30" spans="2:27" x14ac:dyDescent="0.35">
      <c r="Z30" s="5"/>
      <c r="AA30" s="5"/>
    </row>
    <row r="31" spans="2:27" x14ac:dyDescent="0.35">
      <c r="Z31" s="5"/>
      <c r="AA31" s="5"/>
    </row>
    <row r="32" spans="2:27" x14ac:dyDescent="0.35"/>
    <row r="33" x14ac:dyDescent="0.35"/>
    <row r="34" x14ac:dyDescent="0.35"/>
    <row r="35" x14ac:dyDescent="0.35"/>
    <row r="36" x14ac:dyDescent="0.35"/>
  </sheetData>
  <mergeCells count="4">
    <mergeCell ref="B18:C26"/>
    <mergeCell ref="D18:F18"/>
    <mergeCell ref="H18:I26"/>
    <mergeCell ref="J18:L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6" t="str">
        <f>Quartos!H2</f>
        <v>Alisson</v>
      </c>
      <c r="E18" s="27"/>
      <c r="F18" s="28"/>
      <c r="H18" s="20"/>
      <c r="I18" s="21"/>
      <c r="J18" s="26" t="str">
        <f>Quartos!H3</f>
        <v>Ariadna</v>
      </c>
      <c r="K18" s="27"/>
      <c r="L18" s="28"/>
      <c r="N18" s="20"/>
      <c r="O18" s="21"/>
      <c r="P18" s="26" t="str">
        <f>Quartos!H4</f>
        <v>Daniel</v>
      </c>
      <c r="Q18" s="27"/>
      <c r="R18" s="28"/>
    </row>
    <row r="19" spans="2:27" x14ac:dyDescent="0.35">
      <c r="B19" s="22"/>
      <c r="C19" s="23"/>
      <c r="H19" s="22"/>
      <c r="I19" s="23"/>
      <c r="N19" s="22"/>
      <c r="O19" s="23"/>
    </row>
    <row r="20" spans="2:27" x14ac:dyDescent="0.35">
      <c r="B20" s="22"/>
      <c r="C20" s="23"/>
      <c r="H20" s="22"/>
      <c r="I20" s="23"/>
      <c r="N20" s="22"/>
      <c r="O20" s="23"/>
    </row>
    <row r="21" spans="2:27" x14ac:dyDescent="0.35">
      <c r="B21" s="22"/>
      <c r="C21" s="23"/>
      <c r="H21" s="22"/>
      <c r="I21" s="23"/>
      <c r="N21" s="22"/>
      <c r="O21" s="23"/>
    </row>
    <row r="22" spans="2:27" x14ac:dyDescent="0.35">
      <c r="B22" s="22"/>
      <c r="C22" s="23"/>
      <c r="H22" s="22"/>
      <c r="I22" s="23"/>
      <c r="N22" s="22"/>
      <c r="O22" s="23"/>
    </row>
    <row r="23" spans="2:27" x14ac:dyDescent="0.35">
      <c r="B23" s="22"/>
      <c r="C23" s="23"/>
      <c r="H23" s="22"/>
      <c r="I23" s="23"/>
      <c r="N23" s="22"/>
      <c r="O23" s="23"/>
    </row>
    <row r="24" spans="2:27" x14ac:dyDescent="0.35">
      <c r="B24" s="22"/>
      <c r="C24" s="23"/>
      <c r="H24" s="22"/>
      <c r="I24" s="23"/>
      <c r="N24" s="22"/>
      <c r="O24" s="23"/>
    </row>
    <row r="25" spans="2:27" x14ac:dyDescent="0.35">
      <c r="B25" s="22"/>
      <c r="C25" s="23"/>
      <c r="H25" s="22"/>
      <c r="I25" s="23"/>
      <c r="N25" s="22"/>
      <c r="O25" s="23"/>
    </row>
    <row r="26" spans="2:27" ht="15" thickBot="1" x14ac:dyDescent="0.4">
      <c r="B26" s="24"/>
      <c r="C26" s="25"/>
      <c r="H26" s="24"/>
      <c r="I26" s="25"/>
      <c r="N26" s="24"/>
      <c r="O26" s="25"/>
    </row>
    <row r="27" spans="2:27" x14ac:dyDescent="0.35">
      <c r="Y27" s="7"/>
    </row>
    <row r="28" spans="2:27" x14ac:dyDescent="0.35"/>
    <row r="29" spans="2:27" x14ac:dyDescent="0.35">
      <c r="Z29" s="5"/>
      <c r="AA29" s="5"/>
    </row>
    <row r="30" spans="2:27" x14ac:dyDescent="0.35">
      <c r="Z30" s="5"/>
      <c r="AA30" s="5"/>
    </row>
    <row r="31" spans="2:27" x14ac:dyDescent="0.35">
      <c r="Z31" s="5"/>
      <c r="AA31" s="5"/>
    </row>
    <row r="32" spans="2:27" x14ac:dyDescent="0.35"/>
    <row r="33" x14ac:dyDescent="0.35"/>
    <row r="34" x14ac:dyDescent="0.35"/>
    <row r="35" x14ac:dyDescent="0.35"/>
    <row r="36" x14ac:dyDescent="0.35"/>
  </sheetData>
  <mergeCells count="6">
    <mergeCell ref="P18:R18"/>
    <mergeCell ref="B18:C26"/>
    <mergeCell ref="D18:F18"/>
    <mergeCell ref="H18:I26"/>
    <mergeCell ref="J18:L18"/>
    <mergeCell ref="N18:O2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9" t="str">
        <f>Quartos!D2</f>
        <v>Caroline</v>
      </c>
      <c r="E18" s="30"/>
      <c r="F18" s="31"/>
      <c r="H18" s="20"/>
      <c r="I18" s="21"/>
      <c r="J18" s="29" t="str">
        <f>Quartos!D3</f>
        <v>Cleber</v>
      </c>
      <c r="K18" s="30"/>
      <c r="L18" s="31"/>
      <c r="N18" s="20"/>
      <c r="O18" s="21"/>
      <c r="P18" s="29" t="str">
        <f>Quartos!D4</f>
        <v>Douglas</v>
      </c>
      <c r="Q18" s="30"/>
      <c r="R18" s="31"/>
      <c r="T18" s="20"/>
      <c r="U18" s="21"/>
      <c r="V18" s="26" t="str">
        <f>Quartos!D5</f>
        <v>Felipe</v>
      </c>
      <c r="W18" s="27"/>
      <c r="X18" s="28"/>
    </row>
    <row r="19" spans="2:27" x14ac:dyDescent="0.35">
      <c r="B19" s="22"/>
      <c r="C19" s="23"/>
      <c r="H19" s="22"/>
      <c r="I19" s="23"/>
      <c r="N19" s="22"/>
      <c r="O19" s="23"/>
      <c r="T19" s="22"/>
      <c r="U19" s="23"/>
    </row>
    <row r="20" spans="2:27" x14ac:dyDescent="0.35">
      <c r="B20" s="22"/>
      <c r="C20" s="23"/>
      <c r="H20" s="22"/>
      <c r="I20" s="23"/>
      <c r="N20" s="22"/>
      <c r="O20" s="23"/>
      <c r="T20" s="22"/>
      <c r="U20" s="23"/>
    </row>
    <row r="21" spans="2:27" x14ac:dyDescent="0.35">
      <c r="B21" s="22"/>
      <c r="C21" s="23"/>
      <c r="H21" s="22"/>
      <c r="I21" s="23"/>
      <c r="N21" s="22"/>
      <c r="O21" s="23"/>
      <c r="T21" s="22"/>
      <c r="U21" s="23"/>
    </row>
    <row r="22" spans="2:27" x14ac:dyDescent="0.35">
      <c r="B22" s="22"/>
      <c r="C22" s="23"/>
      <c r="H22" s="22"/>
      <c r="I22" s="23"/>
      <c r="N22" s="22"/>
      <c r="O22" s="23"/>
      <c r="T22" s="22"/>
      <c r="U22" s="23"/>
    </row>
    <row r="23" spans="2:27" x14ac:dyDescent="0.35">
      <c r="B23" s="22"/>
      <c r="C23" s="23"/>
      <c r="H23" s="22"/>
      <c r="I23" s="23"/>
      <c r="N23" s="22"/>
      <c r="O23" s="23"/>
      <c r="T23" s="22"/>
      <c r="U23" s="23"/>
    </row>
    <row r="24" spans="2:27" x14ac:dyDescent="0.35">
      <c r="B24" s="22"/>
      <c r="C24" s="23"/>
      <c r="H24" s="22"/>
      <c r="I24" s="23"/>
      <c r="N24" s="22"/>
      <c r="O24" s="23"/>
      <c r="T24" s="22"/>
      <c r="U24" s="23"/>
    </row>
    <row r="25" spans="2:27" x14ac:dyDescent="0.35">
      <c r="B25" s="22"/>
      <c r="C25" s="23"/>
      <c r="H25" s="22"/>
      <c r="I25" s="23"/>
      <c r="N25" s="22"/>
      <c r="O25" s="23"/>
      <c r="T25" s="22"/>
      <c r="U25" s="23"/>
    </row>
    <row r="26" spans="2:27" ht="15" thickBot="1" x14ac:dyDescent="0.4">
      <c r="B26" s="24"/>
      <c r="C26" s="25"/>
      <c r="H26" s="24"/>
      <c r="I26" s="25"/>
      <c r="N26" s="24"/>
      <c r="O26" s="25"/>
      <c r="T26" s="24"/>
      <c r="U26" s="25"/>
    </row>
    <row r="27" spans="2:27" ht="15" thickBot="1" x14ac:dyDescent="0.4">
      <c r="Y27" s="7"/>
    </row>
    <row r="28" spans="2:27" ht="15" thickBot="1" x14ac:dyDescent="0.4">
      <c r="B28" s="20"/>
      <c r="C28" s="21"/>
      <c r="D28" s="29" t="str">
        <f>Quartos!D6</f>
        <v>Gustavo</v>
      </c>
      <c r="E28" s="30"/>
      <c r="F28" s="31"/>
      <c r="H28" s="20"/>
      <c r="I28" s="21"/>
      <c r="J28" s="29" t="str">
        <f>Quartos!D7</f>
        <v>Luzia S</v>
      </c>
      <c r="K28" s="30"/>
      <c r="L28" s="31"/>
      <c r="N28" s="20"/>
      <c r="O28" s="21"/>
      <c r="P28" s="29" t="str">
        <f>Quartos!D8</f>
        <v>Maria Clara</v>
      </c>
      <c r="Q28" s="30"/>
      <c r="R28" s="31"/>
      <c r="T28" s="20"/>
      <c r="U28" s="21"/>
      <c r="V28" s="29" t="str">
        <f>Quartos!D9</f>
        <v>Pâmela</v>
      </c>
      <c r="W28" s="30"/>
      <c r="X28" s="31"/>
    </row>
    <row r="29" spans="2:27" x14ac:dyDescent="0.35">
      <c r="B29" s="22"/>
      <c r="C29" s="23"/>
      <c r="H29" s="22"/>
      <c r="I29" s="23"/>
      <c r="N29" s="22"/>
      <c r="O29" s="23"/>
      <c r="T29" s="22"/>
      <c r="U29" s="23"/>
      <c r="Z29" s="5"/>
      <c r="AA29" s="5"/>
    </row>
    <row r="30" spans="2:27" x14ac:dyDescent="0.35">
      <c r="B30" s="22"/>
      <c r="C30" s="23"/>
      <c r="H30" s="22"/>
      <c r="I30" s="23"/>
      <c r="N30" s="22"/>
      <c r="O30" s="23"/>
      <c r="T30" s="22"/>
      <c r="U30" s="23"/>
      <c r="Z30" s="5"/>
      <c r="AA30" s="5"/>
    </row>
    <row r="31" spans="2:27" x14ac:dyDescent="0.35">
      <c r="B31" s="22"/>
      <c r="C31" s="23"/>
      <c r="H31" s="22"/>
      <c r="I31" s="23"/>
      <c r="N31" s="22"/>
      <c r="O31" s="23"/>
      <c r="T31" s="22"/>
      <c r="U31" s="23"/>
      <c r="Z31" s="5"/>
      <c r="AA31" s="5"/>
    </row>
    <row r="32" spans="2:27" x14ac:dyDescent="0.35">
      <c r="B32" s="22"/>
      <c r="C32" s="23"/>
      <c r="H32" s="22"/>
      <c r="I32" s="23"/>
      <c r="N32" s="22"/>
      <c r="O32" s="23"/>
      <c r="T32" s="22"/>
      <c r="U32" s="23"/>
    </row>
    <row r="33" spans="2:21" x14ac:dyDescent="0.35">
      <c r="B33" s="22"/>
      <c r="C33" s="23"/>
      <c r="H33" s="22"/>
      <c r="I33" s="23"/>
      <c r="N33" s="22"/>
      <c r="O33" s="23"/>
      <c r="T33" s="22"/>
      <c r="U33" s="23"/>
    </row>
    <row r="34" spans="2:21" x14ac:dyDescent="0.35">
      <c r="B34" s="22"/>
      <c r="C34" s="23"/>
      <c r="H34" s="22"/>
      <c r="I34" s="23"/>
      <c r="N34" s="22"/>
      <c r="O34" s="23"/>
      <c r="T34" s="22"/>
      <c r="U34" s="23"/>
    </row>
    <row r="35" spans="2:21" x14ac:dyDescent="0.35">
      <c r="B35" s="22"/>
      <c r="C35" s="23"/>
      <c r="H35" s="22"/>
      <c r="I35" s="23"/>
      <c r="N35" s="22"/>
      <c r="O35" s="23"/>
      <c r="T35" s="22"/>
      <c r="U35" s="23"/>
    </row>
    <row r="36" spans="2:21" ht="15" thickBot="1" x14ac:dyDescent="0.4">
      <c r="B36" s="24"/>
      <c r="C36" s="25"/>
      <c r="H36" s="24"/>
      <c r="I36" s="25"/>
      <c r="N36" s="24"/>
      <c r="O36" s="25"/>
      <c r="T36" s="24"/>
      <c r="U36" s="25"/>
    </row>
  </sheetData>
  <mergeCells count="16">
    <mergeCell ref="T18:U26"/>
    <mergeCell ref="V18:X18"/>
    <mergeCell ref="B28:C36"/>
    <mergeCell ref="D28:F28"/>
    <mergeCell ref="H28:I36"/>
    <mergeCell ref="J28:L28"/>
    <mergeCell ref="N28:O36"/>
    <mergeCell ref="P28:R28"/>
    <mergeCell ref="T28:U36"/>
    <mergeCell ref="V28:X28"/>
    <mergeCell ref="B18:C26"/>
    <mergeCell ref="D18:F18"/>
    <mergeCell ref="H18:I26"/>
    <mergeCell ref="J18:L18"/>
    <mergeCell ref="N18:O26"/>
    <mergeCell ref="P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6" t="str">
        <f>Quartos!B2</f>
        <v>Cristian</v>
      </c>
      <c r="E18" s="27"/>
      <c r="F18" s="28"/>
      <c r="H18" s="20"/>
      <c r="I18" s="21"/>
      <c r="J18" s="29" t="str">
        <f>Quartos!B3</f>
        <v>Denis</v>
      </c>
      <c r="K18" s="30"/>
      <c r="L18" s="31"/>
      <c r="N18" s="20"/>
      <c r="O18" s="21"/>
      <c r="P18" s="26" t="str">
        <f>Quartos!B4</f>
        <v>Enzo</v>
      </c>
      <c r="Q18" s="27"/>
      <c r="R18" s="28"/>
      <c r="T18" s="20"/>
      <c r="U18" s="21"/>
      <c r="V18" s="29" t="str">
        <f>Quartos!B5</f>
        <v>Gabriel</v>
      </c>
      <c r="W18" s="30"/>
      <c r="X18" s="31"/>
    </row>
    <row r="19" spans="2:27" x14ac:dyDescent="0.35">
      <c r="B19" s="22"/>
      <c r="C19" s="23"/>
      <c r="H19" s="22"/>
      <c r="I19" s="23"/>
      <c r="N19" s="22"/>
      <c r="O19" s="23"/>
      <c r="T19" s="22"/>
      <c r="U19" s="23"/>
    </row>
    <row r="20" spans="2:27" x14ac:dyDescent="0.35">
      <c r="B20" s="22"/>
      <c r="C20" s="23"/>
      <c r="H20" s="22"/>
      <c r="I20" s="23"/>
      <c r="N20" s="22"/>
      <c r="O20" s="23"/>
      <c r="T20" s="22"/>
      <c r="U20" s="23"/>
    </row>
    <row r="21" spans="2:27" x14ac:dyDescent="0.35">
      <c r="B21" s="22"/>
      <c r="C21" s="23"/>
      <c r="H21" s="22"/>
      <c r="I21" s="23"/>
      <c r="N21" s="22"/>
      <c r="O21" s="23"/>
      <c r="T21" s="22"/>
      <c r="U21" s="23"/>
    </row>
    <row r="22" spans="2:27" x14ac:dyDescent="0.35">
      <c r="B22" s="22"/>
      <c r="C22" s="23"/>
      <c r="H22" s="22"/>
      <c r="I22" s="23"/>
      <c r="N22" s="22"/>
      <c r="O22" s="23"/>
      <c r="T22" s="22"/>
      <c r="U22" s="23"/>
    </row>
    <row r="23" spans="2:27" x14ac:dyDescent="0.35">
      <c r="B23" s="22"/>
      <c r="C23" s="23"/>
      <c r="H23" s="22"/>
      <c r="I23" s="23"/>
      <c r="N23" s="22"/>
      <c r="O23" s="23"/>
      <c r="T23" s="22"/>
      <c r="U23" s="23"/>
    </row>
    <row r="24" spans="2:27" x14ac:dyDescent="0.35">
      <c r="B24" s="22"/>
      <c r="C24" s="23"/>
      <c r="H24" s="22"/>
      <c r="I24" s="23"/>
      <c r="N24" s="22"/>
      <c r="O24" s="23"/>
      <c r="T24" s="22"/>
      <c r="U24" s="23"/>
    </row>
    <row r="25" spans="2:27" x14ac:dyDescent="0.35">
      <c r="B25" s="22"/>
      <c r="C25" s="23"/>
      <c r="H25" s="22"/>
      <c r="I25" s="23"/>
      <c r="N25" s="22"/>
      <c r="O25" s="23"/>
      <c r="T25" s="22"/>
      <c r="U25" s="23"/>
    </row>
    <row r="26" spans="2:27" ht="15" thickBot="1" x14ac:dyDescent="0.4">
      <c r="B26" s="24"/>
      <c r="C26" s="25"/>
      <c r="H26" s="24"/>
      <c r="I26" s="25"/>
      <c r="N26" s="24"/>
      <c r="O26" s="25"/>
      <c r="T26" s="24"/>
      <c r="U26" s="25"/>
    </row>
    <row r="27" spans="2:27" ht="15" thickBot="1" x14ac:dyDescent="0.4">
      <c r="Y27" s="7"/>
    </row>
    <row r="28" spans="2:27" ht="15" thickBot="1" x14ac:dyDescent="0.4">
      <c r="B28" s="20"/>
      <c r="C28" s="21"/>
      <c r="D28" s="29" t="str">
        <f>Quartos!B6</f>
        <v>Hugo</v>
      </c>
      <c r="E28" s="30"/>
      <c r="F28" s="31"/>
      <c r="H28" s="20"/>
      <c r="I28" s="21"/>
      <c r="J28" s="26" t="str">
        <f>Quartos!B7</f>
        <v>Jefferson</v>
      </c>
      <c r="K28" s="27"/>
      <c r="L28" s="28"/>
      <c r="N28" s="20"/>
      <c r="O28" s="21"/>
      <c r="P28" s="29" t="str">
        <f>Quartos!B8</f>
        <v>Marlon</v>
      </c>
      <c r="Q28" s="30"/>
      <c r="R28" s="31"/>
      <c r="T28" s="32"/>
      <c r="U28" s="33"/>
      <c r="V28" s="29" t="str">
        <f>Quartos!B9</f>
        <v xml:space="preserve">Criança </v>
      </c>
      <c r="W28" s="30"/>
      <c r="X28" s="31"/>
    </row>
    <row r="29" spans="2:27" x14ac:dyDescent="0.35">
      <c r="B29" s="22"/>
      <c r="C29" s="23"/>
      <c r="H29" s="22"/>
      <c r="I29" s="23"/>
      <c r="N29" s="22"/>
      <c r="O29" s="23"/>
      <c r="T29" s="34"/>
      <c r="U29" s="35"/>
      <c r="Z29" s="5"/>
      <c r="AA29" s="5"/>
    </row>
    <row r="30" spans="2:27" x14ac:dyDescent="0.35">
      <c r="B30" s="22"/>
      <c r="C30" s="23"/>
      <c r="H30" s="22"/>
      <c r="I30" s="23"/>
      <c r="N30" s="22"/>
      <c r="O30" s="23"/>
      <c r="T30" s="34"/>
      <c r="U30" s="35"/>
      <c r="Z30" s="5"/>
      <c r="AA30" s="5"/>
    </row>
    <row r="31" spans="2:27" x14ac:dyDescent="0.35">
      <c r="B31" s="22"/>
      <c r="C31" s="23"/>
      <c r="H31" s="22"/>
      <c r="I31" s="23"/>
      <c r="N31" s="22"/>
      <c r="O31" s="23"/>
      <c r="T31" s="34"/>
      <c r="U31" s="35"/>
      <c r="Z31" s="5"/>
      <c r="AA31" s="5"/>
    </row>
    <row r="32" spans="2:27" x14ac:dyDescent="0.35">
      <c r="B32" s="22"/>
      <c r="C32" s="23"/>
      <c r="H32" s="22"/>
      <c r="I32" s="23"/>
      <c r="N32" s="22"/>
      <c r="O32" s="23"/>
      <c r="T32" s="34"/>
      <c r="U32" s="35"/>
    </row>
    <row r="33" spans="2:21" x14ac:dyDescent="0.35">
      <c r="B33" s="22"/>
      <c r="C33" s="23"/>
      <c r="H33" s="22"/>
      <c r="I33" s="23"/>
      <c r="N33" s="22"/>
      <c r="O33" s="23"/>
      <c r="T33" s="34"/>
      <c r="U33" s="35"/>
    </row>
    <row r="34" spans="2:21" x14ac:dyDescent="0.35">
      <c r="B34" s="22"/>
      <c r="C34" s="23"/>
      <c r="H34" s="22"/>
      <c r="I34" s="23"/>
      <c r="N34" s="22"/>
      <c r="O34" s="23"/>
      <c r="T34" s="34"/>
      <c r="U34" s="35"/>
    </row>
    <row r="35" spans="2:21" x14ac:dyDescent="0.35">
      <c r="B35" s="22"/>
      <c r="C35" s="23"/>
      <c r="H35" s="22"/>
      <c r="I35" s="23"/>
      <c r="N35" s="22"/>
      <c r="O35" s="23"/>
      <c r="T35" s="34"/>
      <c r="U35" s="35"/>
    </row>
    <row r="36" spans="2:21" ht="15" thickBot="1" x14ac:dyDescent="0.4">
      <c r="B36" s="24"/>
      <c r="C36" s="25"/>
      <c r="H36" s="24"/>
      <c r="I36" s="25"/>
      <c r="N36" s="24"/>
      <c r="O36" s="25"/>
      <c r="T36" s="36"/>
      <c r="U36" s="37"/>
    </row>
  </sheetData>
  <mergeCells count="16">
    <mergeCell ref="T18:U26"/>
    <mergeCell ref="V18:X18"/>
    <mergeCell ref="B28:C36"/>
    <mergeCell ref="D28:F28"/>
    <mergeCell ref="H28:I36"/>
    <mergeCell ref="J28:L28"/>
    <mergeCell ref="N28:O36"/>
    <mergeCell ref="P28:R28"/>
    <mergeCell ref="T28:U36"/>
    <mergeCell ref="V28:X28"/>
    <mergeCell ref="B18:C26"/>
    <mergeCell ref="D18:F18"/>
    <mergeCell ref="H18:I26"/>
    <mergeCell ref="J18:L18"/>
    <mergeCell ref="N18:O26"/>
    <mergeCell ref="P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6">
        <f>Quartos!E2</f>
        <v>0</v>
      </c>
      <c r="E18" s="27"/>
      <c r="F18" s="28"/>
      <c r="H18" s="20"/>
      <c r="I18" s="21"/>
      <c r="J18" s="26">
        <f>Quartos!E3</f>
        <v>0</v>
      </c>
      <c r="K18" s="27"/>
      <c r="L18" s="28"/>
      <c r="N18" s="20"/>
      <c r="O18" s="21"/>
      <c r="P18" s="26">
        <f>Quartos!E4</f>
        <v>0</v>
      </c>
      <c r="Q18" s="27"/>
      <c r="R18" s="28"/>
    </row>
    <row r="19" spans="2:27" x14ac:dyDescent="0.35">
      <c r="B19" s="22"/>
      <c r="C19" s="23"/>
      <c r="H19" s="22"/>
      <c r="I19" s="23"/>
      <c r="N19" s="22"/>
      <c r="O19" s="23"/>
    </row>
    <row r="20" spans="2:27" x14ac:dyDescent="0.35">
      <c r="B20" s="22"/>
      <c r="C20" s="23"/>
      <c r="H20" s="22"/>
      <c r="I20" s="23"/>
      <c r="N20" s="22"/>
      <c r="O20" s="23"/>
    </row>
    <row r="21" spans="2:27" x14ac:dyDescent="0.35">
      <c r="B21" s="22"/>
      <c r="C21" s="23"/>
      <c r="H21" s="22"/>
      <c r="I21" s="23"/>
      <c r="N21" s="22"/>
      <c r="O21" s="23"/>
    </row>
    <row r="22" spans="2:27" x14ac:dyDescent="0.35">
      <c r="B22" s="22"/>
      <c r="C22" s="23"/>
      <c r="H22" s="22"/>
      <c r="I22" s="23"/>
      <c r="N22" s="22"/>
      <c r="O22" s="23"/>
    </row>
    <row r="23" spans="2:27" x14ac:dyDescent="0.35">
      <c r="B23" s="22"/>
      <c r="C23" s="23"/>
      <c r="H23" s="22"/>
      <c r="I23" s="23"/>
      <c r="N23" s="22"/>
      <c r="O23" s="23"/>
    </row>
    <row r="24" spans="2:27" x14ac:dyDescent="0.35">
      <c r="B24" s="22"/>
      <c r="C24" s="23"/>
      <c r="H24" s="22"/>
      <c r="I24" s="23"/>
      <c r="N24" s="22"/>
      <c r="O24" s="23"/>
    </row>
    <row r="25" spans="2:27" x14ac:dyDescent="0.35">
      <c r="B25" s="22"/>
      <c r="C25" s="23"/>
      <c r="H25" s="22"/>
      <c r="I25" s="23"/>
      <c r="N25" s="22"/>
      <c r="O25" s="23"/>
    </row>
    <row r="26" spans="2:27" ht="15" thickBot="1" x14ac:dyDescent="0.4">
      <c r="B26" s="24"/>
      <c r="C26" s="25"/>
      <c r="H26" s="24"/>
      <c r="I26" s="25"/>
      <c r="N26" s="24"/>
      <c r="O26" s="25"/>
    </row>
    <row r="27" spans="2:27" ht="15" thickBot="1" x14ac:dyDescent="0.4"/>
    <row r="28" spans="2:27" ht="15" thickBot="1" x14ac:dyDescent="0.4">
      <c r="B28" s="20"/>
      <c r="C28" s="21"/>
      <c r="D28" s="26">
        <f>Quartos!E5</f>
        <v>0</v>
      </c>
      <c r="E28" s="27"/>
      <c r="F28" s="28"/>
      <c r="H28" s="20"/>
      <c r="I28" s="21"/>
      <c r="J28" s="26">
        <f>Quartos!E6</f>
        <v>0</v>
      </c>
      <c r="K28" s="27"/>
      <c r="L28" s="28"/>
      <c r="N28" s="20"/>
      <c r="O28" s="21"/>
      <c r="P28" s="26">
        <f>Quartos!E7</f>
        <v>0</v>
      </c>
      <c r="Q28" s="27"/>
      <c r="R28" s="28"/>
    </row>
    <row r="29" spans="2:27" x14ac:dyDescent="0.35">
      <c r="B29" s="22"/>
      <c r="C29" s="23"/>
      <c r="H29" s="22"/>
      <c r="I29" s="23"/>
      <c r="N29" s="22"/>
      <c r="O29" s="23"/>
      <c r="Z29" s="5"/>
      <c r="AA29" s="5"/>
    </row>
    <row r="30" spans="2:27" x14ac:dyDescent="0.35">
      <c r="B30" s="22"/>
      <c r="C30" s="23"/>
      <c r="H30" s="22"/>
      <c r="I30" s="23"/>
      <c r="N30" s="22"/>
      <c r="O30" s="23"/>
      <c r="Z30" s="5"/>
      <c r="AA30" s="5"/>
    </row>
    <row r="31" spans="2:27" x14ac:dyDescent="0.35">
      <c r="B31" s="22"/>
      <c r="C31" s="23"/>
      <c r="H31" s="22"/>
      <c r="I31" s="23"/>
      <c r="N31" s="22"/>
      <c r="O31" s="23"/>
      <c r="Z31" s="5"/>
      <c r="AA31" s="5"/>
    </row>
    <row r="32" spans="2:27" x14ac:dyDescent="0.35">
      <c r="B32" s="22"/>
      <c r="C32" s="23"/>
      <c r="H32" s="22"/>
      <c r="I32" s="23"/>
      <c r="N32" s="22"/>
      <c r="O32" s="23"/>
    </row>
    <row r="33" spans="2:15" x14ac:dyDescent="0.35">
      <c r="B33" s="22"/>
      <c r="C33" s="23"/>
      <c r="H33" s="22"/>
      <c r="I33" s="23"/>
      <c r="N33" s="22"/>
      <c r="O33" s="23"/>
    </row>
    <row r="34" spans="2:15" x14ac:dyDescent="0.35">
      <c r="B34" s="22"/>
      <c r="C34" s="23"/>
      <c r="H34" s="22"/>
      <c r="I34" s="23"/>
      <c r="N34" s="22"/>
      <c r="O34" s="23"/>
    </row>
    <row r="35" spans="2:15" x14ac:dyDescent="0.35">
      <c r="B35" s="22"/>
      <c r="C35" s="23"/>
      <c r="H35" s="22"/>
      <c r="I35" s="23"/>
      <c r="N35" s="22"/>
      <c r="O35" s="23"/>
    </row>
    <row r="36" spans="2:15" ht="15" thickBot="1" x14ac:dyDescent="0.4">
      <c r="B36" s="24"/>
      <c r="C36" s="25"/>
      <c r="H36" s="24"/>
      <c r="I36" s="25"/>
      <c r="N36" s="24"/>
      <c r="O36" s="25"/>
    </row>
  </sheetData>
  <mergeCells count="12">
    <mergeCell ref="P28:R28"/>
    <mergeCell ref="B18:C26"/>
    <mergeCell ref="D18:F18"/>
    <mergeCell ref="H18:I26"/>
    <mergeCell ref="J18:L18"/>
    <mergeCell ref="N18:O26"/>
    <mergeCell ref="P18:R18"/>
    <mergeCell ref="B28:C36"/>
    <mergeCell ref="D28:F28"/>
    <mergeCell ref="H28:I36"/>
    <mergeCell ref="J28:L28"/>
    <mergeCell ref="N28:O3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6"/>
      <c r="E18" s="27"/>
      <c r="F18" s="28"/>
      <c r="H18" s="20"/>
      <c r="I18" s="21"/>
      <c r="J18" s="26"/>
      <c r="K18" s="27"/>
      <c r="L18" s="28"/>
      <c r="N18" s="20"/>
      <c r="O18" s="21"/>
      <c r="P18" s="26"/>
      <c r="Q18" s="27"/>
      <c r="R18" s="28"/>
      <c r="T18" s="20"/>
      <c r="U18" s="21"/>
      <c r="V18" s="26"/>
      <c r="W18" s="27"/>
      <c r="X18" s="28"/>
    </row>
    <row r="19" spans="2:27" x14ac:dyDescent="0.35">
      <c r="B19" s="22"/>
      <c r="C19" s="23"/>
      <c r="H19" s="22"/>
      <c r="I19" s="23"/>
      <c r="N19" s="22"/>
      <c r="O19" s="23"/>
      <c r="T19" s="22"/>
      <c r="U19" s="23"/>
    </row>
    <row r="20" spans="2:27" x14ac:dyDescent="0.35">
      <c r="B20" s="22"/>
      <c r="C20" s="23"/>
      <c r="H20" s="22"/>
      <c r="I20" s="23"/>
      <c r="N20" s="22"/>
      <c r="O20" s="23"/>
      <c r="T20" s="22"/>
      <c r="U20" s="23"/>
    </row>
    <row r="21" spans="2:27" x14ac:dyDescent="0.35">
      <c r="B21" s="22"/>
      <c r="C21" s="23"/>
      <c r="H21" s="22"/>
      <c r="I21" s="23"/>
      <c r="N21" s="22"/>
      <c r="O21" s="23"/>
      <c r="T21" s="22"/>
      <c r="U21" s="23"/>
    </row>
    <row r="22" spans="2:27" x14ac:dyDescent="0.35">
      <c r="B22" s="22"/>
      <c r="C22" s="23"/>
      <c r="H22" s="22"/>
      <c r="I22" s="23"/>
      <c r="N22" s="22"/>
      <c r="O22" s="23"/>
      <c r="T22" s="22"/>
      <c r="U22" s="23"/>
    </row>
    <row r="23" spans="2:27" x14ac:dyDescent="0.35">
      <c r="B23" s="22"/>
      <c r="C23" s="23"/>
      <c r="H23" s="22"/>
      <c r="I23" s="23"/>
      <c r="N23" s="22"/>
      <c r="O23" s="23"/>
      <c r="T23" s="22"/>
      <c r="U23" s="23"/>
    </row>
    <row r="24" spans="2:27" x14ac:dyDescent="0.35">
      <c r="B24" s="22"/>
      <c r="C24" s="23"/>
      <c r="H24" s="22"/>
      <c r="I24" s="23"/>
      <c r="N24" s="22"/>
      <c r="O24" s="23"/>
      <c r="T24" s="22"/>
      <c r="U24" s="23"/>
    </row>
    <row r="25" spans="2:27" x14ac:dyDescent="0.35">
      <c r="B25" s="22"/>
      <c r="C25" s="23"/>
      <c r="H25" s="22"/>
      <c r="I25" s="23"/>
      <c r="N25" s="22"/>
      <c r="O25" s="23"/>
      <c r="T25" s="22"/>
      <c r="U25" s="23"/>
    </row>
    <row r="26" spans="2:27" ht="15" thickBot="1" x14ac:dyDescent="0.4">
      <c r="B26" s="24"/>
      <c r="C26" s="25"/>
      <c r="H26" s="24"/>
      <c r="I26" s="25"/>
      <c r="N26" s="24"/>
      <c r="O26" s="25"/>
      <c r="T26" s="24"/>
      <c r="U26" s="25"/>
    </row>
    <row r="27" spans="2:27" ht="15" thickBot="1" x14ac:dyDescent="0.4">
      <c r="Y27" s="7"/>
    </row>
    <row r="28" spans="2:27" ht="15" thickBot="1" x14ac:dyDescent="0.4">
      <c r="B28" s="20"/>
      <c r="C28" s="21"/>
      <c r="D28" s="26"/>
      <c r="E28" s="27"/>
      <c r="F28" s="28"/>
      <c r="H28" s="20"/>
      <c r="I28" s="21"/>
      <c r="J28" s="26"/>
      <c r="K28" s="27"/>
      <c r="L28" s="28"/>
      <c r="N28" s="20"/>
      <c r="O28" s="21"/>
      <c r="P28" s="26"/>
      <c r="Q28" s="27"/>
      <c r="R28" s="28"/>
      <c r="T28" s="38"/>
      <c r="U28" s="39"/>
      <c r="V28" s="26"/>
      <c r="W28" s="27"/>
      <c r="X28" s="28"/>
    </row>
    <row r="29" spans="2:27" x14ac:dyDescent="0.35">
      <c r="B29" s="22"/>
      <c r="C29" s="23"/>
      <c r="H29" s="22"/>
      <c r="I29" s="23"/>
      <c r="N29" s="22"/>
      <c r="O29" s="23"/>
      <c r="T29" s="40"/>
      <c r="U29" s="41"/>
      <c r="Z29" s="5"/>
      <c r="AA29" s="5"/>
    </row>
    <row r="30" spans="2:27" x14ac:dyDescent="0.35">
      <c r="B30" s="22"/>
      <c r="C30" s="23"/>
      <c r="H30" s="22"/>
      <c r="I30" s="23"/>
      <c r="N30" s="22"/>
      <c r="O30" s="23"/>
      <c r="T30" s="40"/>
      <c r="U30" s="41"/>
      <c r="Z30" s="5"/>
      <c r="AA30" s="5"/>
    </row>
    <row r="31" spans="2:27" x14ac:dyDescent="0.35">
      <c r="B31" s="22"/>
      <c r="C31" s="23"/>
      <c r="H31" s="22"/>
      <c r="I31" s="23"/>
      <c r="N31" s="22"/>
      <c r="O31" s="23"/>
      <c r="T31" s="40"/>
      <c r="U31" s="41"/>
      <c r="Z31" s="5"/>
      <c r="AA31" s="5"/>
    </row>
    <row r="32" spans="2:27" x14ac:dyDescent="0.35">
      <c r="B32" s="22"/>
      <c r="C32" s="23"/>
      <c r="H32" s="22"/>
      <c r="I32" s="23"/>
      <c r="N32" s="22"/>
      <c r="O32" s="23"/>
      <c r="T32" s="40"/>
      <c r="U32" s="41"/>
    </row>
    <row r="33" spans="2:21" x14ac:dyDescent="0.35">
      <c r="B33" s="22"/>
      <c r="C33" s="23"/>
      <c r="H33" s="22"/>
      <c r="I33" s="23"/>
      <c r="N33" s="22"/>
      <c r="O33" s="23"/>
      <c r="T33" s="40"/>
      <c r="U33" s="41"/>
    </row>
    <row r="34" spans="2:21" x14ac:dyDescent="0.35">
      <c r="B34" s="22"/>
      <c r="C34" s="23"/>
      <c r="H34" s="22"/>
      <c r="I34" s="23"/>
      <c r="N34" s="22"/>
      <c r="O34" s="23"/>
      <c r="T34" s="40"/>
      <c r="U34" s="41"/>
    </row>
    <row r="35" spans="2:21" x14ac:dyDescent="0.35">
      <c r="B35" s="22"/>
      <c r="C35" s="23"/>
      <c r="H35" s="22"/>
      <c r="I35" s="23"/>
      <c r="N35" s="22"/>
      <c r="O35" s="23"/>
      <c r="T35" s="40"/>
      <c r="U35" s="41"/>
    </row>
    <row r="36" spans="2:21" ht="15" thickBot="1" x14ac:dyDescent="0.4">
      <c r="B36" s="24"/>
      <c r="C36" s="25"/>
      <c r="H36" s="24"/>
      <c r="I36" s="25"/>
      <c r="N36" s="24"/>
      <c r="O36" s="25"/>
      <c r="T36" s="42"/>
      <c r="U36" s="43"/>
    </row>
  </sheetData>
  <mergeCells count="16">
    <mergeCell ref="T18:U26"/>
    <mergeCell ref="V18:X18"/>
    <mergeCell ref="B28:C36"/>
    <mergeCell ref="D28:F28"/>
    <mergeCell ref="H28:I36"/>
    <mergeCell ref="J28:L28"/>
    <mergeCell ref="N28:O36"/>
    <mergeCell ref="P28:R28"/>
    <mergeCell ref="T28:U36"/>
    <mergeCell ref="V28:X28"/>
    <mergeCell ref="B18:C26"/>
    <mergeCell ref="D18:F18"/>
    <mergeCell ref="H18:I26"/>
    <mergeCell ref="J18:L18"/>
    <mergeCell ref="N18:O26"/>
    <mergeCell ref="P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6">
        <f>Quartos!F2</f>
        <v>0</v>
      </c>
      <c r="E18" s="27"/>
      <c r="F18" s="28"/>
      <c r="H18" s="20"/>
      <c r="I18" s="21"/>
      <c r="J18" s="26">
        <f>Quartos!F3</f>
        <v>0</v>
      </c>
      <c r="K18" s="27"/>
      <c r="L18" s="28"/>
    </row>
    <row r="19" spans="2:27" x14ac:dyDescent="0.35">
      <c r="B19" s="22"/>
      <c r="C19" s="23"/>
      <c r="H19" s="22"/>
      <c r="I19" s="23"/>
    </row>
    <row r="20" spans="2:27" x14ac:dyDescent="0.35">
      <c r="B20" s="22"/>
      <c r="C20" s="23"/>
      <c r="H20" s="22"/>
      <c r="I20" s="23"/>
    </row>
    <row r="21" spans="2:27" x14ac:dyDescent="0.35">
      <c r="B21" s="22"/>
      <c r="C21" s="23"/>
      <c r="H21" s="22"/>
      <c r="I21" s="23"/>
    </row>
    <row r="22" spans="2:27" x14ac:dyDescent="0.35">
      <c r="B22" s="22"/>
      <c r="C22" s="23"/>
      <c r="H22" s="22"/>
      <c r="I22" s="23"/>
    </row>
    <row r="23" spans="2:27" x14ac:dyDescent="0.35">
      <c r="B23" s="22"/>
      <c r="C23" s="23"/>
      <c r="H23" s="22"/>
      <c r="I23" s="23"/>
    </row>
    <row r="24" spans="2:27" x14ac:dyDescent="0.35">
      <c r="B24" s="22"/>
      <c r="C24" s="23"/>
      <c r="H24" s="22"/>
      <c r="I24" s="23"/>
    </row>
    <row r="25" spans="2:27" x14ac:dyDescent="0.35">
      <c r="B25" s="22"/>
      <c r="C25" s="23"/>
      <c r="H25" s="22"/>
      <c r="I25" s="23"/>
    </row>
    <row r="26" spans="2:27" ht="15" thickBot="1" x14ac:dyDescent="0.4">
      <c r="B26" s="24"/>
      <c r="C26" s="25"/>
      <c r="H26" s="24"/>
      <c r="I26" s="25"/>
    </row>
    <row r="27" spans="2:27" ht="15" thickBot="1" x14ac:dyDescent="0.4"/>
    <row r="28" spans="2:27" ht="15" thickBot="1" x14ac:dyDescent="0.4">
      <c r="B28" s="20"/>
      <c r="C28" s="21"/>
      <c r="D28" s="26">
        <f>Quartos!F4</f>
        <v>0</v>
      </c>
      <c r="E28" s="27"/>
      <c r="F28" s="28"/>
      <c r="H28" s="20"/>
      <c r="I28" s="21"/>
      <c r="J28" s="26">
        <f>Quartos!F5</f>
        <v>0</v>
      </c>
      <c r="K28" s="27"/>
      <c r="L28" s="28"/>
    </row>
    <row r="29" spans="2:27" x14ac:dyDescent="0.35">
      <c r="B29" s="22"/>
      <c r="C29" s="23"/>
      <c r="H29" s="22"/>
      <c r="I29" s="23"/>
      <c r="Z29" s="5"/>
      <c r="AA29" s="5"/>
    </row>
    <row r="30" spans="2:27" x14ac:dyDescent="0.35">
      <c r="B30" s="22"/>
      <c r="C30" s="23"/>
      <c r="H30" s="22"/>
      <c r="I30" s="23"/>
      <c r="Z30" s="5"/>
      <c r="AA30" s="5"/>
    </row>
    <row r="31" spans="2:27" x14ac:dyDescent="0.35">
      <c r="B31" s="22"/>
      <c r="C31" s="23"/>
      <c r="H31" s="22"/>
      <c r="I31" s="23"/>
      <c r="Z31" s="5"/>
      <c r="AA31" s="5"/>
    </row>
    <row r="32" spans="2:27" x14ac:dyDescent="0.35">
      <c r="B32" s="22"/>
      <c r="C32" s="23"/>
      <c r="H32" s="22"/>
      <c r="I32" s="23"/>
    </row>
    <row r="33" spans="2:9" x14ac:dyDescent="0.35">
      <c r="B33" s="22"/>
      <c r="C33" s="23"/>
      <c r="H33" s="22"/>
      <c r="I33" s="23"/>
    </row>
    <row r="34" spans="2:9" x14ac:dyDescent="0.35">
      <c r="B34" s="22"/>
      <c r="C34" s="23"/>
      <c r="H34" s="22"/>
      <c r="I34" s="23"/>
    </row>
    <row r="35" spans="2:9" x14ac:dyDescent="0.35">
      <c r="B35" s="22"/>
      <c r="C35" s="23"/>
      <c r="H35" s="22"/>
      <c r="I35" s="23"/>
    </row>
    <row r="36" spans="2:9" ht="15" thickBot="1" x14ac:dyDescent="0.4">
      <c r="B36" s="24"/>
      <c r="C36" s="25"/>
      <c r="H36" s="24"/>
      <c r="I36" s="25"/>
    </row>
  </sheetData>
  <mergeCells count="8">
    <mergeCell ref="B28:C36"/>
    <mergeCell ref="D28:F28"/>
    <mergeCell ref="H28:I36"/>
    <mergeCell ref="J28:L28"/>
    <mergeCell ref="B18:C26"/>
    <mergeCell ref="D18:F18"/>
    <mergeCell ref="H18:I26"/>
    <mergeCell ref="J18:L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AB36"/>
  <sheetViews>
    <sheetView showGridLines="0" showRowColHeaders="0" zoomScale="55" zoomScaleNormal="55" workbookViewId="0"/>
  </sheetViews>
  <sheetFormatPr defaultColWidth="0" defaultRowHeight="14.5" zeroHeight="1" x14ac:dyDescent="0.35"/>
  <cols>
    <col min="1" max="28" width="9.1796875" customWidth="1"/>
    <col min="29" max="16384" width="9.1796875" hidden="1"/>
  </cols>
  <sheetData>
    <row r="1" spans="20:25" x14ac:dyDescent="0.35"/>
    <row r="2" spans="20:25" x14ac:dyDescent="0.35">
      <c r="T2" s="6"/>
      <c r="U2" s="6"/>
      <c r="V2" s="6"/>
      <c r="W2" s="6"/>
      <c r="X2" s="6"/>
      <c r="Y2" s="6"/>
    </row>
    <row r="3" spans="20:25" x14ac:dyDescent="0.35">
      <c r="T3" s="6"/>
      <c r="U3" s="6"/>
      <c r="V3" s="5"/>
      <c r="W3" s="5"/>
      <c r="X3" s="5"/>
      <c r="Y3" s="5"/>
    </row>
    <row r="4" spans="20:25" x14ac:dyDescent="0.35">
      <c r="T4" s="6"/>
      <c r="U4" s="6"/>
      <c r="V4" s="5"/>
      <c r="W4" s="5"/>
      <c r="X4" s="5"/>
      <c r="Y4" s="5"/>
    </row>
    <row r="5" spans="20:25" x14ac:dyDescent="0.35">
      <c r="T5" s="6"/>
      <c r="U5" s="6"/>
      <c r="V5" s="5"/>
      <c r="W5" s="5"/>
      <c r="X5" s="5"/>
      <c r="Y5" s="5"/>
    </row>
    <row r="6" spans="20:25" x14ac:dyDescent="0.35">
      <c r="T6" s="6"/>
      <c r="U6" s="6"/>
      <c r="V6" s="5"/>
      <c r="W6" s="5"/>
      <c r="X6" s="5"/>
      <c r="Y6" s="5"/>
    </row>
    <row r="7" spans="20:25" x14ac:dyDescent="0.35">
      <c r="T7" s="6"/>
      <c r="U7" s="6"/>
      <c r="V7" s="5"/>
      <c r="W7" s="5"/>
      <c r="X7" s="5"/>
      <c r="Y7" s="5"/>
    </row>
    <row r="8" spans="20:25" x14ac:dyDescent="0.35">
      <c r="T8" s="6"/>
      <c r="U8" s="6"/>
      <c r="V8" s="5"/>
      <c r="W8" s="5"/>
      <c r="X8" s="5"/>
      <c r="Y8" s="5"/>
    </row>
    <row r="9" spans="20:25" x14ac:dyDescent="0.35">
      <c r="T9" s="6"/>
      <c r="U9" s="6"/>
      <c r="V9" s="6"/>
      <c r="W9" s="6"/>
      <c r="X9" s="6"/>
      <c r="Y9" s="6"/>
    </row>
    <row r="10" spans="20:25" x14ac:dyDescent="0.35">
      <c r="T10" s="6"/>
      <c r="U10" s="6"/>
      <c r="V10" s="5"/>
      <c r="W10" s="5"/>
      <c r="X10" s="5"/>
      <c r="Y10" s="5"/>
    </row>
    <row r="11" spans="20:25" x14ac:dyDescent="0.35">
      <c r="T11" s="6"/>
      <c r="U11" s="6"/>
      <c r="V11" s="5"/>
      <c r="W11" s="5"/>
      <c r="X11" s="5"/>
      <c r="Y11" s="5"/>
    </row>
    <row r="12" spans="20:25" x14ac:dyDescent="0.35">
      <c r="T12" s="6"/>
      <c r="U12" s="6"/>
      <c r="V12" s="5"/>
      <c r="W12" s="5"/>
      <c r="X12" s="5"/>
      <c r="Y12" s="5"/>
    </row>
    <row r="13" spans="20:25" x14ac:dyDescent="0.35">
      <c r="T13" s="6"/>
      <c r="U13" s="6"/>
      <c r="V13" s="5"/>
      <c r="W13" s="5"/>
      <c r="X13" s="5"/>
      <c r="Y13" s="5"/>
    </row>
    <row r="14" spans="20:25" x14ac:dyDescent="0.35">
      <c r="T14" s="6"/>
      <c r="U14" s="6"/>
      <c r="V14" s="5"/>
      <c r="W14" s="5"/>
      <c r="X14" s="5"/>
      <c r="Y14" s="5"/>
    </row>
    <row r="15" spans="20:25" x14ac:dyDescent="0.35">
      <c r="T15" s="6"/>
      <c r="U15" s="6"/>
      <c r="V15" s="5"/>
      <c r="W15" s="5"/>
      <c r="X15" s="5"/>
      <c r="Y15" s="5"/>
    </row>
    <row r="16" spans="20:25" x14ac:dyDescent="0.35"/>
    <row r="17" spans="2:27" ht="15" thickBot="1" x14ac:dyDescent="0.4"/>
    <row r="18" spans="2:27" ht="15" thickBot="1" x14ac:dyDescent="0.4">
      <c r="B18" s="20"/>
      <c r="C18" s="21"/>
      <c r="D18" s="26">
        <f>Quartos!C2</f>
        <v>0</v>
      </c>
      <c r="E18" s="27"/>
      <c r="F18" s="28"/>
      <c r="H18" s="20"/>
      <c r="I18" s="21"/>
      <c r="J18" s="26">
        <f>Quartos!C3</f>
        <v>0</v>
      </c>
      <c r="K18" s="27"/>
      <c r="L18" s="28"/>
      <c r="N18" s="20"/>
      <c r="O18" s="21"/>
      <c r="P18" s="26">
        <f>Quartos!C4</f>
        <v>0</v>
      </c>
      <c r="Q18" s="27"/>
      <c r="R18" s="28"/>
      <c r="T18" s="20"/>
      <c r="U18" s="21"/>
      <c r="V18" s="26">
        <f>Quartos!C5</f>
        <v>0</v>
      </c>
      <c r="W18" s="27"/>
      <c r="X18" s="28"/>
    </row>
    <row r="19" spans="2:27" x14ac:dyDescent="0.35">
      <c r="B19" s="22"/>
      <c r="C19" s="23"/>
      <c r="H19" s="22"/>
      <c r="I19" s="23"/>
      <c r="N19" s="22"/>
      <c r="O19" s="23"/>
      <c r="T19" s="22"/>
      <c r="U19" s="23"/>
    </row>
    <row r="20" spans="2:27" x14ac:dyDescent="0.35">
      <c r="B20" s="22"/>
      <c r="C20" s="23"/>
      <c r="H20" s="22"/>
      <c r="I20" s="23"/>
      <c r="N20" s="22"/>
      <c r="O20" s="23"/>
      <c r="T20" s="22"/>
      <c r="U20" s="23"/>
    </row>
    <row r="21" spans="2:27" x14ac:dyDescent="0.35">
      <c r="B21" s="22"/>
      <c r="C21" s="23"/>
      <c r="H21" s="22"/>
      <c r="I21" s="23"/>
      <c r="N21" s="22"/>
      <c r="O21" s="23"/>
      <c r="T21" s="22"/>
      <c r="U21" s="23"/>
    </row>
    <row r="22" spans="2:27" x14ac:dyDescent="0.35">
      <c r="B22" s="22"/>
      <c r="C22" s="23"/>
      <c r="H22" s="22"/>
      <c r="I22" s="23"/>
      <c r="N22" s="22"/>
      <c r="O22" s="23"/>
      <c r="T22" s="22"/>
      <c r="U22" s="23"/>
    </row>
    <row r="23" spans="2:27" x14ac:dyDescent="0.35">
      <c r="B23" s="22"/>
      <c r="C23" s="23"/>
      <c r="H23" s="22"/>
      <c r="I23" s="23"/>
      <c r="N23" s="22"/>
      <c r="O23" s="23"/>
      <c r="T23" s="22"/>
      <c r="U23" s="23"/>
    </row>
    <row r="24" spans="2:27" x14ac:dyDescent="0.35">
      <c r="B24" s="22"/>
      <c r="C24" s="23"/>
      <c r="H24" s="22"/>
      <c r="I24" s="23"/>
      <c r="N24" s="22"/>
      <c r="O24" s="23"/>
      <c r="T24" s="22"/>
      <c r="U24" s="23"/>
    </row>
    <row r="25" spans="2:27" x14ac:dyDescent="0.35">
      <c r="B25" s="22"/>
      <c r="C25" s="23"/>
      <c r="H25" s="22"/>
      <c r="I25" s="23"/>
      <c r="N25" s="22"/>
      <c r="O25" s="23"/>
      <c r="T25" s="22"/>
      <c r="U25" s="23"/>
    </row>
    <row r="26" spans="2:27" ht="15" thickBot="1" x14ac:dyDescent="0.4">
      <c r="B26" s="24"/>
      <c r="C26" s="25"/>
      <c r="H26" s="24"/>
      <c r="I26" s="25"/>
      <c r="N26" s="24"/>
      <c r="O26" s="25"/>
      <c r="T26" s="24"/>
      <c r="U26" s="25"/>
    </row>
    <row r="27" spans="2:27" ht="15" thickBot="1" x14ac:dyDescent="0.4">
      <c r="Y27" s="7"/>
    </row>
    <row r="28" spans="2:27" ht="15" thickBot="1" x14ac:dyDescent="0.4">
      <c r="B28" s="20"/>
      <c r="C28" s="21"/>
      <c r="D28" s="26">
        <f>Quartos!C6</f>
        <v>0</v>
      </c>
      <c r="E28" s="27"/>
      <c r="F28" s="28"/>
      <c r="H28" s="20"/>
      <c r="I28" s="21"/>
      <c r="J28" s="26">
        <f>Quartos!C7</f>
        <v>0</v>
      </c>
      <c r="K28" s="27"/>
      <c r="L28" s="28"/>
      <c r="N28" s="20"/>
      <c r="O28" s="21"/>
      <c r="P28" s="26">
        <f>Quartos!C8</f>
        <v>0</v>
      </c>
      <c r="Q28" s="27"/>
      <c r="R28" s="28"/>
      <c r="T28" s="38"/>
      <c r="U28" s="39"/>
      <c r="V28" s="26">
        <f>Quartos!C9</f>
        <v>0</v>
      </c>
      <c r="W28" s="27"/>
      <c r="X28" s="28"/>
    </row>
    <row r="29" spans="2:27" x14ac:dyDescent="0.35">
      <c r="B29" s="22"/>
      <c r="C29" s="23"/>
      <c r="H29" s="22"/>
      <c r="I29" s="23"/>
      <c r="N29" s="22"/>
      <c r="O29" s="23"/>
      <c r="T29" s="40"/>
      <c r="U29" s="41"/>
      <c r="Z29" s="5"/>
      <c r="AA29" s="5"/>
    </row>
    <row r="30" spans="2:27" x14ac:dyDescent="0.35">
      <c r="B30" s="22"/>
      <c r="C30" s="23"/>
      <c r="H30" s="22"/>
      <c r="I30" s="23"/>
      <c r="N30" s="22"/>
      <c r="O30" s="23"/>
      <c r="T30" s="40"/>
      <c r="U30" s="41"/>
      <c r="Z30" s="5"/>
      <c r="AA30" s="5"/>
    </row>
    <row r="31" spans="2:27" x14ac:dyDescent="0.35">
      <c r="B31" s="22"/>
      <c r="C31" s="23"/>
      <c r="H31" s="22"/>
      <c r="I31" s="23"/>
      <c r="N31" s="22"/>
      <c r="O31" s="23"/>
      <c r="T31" s="40"/>
      <c r="U31" s="41"/>
      <c r="Z31" s="5"/>
      <c r="AA31" s="5"/>
    </row>
    <row r="32" spans="2:27" x14ac:dyDescent="0.35">
      <c r="B32" s="22"/>
      <c r="C32" s="23"/>
      <c r="H32" s="22"/>
      <c r="I32" s="23"/>
      <c r="N32" s="22"/>
      <c r="O32" s="23"/>
      <c r="T32" s="40"/>
      <c r="U32" s="41"/>
    </row>
    <row r="33" spans="2:21" x14ac:dyDescent="0.35">
      <c r="B33" s="22"/>
      <c r="C33" s="23"/>
      <c r="H33" s="22"/>
      <c r="I33" s="23"/>
      <c r="N33" s="22"/>
      <c r="O33" s="23"/>
      <c r="T33" s="40"/>
      <c r="U33" s="41"/>
    </row>
    <row r="34" spans="2:21" x14ac:dyDescent="0.35">
      <c r="B34" s="22"/>
      <c r="C34" s="23"/>
      <c r="H34" s="22"/>
      <c r="I34" s="23"/>
      <c r="N34" s="22"/>
      <c r="O34" s="23"/>
      <c r="T34" s="40"/>
      <c r="U34" s="41"/>
    </row>
    <row r="35" spans="2:21" x14ac:dyDescent="0.35">
      <c r="B35" s="22"/>
      <c r="C35" s="23"/>
      <c r="H35" s="22"/>
      <c r="I35" s="23"/>
      <c r="N35" s="22"/>
      <c r="O35" s="23"/>
      <c r="T35" s="40"/>
      <c r="U35" s="41"/>
    </row>
    <row r="36" spans="2:21" ht="15" thickBot="1" x14ac:dyDescent="0.4">
      <c r="B36" s="24"/>
      <c r="C36" s="25"/>
      <c r="H36" s="24"/>
      <c r="I36" s="25"/>
      <c r="N36" s="24"/>
      <c r="O36" s="25"/>
      <c r="T36" s="42"/>
      <c r="U36" s="43"/>
    </row>
  </sheetData>
  <mergeCells count="16">
    <mergeCell ref="T18:U26"/>
    <mergeCell ref="V18:X18"/>
    <mergeCell ref="B28:C36"/>
    <mergeCell ref="D28:F28"/>
    <mergeCell ref="H28:I36"/>
    <mergeCell ref="J28:L28"/>
    <mergeCell ref="N28:O36"/>
    <mergeCell ref="P28:R28"/>
    <mergeCell ref="T28:U36"/>
    <mergeCell ref="V28:X28"/>
    <mergeCell ref="B18:C26"/>
    <mergeCell ref="D18:F18"/>
    <mergeCell ref="H18:I26"/>
    <mergeCell ref="J18:L18"/>
    <mergeCell ref="N18:O26"/>
    <mergeCell ref="P18:R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3"/>
  <dimension ref="A5:AG46"/>
  <sheetViews>
    <sheetView showGridLines="0" showRowColHeaders="0" zoomScale="70" zoomScaleNormal="70" workbookViewId="0">
      <pane ySplit="15" topLeftCell="A16" activePane="bottomLeft" state="frozen"/>
      <selection pane="bottomLeft"/>
    </sheetView>
  </sheetViews>
  <sheetFormatPr defaultRowHeight="14.5" x14ac:dyDescent="0.35"/>
  <cols>
    <col min="11" max="13" width="9.1796875" style="12"/>
    <col min="22" max="22" width="22" style="1" hidden="1" customWidth="1"/>
    <col min="23" max="27" width="9.1796875" hidden="1" customWidth="1"/>
    <col min="28" max="28" width="10.54296875" hidden="1" customWidth="1"/>
    <col min="29" max="29" width="9.1796875" hidden="1" customWidth="1"/>
    <col min="30" max="30" width="5.1796875" customWidth="1"/>
    <col min="31" max="31" width="12.1796875" customWidth="1"/>
    <col min="32" max="32" width="13.7265625" customWidth="1"/>
    <col min="33" max="33" width="0" hidden="1" customWidth="1"/>
  </cols>
  <sheetData>
    <row r="5" spans="22:32" ht="15" thickBot="1" x14ac:dyDescent="0.4"/>
    <row r="6" spans="22:32" ht="15" customHeight="1" x14ac:dyDescent="0.35">
      <c r="AE6" s="51">
        <f>SUMIF(S17:U46,$AG$18,P17:R46)</f>
        <v>102.9</v>
      </c>
      <c r="AF6" s="52"/>
    </row>
    <row r="7" spans="22:32" ht="15" customHeight="1" thickBot="1" x14ac:dyDescent="0.4">
      <c r="AE7" s="53"/>
      <c r="AF7" s="54"/>
    </row>
    <row r="8" spans="22:32" ht="15" customHeight="1" x14ac:dyDescent="0.35">
      <c r="AE8" s="16"/>
      <c r="AF8" s="16"/>
    </row>
    <row r="9" spans="22:32" ht="15.75" customHeight="1" x14ac:dyDescent="0.35">
      <c r="AE9" s="16"/>
      <c r="AF9" s="16"/>
    </row>
    <row r="11" spans="22:32" ht="15" thickBot="1" x14ac:dyDescent="0.4"/>
    <row r="12" spans="22:32" x14ac:dyDescent="0.35">
      <c r="AE12" s="51">
        <f>SUMIF(S17:U46,$AG$19,P17:R46)</f>
        <v>16</v>
      </c>
      <c r="AF12" s="52"/>
    </row>
    <row r="13" spans="22:32" ht="15" thickBot="1" x14ac:dyDescent="0.4">
      <c r="AE13" s="53"/>
      <c r="AF13" s="54"/>
    </row>
    <row r="14" spans="22:32" x14ac:dyDescent="0.35">
      <c r="V14" s="50" t="s">
        <v>54</v>
      </c>
    </row>
    <row r="15" spans="22:32" x14ac:dyDescent="0.35">
      <c r="V15" s="50"/>
    </row>
    <row r="17" spans="1:33" x14ac:dyDescent="0.35">
      <c r="A17" s="44"/>
      <c r="B17" s="45"/>
      <c r="C17" s="46"/>
      <c r="D17" s="44" t="s">
        <v>57</v>
      </c>
      <c r="E17" s="45"/>
      <c r="F17" s="46"/>
      <c r="G17" s="45" t="s">
        <v>44</v>
      </c>
      <c r="H17" s="45"/>
      <c r="I17" s="45"/>
      <c r="J17" s="46"/>
      <c r="K17" s="47">
        <f>IFERROR(IF(D17=$AB$20,VLOOKUP(G17,Produtos!$B$3:$C$21,2,0),IF(D17=CAIXA!$AB$21,VLOOKUP(G17,Produtos!$E$4:$F$22,2,0),IF(CAIXA!D17=CAIXA!$AB$23,VLOOKUP(CAIXA!G17,Produtos!$K$3:$L$7,2,0),IF(D17=$AB$22,VLOOKUP(G17,Produtos!$H$3:$I$6,2,0),0)))),"")</f>
        <v>6</v>
      </c>
      <c r="L17" s="48"/>
      <c r="M17" s="49"/>
      <c r="N17" s="44">
        <v>1</v>
      </c>
      <c r="O17" s="46"/>
      <c r="P17" s="47">
        <f>IFERROR(K17*N17,"")</f>
        <v>6</v>
      </c>
      <c r="Q17" s="45"/>
      <c r="R17" s="46"/>
      <c r="S17" s="44" t="s">
        <v>55</v>
      </c>
      <c r="T17" s="45"/>
      <c r="U17" s="46"/>
      <c r="V17" s="1">
        <f>IF(S17=AB17,1,0)</f>
        <v>1</v>
      </c>
      <c r="AB17" t="s">
        <v>55</v>
      </c>
    </row>
    <row r="18" spans="1:33" x14ac:dyDescent="0.35">
      <c r="A18" s="44"/>
      <c r="B18" s="45"/>
      <c r="C18" s="46"/>
      <c r="D18" s="44" t="s">
        <v>58</v>
      </c>
      <c r="E18" s="45"/>
      <c r="F18" s="46"/>
      <c r="G18" s="45" t="s">
        <v>65</v>
      </c>
      <c r="H18" s="45"/>
      <c r="I18" s="45"/>
      <c r="J18" s="46"/>
      <c r="K18" s="47">
        <f>IFERROR(IF(D18=$AB$20,VLOOKUP(G18,Produtos!$B$3:$C$21,2,0),IF(D18=CAIXA!$AB$21,VLOOKUP(G18,Produtos!$E$4:$F$22,2,0),IF(CAIXA!D18=CAIXA!$AB$23,VLOOKUP(CAIXA!G18,Produtos!$K$3:$L$7,2,0),IF(D18=$AB$22,VLOOKUP(G18,Produtos!$H$3:$I$6,2,0),0)))),"")</f>
        <v>26.9</v>
      </c>
      <c r="L18" s="48"/>
      <c r="M18" s="49"/>
      <c r="N18" s="44">
        <v>1</v>
      </c>
      <c r="O18" s="46"/>
      <c r="P18" s="47">
        <f t="shared" ref="P18:P21" si="0">IFERROR(K18*N18,"")</f>
        <v>26.9</v>
      </c>
      <c r="Q18" s="45"/>
      <c r="R18" s="46"/>
      <c r="S18" s="44" t="s">
        <v>81</v>
      </c>
      <c r="T18" s="45"/>
      <c r="U18" s="46"/>
      <c r="AB18" t="s">
        <v>56</v>
      </c>
      <c r="AG18" t="s">
        <v>55</v>
      </c>
    </row>
    <row r="19" spans="1:33" x14ac:dyDescent="0.35">
      <c r="A19" s="44"/>
      <c r="B19" s="45"/>
      <c r="C19" s="46"/>
      <c r="D19" s="44" t="s">
        <v>59</v>
      </c>
      <c r="E19" s="45"/>
      <c r="F19" s="46"/>
      <c r="G19" s="45" t="s">
        <v>83</v>
      </c>
      <c r="H19" s="45"/>
      <c r="I19" s="45"/>
      <c r="J19" s="46"/>
      <c r="K19" s="47">
        <f>IFERROR(IF(D19=$AB$20,VLOOKUP(G19,Produtos!$B$3:$C$21,2,0),IF(D19=CAIXA!$AB$21,VLOOKUP(G19,Produtos!$E$4:$F$22,2,0),IF(CAIXA!D19=CAIXA!$AB$23,VLOOKUP(CAIXA!G19,Produtos!$K$3:$L$7,2,0),IF(D19=$AB$22,VLOOKUP(G19,Produtos!$H$3:$I$6,2,0),0)))),"")</f>
        <v>65</v>
      </c>
      <c r="L19" s="48"/>
      <c r="M19" s="49"/>
      <c r="N19" s="44">
        <v>1</v>
      </c>
      <c r="O19" s="46"/>
      <c r="P19" s="47">
        <f t="shared" si="0"/>
        <v>65</v>
      </c>
      <c r="Q19" s="45"/>
      <c r="R19" s="46"/>
      <c r="S19" s="44" t="s">
        <v>81</v>
      </c>
      <c r="T19" s="45"/>
      <c r="U19" s="46"/>
      <c r="AG19" t="s">
        <v>56</v>
      </c>
    </row>
    <row r="20" spans="1:33" x14ac:dyDescent="0.35">
      <c r="A20" s="44"/>
      <c r="B20" s="45"/>
      <c r="C20" s="46"/>
      <c r="D20" s="44" t="s">
        <v>86</v>
      </c>
      <c r="E20" s="45"/>
      <c r="F20" s="46"/>
      <c r="G20" s="45" t="s">
        <v>89</v>
      </c>
      <c r="H20" s="45"/>
      <c r="I20" s="45"/>
      <c r="J20" s="46"/>
      <c r="K20" s="47">
        <f>IFERROR(IF(D20=$AB$20,VLOOKUP(G20,Produtos!$B$3:$C$21,2,0),IF(D20=CAIXA!$AB$21,VLOOKUP(G20,Produtos!$E$4:$F$22,2,0),IF(CAIXA!D20=CAIXA!$AB$23,VLOOKUP(CAIXA!G20,Produtos!$K$3:$L$7,2,0),IF(D20=$AB$22,VLOOKUP(G20,Produtos!$H$3:$I$6,2,0),0)))),"")</f>
        <v>5</v>
      </c>
      <c r="L20" s="48"/>
      <c r="M20" s="49"/>
      <c r="N20" s="44">
        <v>1</v>
      </c>
      <c r="O20" s="46"/>
      <c r="P20" s="47">
        <f t="shared" si="0"/>
        <v>5</v>
      </c>
      <c r="Q20" s="45"/>
      <c r="R20" s="46"/>
      <c r="S20" s="44" t="s">
        <v>81</v>
      </c>
      <c r="T20" s="45"/>
      <c r="U20" s="46"/>
      <c r="AB20" t="s">
        <v>57</v>
      </c>
    </row>
    <row r="21" spans="1:33" x14ac:dyDescent="0.35">
      <c r="A21" s="44"/>
      <c r="B21" s="45"/>
      <c r="C21" s="46"/>
      <c r="D21" s="44" t="s">
        <v>57</v>
      </c>
      <c r="E21" s="45"/>
      <c r="F21" s="46"/>
      <c r="G21" s="45" t="s">
        <v>34</v>
      </c>
      <c r="H21" s="45"/>
      <c r="I21" s="45"/>
      <c r="J21" s="46"/>
      <c r="K21" s="47">
        <f>IFERROR(IF(D21=$AB$20,VLOOKUP(G21,Produtos!$B$3:$C$21,2,0),IF(D21=CAIXA!$AB$21,VLOOKUP(G21,Produtos!$E$4:$F$22,2,0),IF(CAIXA!D21=CAIXA!$AB$23,VLOOKUP(CAIXA!G21,Produtos!$K$3:$L$7,2,0),IF(D21=$AB$22,VLOOKUP(G21,Produtos!$H$3:$I$6,2,0),0)))),"")</f>
        <v>8</v>
      </c>
      <c r="L21" s="48"/>
      <c r="M21" s="49"/>
      <c r="N21" s="44">
        <v>2</v>
      </c>
      <c r="O21" s="46"/>
      <c r="P21" s="47">
        <f t="shared" si="0"/>
        <v>16</v>
      </c>
      <c r="Q21" s="45"/>
      <c r="R21" s="46"/>
      <c r="S21" s="44" t="s">
        <v>56</v>
      </c>
      <c r="T21" s="45"/>
      <c r="U21" s="46"/>
      <c r="AB21" t="s">
        <v>58</v>
      </c>
    </row>
    <row r="22" spans="1:33" x14ac:dyDescent="0.35">
      <c r="A22" s="44"/>
      <c r="B22" s="45"/>
      <c r="C22" s="46"/>
      <c r="D22" s="44"/>
      <c r="E22" s="45"/>
      <c r="F22" s="46"/>
      <c r="G22" s="45"/>
      <c r="H22" s="45"/>
      <c r="I22" s="45"/>
      <c r="J22" s="46"/>
      <c r="K22" s="47">
        <f>IFERROR(IF(D22=$AB$20,VLOOKUP(G22,Produtos!$B$3:$C$21,2,0),IF(D22=CAIXA!$AB$21,VLOOKUP(G22,Produtos!$E$4:$F$22,2,0),IF(CAIXA!D22=CAIXA!$AB$23,VLOOKUP(CAIXA!G22,Produtos!$K$3:$L$7,2,0),IF(D22=$AB$22,VLOOKUP(G22,Produtos!$H$3:$I$6,2,0),0)))),"")</f>
        <v>0</v>
      </c>
      <c r="L22" s="48"/>
      <c r="M22" s="49"/>
      <c r="N22" s="44"/>
      <c r="O22" s="46"/>
      <c r="P22" s="47">
        <f t="shared" ref="P22:P46" si="1">IFERROR(K22*N22,"")</f>
        <v>0</v>
      </c>
      <c r="Q22" s="45"/>
      <c r="R22" s="46"/>
      <c r="S22" s="44"/>
      <c r="T22" s="45"/>
      <c r="U22" s="46"/>
      <c r="AB22" s="15" t="s">
        <v>59</v>
      </c>
    </row>
    <row r="23" spans="1:33" x14ac:dyDescent="0.35">
      <c r="A23" s="44"/>
      <c r="B23" s="45"/>
      <c r="C23" s="46"/>
      <c r="D23" s="44"/>
      <c r="E23" s="45"/>
      <c r="F23" s="46"/>
      <c r="G23" s="45"/>
      <c r="H23" s="45"/>
      <c r="I23" s="45"/>
      <c r="J23" s="46"/>
      <c r="K23" s="47">
        <f>IFERROR(IF(D23=$AB$20,VLOOKUP(G23,Produtos!$B$3:$C$21,2,0),IF(D23=CAIXA!$AB$21,VLOOKUP(G23,Produtos!$E$4:$F$22,2,0),IF(CAIXA!D23=CAIXA!$AB$23,VLOOKUP(CAIXA!G23,Produtos!$K$3:$L$7,2,0),IF(D23=$AB$22,VLOOKUP(G23,Produtos!$H$3:$I$6,2,0),0)))),"")</f>
        <v>0</v>
      </c>
      <c r="L23" s="48"/>
      <c r="M23" s="49"/>
      <c r="N23" s="44"/>
      <c r="O23" s="46"/>
      <c r="P23" s="47">
        <f t="shared" si="1"/>
        <v>0</v>
      </c>
      <c r="Q23" s="45"/>
      <c r="R23" s="46"/>
      <c r="S23" s="44"/>
      <c r="T23" s="45"/>
      <c r="U23" s="46"/>
      <c r="AB23" s="15" t="s">
        <v>86</v>
      </c>
    </row>
    <row r="24" spans="1:33" x14ac:dyDescent="0.35">
      <c r="A24" s="44"/>
      <c r="B24" s="45"/>
      <c r="C24" s="46"/>
      <c r="D24" s="44"/>
      <c r="E24" s="45"/>
      <c r="F24" s="46"/>
      <c r="G24" s="45"/>
      <c r="H24" s="45"/>
      <c r="I24" s="45"/>
      <c r="J24" s="46"/>
      <c r="K24" s="47">
        <f>IFERROR(IF(D24=$AB$20,VLOOKUP(G24,Produtos!$B$3:$C$21,2,0),IF(D24=CAIXA!$AB$21,VLOOKUP(G24,Produtos!$E$4:$F$22,2,0),IF(CAIXA!D24=CAIXA!$AB$23,VLOOKUP(CAIXA!G24,Produtos!$K$3:$L$7,2,0),IF(D24=$AB$22,VLOOKUP(G24,Produtos!$H$3:$I$6,2,0),0)))),"")</f>
        <v>0</v>
      </c>
      <c r="L24" s="48"/>
      <c r="M24" s="49"/>
      <c r="N24" s="44"/>
      <c r="O24" s="46"/>
      <c r="P24" s="47">
        <f t="shared" si="1"/>
        <v>0</v>
      </c>
      <c r="Q24" s="45"/>
      <c r="R24" s="46"/>
      <c r="S24" s="44"/>
      <c r="T24" s="45"/>
      <c r="U24" s="46"/>
    </row>
    <row r="25" spans="1:33" x14ac:dyDescent="0.35">
      <c r="A25" s="44"/>
      <c r="B25" s="45"/>
      <c r="C25" s="46"/>
      <c r="D25" s="44"/>
      <c r="E25" s="45"/>
      <c r="F25" s="46"/>
      <c r="G25" s="45"/>
      <c r="H25" s="45"/>
      <c r="I25" s="45"/>
      <c r="J25" s="46"/>
      <c r="K25" s="47">
        <f>IFERROR(IF(D25=$AB$20,VLOOKUP(G25,Produtos!$B$3:$C$21,2,0),IF(D25=CAIXA!$AB$21,VLOOKUP(G25,Produtos!$E$4:$F$22,2,0),IF(CAIXA!D25=CAIXA!$AB$23,VLOOKUP(CAIXA!G25,Produtos!$K$3:$L$7,2,0),IF(D25=$AB$22,VLOOKUP(G25,Produtos!$H$3:$I$6,2,0),0)))),"")</f>
        <v>0</v>
      </c>
      <c r="L25" s="48"/>
      <c r="M25" s="49"/>
      <c r="N25" s="44"/>
      <c r="O25" s="46"/>
      <c r="P25" s="47">
        <f t="shared" si="1"/>
        <v>0</v>
      </c>
      <c r="Q25" s="45"/>
      <c r="R25" s="46"/>
      <c r="S25" s="44"/>
      <c r="T25" s="45"/>
      <c r="U25" s="46"/>
    </row>
    <row r="26" spans="1:33" x14ac:dyDescent="0.35">
      <c r="A26" s="44"/>
      <c r="B26" s="45"/>
      <c r="C26" s="46"/>
      <c r="D26" s="44"/>
      <c r="E26" s="45"/>
      <c r="F26" s="46"/>
      <c r="G26" s="45"/>
      <c r="H26" s="45"/>
      <c r="I26" s="45"/>
      <c r="J26" s="46"/>
      <c r="K26" s="47">
        <f>IFERROR(IF(D26=$AB$20,VLOOKUP(G26,Produtos!$B$3:$C$21,2,0),IF(D26=CAIXA!$AB$21,VLOOKUP(G26,Produtos!$E$4:$F$22,2,0),IF(CAIXA!D26=CAIXA!$AB$23,VLOOKUP(CAIXA!G26,Produtos!$K$3:$L$7,2,0),IF(D26=$AB$22,VLOOKUP(G26,Produtos!$H$3:$I$6,2,0),0)))),"")</f>
        <v>0</v>
      </c>
      <c r="L26" s="48"/>
      <c r="M26" s="49"/>
      <c r="N26" s="44"/>
      <c r="O26" s="46"/>
      <c r="P26" s="47">
        <f t="shared" si="1"/>
        <v>0</v>
      </c>
      <c r="Q26" s="45"/>
      <c r="R26" s="46"/>
      <c r="S26" s="44"/>
      <c r="T26" s="45"/>
      <c r="U26" s="46"/>
    </row>
    <row r="27" spans="1:33" x14ac:dyDescent="0.35">
      <c r="A27" s="44"/>
      <c r="B27" s="45"/>
      <c r="C27" s="46"/>
      <c r="D27" s="44"/>
      <c r="E27" s="45"/>
      <c r="F27" s="46"/>
      <c r="G27" s="45"/>
      <c r="H27" s="45"/>
      <c r="I27" s="45"/>
      <c r="J27" s="46"/>
      <c r="K27" s="47">
        <f>IFERROR(IF(D27=$AB$20,VLOOKUP(G27,Produtos!$B$3:$C$21,2,0),IF(D27=CAIXA!$AB$21,VLOOKUP(G27,Produtos!$E$4:$F$22,2,0),IF(CAIXA!D27=CAIXA!$AB$23,VLOOKUP(CAIXA!G27,Produtos!$K$3:$L$7,2,0),IF(D27=$AB$22,VLOOKUP(G27,Produtos!$H$3:$I$6,2,0),0)))),"")</f>
        <v>0</v>
      </c>
      <c r="L27" s="48"/>
      <c r="M27" s="49"/>
      <c r="N27" s="44"/>
      <c r="O27" s="46"/>
      <c r="P27" s="47">
        <f t="shared" si="1"/>
        <v>0</v>
      </c>
      <c r="Q27" s="45"/>
      <c r="R27" s="46"/>
      <c r="S27" s="44"/>
      <c r="T27" s="45"/>
      <c r="U27" s="46"/>
    </row>
    <row r="28" spans="1:33" x14ac:dyDescent="0.35">
      <c r="A28" s="44"/>
      <c r="B28" s="45"/>
      <c r="C28" s="46"/>
      <c r="D28" s="44"/>
      <c r="E28" s="45"/>
      <c r="F28" s="46"/>
      <c r="G28" s="45"/>
      <c r="H28" s="45"/>
      <c r="I28" s="45"/>
      <c r="J28" s="46"/>
      <c r="K28" s="47">
        <f>IFERROR(IF(D28=$AB$20,VLOOKUP(G28,Produtos!$B$3:$C$21,2,0),IF(D28=CAIXA!$AB$21,VLOOKUP(G28,Produtos!$E$4:$F$22,2,0),IF(CAIXA!D28=CAIXA!$AB$23,VLOOKUP(CAIXA!G28,Produtos!$K$3:$L$7,2,0),IF(D28=$AB$22,VLOOKUP(G28,Produtos!$H$3:$I$6,2,0),0)))),"")</f>
        <v>0</v>
      </c>
      <c r="L28" s="48"/>
      <c r="M28" s="49"/>
      <c r="N28" s="44"/>
      <c r="O28" s="46"/>
      <c r="P28" s="47">
        <f t="shared" si="1"/>
        <v>0</v>
      </c>
      <c r="Q28" s="45"/>
      <c r="R28" s="46"/>
      <c r="S28" s="44"/>
      <c r="T28" s="45"/>
      <c r="U28" s="46"/>
    </row>
    <row r="29" spans="1:33" x14ac:dyDescent="0.35">
      <c r="A29" s="44"/>
      <c r="B29" s="45"/>
      <c r="C29" s="46"/>
      <c r="D29" s="44"/>
      <c r="E29" s="45"/>
      <c r="F29" s="46"/>
      <c r="G29" s="45"/>
      <c r="H29" s="45"/>
      <c r="I29" s="45"/>
      <c r="J29" s="46"/>
      <c r="K29" s="47">
        <f>IFERROR(IF(D29=$AB$20,VLOOKUP(G29,Produtos!$B$3:$C$21,2,0),IF(D29=CAIXA!$AB$21,VLOOKUP(G29,Produtos!$E$4:$F$22,2,0),IF(CAIXA!D29=CAIXA!$AB$23,VLOOKUP(CAIXA!G29,Produtos!$K$3:$L$7,2,0),IF(D29=$AB$22,VLOOKUP(G29,Produtos!$H$3:$I$6,2,0),0)))),"")</f>
        <v>0</v>
      </c>
      <c r="L29" s="48"/>
      <c r="M29" s="49"/>
      <c r="N29" s="44"/>
      <c r="O29" s="46"/>
      <c r="P29" s="47">
        <f t="shared" si="1"/>
        <v>0</v>
      </c>
      <c r="Q29" s="45"/>
      <c r="R29" s="46"/>
      <c r="S29" s="44"/>
      <c r="T29" s="45"/>
      <c r="U29" s="46"/>
    </row>
    <row r="30" spans="1:33" x14ac:dyDescent="0.35">
      <c r="A30" s="44"/>
      <c r="B30" s="45"/>
      <c r="C30" s="46"/>
      <c r="D30" s="44"/>
      <c r="E30" s="45"/>
      <c r="F30" s="46"/>
      <c r="G30" s="45"/>
      <c r="H30" s="45"/>
      <c r="I30" s="45"/>
      <c r="J30" s="46"/>
      <c r="K30" s="47">
        <f>IFERROR(IF(D30=$AB$20,VLOOKUP(G30,Produtos!$B$3:$C$21,2,0),IF(D30=CAIXA!$AB$21,VLOOKUP(G30,Produtos!$E$4:$F$22,2,0),IF(CAIXA!D30=CAIXA!$AB$23,VLOOKUP(CAIXA!G30,Produtos!$K$3:$L$7,2,0),IF(D30=$AB$22,VLOOKUP(G30,Produtos!$H$3:$I$6,2,0),0)))),"")</f>
        <v>0</v>
      </c>
      <c r="L30" s="48"/>
      <c r="M30" s="49"/>
      <c r="N30" s="44"/>
      <c r="O30" s="46"/>
      <c r="P30" s="47">
        <f t="shared" si="1"/>
        <v>0</v>
      </c>
      <c r="Q30" s="45"/>
      <c r="R30" s="46"/>
      <c r="S30" s="44"/>
      <c r="T30" s="45"/>
      <c r="U30" s="46"/>
    </row>
    <row r="31" spans="1:33" x14ac:dyDescent="0.35">
      <c r="A31" s="44"/>
      <c r="B31" s="45"/>
      <c r="C31" s="46"/>
      <c r="D31" s="44"/>
      <c r="E31" s="45"/>
      <c r="F31" s="46"/>
      <c r="G31" s="45"/>
      <c r="H31" s="45"/>
      <c r="I31" s="45"/>
      <c r="J31" s="46"/>
      <c r="K31" s="47">
        <f>IFERROR(IF(D31=$AB$20,VLOOKUP(G31,Produtos!$B$3:$C$21,2,0),IF(D31=CAIXA!$AB$21,VLOOKUP(G31,Produtos!$E$4:$F$22,2,0),IF(CAIXA!D31=CAIXA!$AB$23,VLOOKUP(CAIXA!G31,Produtos!$K$3:$L$7,2,0),IF(D31=$AB$22,VLOOKUP(G31,Produtos!$H$3:$I$6,2,0),0)))),"")</f>
        <v>0</v>
      </c>
      <c r="L31" s="48"/>
      <c r="M31" s="49"/>
      <c r="N31" s="44"/>
      <c r="O31" s="46"/>
      <c r="P31" s="47">
        <f t="shared" si="1"/>
        <v>0</v>
      </c>
      <c r="Q31" s="45"/>
      <c r="R31" s="46"/>
      <c r="S31" s="44"/>
      <c r="T31" s="45"/>
      <c r="U31" s="46"/>
    </row>
    <row r="32" spans="1:33" x14ac:dyDescent="0.35">
      <c r="A32" s="44"/>
      <c r="B32" s="45"/>
      <c r="C32" s="46"/>
      <c r="D32" s="44"/>
      <c r="E32" s="45"/>
      <c r="F32" s="46"/>
      <c r="G32" s="45"/>
      <c r="H32" s="45"/>
      <c r="I32" s="45"/>
      <c r="J32" s="46"/>
      <c r="K32" s="47">
        <f>IFERROR(IF(D32=$AB$20,VLOOKUP(G32,Produtos!$B$3:$C$21,2,0),IF(D32=CAIXA!$AB$21,VLOOKUP(G32,Produtos!$E$4:$F$22,2,0),IF(CAIXA!D32=CAIXA!$AB$23,VLOOKUP(CAIXA!G32,Produtos!$K$3:$L$7,2,0),IF(D32=$AB$22,VLOOKUP(G32,Produtos!$H$3:$I$6,2,0),0)))),"")</f>
        <v>0</v>
      </c>
      <c r="L32" s="48"/>
      <c r="M32" s="49"/>
      <c r="N32" s="44"/>
      <c r="O32" s="46"/>
      <c r="P32" s="47">
        <f t="shared" si="1"/>
        <v>0</v>
      </c>
      <c r="Q32" s="45"/>
      <c r="R32" s="46"/>
      <c r="S32" s="44"/>
      <c r="T32" s="45"/>
      <c r="U32" s="46"/>
    </row>
    <row r="33" spans="1:21" x14ac:dyDescent="0.35">
      <c r="A33" s="44"/>
      <c r="B33" s="45"/>
      <c r="C33" s="46"/>
      <c r="D33" s="44"/>
      <c r="E33" s="45"/>
      <c r="F33" s="46"/>
      <c r="G33" s="45"/>
      <c r="H33" s="45"/>
      <c r="I33" s="45"/>
      <c r="J33" s="46"/>
      <c r="K33" s="47">
        <f>IFERROR(IF(D33=$AB$20,VLOOKUP(G33,Produtos!$B$3:$C$21,2,0),IF(D33=CAIXA!$AB$21,VLOOKUP(G33,Produtos!$E$4:$F$22,2,0),IF(CAIXA!D33=CAIXA!$AB$23,VLOOKUP(CAIXA!G33,Produtos!$K$3:$L$7,2,0),IF(D33=$AB$22,VLOOKUP(G33,Produtos!$H$3:$I$6,2,0),0)))),"")</f>
        <v>0</v>
      </c>
      <c r="L33" s="48"/>
      <c r="M33" s="49"/>
      <c r="N33" s="44"/>
      <c r="O33" s="46"/>
      <c r="P33" s="47">
        <f t="shared" si="1"/>
        <v>0</v>
      </c>
      <c r="Q33" s="45"/>
      <c r="R33" s="46"/>
      <c r="S33" s="44"/>
      <c r="T33" s="45"/>
      <c r="U33" s="46"/>
    </row>
    <row r="34" spans="1:21" x14ac:dyDescent="0.35">
      <c r="A34" s="44"/>
      <c r="B34" s="45"/>
      <c r="C34" s="46"/>
      <c r="D34" s="44"/>
      <c r="E34" s="45"/>
      <c r="F34" s="46"/>
      <c r="G34" s="45"/>
      <c r="H34" s="45"/>
      <c r="I34" s="45"/>
      <c r="J34" s="46"/>
      <c r="K34" s="47">
        <f>IFERROR(IF(D34=$AB$20,VLOOKUP(G34,Produtos!$B$3:$C$21,2,0),IF(D34=CAIXA!$AB$21,VLOOKUP(G34,Produtos!$E$4:$F$22,2,0),IF(CAIXA!D34=CAIXA!$AB$23,VLOOKUP(CAIXA!G34,Produtos!$K$3:$L$7,2,0),IF(D34=$AB$22,VLOOKUP(G34,Produtos!$H$3:$I$6,2,0),0)))),"")</f>
        <v>0</v>
      </c>
      <c r="L34" s="48"/>
      <c r="M34" s="49"/>
      <c r="N34" s="44"/>
      <c r="O34" s="46"/>
      <c r="P34" s="47">
        <f t="shared" si="1"/>
        <v>0</v>
      </c>
      <c r="Q34" s="45"/>
      <c r="R34" s="46"/>
      <c r="S34" s="44"/>
      <c r="T34" s="45"/>
      <c r="U34" s="46"/>
    </row>
    <row r="35" spans="1:21" x14ac:dyDescent="0.35">
      <c r="A35" s="44"/>
      <c r="B35" s="45"/>
      <c r="C35" s="46"/>
      <c r="D35" s="44"/>
      <c r="E35" s="45"/>
      <c r="F35" s="46"/>
      <c r="G35" s="45"/>
      <c r="H35" s="45"/>
      <c r="I35" s="45"/>
      <c r="J35" s="46"/>
      <c r="K35" s="47">
        <f>IFERROR(IF(D35=$AB$20,VLOOKUP(G35,Produtos!$B$3:$C$21,2,0),IF(D35=CAIXA!$AB$21,VLOOKUP(G35,Produtos!$E$4:$F$22,2,0),IF(CAIXA!D35=CAIXA!$AB$23,VLOOKUP(CAIXA!G35,Produtos!$K$3:$L$7,2,0),IF(D35=$AB$22,VLOOKUP(G35,Produtos!$H$3:$I$6,2,0),0)))),"")</f>
        <v>0</v>
      </c>
      <c r="L35" s="48"/>
      <c r="M35" s="49"/>
      <c r="N35" s="44"/>
      <c r="O35" s="46"/>
      <c r="P35" s="47">
        <f t="shared" si="1"/>
        <v>0</v>
      </c>
      <c r="Q35" s="45"/>
      <c r="R35" s="46"/>
      <c r="S35" s="44"/>
      <c r="T35" s="45"/>
      <c r="U35" s="46"/>
    </row>
    <row r="36" spans="1:21" x14ac:dyDescent="0.35">
      <c r="A36" s="44"/>
      <c r="B36" s="45"/>
      <c r="C36" s="46"/>
      <c r="D36" s="44"/>
      <c r="E36" s="45"/>
      <c r="F36" s="46"/>
      <c r="G36" s="45"/>
      <c r="H36" s="45"/>
      <c r="I36" s="45"/>
      <c r="J36" s="46"/>
      <c r="K36" s="47">
        <f>IFERROR(IF(D36=$AB$20,VLOOKUP(G36,Produtos!$B$3:$C$21,2,0),IF(D36=CAIXA!$AB$21,VLOOKUP(G36,Produtos!$E$4:$F$22,2,0),IF(CAIXA!D36=CAIXA!$AB$23,VLOOKUP(CAIXA!G36,Produtos!$K$3:$L$7,2,0),IF(D36=$AB$22,VLOOKUP(G36,Produtos!$H$3:$I$6,2,0),0)))),"")</f>
        <v>0</v>
      </c>
      <c r="L36" s="48"/>
      <c r="M36" s="49"/>
      <c r="N36" s="44"/>
      <c r="O36" s="46"/>
      <c r="P36" s="47">
        <f t="shared" si="1"/>
        <v>0</v>
      </c>
      <c r="Q36" s="45"/>
      <c r="R36" s="46"/>
      <c r="S36" s="44"/>
      <c r="T36" s="45"/>
      <c r="U36" s="46"/>
    </row>
    <row r="37" spans="1:21" x14ac:dyDescent="0.35">
      <c r="A37" s="44"/>
      <c r="B37" s="45"/>
      <c r="C37" s="46"/>
      <c r="D37" s="44"/>
      <c r="E37" s="45"/>
      <c r="F37" s="46"/>
      <c r="G37" s="45"/>
      <c r="H37" s="45"/>
      <c r="I37" s="45"/>
      <c r="J37" s="46"/>
      <c r="K37" s="47">
        <f>IFERROR(IF(D37=$AB$20,VLOOKUP(G37,Produtos!$B$3:$C$21,2,0),IF(D37=CAIXA!$AB$21,VLOOKUP(G37,Produtos!$E$4:$F$22,2,0),IF(CAIXA!D37=CAIXA!$AB$23,VLOOKUP(CAIXA!G37,Produtos!$K$3:$L$7,2,0),IF(D37=$AB$22,VLOOKUP(G37,Produtos!$H$3:$I$6,2,0),0)))),"")</f>
        <v>0</v>
      </c>
      <c r="L37" s="48"/>
      <c r="M37" s="49"/>
      <c r="N37" s="44"/>
      <c r="O37" s="46"/>
      <c r="P37" s="47">
        <f t="shared" si="1"/>
        <v>0</v>
      </c>
      <c r="Q37" s="45"/>
      <c r="R37" s="46"/>
      <c r="S37" s="44"/>
      <c r="T37" s="45"/>
      <c r="U37" s="46"/>
    </row>
    <row r="38" spans="1:21" x14ac:dyDescent="0.35">
      <c r="A38" s="44"/>
      <c r="B38" s="45"/>
      <c r="C38" s="46"/>
      <c r="D38" s="44"/>
      <c r="E38" s="45"/>
      <c r="F38" s="46"/>
      <c r="G38" s="45"/>
      <c r="H38" s="45"/>
      <c r="I38" s="45"/>
      <c r="J38" s="46"/>
      <c r="K38" s="47">
        <f>IFERROR(IF(D38=$AB$20,VLOOKUP(G38,Produtos!$B$3:$C$21,2,0),IF(D38=CAIXA!$AB$21,VLOOKUP(G38,Produtos!$E$4:$F$22,2,0),IF(CAIXA!D38=CAIXA!$AB$23,VLOOKUP(CAIXA!G38,Produtos!$K$3:$L$7,2,0),IF(D38=$AB$22,VLOOKUP(G38,Produtos!$H$3:$I$6,2,0),0)))),"")</f>
        <v>0</v>
      </c>
      <c r="L38" s="48"/>
      <c r="M38" s="49"/>
      <c r="N38" s="44"/>
      <c r="O38" s="46"/>
      <c r="P38" s="47">
        <f t="shared" si="1"/>
        <v>0</v>
      </c>
      <c r="Q38" s="45"/>
      <c r="R38" s="46"/>
      <c r="S38" s="44"/>
      <c r="T38" s="45"/>
      <c r="U38" s="46"/>
    </row>
    <row r="39" spans="1:21" x14ac:dyDescent="0.35">
      <c r="A39" s="44"/>
      <c r="B39" s="45"/>
      <c r="C39" s="46"/>
      <c r="D39" s="44"/>
      <c r="E39" s="45"/>
      <c r="F39" s="46"/>
      <c r="G39" s="45"/>
      <c r="H39" s="45"/>
      <c r="I39" s="45"/>
      <c r="J39" s="46"/>
      <c r="K39" s="47">
        <f>IFERROR(IF(D39=$AB$20,VLOOKUP(G39,Produtos!$B$3:$C$21,2,0),IF(D39=CAIXA!$AB$21,VLOOKUP(G39,Produtos!$E$4:$F$22,2,0),IF(CAIXA!D39=CAIXA!$AB$23,VLOOKUP(CAIXA!G39,Produtos!$K$3:$L$7,2,0),IF(D39=$AB$22,VLOOKUP(G39,Produtos!$H$3:$I$6,2,0),0)))),"")</f>
        <v>0</v>
      </c>
      <c r="L39" s="48"/>
      <c r="M39" s="49"/>
      <c r="N39" s="44"/>
      <c r="O39" s="46"/>
      <c r="P39" s="47">
        <f t="shared" si="1"/>
        <v>0</v>
      </c>
      <c r="Q39" s="45"/>
      <c r="R39" s="46"/>
      <c r="S39" s="44"/>
      <c r="T39" s="45"/>
      <c r="U39" s="46"/>
    </row>
    <row r="40" spans="1:21" x14ac:dyDescent="0.35">
      <c r="A40" s="44"/>
      <c r="B40" s="45"/>
      <c r="C40" s="46"/>
      <c r="D40" s="44"/>
      <c r="E40" s="45"/>
      <c r="F40" s="46"/>
      <c r="G40" s="45"/>
      <c r="H40" s="45"/>
      <c r="I40" s="45"/>
      <c r="J40" s="46"/>
      <c r="K40" s="47">
        <f>IFERROR(IF(D40=$AB$20,VLOOKUP(G40,Produtos!$B$3:$C$21,2,0),IF(D40=CAIXA!$AB$21,VLOOKUP(G40,Produtos!$E$4:$F$22,2,0),IF(CAIXA!D40=CAIXA!$AB$23,VLOOKUP(CAIXA!G40,Produtos!$K$3:$L$7,2,0),IF(D40=$AB$22,VLOOKUP(G40,Produtos!$H$3:$I$6,2,0),0)))),"")</f>
        <v>0</v>
      </c>
      <c r="L40" s="48"/>
      <c r="M40" s="49"/>
      <c r="N40" s="44"/>
      <c r="O40" s="46"/>
      <c r="P40" s="47">
        <f t="shared" si="1"/>
        <v>0</v>
      </c>
      <c r="Q40" s="45"/>
      <c r="R40" s="46"/>
      <c r="S40" s="44"/>
      <c r="T40" s="45"/>
      <c r="U40" s="46"/>
    </row>
    <row r="41" spans="1:21" x14ac:dyDescent="0.35">
      <c r="A41" s="44"/>
      <c r="B41" s="45"/>
      <c r="C41" s="46"/>
      <c r="D41" s="44"/>
      <c r="E41" s="45"/>
      <c r="F41" s="46"/>
      <c r="G41" s="45"/>
      <c r="H41" s="45"/>
      <c r="I41" s="45"/>
      <c r="J41" s="46"/>
      <c r="K41" s="47">
        <f>IFERROR(IF(D41=$AB$20,VLOOKUP(G41,Produtos!$B$3:$C$21,2,0),IF(D41=CAIXA!$AB$21,VLOOKUP(G41,Produtos!$E$4:$F$22,2,0),IF(CAIXA!D41=CAIXA!$AB$23,VLOOKUP(CAIXA!G41,Produtos!$K$3:$L$7,2,0),IF(D41=$AB$22,VLOOKUP(G41,Produtos!$H$3:$I$6,2,0),0)))),"")</f>
        <v>0</v>
      </c>
      <c r="L41" s="48"/>
      <c r="M41" s="49"/>
      <c r="N41" s="44"/>
      <c r="O41" s="46"/>
      <c r="P41" s="47">
        <f t="shared" si="1"/>
        <v>0</v>
      </c>
      <c r="Q41" s="45"/>
      <c r="R41" s="46"/>
      <c r="S41" s="44"/>
      <c r="T41" s="45"/>
      <c r="U41" s="46"/>
    </row>
    <row r="42" spans="1:21" x14ac:dyDescent="0.35">
      <c r="A42" s="44"/>
      <c r="B42" s="45"/>
      <c r="C42" s="46"/>
      <c r="D42" s="44"/>
      <c r="E42" s="45"/>
      <c r="F42" s="46"/>
      <c r="G42" s="45"/>
      <c r="H42" s="45"/>
      <c r="I42" s="45"/>
      <c r="J42" s="46"/>
      <c r="K42" s="47">
        <f>IFERROR(IF(D42=$AB$20,VLOOKUP(G42,Produtos!$B$3:$C$21,2,0),IF(D42=CAIXA!$AB$21,VLOOKUP(G42,Produtos!$E$4:$F$22,2,0),IF(CAIXA!D42=CAIXA!$AB$23,VLOOKUP(CAIXA!G42,Produtos!$K$3:$L$7,2,0),IF(D42=$AB$22,VLOOKUP(G42,Produtos!$H$3:$I$6,2,0),0)))),"")</f>
        <v>0</v>
      </c>
      <c r="L42" s="48"/>
      <c r="M42" s="49"/>
      <c r="N42" s="44"/>
      <c r="O42" s="46"/>
      <c r="P42" s="47">
        <f t="shared" si="1"/>
        <v>0</v>
      </c>
      <c r="Q42" s="45"/>
      <c r="R42" s="46"/>
      <c r="S42" s="44"/>
      <c r="T42" s="45"/>
      <c r="U42" s="46"/>
    </row>
    <row r="43" spans="1:21" x14ac:dyDescent="0.35">
      <c r="A43" s="44"/>
      <c r="B43" s="45"/>
      <c r="C43" s="46"/>
      <c r="D43" s="44"/>
      <c r="E43" s="45"/>
      <c r="F43" s="46"/>
      <c r="G43" s="45"/>
      <c r="H43" s="45"/>
      <c r="I43" s="45"/>
      <c r="J43" s="46"/>
      <c r="K43" s="47">
        <f>IFERROR(IF(D43=$AB$20,VLOOKUP(G43,Produtos!$B$3:$C$21,2,0),IF(D43=CAIXA!$AB$21,VLOOKUP(G43,Produtos!$E$4:$F$22,2,0),IF(CAIXA!D43=CAIXA!$AB$23,VLOOKUP(CAIXA!G43,Produtos!$K$3:$L$7,2,0),IF(D43=$AB$22,VLOOKUP(G43,Produtos!$H$3:$I$6,2,0),0)))),"")</f>
        <v>0</v>
      </c>
      <c r="L43" s="48"/>
      <c r="M43" s="49"/>
      <c r="N43" s="44"/>
      <c r="O43" s="46"/>
      <c r="P43" s="47">
        <f t="shared" si="1"/>
        <v>0</v>
      </c>
      <c r="Q43" s="45"/>
      <c r="R43" s="46"/>
      <c r="S43" s="44"/>
      <c r="T43" s="45"/>
      <c r="U43" s="46"/>
    </row>
    <row r="44" spans="1:21" x14ac:dyDescent="0.35">
      <c r="A44" s="44"/>
      <c r="B44" s="45"/>
      <c r="C44" s="46"/>
      <c r="D44" s="44"/>
      <c r="E44" s="45"/>
      <c r="F44" s="46"/>
      <c r="G44" s="45"/>
      <c r="H44" s="45"/>
      <c r="I44" s="45"/>
      <c r="J44" s="46"/>
      <c r="K44" s="47">
        <f>IFERROR(IF(D44=$AB$20,VLOOKUP(G44,Produtos!$B$3:$C$21,2,0),IF(D44=CAIXA!$AB$21,VLOOKUP(G44,Produtos!$E$4:$F$22,2,0),IF(CAIXA!D44=CAIXA!$AB$23,VLOOKUP(CAIXA!G44,Produtos!$K$3:$L$7,2,0),IF(D44=$AB$22,VLOOKUP(G44,Produtos!$H$3:$I$6,2,0),0)))),"")</f>
        <v>0</v>
      </c>
      <c r="L44" s="48"/>
      <c r="M44" s="49"/>
      <c r="N44" s="44"/>
      <c r="O44" s="46"/>
      <c r="P44" s="47">
        <f t="shared" si="1"/>
        <v>0</v>
      </c>
      <c r="Q44" s="45"/>
      <c r="R44" s="46"/>
      <c r="S44" s="44"/>
      <c r="T44" s="45"/>
      <c r="U44" s="46"/>
    </row>
    <row r="45" spans="1:21" x14ac:dyDescent="0.35">
      <c r="A45" s="44"/>
      <c r="B45" s="45"/>
      <c r="C45" s="46"/>
      <c r="D45" s="44"/>
      <c r="E45" s="45"/>
      <c r="F45" s="46"/>
      <c r="G45" s="45"/>
      <c r="H45" s="45"/>
      <c r="I45" s="45"/>
      <c r="J45" s="46"/>
      <c r="K45" s="47">
        <f>IFERROR(IF(D45=$AB$20,VLOOKUP(G45,Produtos!$B$3:$C$21,2,0),IF(D45=CAIXA!$AB$21,VLOOKUP(G45,Produtos!$E$4:$F$22,2,0),IF(CAIXA!D45=CAIXA!$AB$23,VLOOKUP(CAIXA!G45,Produtos!$K$3:$L$7,2,0),IF(D45=$AB$22,VLOOKUP(G45,Produtos!$H$3:$I$6,2,0),0)))),"")</f>
        <v>0</v>
      </c>
      <c r="L45" s="48"/>
      <c r="M45" s="49"/>
      <c r="N45" s="44"/>
      <c r="O45" s="46"/>
      <c r="P45" s="47">
        <f t="shared" si="1"/>
        <v>0</v>
      </c>
      <c r="Q45" s="45"/>
      <c r="R45" s="46"/>
      <c r="S45" s="44"/>
      <c r="T45" s="45"/>
      <c r="U45" s="46"/>
    </row>
    <row r="46" spans="1:21" x14ac:dyDescent="0.35">
      <c r="A46" s="44"/>
      <c r="B46" s="45"/>
      <c r="C46" s="46"/>
      <c r="D46" s="44"/>
      <c r="E46" s="45"/>
      <c r="F46" s="46"/>
      <c r="G46" s="45"/>
      <c r="H46" s="45"/>
      <c r="I46" s="45"/>
      <c r="J46" s="46"/>
      <c r="K46" s="47">
        <f>IFERROR(IF(D46=$AB$20,VLOOKUP(G46,Produtos!$B$3:$C$21,2,0),IF(D46=CAIXA!$AB$21,VLOOKUP(G46,Produtos!$E$4:$F$22,2,0),IF(CAIXA!D46=CAIXA!$AB$23,VLOOKUP(CAIXA!G46,Produtos!$K$3:$L$7,2,0),IF(D46=$AB$22,VLOOKUP(G46,Produtos!$H$3:$I$6,2,0),0)))),"")</f>
        <v>0</v>
      </c>
      <c r="L46" s="48"/>
      <c r="M46" s="49"/>
      <c r="N46" s="44"/>
      <c r="O46" s="46"/>
      <c r="P46" s="47">
        <f t="shared" si="1"/>
        <v>0</v>
      </c>
      <c r="Q46" s="45"/>
      <c r="R46" s="46"/>
      <c r="S46" s="44"/>
      <c r="T46" s="45"/>
      <c r="U46" s="46"/>
    </row>
  </sheetData>
  <mergeCells count="213">
    <mergeCell ref="G46:J46"/>
    <mergeCell ref="K46:M46"/>
    <mergeCell ref="N46:O46"/>
    <mergeCell ref="P46:R46"/>
    <mergeCell ref="S46:U46"/>
    <mergeCell ref="AE6:AF7"/>
    <mergeCell ref="AE12:AF13"/>
    <mergeCell ref="S44:U44"/>
    <mergeCell ref="A45:C45"/>
    <mergeCell ref="D45:F45"/>
    <mergeCell ref="G45:J45"/>
    <mergeCell ref="N45:O45"/>
    <mergeCell ref="P45:R45"/>
    <mergeCell ref="S45:U45"/>
    <mergeCell ref="A44:C44"/>
    <mergeCell ref="D44:F44"/>
    <mergeCell ref="G44:J44"/>
    <mergeCell ref="K44:M44"/>
    <mergeCell ref="N44:O44"/>
    <mergeCell ref="P44:R44"/>
    <mergeCell ref="A43:C43"/>
    <mergeCell ref="D43:F43"/>
    <mergeCell ref="G43:J43"/>
    <mergeCell ref="N43:O43"/>
    <mergeCell ref="A42:C42"/>
    <mergeCell ref="D42:F42"/>
    <mergeCell ref="G42:J42"/>
    <mergeCell ref="K42:M42"/>
    <mergeCell ref="N42:O42"/>
    <mergeCell ref="P42:R42"/>
    <mergeCell ref="A41:C41"/>
    <mergeCell ref="D41:F41"/>
    <mergeCell ref="G41:J41"/>
    <mergeCell ref="N41:O41"/>
    <mergeCell ref="P41:R41"/>
    <mergeCell ref="G40:J40"/>
    <mergeCell ref="K40:M40"/>
    <mergeCell ref="N40:O40"/>
    <mergeCell ref="P40:R40"/>
    <mergeCell ref="A39:C39"/>
    <mergeCell ref="D39:F39"/>
    <mergeCell ref="G39:J39"/>
    <mergeCell ref="N39:O39"/>
    <mergeCell ref="P39:R39"/>
    <mergeCell ref="G37:J37"/>
    <mergeCell ref="N37:O37"/>
    <mergeCell ref="P37:R37"/>
    <mergeCell ref="S37:U37"/>
    <mergeCell ref="K38:M38"/>
    <mergeCell ref="P38:R38"/>
    <mergeCell ref="S38:U38"/>
    <mergeCell ref="G36:J36"/>
    <mergeCell ref="G38:J38"/>
    <mergeCell ref="G35:J35"/>
    <mergeCell ref="N35:O35"/>
    <mergeCell ref="P35:R35"/>
    <mergeCell ref="S35:U35"/>
    <mergeCell ref="A34:C34"/>
    <mergeCell ref="D34:F34"/>
    <mergeCell ref="G34:J34"/>
    <mergeCell ref="K34:M34"/>
    <mergeCell ref="N34:O34"/>
    <mergeCell ref="P34:R34"/>
    <mergeCell ref="G33:J33"/>
    <mergeCell ref="N33:O33"/>
    <mergeCell ref="P33:R33"/>
    <mergeCell ref="S33:U33"/>
    <mergeCell ref="A32:C32"/>
    <mergeCell ref="D32:F32"/>
    <mergeCell ref="G32:J32"/>
    <mergeCell ref="K32:M32"/>
    <mergeCell ref="N32:O32"/>
    <mergeCell ref="P32:R32"/>
    <mergeCell ref="G31:J31"/>
    <mergeCell ref="N31:O31"/>
    <mergeCell ref="P31:R31"/>
    <mergeCell ref="S31:U31"/>
    <mergeCell ref="A30:C30"/>
    <mergeCell ref="D30:F30"/>
    <mergeCell ref="G30:J30"/>
    <mergeCell ref="K30:M30"/>
    <mergeCell ref="N30:O30"/>
    <mergeCell ref="P30:R30"/>
    <mergeCell ref="G29:J29"/>
    <mergeCell ref="N29:O29"/>
    <mergeCell ref="P29:R29"/>
    <mergeCell ref="S29:U29"/>
    <mergeCell ref="S27:U27"/>
    <mergeCell ref="A28:C28"/>
    <mergeCell ref="D28:F28"/>
    <mergeCell ref="G28:J28"/>
    <mergeCell ref="K28:M28"/>
    <mergeCell ref="N28:O28"/>
    <mergeCell ref="P28:R28"/>
    <mergeCell ref="S28:U28"/>
    <mergeCell ref="G26:J26"/>
    <mergeCell ref="K26:M26"/>
    <mergeCell ref="N26:O26"/>
    <mergeCell ref="P26:R26"/>
    <mergeCell ref="S26:U26"/>
    <mergeCell ref="A27:C27"/>
    <mergeCell ref="D27:F27"/>
    <mergeCell ref="G27:J27"/>
    <mergeCell ref="N27:O27"/>
    <mergeCell ref="P27:R27"/>
    <mergeCell ref="G24:J24"/>
    <mergeCell ref="K24:M24"/>
    <mergeCell ref="N24:O24"/>
    <mergeCell ref="P24:R24"/>
    <mergeCell ref="S24:U24"/>
    <mergeCell ref="A25:C25"/>
    <mergeCell ref="D25:F25"/>
    <mergeCell ref="G25:J25"/>
    <mergeCell ref="K25:M25"/>
    <mergeCell ref="N25:O25"/>
    <mergeCell ref="P25:R25"/>
    <mergeCell ref="S25:U25"/>
    <mergeCell ref="A22:C22"/>
    <mergeCell ref="D22:F22"/>
    <mergeCell ref="G22:J22"/>
    <mergeCell ref="K22:M22"/>
    <mergeCell ref="N22:O22"/>
    <mergeCell ref="P22:R22"/>
    <mergeCell ref="S22:U22"/>
    <mergeCell ref="G23:J23"/>
    <mergeCell ref="K23:M23"/>
    <mergeCell ref="N23:O23"/>
    <mergeCell ref="P23:R23"/>
    <mergeCell ref="S23:U23"/>
    <mergeCell ref="G20:J20"/>
    <mergeCell ref="K20:M20"/>
    <mergeCell ref="N20:O20"/>
    <mergeCell ref="P20:R20"/>
    <mergeCell ref="S20:U20"/>
    <mergeCell ref="A21:C21"/>
    <mergeCell ref="D21:F21"/>
    <mergeCell ref="G21:J21"/>
    <mergeCell ref="K21:M21"/>
    <mergeCell ref="N21:O21"/>
    <mergeCell ref="A20:C20"/>
    <mergeCell ref="D20:F20"/>
    <mergeCell ref="P21:R21"/>
    <mergeCell ref="S21:U21"/>
    <mergeCell ref="S18:U18"/>
    <mergeCell ref="A19:C19"/>
    <mergeCell ref="D19:F19"/>
    <mergeCell ref="G19:J19"/>
    <mergeCell ref="K19:M19"/>
    <mergeCell ref="N19:O19"/>
    <mergeCell ref="P19:R19"/>
    <mergeCell ref="S19:U19"/>
    <mergeCell ref="V14:V15"/>
    <mergeCell ref="S17:U17"/>
    <mergeCell ref="D17:F17"/>
    <mergeCell ref="A17:C17"/>
    <mergeCell ref="A18:C18"/>
    <mergeCell ref="D18:F18"/>
    <mergeCell ref="G18:J18"/>
    <mergeCell ref="K18:M18"/>
    <mergeCell ref="N17:O17"/>
    <mergeCell ref="G17:J17"/>
    <mergeCell ref="K17:M17"/>
    <mergeCell ref="P17:R17"/>
    <mergeCell ref="N18:O18"/>
    <mergeCell ref="P18:R18"/>
    <mergeCell ref="S40:U40"/>
    <mergeCell ref="S42:U42"/>
    <mergeCell ref="N38:O38"/>
    <mergeCell ref="K39:M39"/>
    <mergeCell ref="K41:M41"/>
    <mergeCell ref="K43:M43"/>
    <mergeCell ref="K45:M45"/>
    <mergeCell ref="K27:M27"/>
    <mergeCell ref="K29:M29"/>
    <mergeCell ref="K31:M31"/>
    <mergeCell ref="K33:M33"/>
    <mergeCell ref="K35:M35"/>
    <mergeCell ref="K37:M37"/>
    <mergeCell ref="S30:U30"/>
    <mergeCell ref="S32:U32"/>
    <mergeCell ref="S34:U34"/>
    <mergeCell ref="S39:U39"/>
    <mergeCell ref="K36:M36"/>
    <mergeCell ref="N36:O36"/>
    <mergeCell ref="P36:R36"/>
    <mergeCell ref="S36:U36"/>
    <mergeCell ref="P43:R43"/>
    <mergeCell ref="S43:U43"/>
    <mergeCell ref="S41:U41"/>
    <mergeCell ref="A46:C46"/>
    <mergeCell ref="D46:F46"/>
    <mergeCell ref="A36:C36"/>
    <mergeCell ref="D36:F36"/>
    <mergeCell ref="A38:C38"/>
    <mergeCell ref="D38:F38"/>
    <mergeCell ref="A23:C23"/>
    <mergeCell ref="D23:F23"/>
    <mergeCell ref="A26:C26"/>
    <mergeCell ref="D26:F26"/>
    <mergeCell ref="A24:C24"/>
    <mergeCell ref="D24:F24"/>
    <mergeCell ref="A29:C29"/>
    <mergeCell ref="D29:F29"/>
    <mergeCell ref="A31:C31"/>
    <mergeCell ref="D31:F31"/>
    <mergeCell ref="A33:C33"/>
    <mergeCell ref="D33:F33"/>
    <mergeCell ref="A35:C35"/>
    <mergeCell ref="D35:F35"/>
    <mergeCell ref="A37:C37"/>
    <mergeCell ref="D37:F37"/>
    <mergeCell ref="A40:C40"/>
    <mergeCell ref="D40:F40"/>
  </mergeCells>
  <dataValidations count="2">
    <dataValidation type="list" allowBlank="1" showInputMessage="1" showErrorMessage="1" sqref="G17:J46" xr:uid="{00000000-0002-0000-0C00-000000000000}">
      <formula1>INDIRECT(D17)</formula1>
    </dataValidation>
    <dataValidation type="list" allowBlank="1" showInputMessage="1" showErrorMessage="1" sqref="D17:F46" xr:uid="{00000000-0002-0000-0C00-000001000000}">
      <formula1>$AB$20:$AB$23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4"/>
  <dimension ref="B1:L22"/>
  <sheetViews>
    <sheetView zoomScaleNormal="100" workbookViewId="0">
      <selection activeCell="K3" sqref="K3:K7"/>
    </sheetView>
  </sheetViews>
  <sheetFormatPr defaultRowHeight="14.5" x14ac:dyDescent="0.35"/>
  <cols>
    <col min="2" max="2" width="25" bestFit="1" customWidth="1"/>
    <col min="3" max="3" width="8.453125" style="12" bestFit="1" customWidth="1"/>
    <col min="5" max="5" width="26.54296875" bestFit="1" customWidth="1"/>
    <col min="6" max="6" width="8.453125" bestFit="1" customWidth="1"/>
    <col min="8" max="8" width="20.7265625" bestFit="1" customWidth="1"/>
    <col min="9" max="9" width="8.453125" bestFit="1" customWidth="1"/>
    <col min="11" max="11" width="18.81640625" customWidth="1"/>
  </cols>
  <sheetData>
    <row r="1" spans="2:12" x14ac:dyDescent="0.35">
      <c r="B1" s="55" t="s">
        <v>57</v>
      </c>
      <c r="C1" s="55"/>
      <c r="E1" s="55" t="s">
        <v>58</v>
      </c>
      <c r="F1" s="55"/>
      <c r="H1" s="55" t="s">
        <v>59</v>
      </c>
      <c r="I1" s="55"/>
      <c r="K1" s="55" t="s">
        <v>86</v>
      </c>
      <c r="L1" s="55"/>
    </row>
    <row r="2" spans="2:12" x14ac:dyDescent="0.35">
      <c r="B2" s="13" t="s">
        <v>35</v>
      </c>
      <c r="C2" s="14" t="s">
        <v>36</v>
      </c>
      <c r="E2" s="13" t="s">
        <v>35</v>
      </c>
      <c r="F2" s="14" t="s">
        <v>36</v>
      </c>
      <c r="H2" s="13" t="s">
        <v>35</v>
      </c>
      <c r="I2" s="14" t="s">
        <v>36</v>
      </c>
      <c r="K2" s="13" t="s">
        <v>35</v>
      </c>
      <c r="L2" s="14" t="s">
        <v>36</v>
      </c>
    </row>
    <row r="3" spans="2:12" x14ac:dyDescent="0.35">
      <c r="B3" t="s">
        <v>37</v>
      </c>
      <c r="C3" s="12">
        <v>5</v>
      </c>
      <c r="F3" s="12"/>
      <c r="H3" t="s">
        <v>82</v>
      </c>
      <c r="I3" s="12">
        <v>50</v>
      </c>
      <c r="K3" t="s">
        <v>88</v>
      </c>
      <c r="L3" s="12">
        <v>12</v>
      </c>
    </row>
    <row r="4" spans="2:12" x14ac:dyDescent="0.35">
      <c r="B4" t="s">
        <v>38</v>
      </c>
      <c r="C4" s="12">
        <v>6</v>
      </c>
      <c r="E4" t="s">
        <v>62</v>
      </c>
      <c r="F4" s="12">
        <v>18.899999999999999</v>
      </c>
      <c r="H4" t="s">
        <v>83</v>
      </c>
      <c r="I4" s="12">
        <v>65</v>
      </c>
      <c r="K4" t="s">
        <v>87</v>
      </c>
      <c r="L4" s="12">
        <v>4</v>
      </c>
    </row>
    <row r="5" spans="2:12" x14ac:dyDescent="0.35">
      <c r="B5" t="s">
        <v>39</v>
      </c>
      <c r="C5" s="12">
        <v>7</v>
      </c>
      <c r="E5" t="s">
        <v>63</v>
      </c>
      <c r="F5" s="12">
        <v>23.9</v>
      </c>
      <c r="H5" t="s">
        <v>84</v>
      </c>
      <c r="I5" s="12">
        <v>50</v>
      </c>
      <c r="K5" t="s">
        <v>89</v>
      </c>
      <c r="L5" s="12">
        <v>5</v>
      </c>
    </row>
    <row r="6" spans="2:12" x14ac:dyDescent="0.35">
      <c r="B6" t="s">
        <v>34</v>
      </c>
      <c r="C6" s="12">
        <v>8</v>
      </c>
      <c r="E6" t="s">
        <v>64</v>
      </c>
      <c r="F6" s="12">
        <v>24.9</v>
      </c>
      <c r="H6" t="s">
        <v>85</v>
      </c>
      <c r="I6" s="12">
        <v>45</v>
      </c>
      <c r="K6" t="s">
        <v>90</v>
      </c>
      <c r="L6" s="12">
        <v>6</v>
      </c>
    </row>
    <row r="7" spans="2:12" x14ac:dyDescent="0.35">
      <c r="B7" t="s">
        <v>40</v>
      </c>
      <c r="C7" s="12">
        <v>6</v>
      </c>
      <c r="E7" t="s">
        <v>65</v>
      </c>
      <c r="F7" s="12">
        <v>26.9</v>
      </c>
      <c r="K7" t="s">
        <v>91</v>
      </c>
      <c r="L7" s="12">
        <v>10</v>
      </c>
    </row>
    <row r="8" spans="2:12" x14ac:dyDescent="0.35">
      <c r="B8" t="s">
        <v>41</v>
      </c>
      <c r="C8" s="12">
        <v>6</v>
      </c>
      <c r="E8" t="s">
        <v>66</v>
      </c>
      <c r="F8" s="12">
        <v>34.9</v>
      </c>
    </row>
    <row r="9" spans="2:12" x14ac:dyDescent="0.35">
      <c r="B9" t="s">
        <v>42</v>
      </c>
      <c r="C9" s="12">
        <v>6</v>
      </c>
      <c r="E9" t="s">
        <v>67</v>
      </c>
      <c r="F9" s="12">
        <v>39.9</v>
      </c>
    </row>
    <row r="10" spans="2:12" x14ac:dyDescent="0.35">
      <c r="B10" t="s">
        <v>43</v>
      </c>
      <c r="C10" s="12">
        <v>6</v>
      </c>
      <c r="E10" t="s">
        <v>68</v>
      </c>
      <c r="F10" s="12">
        <v>39.9</v>
      </c>
    </row>
    <row r="11" spans="2:12" x14ac:dyDescent="0.35">
      <c r="B11" t="s">
        <v>44</v>
      </c>
      <c r="C11" s="12">
        <v>6</v>
      </c>
      <c r="E11" t="s">
        <v>69</v>
      </c>
      <c r="F11" s="12">
        <v>49.9</v>
      </c>
    </row>
    <row r="12" spans="2:12" x14ac:dyDescent="0.35">
      <c r="B12" t="s">
        <v>45</v>
      </c>
      <c r="C12" s="12">
        <v>6</v>
      </c>
      <c r="E12" t="s">
        <v>70</v>
      </c>
      <c r="F12" s="12">
        <v>29.9</v>
      </c>
    </row>
    <row r="13" spans="2:12" x14ac:dyDescent="0.35">
      <c r="B13" t="s">
        <v>46</v>
      </c>
      <c r="C13" s="12">
        <v>13</v>
      </c>
      <c r="E13" t="s">
        <v>71</v>
      </c>
      <c r="F13" s="12">
        <v>29.9</v>
      </c>
    </row>
    <row r="14" spans="2:12" x14ac:dyDescent="0.35">
      <c r="B14" t="s">
        <v>60</v>
      </c>
      <c r="C14" s="12">
        <v>12</v>
      </c>
      <c r="E14" t="s">
        <v>72</v>
      </c>
      <c r="F14" s="12">
        <v>42.9</v>
      </c>
    </row>
    <row r="15" spans="2:12" x14ac:dyDescent="0.35">
      <c r="B15" t="s">
        <v>47</v>
      </c>
      <c r="C15" s="12">
        <v>6</v>
      </c>
      <c r="E15" t="s">
        <v>73</v>
      </c>
      <c r="F15" s="12">
        <v>49.9</v>
      </c>
    </row>
    <row r="16" spans="2:12" x14ac:dyDescent="0.35">
      <c r="B16" t="s">
        <v>48</v>
      </c>
      <c r="C16" s="12">
        <v>21.9</v>
      </c>
      <c r="E16" t="s">
        <v>74</v>
      </c>
      <c r="F16" s="12">
        <v>74.900000000000006</v>
      </c>
    </row>
    <row r="17" spans="2:6" x14ac:dyDescent="0.35">
      <c r="B17" t="s">
        <v>49</v>
      </c>
      <c r="C17" s="12">
        <v>24.9</v>
      </c>
      <c r="E17" t="s">
        <v>75</v>
      </c>
      <c r="F17" s="12">
        <v>4</v>
      </c>
    </row>
    <row r="18" spans="2:6" x14ac:dyDescent="0.35">
      <c r="B18" t="s">
        <v>50</v>
      </c>
      <c r="C18" s="12">
        <v>24.9</v>
      </c>
      <c r="E18" t="s">
        <v>76</v>
      </c>
      <c r="F18" s="12">
        <v>4</v>
      </c>
    </row>
    <row r="19" spans="2:6" x14ac:dyDescent="0.35">
      <c r="B19" t="s">
        <v>51</v>
      </c>
      <c r="C19" s="12">
        <v>24.9</v>
      </c>
      <c r="E19" t="s">
        <v>77</v>
      </c>
      <c r="F19" s="12">
        <v>5</v>
      </c>
    </row>
    <row r="20" spans="2:6" x14ac:dyDescent="0.35">
      <c r="B20" t="s">
        <v>52</v>
      </c>
      <c r="C20" s="12">
        <v>29.9</v>
      </c>
      <c r="E20" t="s">
        <v>78</v>
      </c>
      <c r="F20" s="12">
        <v>6.9</v>
      </c>
    </row>
    <row r="21" spans="2:6" x14ac:dyDescent="0.35">
      <c r="B21" t="s">
        <v>53</v>
      </c>
      <c r="C21" s="12">
        <v>35.9</v>
      </c>
      <c r="E21" t="s">
        <v>79</v>
      </c>
      <c r="F21" s="12">
        <v>7.9</v>
      </c>
    </row>
    <row r="22" spans="2:6" x14ac:dyDescent="0.35">
      <c r="E22" t="s">
        <v>80</v>
      </c>
      <c r="F22" s="12">
        <v>7.9</v>
      </c>
    </row>
  </sheetData>
  <mergeCells count="4">
    <mergeCell ref="B1:C1"/>
    <mergeCell ref="E1:F1"/>
    <mergeCell ref="H1:I1"/>
    <mergeCell ref="K1:L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4</vt:i4>
      </vt:variant>
    </vt:vector>
  </HeadingPairs>
  <TitlesOfParts>
    <vt:vector size="18" baseType="lpstr">
      <vt:lpstr>Quartos</vt:lpstr>
      <vt:lpstr>MENU</vt:lpstr>
      <vt:lpstr>MENU1</vt:lpstr>
      <vt:lpstr>JOVELINA</vt:lpstr>
      <vt:lpstr>CHICO</vt:lpstr>
      <vt:lpstr>NOEL</vt:lpstr>
      <vt:lpstr>MARTINHO</vt:lpstr>
      <vt:lpstr>BETH</vt:lpstr>
      <vt:lpstr>ALMIR</vt:lpstr>
      <vt:lpstr>JOÃO</vt:lpstr>
      <vt:lpstr>CARTOLA</vt:lpstr>
      <vt:lpstr>PAULINHO</vt:lpstr>
      <vt:lpstr>CAIXA</vt:lpstr>
      <vt:lpstr>Produtos</vt:lpstr>
      <vt:lpstr>BEBIDAS</vt:lpstr>
      <vt:lpstr>Lanches</vt:lpstr>
      <vt:lpstr>MOTIRÓ</vt:lpstr>
      <vt:lpstr>REPERTÓRIO_HÓSPEDES</vt:lpstr>
    </vt:vector>
  </TitlesOfParts>
  <Company>RIL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</dc:creator>
  <cp:lastModifiedBy>luan ramalho</cp:lastModifiedBy>
  <dcterms:created xsi:type="dcterms:W3CDTF">2020-10-11T02:16:18Z</dcterms:created>
  <dcterms:modified xsi:type="dcterms:W3CDTF">2020-11-02T13:30:31Z</dcterms:modified>
</cp:coreProperties>
</file>