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PROAD 2023\DADM 2023\CMT\Transporte\CONTROLES\"/>
    </mc:Choice>
  </mc:AlternateContent>
  <xr:revisionPtr revIDLastSave="0" documentId="13_ncr:1_{DDFDE29F-9117-445C-8EEC-7B1F9BA2B5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ASTECIMENTOS" sheetId="2" r:id="rId1"/>
    <sheet name="TABELA DINÂMICA" sheetId="4" r:id="rId2"/>
  </sheets>
  <definedNames>
    <definedName name="_xlnm._FilterDatabase" localSheetId="0" hidden="1">ABASTECIMENTOS!$A$1:$M$168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0" i="2" l="1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69" i="2"/>
  <c r="H165" i="2"/>
  <c r="I165" i="2" s="1"/>
  <c r="I166" i="2"/>
  <c r="H166" i="2"/>
  <c r="G144" i="2"/>
  <c r="I144" i="2" s="1"/>
  <c r="G139" i="2"/>
  <c r="I139" i="2" s="1"/>
  <c r="I133" i="2"/>
  <c r="G129" i="2"/>
  <c r="I129" i="2" s="1"/>
  <c r="I127" i="2"/>
  <c r="I115" i="2"/>
</calcChain>
</file>

<file path=xl/sharedStrings.xml><?xml version="1.0" encoding="utf-8"?>
<sst xmlns="http://schemas.openxmlformats.org/spreadsheetml/2006/main" count="946" uniqueCount="58">
  <si>
    <t>VEICULO_MODELO</t>
  </si>
  <si>
    <t>VEICULO_PLACA</t>
  </si>
  <si>
    <t>DATAHORA</t>
  </si>
  <si>
    <t>MOTORISTA_NOME</t>
  </si>
  <si>
    <t>REDE_ENDERECO_CIDADE</t>
  </si>
  <si>
    <t>PRODUTO_NOME</t>
  </si>
  <si>
    <t>KM_ANTERIOR</t>
  </si>
  <si>
    <t>KM</t>
  </si>
  <si>
    <t>VALOR_UNITARIO</t>
  </si>
  <si>
    <t>VALOR_TOTAL</t>
  </si>
  <si>
    <t>CONSUMO</t>
  </si>
  <si>
    <t>OEM-8441</t>
  </si>
  <si>
    <t>GINALDO DIAS DOS SANTOS</t>
  </si>
  <si>
    <t>NOSSA SENHORA DA GLÓRIA</t>
  </si>
  <si>
    <t>Diesel S10</t>
  </si>
  <si>
    <t>NVH-1589</t>
  </si>
  <si>
    <t>JULIO CESAR DIAS OLIVEIRA</t>
  </si>
  <si>
    <t>ARACAJU</t>
  </si>
  <si>
    <t>Gasolina Comum</t>
  </si>
  <si>
    <t>OEM-0162</t>
  </si>
  <si>
    <t>OEJ-1341</t>
  </si>
  <si>
    <t>HELTON OLIVEIRA TELES</t>
  </si>
  <si>
    <t>Diesel S10 Aditivado</t>
  </si>
  <si>
    <t>QMM-4I26</t>
  </si>
  <si>
    <t>OES-3668</t>
  </si>
  <si>
    <t>SALVADOR</t>
  </si>
  <si>
    <t>NVI-0682</t>
  </si>
  <si>
    <t>Etanol Comum</t>
  </si>
  <si>
    <t>LAGARTO</t>
  </si>
  <si>
    <t>OEM-8401</t>
  </si>
  <si>
    <t>CORINGA/CORINGA</t>
  </si>
  <si>
    <t>COR-0000</t>
  </si>
  <si>
    <t>GIVALDO FRANCA</t>
  </si>
  <si>
    <t>GASOLINA</t>
  </si>
  <si>
    <t>FLUENCE</t>
  </si>
  <si>
    <t>DIESEL</t>
  </si>
  <si>
    <t>SAO CRISTOVAO</t>
  </si>
  <si>
    <t>AMAROK</t>
  </si>
  <si>
    <t>QMM4I26</t>
  </si>
  <si>
    <t>SIENA</t>
  </si>
  <si>
    <t>NOSSA SENHORA DA GLORIA</t>
  </si>
  <si>
    <t>FIESTA</t>
  </si>
  <si>
    <t>DIESEL S10</t>
  </si>
  <si>
    <t>BOX-MARIVAM</t>
  </si>
  <si>
    <t>TOBIAS BARRETO</t>
  </si>
  <si>
    <t>OEM-5144</t>
  </si>
  <si>
    <t>DOBLO</t>
  </si>
  <si>
    <t>ITABAIANA</t>
  </si>
  <si>
    <t>VECTRA</t>
  </si>
  <si>
    <t>Rótulos de Linha</t>
  </si>
  <si>
    <t>Soma de QUANTIDADE</t>
  </si>
  <si>
    <t>Total Geral</t>
  </si>
  <si>
    <t>Soma de VALOR_TOTAL</t>
  </si>
  <si>
    <t>Soma de DISTANCIA</t>
  </si>
  <si>
    <t>DISTANCIA (KM)</t>
  </si>
  <si>
    <t>QUANTIDADE (L)</t>
  </si>
  <si>
    <t>-</t>
  </si>
  <si>
    <t>ÁLCOOL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</si>
</sst>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0.0"/>
    <numFmt numFmtId="175" formatCode="\R\$###,###,##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DEFE8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44" fontId="0" fillId="0" borderId="0" xfId="0" applyNumberFormat="1"/>
    <xf numFmtId="0" fontId="0" fillId="33" borderId="0" xfId="0" applyFill="1"/>
    <xf numFmtId="14" fontId="0" fillId="33" borderId="0" xfId="0" applyNumberFormat="1" applyFill="1"/>
    <xf numFmtId="2" fontId="0" fillId="33" borderId="0" xfId="0" applyNumberFormat="1" applyFill="1"/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/>
    <xf numFmtId="0" fontId="0" fillId="34" borderId="0" xfId="0" applyFill="1"/>
    <xf numFmtId="14" fontId="0" fillId="34" borderId="0" xfId="0" applyNumberFormat="1" applyFill="1"/>
    <xf numFmtId="175" fontId="0" fillId="34" borderId="0" xfId="0" applyNumberFormat="1" applyFill="1"/>
    <xf numFmtId="17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1">
    <dxf>
      <numFmt numFmtId="34" formatCode="_-&quot;R$&quot;\ * #,##0.00_-;\-&quot;R$&quot;\ * #,##0.00_-;_-&quot;R$&quot;\ * &quot;-&quot;??_-;_-@_-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Consumo da Frota.xlsx]TABELA DINÂMICA!Tabela 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Soma de VALOR_TOTAL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DINÂMICA'!$A$4:$A$12</c:f>
              <c:strCache>
                <c:ptCount val="8"/>
                <c:pt idx="0">
                  <c:v>AMAROK</c:v>
                </c:pt>
                <c:pt idx="1">
                  <c:v>BOX-MARIVAM</c:v>
                </c:pt>
                <c:pt idx="2">
                  <c:v>CORINGA/CORINGA</c:v>
                </c:pt>
                <c:pt idx="3">
                  <c:v>DOBLO</c:v>
                </c:pt>
                <c:pt idx="4">
                  <c:v>FIESTA</c:v>
                </c:pt>
                <c:pt idx="5">
                  <c:v>FLUENCE</c:v>
                </c:pt>
                <c:pt idx="6">
                  <c:v>SIENA</c:v>
                </c:pt>
                <c:pt idx="7">
                  <c:v>VECTRA</c:v>
                </c:pt>
              </c:strCache>
            </c:strRef>
          </c:cat>
          <c:val>
            <c:numRef>
              <c:f>'TABELA DINÂMICA'!$B$4:$B$12</c:f>
              <c:numCache>
                <c:formatCode>_("R$"* #,##0.00_);_("R$"* \(#,##0.00\);_("R$"* "-"??_);_(@_)</c:formatCode>
                <c:ptCount val="8"/>
                <c:pt idx="0">
                  <c:v>13561.39</c:v>
                </c:pt>
                <c:pt idx="1">
                  <c:v>4496.7100000000009</c:v>
                </c:pt>
                <c:pt idx="2">
                  <c:v>309.58999999999997</c:v>
                </c:pt>
                <c:pt idx="3">
                  <c:v>5629.4</c:v>
                </c:pt>
                <c:pt idx="4">
                  <c:v>7377.6399999999994</c:v>
                </c:pt>
                <c:pt idx="5">
                  <c:v>5177.1299999999992</c:v>
                </c:pt>
                <c:pt idx="6">
                  <c:v>4819.43</c:v>
                </c:pt>
                <c:pt idx="7">
                  <c:v>1107.3699999999999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7D6-AEBB-588B11532BC2}"/>
            </c:ext>
          </c:extLst>
        </c:ser>
        <c:ser>
          <c:idx val="1"/>
          <c:order val="1"/>
          <c:tx>
            <c:strRef>
              <c:f>'TABELA DINÂMICA'!$C$3</c:f>
              <c:strCache>
                <c:ptCount val="1"/>
                <c:pt idx="0">
                  <c:v>Soma de QUANTIDADE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DINÂMICA'!$A$4:$A$12</c:f>
              <c:strCache>
                <c:ptCount val="8"/>
                <c:pt idx="0">
                  <c:v>AMAROK</c:v>
                </c:pt>
                <c:pt idx="1">
                  <c:v>BOX-MARIVAM</c:v>
                </c:pt>
                <c:pt idx="2">
                  <c:v>CORINGA/CORINGA</c:v>
                </c:pt>
                <c:pt idx="3">
                  <c:v>DOBLO</c:v>
                </c:pt>
                <c:pt idx="4">
                  <c:v>FIESTA</c:v>
                </c:pt>
                <c:pt idx="5">
                  <c:v>FLUENCE</c:v>
                </c:pt>
                <c:pt idx="6">
                  <c:v>SIENA</c:v>
                </c:pt>
                <c:pt idx="7">
                  <c:v>VECTRA</c:v>
                </c:pt>
              </c:strCache>
            </c:strRef>
          </c:cat>
          <c:val>
            <c:numRef>
              <c:f>'TABELA DINÂMICA'!$C$4:$C$12</c:f>
              <c:numCache>
                <c:formatCode>0.0</c:formatCode>
                <c:ptCount val="8"/>
                <c:pt idx="0">
                  <c:v>2061.4769999999999</c:v>
                </c:pt>
                <c:pt idx="1">
                  <c:v>680.25700000000006</c:v>
                </c:pt>
                <c:pt idx="2">
                  <c:v>45.6</c:v>
                </c:pt>
                <c:pt idx="3">
                  <c:v>1042.1510000000001</c:v>
                </c:pt>
                <c:pt idx="4">
                  <c:v>1203.8520000000001</c:v>
                </c:pt>
                <c:pt idx="5">
                  <c:v>919.14400000000001</c:v>
                </c:pt>
                <c:pt idx="6">
                  <c:v>849.27400000000011</c:v>
                </c:pt>
                <c:pt idx="7">
                  <c:v>220.04499999999999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0-47D6-AEBB-588B11532BC2}"/>
            </c:ext>
          </c:extLst>
        </c:ser>
        <c:ser>
          <c:idx val="2"/>
          <c:order val="2"/>
          <c:tx>
            <c:strRef>
              <c:f>'TABELA DINÂMICA'!$D$3</c:f>
              <c:strCache>
                <c:ptCount val="1"/>
                <c:pt idx="0">
                  <c:v>Soma de DISTANCIA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DINÂMICA'!$A$4:$A$12</c:f>
              <c:strCache>
                <c:ptCount val="8"/>
                <c:pt idx="0">
                  <c:v>AMAROK</c:v>
                </c:pt>
                <c:pt idx="1">
                  <c:v>BOX-MARIVAM</c:v>
                </c:pt>
                <c:pt idx="2">
                  <c:v>CORINGA/CORINGA</c:v>
                </c:pt>
                <c:pt idx="3">
                  <c:v>DOBLO</c:v>
                </c:pt>
                <c:pt idx="4">
                  <c:v>FIESTA</c:v>
                </c:pt>
                <c:pt idx="5">
                  <c:v>FLUENCE</c:v>
                </c:pt>
                <c:pt idx="6">
                  <c:v>SIENA</c:v>
                </c:pt>
                <c:pt idx="7">
                  <c:v>VECTRA</c:v>
                </c:pt>
              </c:strCache>
            </c:strRef>
          </c:cat>
          <c:val>
            <c:numRef>
              <c:f>'TABELA DINÂMICA'!$D$4:$D$12</c:f>
              <c:numCache>
                <c:formatCode>General</c:formatCode>
                <c:ptCount val="8"/>
                <c:pt idx="0">
                  <c:v>19580</c:v>
                </c:pt>
                <c:pt idx="1">
                  <c:v>5273</c:v>
                </c:pt>
                <c:pt idx="2">
                  <c:v>0</c:v>
                </c:pt>
                <c:pt idx="3">
                  <c:v>8022</c:v>
                </c:pt>
                <c:pt idx="4">
                  <c:v>88101</c:v>
                </c:pt>
                <c:pt idx="5">
                  <c:v>5852</c:v>
                </c:pt>
                <c:pt idx="6">
                  <c:v>9960</c:v>
                </c:pt>
                <c:pt idx="7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0-47D6-AEBB-588B11532B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871167"/>
        <c:axId val="27871647"/>
        <c:axId val="0"/>
      </c:bar3DChart>
      <c:catAx>
        <c:axId val="27871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71647"/>
        <c:crosses val="autoZero"/>
        <c:auto val="1"/>
        <c:lblAlgn val="ctr"/>
        <c:lblOffset val="100"/>
        <c:noMultiLvlLbl val="0"/>
      </c:catAx>
      <c:valAx>
        <c:axId val="2787164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78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179070</xdr:rowOff>
    </xdr:from>
    <xdr:to>
      <xdr:col>17</xdr:col>
      <xdr:colOff>464820</xdr:colOff>
      <xdr:row>30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F043EF-F1B2-6B34-205E-BF888521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de Melo" refreshedDate="45069.790248726851" createdVersion="8" refreshedVersion="8" minRefreshableVersion="3" recordCount="167" xr:uid="{29EF1BFE-42BB-4BE5-A161-4433439E24A1}">
  <cacheSource type="worksheet">
    <worksheetSource ref="A1:M168" sheet="ABASTECIMENTOS"/>
  </cacheSource>
  <cacheFields count="16">
    <cacheField name="VEICULO_MODELO" numFmtId="0">
      <sharedItems count="8">
        <s v="AMAROK"/>
        <s v="DOBLO"/>
        <s v="FIESTA"/>
        <s v="FLUENCE"/>
        <s v="SIENA"/>
        <s v="BOX-MARIVAM"/>
        <s v="VECTRA"/>
        <s v="CORINGA/CORINGA"/>
      </sharedItems>
    </cacheField>
    <cacheField name="VEICULO_PLACA" numFmtId="0">
      <sharedItems count="11">
        <s v="OEM-8441"/>
        <s v="NVH-1589"/>
        <s v="OEM-0162"/>
        <s v="OEJ-1341"/>
        <s v="QMM-4I26"/>
        <s v="OES-3668"/>
        <s v="NVI-0682"/>
        <s v="OEM-8401"/>
        <s v="COR-0000"/>
        <s v="QMM4I26"/>
        <s v="OEM-5144"/>
      </sharedItems>
    </cacheField>
    <cacheField name="DATAHORA" numFmtId="14">
      <sharedItems containsSemiMixedTypes="0" containsNonDate="0" containsDate="1" containsString="0" minDate="2022-11-01T08:25:39" maxDate="2023-05-24T00:00:00" count="119">
        <d v="2022-11-01T08:25:39"/>
        <d v="2022-11-03T14:53:19"/>
        <d v="2022-11-03T15:32:57"/>
        <d v="2022-11-07T05:45:45"/>
        <d v="2022-11-07T09:48:55"/>
        <d v="2022-11-08T09:00:00"/>
        <d v="2022-11-08T09:02:05"/>
        <d v="2022-11-10T08:42:15"/>
        <d v="2022-11-16T15:11:30"/>
        <d v="2022-11-17T14:49:00"/>
        <d v="2022-11-18T07:03:00"/>
        <d v="2022-11-18T09:00:56"/>
        <d v="2022-11-18T11:19:37"/>
        <d v="2022-11-23T07:11:03"/>
        <d v="2022-11-24T11:13:15"/>
        <d v="2022-11-25T07:39:10"/>
        <d v="2022-11-25T10:26:31"/>
        <d v="2022-11-25T12:29:00"/>
        <d v="2022-11-29T11:23:46"/>
        <d v="2022-12-01T08:19:27"/>
        <d v="2022-12-01T14:00:41"/>
        <d v="2022-12-02T12:03:24"/>
        <d v="2022-12-06T14:43:20"/>
        <d v="2022-12-07T08:47:49"/>
        <d v="2022-12-07T11:57:56"/>
        <d v="2022-12-12T15:33:03"/>
        <d v="2022-12-14T15:28:36"/>
        <d v="2022-12-15T15:53:15"/>
        <d v="2022-12-16T14:11:32"/>
        <d v="2022-12-16T14:16:58"/>
        <d v="2022-12-19T09:46:47"/>
        <d v="2022-12-19T15:38:33"/>
        <d v="2022-12-19T15:41:46"/>
        <d v="2022-12-20T08:35:13"/>
        <d v="2022-12-20T08:37:10"/>
        <d v="2022-12-26T11:48:15"/>
        <d v="2022-12-27T08:18:25"/>
        <d v="2022-12-29T09:23:35"/>
        <d v="2023-01-03T11:44:58"/>
        <d v="2023-01-05T13:49:24"/>
        <d v="2023-01-05T14:35:00"/>
        <d v="2023-01-11T09:40:38"/>
        <d v="2023-01-13T08:52:45"/>
        <d v="2023-01-13T13:52:27"/>
        <d v="2023-01-17T14:55:00"/>
        <d v="2023-01-17T17:01:29"/>
        <d v="2023-01-18T10:28:00"/>
        <d v="2023-01-18T14:16:21"/>
        <d v="2023-01-19T08:49:00"/>
        <d v="2023-01-20T13:29:37"/>
        <d v="2023-01-23T09:03:00"/>
        <d v="2023-01-23T11:56:00"/>
        <d v="2023-01-23T13:53:13"/>
        <d v="2023-01-25T10:19:00"/>
        <d v="2023-01-25T13:28:00"/>
        <d v="2023-01-27T16:10:00"/>
        <d v="2023-01-30T17:02:00"/>
        <d v="2023-02-02T11:09:00"/>
        <d v="2023-02-02T14:45:00"/>
        <d v="2023-02-06T11:23:00"/>
        <d v="2023-02-06T12:57:00"/>
        <d v="2023-02-07T09:56:00"/>
        <d v="2023-02-10T11:47:00"/>
        <d v="2023-02-10T11:49:00"/>
        <d v="2023-02-14T12:42:00"/>
        <d v="2023-02-14T12:44:00"/>
        <d v="2023-02-14T16:33:25"/>
        <d v="2023-02-16T08:24:00"/>
        <d v="2023-02-16T10:41:32"/>
        <d v="2023-02-23T00:00:00"/>
        <d v="2023-02-24T00:00:00"/>
        <d v="2023-02-27T00:00:00"/>
        <d v="2023-02-28T00:00:00"/>
        <d v="2023-03-01T00:00:00"/>
        <d v="2023-03-06T00:00:00"/>
        <d v="2023-03-07T00:00:00"/>
        <d v="2023-03-08T00:00:00"/>
        <d v="2023-03-09T00:00:00"/>
        <d v="2023-03-10T00:00:00"/>
        <d v="2023-03-13T00:00:00"/>
        <d v="2023-03-15T00:00:00"/>
        <d v="2023-03-16T00:00:00"/>
        <d v="2023-03-21T00:00:00"/>
        <d v="2023-03-23T00:00:00"/>
        <d v="2023-03-27T00:00:00"/>
        <d v="2023-03-28T00:00:00"/>
        <d v="2023-03-29T00:00:00"/>
        <d v="2023-03-30T00:00:00"/>
        <d v="2023-04-03T00:00:00"/>
        <d v="2023-04-04T00:00:00"/>
        <d v="2023-04-05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20T00:00:00"/>
        <d v="2023-04-24T00:00:00"/>
        <d v="2023-04-25T00:00:00"/>
        <d v="2023-04-26T00:00:00"/>
        <d v="2023-04-27T00:00:00"/>
        <d v="2023-04-28T00:00:00"/>
        <d v="2023-04-29T00:00:00"/>
        <d v="2023-05-02T00:00:00"/>
        <d v="2023-05-03T00:00:00"/>
        <d v="2023-05-04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</sharedItems>
      <fieldGroup par="15"/>
    </cacheField>
    <cacheField name="MOTORISTA_NOME" numFmtId="0">
      <sharedItems/>
    </cacheField>
    <cacheField name="REDE_ENDERECO_CIDADE" numFmtId="0">
      <sharedItems/>
    </cacheField>
    <cacheField name="PRODUTO_NOME" numFmtId="0">
      <sharedItems/>
    </cacheField>
    <cacheField name="KM_ANTERIOR" numFmtId="0">
      <sharedItems containsSemiMixedTypes="0" containsString="0" containsNumber="1" containsInteger="1" minValue="0" maxValue="274220"/>
    </cacheField>
    <cacheField name="KM" numFmtId="0">
      <sharedItems containsSemiMixedTypes="0" containsString="0" containsNumber="1" containsInteger="1" minValue="0" maxValue="274220"/>
    </cacheField>
    <cacheField name="DISTANCIA" numFmtId="0">
      <sharedItems containsSemiMixedTypes="0" containsString="0" containsNumber="1" containsInteger="1" minValue="-120625" maxValue="121757"/>
    </cacheField>
    <cacheField name="QUANTIDADE" numFmtId="0">
      <sharedItems containsSemiMixedTypes="0" containsString="0" containsNumber="1" minValue="9.4499999999999993" maxValue="154"/>
    </cacheField>
    <cacheField name="VALOR_UNITARIO" numFmtId="0">
      <sharedItems containsString="0" containsBlank="1" containsNumber="1" minValue="4.3499999999999996" maxValue="7.55"/>
    </cacheField>
    <cacheField name="VALOR_TOTAL" numFmtId="0">
      <sharedItems containsSemiMixedTypes="0" containsString="0" containsNumber="1" minValue="52.87" maxValue="999.46"/>
    </cacheField>
    <cacheField name="CONSUMO" numFmtId="0">
      <sharedItems containsSemiMixedTypes="0" containsString="0" containsNumber="1" minValue="-1940.8376373670576" maxValue="1630.2740178276658"/>
    </cacheField>
    <cacheField name="Meses (DATAHORA)" numFmtId="0" databaseField="0">
      <fieldGroup base="2">
        <rangePr groupBy="months" startDate="2022-11-01T08:25:39" endDate="2023-05-24T00:00:00"/>
        <groupItems count="14">
          <s v="&lt;01/1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5/2023"/>
        </groupItems>
      </fieldGroup>
    </cacheField>
    <cacheField name="Trimestres (DATAHORA)" numFmtId="0" databaseField="0">
      <fieldGroup base="2">
        <rangePr groupBy="quarters" startDate="2022-11-01T08:25:39" endDate="2023-05-24T00:00:00"/>
        <groupItems count="6">
          <s v="&lt;01/11/2022"/>
          <s v="Trim1"/>
          <s v="Trim2"/>
          <s v="Trim3"/>
          <s v="Trim4"/>
          <s v="&gt;24/05/2023"/>
        </groupItems>
      </fieldGroup>
    </cacheField>
    <cacheField name="Anos (DATAHORA)" numFmtId="0" databaseField="0">
      <fieldGroup base="2">
        <rangePr groupBy="years" startDate="2022-11-01T08:25:39" endDate="2023-05-24T00:00:00"/>
        <groupItems count="4">
          <s v="&lt;01/11/2022"/>
          <s v="2022"/>
          <s v="2023"/>
          <s v="&gt;24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x v="0"/>
    <x v="0"/>
    <s v="GINALDO DIAS DOS SANTOS"/>
    <s v="NOSSA SENHORA DA GLÓRIA"/>
    <s v="Diesel S10"/>
    <n v="149771"/>
    <n v="150229"/>
    <n v="458"/>
    <n v="53.158000000000001"/>
    <n v="6.99"/>
    <n v="371.57"/>
    <n v="8.6159999999999997"/>
  </r>
  <r>
    <x v="1"/>
    <x v="1"/>
    <x v="1"/>
    <s v="JULIO CESAR DIAS OLIVEIRA"/>
    <s v="ARACAJU"/>
    <s v="Gasolina Comum"/>
    <n v="50764"/>
    <n v="50997"/>
    <n v="233"/>
    <n v="44.3"/>
    <n v="5.65"/>
    <n v="250.3"/>
    <n v="5.26"/>
  </r>
  <r>
    <x v="2"/>
    <x v="2"/>
    <x v="2"/>
    <s v="GINALDO DIAS DOS SANTOS"/>
    <s v="ARACAJU"/>
    <s v="Gasolina Comum"/>
    <n v="87992"/>
    <n v="88253"/>
    <n v="261"/>
    <n v="34.555"/>
    <n v="5.65"/>
    <n v="195.24"/>
    <n v="7.5529999999999999"/>
  </r>
  <r>
    <x v="3"/>
    <x v="3"/>
    <x v="3"/>
    <s v="HELTON OLIVEIRA TELES"/>
    <s v="ARACAJU"/>
    <s v="Gasolina Comum"/>
    <n v="40123"/>
    <n v="40245"/>
    <n v="122"/>
    <n v="26.864999999999998"/>
    <n v="5.65"/>
    <n v="151.79"/>
    <n v="4.5410000000000004"/>
  </r>
  <r>
    <x v="0"/>
    <x v="0"/>
    <x v="4"/>
    <s v="JULIO CESAR DIAS OLIVEIRA"/>
    <s v="ARACAJU"/>
    <s v="Diesel S10"/>
    <n v="150229"/>
    <n v="150844"/>
    <n v="615"/>
    <n v="66.022000000000006"/>
    <n v="7.55"/>
    <n v="498.47"/>
    <n v="9.3149999999999995"/>
  </r>
  <r>
    <x v="0"/>
    <x v="0"/>
    <x v="5"/>
    <s v="JULIO CESAR DIAS OLIVEIRA"/>
    <s v="ARACAJU"/>
    <s v="Diesel S10 Aditivado"/>
    <n v="150844"/>
    <n v="151215"/>
    <n v="371"/>
    <n v="20.87"/>
    <n v="7.55"/>
    <n v="157.55000000000001"/>
    <n v="17.777000000000001"/>
  </r>
  <r>
    <x v="1"/>
    <x v="1"/>
    <x v="6"/>
    <s v="JULIO CESAR DIAS OLIVEIRA"/>
    <s v="ARACAJU"/>
    <s v="Gasolina Comum"/>
    <n v="50997"/>
    <n v="51393"/>
    <n v="396"/>
    <n v="47.457000000000001"/>
    <n v="5.63"/>
    <n v="267.18"/>
    <n v="8.3439999999999994"/>
  </r>
  <r>
    <x v="0"/>
    <x v="0"/>
    <x v="7"/>
    <s v="JULIO CESAR DIAS OLIVEIRA"/>
    <s v="ARACAJU"/>
    <s v="Diesel S10"/>
    <n v="151215"/>
    <n v="151485"/>
    <n v="270"/>
    <n v="49.66"/>
    <n v="7.55"/>
    <n v="374.93"/>
    <n v="5.4370000000000003"/>
  </r>
  <r>
    <x v="4"/>
    <x v="4"/>
    <x v="8"/>
    <s v="HELTON OLIVEIRA TELES"/>
    <s v="ARACAJU"/>
    <s v="Gasolina Comum"/>
    <n v="9964"/>
    <n v="10162"/>
    <n v="198"/>
    <n v="20.452000000000002"/>
    <n v="5.56"/>
    <n v="113.71"/>
    <n v="9.6809999999999992"/>
  </r>
  <r>
    <x v="3"/>
    <x v="3"/>
    <x v="9"/>
    <s v="HELTON OLIVEIRA TELES"/>
    <s v="ARACAJU"/>
    <s v="Gasolina Comum"/>
    <n v="40245"/>
    <n v="40503"/>
    <n v="258"/>
    <n v="39.725000000000001"/>
    <n v="5.44"/>
    <n v="216.1"/>
    <n v="6.4950000000000001"/>
  </r>
  <r>
    <x v="0"/>
    <x v="0"/>
    <x v="10"/>
    <s v="HELTON OLIVEIRA TELES"/>
    <s v="ARACAJU"/>
    <s v="Diesel S10"/>
    <n v="151485"/>
    <n v="152010"/>
    <n v="525"/>
    <n v="56.356999999999999"/>
    <n v="7.55"/>
    <n v="425.5"/>
    <n v="9.3160000000000007"/>
  </r>
  <r>
    <x v="1"/>
    <x v="1"/>
    <x v="11"/>
    <s v="JULIO CESAR DIAS OLIVEIRA"/>
    <s v="ARACAJU"/>
    <s v="Gasolina Comum"/>
    <n v="51393"/>
    <n v="51699"/>
    <n v="306"/>
    <n v="49.37"/>
    <n v="5.44"/>
    <n v="268.57"/>
    <n v="6.1980000000000004"/>
  </r>
  <r>
    <x v="2"/>
    <x v="2"/>
    <x v="12"/>
    <s v="JULIO CESAR DIAS OLIVEIRA"/>
    <s v="ARACAJU"/>
    <s v="Gasolina Comum"/>
    <n v="88253"/>
    <n v="88454"/>
    <n v="201"/>
    <n v="23.175000000000001"/>
    <n v="5.44"/>
    <n v="126.07"/>
    <n v="8.673"/>
  </r>
  <r>
    <x v="0"/>
    <x v="0"/>
    <x v="13"/>
    <s v="JULIO CESAR DIAS OLIVEIRA"/>
    <s v="ARACAJU"/>
    <s v="Diesel S10"/>
    <n v="152010"/>
    <n v="152422"/>
    <n v="412"/>
    <n v="44.115000000000002"/>
    <n v="7.55"/>
    <n v="333.07"/>
    <n v="9.3390000000000004"/>
  </r>
  <r>
    <x v="0"/>
    <x v="0"/>
    <x v="14"/>
    <s v="HELTON OLIVEIRA TELES"/>
    <s v="ARACAJU"/>
    <s v="Diesel S10"/>
    <n v="152422"/>
    <n v="152749"/>
    <n v="327"/>
    <n v="32.365000000000002"/>
    <n v="7.55"/>
    <n v="244.36"/>
    <n v="10.103999999999999"/>
  </r>
  <r>
    <x v="4"/>
    <x v="4"/>
    <x v="15"/>
    <s v="JULIO CESAR DIAS OLIVEIRA"/>
    <s v="ARACAJU"/>
    <s v="Gasolina Comum"/>
    <n v="10162"/>
    <n v="10554"/>
    <n v="392"/>
    <n v="38.015000000000001"/>
    <n v="5.44"/>
    <n v="206.8"/>
    <n v="10.311999999999999"/>
  </r>
  <r>
    <x v="5"/>
    <x v="5"/>
    <x v="16"/>
    <s v="JULIO CESAR DIAS OLIVEIRA"/>
    <s v="ARACAJU"/>
    <s v="Diesel S10"/>
    <n v="113145"/>
    <n v="113395"/>
    <n v="250"/>
    <n v="28.855"/>
    <n v="7.55"/>
    <n v="217.86"/>
    <n v="8.6639999999999997"/>
  </r>
  <r>
    <x v="3"/>
    <x v="3"/>
    <x v="17"/>
    <s v="JULIO CESAR DIAS OLIVEIRA"/>
    <s v="ARACAJU"/>
    <s v="Gasolina Comum"/>
    <n v="40503"/>
    <n v="40611"/>
    <n v="108"/>
    <n v="21.8"/>
    <n v="5.44"/>
    <n v="118.59"/>
    <n v="4.9539999999999997"/>
  </r>
  <r>
    <x v="0"/>
    <x v="0"/>
    <x v="18"/>
    <s v="HELTON OLIVEIRA TELES"/>
    <s v="ARACAJU"/>
    <s v="Diesel S10"/>
    <n v="152749"/>
    <n v="153150"/>
    <n v="401"/>
    <n v="49.601999999999997"/>
    <n v="7.55"/>
    <n v="374.5"/>
    <n v="8.0839999999999996"/>
  </r>
  <r>
    <x v="3"/>
    <x v="3"/>
    <x v="19"/>
    <s v="HELTON OLIVEIRA TELES"/>
    <s v="ARACAJU"/>
    <s v="Gasolina Comum"/>
    <n v="40611"/>
    <n v="40799"/>
    <n v="188"/>
    <n v="26.472000000000001"/>
    <n v="5.44"/>
    <n v="144.01"/>
    <n v="7.1020000000000003"/>
  </r>
  <r>
    <x v="4"/>
    <x v="4"/>
    <x v="20"/>
    <s v="JULIO CESAR DIAS OLIVEIRA"/>
    <s v="SALVADOR"/>
    <s v="Gasolina Comum"/>
    <n v="10554"/>
    <n v="11009"/>
    <n v="455"/>
    <n v="39.655000000000001"/>
    <n v="5.29"/>
    <n v="209.77"/>
    <n v="11.474"/>
  </r>
  <r>
    <x v="6"/>
    <x v="6"/>
    <x v="21"/>
    <s v="JULIO CESAR DIAS OLIVEIRA"/>
    <s v="ARACAJU"/>
    <s v="Etanol Comum"/>
    <n v="89640"/>
    <n v="89658"/>
    <n v="18"/>
    <n v="43.359000000000002"/>
    <n v="4.3499999999999996"/>
    <n v="188.61"/>
    <n v="0.41499999999999998"/>
  </r>
  <r>
    <x v="0"/>
    <x v="0"/>
    <x v="22"/>
    <s v="JULIO CESAR DIAS OLIVEIRA"/>
    <s v="NOSSA SENHORA DA GLÓRIA"/>
    <s v="Diesel S10"/>
    <n v="153150"/>
    <n v="153655"/>
    <n v="505"/>
    <n v="57.853999999999999"/>
    <n v="6.62"/>
    <n v="382.99"/>
    <n v="8.7289999999999992"/>
  </r>
  <r>
    <x v="3"/>
    <x v="3"/>
    <x v="23"/>
    <s v="JULIO CESAR DIAS OLIVEIRA"/>
    <s v="ARACAJU"/>
    <s v="Gasolina Comum"/>
    <n v="40799"/>
    <n v="41059"/>
    <n v="260"/>
    <n v="41.27"/>
    <n v="5.39"/>
    <n v="222.45"/>
    <n v="6.3"/>
  </r>
  <r>
    <x v="1"/>
    <x v="1"/>
    <x v="24"/>
    <s v="JULIO CESAR DIAS OLIVEIRA"/>
    <s v="ARACAJU"/>
    <s v="Gasolina Comum"/>
    <n v="51699"/>
    <n v="51948"/>
    <n v="249"/>
    <n v="41.307000000000002"/>
    <n v="5.39"/>
    <n v="222.64"/>
    <n v="6.0279999999999996"/>
  </r>
  <r>
    <x v="0"/>
    <x v="0"/>
    <x v="25"/>
    <s v="JULIO CESAR DIAS OLIVEIRA"/>
    <s v="ARACAJU"/>
    <s v="Diesel S10"/>
    <n v="153655"/>
    <n v="153974"/>
    <n v="319"/>
    <n v="31.06"/>
    <n v="7.55"/>
    <n v="234.52"/>
    <n v="10.27"/>
  </r>
  <r>
    <x v="5"/>
    <x v="5"/>
    <x v="26"/>
    <s v="GINALDO DIAS DOS SANTOS"/>
    <s v="ARACAJU"/>
    <s v="Diesel S10"/>
    <n v="113395"/>
    <n v="113806"/>
    <n v="411"/>
    <n v="45.914999999999999"/>
    <n v="7.1"/>
    <n v="326"/>
    <n v="8.9510000000000005"/>
  </r>
  <r>
    <x v="3"/>
    <x v="3"/>
    <x v="27"/>
    <s v="JULIO CESAR DIAS OLIVEIRA"/>
    <s v="ARACAJU"/>
    <s v="Gasolina Comum"/>
    <n v="41059"/>
    <n v="41143"/>
    <n v="84"/>
    <n v="19.649999999999999"/>
    <n v="5.18"/>
    <n v="101.82"/>
    <n v="4.2750000000000004"/>
  </r>
  <r>
    <x v="0"/>
    <x v="0"/>
    <x v="28"/>
    <s v="GINALDO DIAS DOS SANTOS"/>
    <s v="ARACAJU"/>
    <s v="Diesel S10"/>
    <n v="153974"/>
    <n v="154577"/>
    <n v="603"/>
    <n v="64.89"/>
    <n v="7.1"/>
    <n v="460.73"/>
    <n v="9.2929999999999993"/>
  </r>
  <r>
    <x v="1"/>
    <x v="1"/>
    <x v="29"/>
    <s v="GINALDO DIAS DOS SANTOS"/>
    <s v="ARACAJU"/>
    <s v="Gasolina Comum"/>
    <n v="51948"/>
    <n v="52145"/>
    <n v="197"/>
    <n v="30.332999999999998"/>
    <n v="5.25"/>
    <n v="159.22999999999999"/>
    <n v="6.4950000000000001"/>
  </r>
  <r>
    <x v="1"/>
    <x v="1"/>
    <x v="30"/>
    <s v="GINALDO DIAS DOS SANTOS"/>
    <s v="NOSSA SENHORA DA GLÓRIA"/>
    <s v="Gasolina Comum"/>
    <n v="52145"/>
    <n v="52568"/>
    <n v="423"/>
    <n v="45.347999999999999"/>
    <n v="5"/>
    <n v="226.74"/>
    <n v="9.3279999999999994"/>
  </r>
  <r>
    <x v="3"/>
    <x v="3"/>
    <x v="31"/>
    <s v="HELTON OLIVEIRA TELES"/>
    <s v="ARACAJU"/>
    <s v="Gasolina Comum"/>
    <n v="41143"/>
    <n v="41488"/>
    <n v="345"/>
    <n v="48.98"/>
    <n v="5.25"/>
    <n v="257.18"/>
    <n v="7.0439999999999996"/>
  </r>
  <r>
    <x v="5"/>
    <x v="5"/>
    <x v="32"/>
    <s v="JULIO CESAR DIAS OLIVEIRA"/>
    <s v="ARACAJU"/>
    <s v="Diesel S10"/>
    <n v="113806"/>
    <n v="114065"/>
    <n v="259"/>
    <n v="21.457000000000001"/>
    <n v="7.1"/>
    <n v="152.34"/>
    <n v="12.071"/>
  </r>
  <r>
    <x v="1"/>
    <x v="1"/>
    <x v="33"/>
    <s v="JULIO CESAR DIAS OLIVEIRA"/>
    <s v="NOSSA SENHORA DA GLÓRIA"/>
    <s v="Gasolina Comum"/>
    <n v="52568"/>
    <n v="52976"/>
    <n v="408"/>
    <n v="46.610999999999997"/>
    <n v="5"/>
    <n v="233.06"/>
    <n v="8.7530000000000001"/>
  </r>
  <r>
    <x v="0"/>
    <x v="0"/>
    <x v="34"/>
    <s v="GINALDO DIAS DOS SANTOS"/>
    <s v="NOSSA SENHORA DA GLÓRIA"/>
    <s v="Diesel S10"/>
    <n v="154577"/>
    <n v="154877"/>
    <n v="300"/>
    <n v="29.492000000000001"/>
    <n v="6.22"/>
    <n v="183.44"/>
    <n v="10.172000000000001"/>
  </r>
  <r>
    <x v="0"/>
    <x v="0"/>
    <x v="35"/>
    <s v="HELTON OLIVEIRA TELES"/>
    <s v="ARACAJU"/>
    <s v="Diesel S10"/>
    <n v="154877"/>
    <n v="155373"/>
    <n v="496"/>
    <n v="55.106999999999999"/>
    <n v="7.1"/>
    <n v="391.26"/>
    <n v="9.0009999999999994"/>
  </r>
  <r>
    <x v="4"/>
    <x v="4"/>
    <x v="36"/>
    <s v="GINALDO DIAS DOS SANTOS"/>
    <s v="ARACAJU"/>
    <s v="Gasolina Comum"/>
    <n v="11009"/>
    <n v="11363"/>
    <n v="354"/>
    <n v="30.841999999999999"/>
    <n v="5.38"/>
    <n v="165.93"/>
    <n v="11.478"/>
  </r>
  <r>
    <x v="2"/>
    <x v="2"/>
    <x v="37"/>
    <s v="JULIO CESAR DIAS OLIVEIRA"/>
    <s v="ARACAJU"/>
    <s v="Gasolina Comum"/>
    <n v="88454"/>
    <n v="88723"/>
    <n v="269"/>
    <n v="45.424999999999997"/>
    <n v="5.38"/>
    <n v="244.39"/>
    <n v="5.9219999999999997"/>
  </r>
  <r>
    <x v="1"/>
    <x v="1"/>
    <x v="38"/>
    <s v="JULIO CESAR DIAS OLIVEIRA"/>
    <s v="ARACAJU"/>
    <s v="Gasolina Comum"/>
    <n v="52976"/>
    <n v="53303"/>
    <n v="327"/>
    <n v="41.962000000000003"/>
    <n v="5.59"/>
    <n v="234.57"/>
    <n v="7.7930000000000001"/>
  </r>
  <r>
    <x v="0"/>
    <x v="0"/>
    <x v="39"/>
    <s v="JULIO CESAR DIAS OLIVEIRA"/>
    <s v="ARACAJU"/>
    <s v="Diesel S10"/>
    <n v="155373"/>
    <n v="155992"/>
    <n v="619"/>
    <n v="70.069999999999993"/>
    <n v="7.1"/>
    <n v="497.5"/>
    <n v="8.8339999999999996"/>
  </r>
  <r>
    <x v="5"/>
    <x v="5"/>
    <x v="40"/>
    <s v="JULIO CESAR DIAS OLIVEIRA"/>
    <s v="ARACAJU"/>
    <s v="Diesel S10"/>
    <n v="114065"/>
    <n v="114459"/>
    <n v="394"/>
    <n v="60.984999999999999"/>
    <n v="7.1"/>
    <n v="432.99"/>
    <n v="6.4610000000000003"/>
  </r>
  <r>
    <x v="6"/>
    <x v="6"/>
    <x v="41"/>
    <s v="JULIO CESAR DIAS OLIVEIRA"/>
    <s v="ARACAJU"/>
    <s v="Etanol Comum"/>
    <n v="89658"/>
    <n v="89791"/>
    <n v="133"/>
    <n v="52.704999999999998"/>
    <n v="4.55"/>
    <n v="239.8"/>
    <n v="2.5230000000000001"/>
  </r>
  <r>
    <x v="1"/>
    <x v="1"/>
    <x v="42"/>
    <s v="JULIO CESAR DIAS OLIVEIRA"/>
    <s v="ARACAJU"/>
    <s v="Etanol Comum"/>
    <n v="53303"/>
    <n v="53614"/>
    <n v="311"/>
    <n v="49.99"/>
    <n v="4.55"/>
    <n v="227.45"/>
    <n v="6.2210000000000001"/>
  </r>
  <r>
    <x v="4"/>
    <x v="4"/>
    <x v="43"/>
    <s v="JULIO CESAR DIAS OLIVEIRA"/>
    <s v="ARACAJU"/>
    <s v="Gasolina Comum"/>
    <n v="11363"/>
    <n v="11546"/>
    <n v="183"/>
    <n v="16.204999999999998"/>
    <n v="5.69"/>
    <n v="92.21"/>
    <n v="11.292999999999999"/>
  </r>
  <r>
    <x v="1"/>
    <x v="1"/>
    <x v="44"/>
    <s v="GINALDO DIAS DOS SANTOS"/>
    <s v="NOSSA SENHORA DA GLÓRIA"/>
    <s v="Gasolina Comum"/>
    <n v="53614"/>
    <n v="53817"/>
    <n v="203"/>
    <n v="29.588999999999999"/>
    <n v="5.38"/>
    <n v="159.19"/>
    <n v="6.8609999999999998"/>
  </r>
  <r>
    <x v="6"/>
    <x v="6"/>
    <x v="45"/>
    <s v="JULIO CESAR DIAS OLIVEIRA"/>
    <s v="ARACAJU"/>
    <s v="Gasolina Comum"/>
    <n v="89791"/>
    <n v="90086"/>
    <n v="295"/>
    <n v="49.18"/>
    <n v="5.55"/>
    <n v="272.94"/>
    <n v="5.9980000000000002"/>
  </r>
  <r>
    <x v="4"/>
    <x v="4"/>
    <x v="46"/>
    <s v="GINALDO DIAS DOS SANTOS"/>
    <s v="ARACAJU"/>
    <s v="Gasolina Comum"/>
    <n v="11546"/>
    <n v="11976"/>
    <n v="430"/>
    <n v="36.159999999999997"/>
    <n v="5.39"/>
    <n v="194.88"/>
    <n v="11.891999999999999"/>
  </r>
  <r>
    <x v="6"/>
    <x v="6"/>
    <x v="47"/>
    <s v="HELTON OLIVEIRA TELES"/>
    <s v="ARACAJU"/>
    <s v="Gasolina Comum"/>
    <n v="90086"/>
    <n v="90284"/>
    <n v="198"/>
    <n v="23.231000000000002"/>
    <n v="5.29"/>
    <n v="122.89"/>
    <n v="8.5229999999999997"/>
  </r>
  <r>
    <x v="1"/>
    <x v="1"/>
    <x v="48"/>
    <s v="GINALDO DIAS DOS SANTOS"/>
    <s v="LAGARTO"/>
    <s v="Gasolina Comum"/>
    <n v="53817"/>
    <n v="54215"/>
    <n v="398"/>
    <n v="45"/>
    <n v="5.25"/>
    <n v="236.25"/>
    <n v="8.8439999999999994"/>
  </r>
  <r>
    <x v="4"/>
    <x v="4"/>
    <x v="49"/>
    <s v="HELTON OLIVEIRA TELES"/>
    <s v="NOSSA SENHORA DA GLÓRIA"/>
    <s v="Gasolina Comum"/>
    <n v="11976"/>
    <n v="12194"/>
    <n v="218"/>
    <n v="28.536000000000001"/>
    <n v="5.33"/>
    <n v="152.1"/>
    <n v="7.6390000000000002"/>
  </r>
  <r>
    <x v="1"/>
    <x v="1"/>
    <x v="50"/>
    <s v="GINALDO DIAS DOS SANTOS"/>
    <s v="LAGARTO"/>
    <s v="Gasolina Comum"/>
    <n v="54215"/>
    <n v="54578"/>
    <n v="363"/>
    <n v="40.65"/>
    <n v="5.25"/>
    <n v="213.41"/>
    <n v="8.93"/>
  </r>
  <r>
    <x v="3"/>
    <x v="3"/>
    <x v="51"/>
    <s v="JULIO CESAR DIAS OLIVEIRA"/>
    <s v="ARACAJU"/>
    <s v="Gasolina Comum"/>
    <n v="41488"/>
    <n v="41735"/>
    <n v="247"/>
    <n v="45.89"/>
    <n v="5.39"/>
    <n v="247.33"/>
    <n v="5.3819999999999997"/>
  </r>
  <r>
    <x v="4"/>
    <x v="4"/>
    <x v="52"/>
    <s v="HELTON OLIVEIRA TELES"/>
    <s v="NOSSA SENHORA DA GLÓRIA"/>
    <s v="Gasolina Comum"/>
    <n v="12194"/>
    <n v="12471"/>
    <n v="277"/>
    <n v="26.771000000000001"/>
    <n v="5.33"/>
    <n v="142.69"/>
    <n v="10.347"/>
  </r>
  <r>
    <x v="2"/>
    <x v="2"/>
    <x v="53"/>
    <s v="GINALDO DIAS DOS SANTOS"/>
    <s v="LAGARTO"/>
    <s v="Gasolina Comum"/>
    <n v="88723"/>
    <n v="88953"/>
    <n v="230"/>
    <n v="37.19"/>
    <n v="5.25"/>
    <n v="195.24"/>
    <n v="6.1840000000000002"/>
  </r>
  <r>
    <x v="1"/>
    <x v="1"/>
    <x v="54"/>
    <s v="JULIO CESAR DIAS OLIVEIRA"/>
    <s v="ARACAJU"/>
    <s v="Gasolina Comum"/>
    <n v="54578"/>
    <n v="54975"/>
    <n v="397"/>
    <n v="45.36"/>
    <n v="5.29"/>
    <n v="239.94"/>
    <n v="8.7520000000000007"/>
  </r>
  <r>
    <x v="1"/>
    <x v="1"/>
    <x v="55"/>
    <s v="GINALDO DIAS DOS SANTOS"/>
    <s v="ARACAJU"/>
    <s v="Gasolina Comum"/>
    <n v="54975"/>
    <n v="55340"/>
    <n v="365"/>
    <n v="46.64"/>
    <n v="5.19"/>
    <n v="242.06"/>
    <n v="7.8259999999999996"/>
  </r>
  <r>
    <x v="0"/>
    <x v="0"/>
    <x v="56"/>
    <s v="JULIO CESAR DIAS OLIVEIRA"/>
    <s v="ARACAJU"/>
    <s v="Diesel S10"/>
    <n v="155992"/>
    <n v="156565"/>
    <n v="573"/>
    <n v="63.51"/>
    <n v="6.58"/>
    <n v="417.9"/>
    <n v="9.0220000000000002"/>
  </r>
  <r>
    <x v="1"/>
    <x v="1"/>
    <x v="57"/>
    <s v="HELTON OLIVEIRA TELES"/>
    <s v="ARACAJU"/>
    <s v="Gasolina Comum"/>
    <n v="55340"/>
    <n v="55633"/>
    <n v="293"/>
    <n v="43.27"/>
    <n v="5.46"/>
    <n v="236.21"/>
    <n v="6.7709999999999999"/>
  </r>
  <r>
    <x v="2"/>
    <x v="2"/>
    <x v="58"/>
    <s v="GINALDO DIAS DOS SANTOS"/>
    <s v="ARACAJU"/>
    <s v="Gasolina Comum"/>
    <n v="88953"/>
    <n v="89202"/>
    <n v="249"/>
    <n v="30.77"/>
    <n v="5.49"/>
    <n v="168.91"/>
    <n v="8.0920000000000005"/>
  </r>
  <r>
    <x v="5"/>
    <x v="5"/>
    <x v="59"/>
    <s v="GINALDO DIAS DOS SANTOS"/>
    <s v="ARACAJU"/>
    <s v="Diesel S10"/>
    <n v="114459"/>
    <n v="114778"/>
    <n v="319"/>
    <n v="48.65"/>
    <n v="6.89"/>
    <n v="335.22"/>
    <n v="6.5570000000000004"/>
  </r>
  <r>
    <x v="6"/>
    <x v="6"/>
    <x v="60"/>
    <s v="HELTON OLIVEIRA TELES"/>
    <s v="ARACAJU"/>
    <s v="Gasolina Comum"/>
    <n v="90284"/>
    <n v="90603"/>
    <n v="319"/>
    <n v="51.57"/>
    <n v="5.49"/>
    <n v="283.13"/>
    <n v="6.1859999999999999"/>
  </r>
  <r>
    <x v="0"/>
    <x v="0"/>
    <x v="61"/>
    <s v="GINALDO DIAS DOS SANTOS"/>
    <s v="ARACAJU"/>
    <s v="Diesel S10"/>
    <n v="156565"/>
    <n v="157134"/>
    <n v="569"/>
    <n v="57.57"/>
    <n v="6.89"/>
    <n v="396.65"/>
    <n v="9.8840000000000003"/>
  </r>
  <r>
    <x v="3"/>
    <x v="3"/>
    <x v="62"/>
    <s v="JULIO CESAR DIAS OLIVEIRA"/>
    <s v="ARACAJU"/>
    <s v="Gasolina Comum"/>
    <n v="41735"/>
    <n v="41898"/>
    <n v="163"/>
    <n v="34.08"/>
    <n v="5.39"/>
    <n v="183.69"/>
    <n v="4.7830000000000004"/>
  </r>
  <r>
    <x v="0"/>
    <x v="7"/>
    <x v="63"/>
    <s v="GINALDO DIAS DOS SANTOS"/>
    <s v="ARACAJU"/>
    <s v="Diesel S10"/>
    <n v="148052"/>
    <n v="148424"/>
    <n v="372"/>
    <n v="65.349999999999994"/>
    <n v="6.79"/>
    <n v="443.74"/>
    <n v="5.6920000000000002"/>
  </r>
  <r>
    <x v="0"/>
    <x v="0"/>
    <x v="64"/>
    <s v="HELTON OLIVEIRA TELES"/>
    <s v="ARACAJU"/>
    <s v="Diesel S10"/>
    <n v="157134"/>
    <n v="157631"/>
    <n v="497"/>
    <n v="60.03"/>
    <n v="6.79"/>
    <n v="407.56"/>
    <n v="8.2789999999999999"/>
  </r>
  <r>
    <x v="7"/>
    <x v="8"/>
    <x v="65"/>
    <s v="GIVALDO FRANCA"/>
    <s v="ARACAJU"/>
    <s v="Diesel S10"/>
    <n v="0"/>
    <n v="0"/>
    <n v="0"/>
    <n v="45.6"/>
    <n v="6.79"/>
    <n v="309.58999999999997"/>
    <n v="0"/>
  </r>
  <r>
    <x v="1"/>
    <x v="1"/>
    <x v="66"/>
    <s v="JULIO CESAR DIAS OLIVEIRA"/>
    <s v="NOSSA SENHORA DA GLÓRIA"/>
    <s v="Gasolina Comum"/>
    <n v="55633"/>
    <n v="55973"/>
    <n v="340"/>
    <n v="42.514000000000003"/>
    <n v="5.33"/>
    <n v="226.6"/>
    <n v="7.9969999999999999"/>
  </r>
  <r>
    <x v="1"/>
    <x v="1"/>
    <x v="67"/>
    <s v="JULIO CESAR DIAS OLIVEIRA"/>
    <s v="ARACAJU"/>
    <s v="Gasolina Comum"/>
    <n v="55973"/>
    <n v="56383"/>
    <n v="410"/>
    <n v="56.32"/>
    <n v="5.39"/>
    <n v="303.55"/>
    <n v="7.28"/>
  </r>
  <r>
    <x v="4"/>
    <x v="4"/>
    <x v="68"/>
    <s v="HELTON OLIVEIRA TELES"/>
    <s v="NOSSA SENHORA DA GLÓRIA"/>
    <s v="Gasolina Comum"/>
    <n v="12471"/>
    <n v="12756"/>
    <n v="285"/>
    <n v="27.256"/>
    <n v="5.33"/>
    <n v="145.27000000000001"/>
    <n v="10.456"/>
  </r>
  <r>
    <x v="3"/>
    <x v="3"/>
    <x v="69"/>
    <s v="JULIO CESAR DIAS OLIVEIRA"/>
    <s v="ARACAJU"/>
    <s v="GASOLINA"/>
    <n v="41898"/>
    <n v="42033"/>
    <n v="135"/>
    <n v="24.295000000000002"/>
    <m/>
    <n v="126.09"/>
    <n v="5.5566989092405841"/>
  </r>
  <r>
    <x v="0"/>
    <x v="0"/>
    <x v="70"/>
    <s v="JULIO CESAR DIAS OLIVEIRA"/>
    <s v="SAO CRISTOVAO"/>
    <s v="DIESEL"/>
    <n v="157631"/>
    <n v="158091"/>
    <n v="460"/>
    <n v="56.197000000000003"/>
    <m/>
    <n v="347.85"/>
    <n v="8.1854903286652316"/>
  </r>
  <r>
    <x v="3"/>
    <x v="3"/>
    <x v="71"/>
    <s v="JULIO CESAR DIAS OLIVEIRA"/>
    <s v="ARACAJU"/>
    <s v="GASOLINA"/>
    <n v="42033"/>
    <n v="42157"/>
    <n v="124"/>
    <n v="26.736999999999998"/>
    <m/>
    <n v="144.11000000000001"/>
    <n v="4.6377678871975165"/>
  </r>
  <r>
    <x v="0"/>
    <x v="7"/>
    <x v="72"/>
    <s v="JULIO CESAR DIAS OLIVEIRA"/>
    <s v="ARACAJU"/>
    <s v="DIESEL"/>
    <n v="148424"/>
    <n v="149030"/>
    <n v="606"/>
    <n v="40.247999999999998"/>
    <m/>
    <n v="249.13"/>
    <n v="15.056648777579012"/>
  </r>
  <r>
    <x v="0"/>
    <x v="7"/>
    <x v="73"/>
    <s v="JULIO CESAR DIAS OLIVEIRA"/>
    <s v="ARACAJU"/>
    <s v="DIESEL"/>
    <n v="149030"/>
    <n v="149470"/>
    <n v="440"/>
    <n v="53.884999999999998"/>
    <m/>
    <n v="333.54"/>
    <n v="8.1655377192168501"/>
  </r>
  <r>
    <x v="3"/>
    <x v="3"/>
    <x v="74"/>
    <s v="GINALDO DIAS DOS SANTOS"/>
    <s v="ARACAJU"/>
    <s v="GASOLINA"/>
    <n v="42157"/>
    <n v="42412"/>
    <n v="255"/>
    <n v="40.58"/>
    <m/>
    <n v="235"/>
    <n v="6.2838836865450967"/>
  </r>
  <r>
    <x v="4"/>
    <x v="9"/>
    <x v="75"/>
    <s v="JULIO CESAR DIAS OLIVEIRA"/>
    <s v="ARACAJU"/>
    <s v="GASOLINA"/>
    <n v="12756"/>
    <n v="13029"/>
    <n v="273"/>
    <n v="25.81"/>
    <m/>
    <n v="149.44"/>
    <n v="10.577295621851995"/>
  </r>
  <r>
    <x v="4"/>
    <x v="9"/>
    <x v="76"/>
    <s v="JULIO CESAR DIAS OLIVEIRA"/>
    <s v="ARACAJU"/>
    <s v="GASOLINA"/>
    <n v="13029"/>
    <n v="13400"/>
    <n v="371"/>
    <n v="34.049999999999997"/>
    <m/>
    <n v="197.18"/>
    <n v="10.895741556534508"/>
  </r>
  <r>
    <x v="3"/>
    <x v="3"/>
    <x v="77"/>
    <s v="HELTON OLIVEIRA TELES"/>
    <s v="ARACAJU"/>
    <s v="GASOLINA"/>
    <n v="42412"/>
    <n v="42596"/>
    <n v="184"/>
    <n v="34.11"/>
    <m/>
    <n v="197.54"/>
    <n v="5.3943125183230727"/>
  </r>
  <r>
    <x v="4"/>
    <x v="9"/>
    <x v="77"/>
    <s v="GINALDO DIAS DOS SANTOS"/>
    <s v="ARACAJU"/>
    <s v="GASOLINA"/>
    <n v="13400"/>
    <n v="13672"/>
    <n v="272"/>
    <n v="25.56"/>
    <m/>
    <n v="147.99"/>
    <n v="10.641627543035995"/>
  </r>
  <r>
    <x v="4"/>
    <x v="9"/>
    <x v="78"/>
    <s v="GINALDO DIAS DOS SANTOS"/>
    <s v="ARACAJU"/>
    <s v="GASOLINA"/>
    <n v="13672"/>
    <n v="14098"/>
    <n v="426"/>
    <n v="38.130000000000003"/>
    <m/>
    <n v="220.78"/>
    <n v="11.172305271439811"/>
  </r>
  <r>
    <x v="3"/>
    <x v="3"/>
    <x v="78"/>
    <s v="HELTON OLIVEIRA TELES"/>
    <s v="NOSSA SENHORA DA GLORIA"/>
    <s v="GASOLINA"/>
    <n v="42596"/>
    <n v="42801"/>
    <n v="205"/>
    <n v="25.148"/>
    <m/>
    <n v="145.85"/>
    <n v="8.1517416891999357"/>
  </r>
  <r>
    <x v="4"/>
    <x v="9"/>
    <x v="79"/>
    <s v="JULIO CESAR DIAS OLIVEIRA"/>
    <s v="ARACAJU"/>
    <s v="GASOLINA"/>
    <n v="14098"/>
    <n v="14380"/>
    <n v="282"/>
    <n v="24.28"/>
    <m/>
    <n v="140.62"/>
    <n v="11.614497528830313"/>
  </r>
  <r>
    <x v="2"/>
    <x v="2"/>
    <x v="80"/>
    <s v="GINALDO DIAS DOS SANTOS"/>
    <s v="NOSSA SENHORA DA GLORIA"/>
    <s v="GASOLINA"/>
    <n v="89202"/>
    <n v="89513"/>
    <n v="311"/>
    <n v="38.31"/>
    <m/>
    <n v="222.22"/>
    <n v="8.1179848603497771"/>
  </r>
  <r>
    <x v="3"/>
    <x v="3"/>
    <x v="80"/>
    <s v="HELTON OLIVEIRA TELES"/>
    <s v="NOSSA SENHORA DA GLORIA"/>
    <s v="GASOLINA"/>
    <n v="43036"/>
    <n v="43166"/>
    <n v="130"/>
    <n v="11.86"/>
    <m/>
    <n v="68.83"/>
    <n v="10.961214165261383"/>
  </r>
  <r>
    <x v="3"/>
    <x v="3"/>
    <x v="80"/>
    <s v="HELTON OLIVEIRA TELES"/>
    <s v="ARACAJU"/>
    <s v="GASOLINA"/>
    <n v="42801"/>
    <n v="43036"/>
    <n v="235"/>
    <n v="32.46"/>
    <m/>
    <n v="187.95"/>
    <n v="7.2396796056685151"/>
  </r>
  <r>
    <x v="2"/>
    <x v="2"/>
    <x v="81"/>
    <s v="GINALDO DIAS DOS SANTOS"/>
    <s v="ARACAJU"/>
    <s v="GASOLINA"/>
    <n v="89513"/>
    <n v="89703"/>
    <n v="190"/>
    <n v="25.56"/>
    <m/>
    <n v="148.03"/>
    <n v="7.4334898278560253"/>
  </r>
  <r>
    <x v="3"/>
    <x v="3"/>
    <x v="81"/>
    <s v="HELTON OLIVEIRA TELES"/>
    <s v="NOSSA SENHORA DA GLORIA"/>
    <s v="GASOLINA"/>
    <n v="43166"/>
    <n v="43367"/>
    <n v="201"/>
    <n v="23.85"/>
    <m/>
    <n v="138.38"/>
    <n v="8.4276729559748418"/>
  </r>
  <r>
    <x v="4"/>
    <x v="9"/>
    <x v="81"/>
    <s v="JULIO CESAR DIAS OLIVEIRA"/>
    <s v="NOSSA SENHORA DA GLORIA"/>
    <s v="GASOLINA"/>
    <n v="14380"/>
    <n v="14670"/>
    <n v="290"/>
    <n v="22.36"/>
    <m/>
    <n v="129.72999999999999"/>
    <n v="12.9695885509839"/>
  </r>
  <r>
    <x v="4"/>
    <x v="9"/>
    <x v="82"/>
    <s v="HELTON OLIVEIRA TELES"/>
    <s v="ARACAJU"/>
    <s v="GASOLINA"/>
    <n v="14670"/>
    <n v="14993"/>
    <n v="323"/>
    <n v="35.26"/>
    <m/>
    <n v="200.63"/>
    <n v="9.1605218377765176"/>
  </r>
  <r>
    <x v="2"/>
    <x v="2"/>
    <x v="82"/>
    <s v="GINALDO DIAS DOS SANTOS"/>
    <s v="NOSSA SENHORA DA GLORIA"/>
    <s v="GASOLINA"/>
    <n v="89703"/>
    <n v="90074"/>
    <n v="371"/>
    <n v="27.07"/>
    <m/>
    <n v="157.04"/>
    <n v="13.705208718138159"/>
  </r>
  <r>
    <x v="2"/>
    <x v="2"/>
    <x v="83"/>
    <s v="JULIO CESAR DIAS OLIVEIRA"/>
    <s v="ARACAJU"/>
    <s v="GASOLINA"/>
    <n v="90074"/>
    <n v="90556"/>
    <n v="482"/>
    <n v="45.01"/>
    <m/>
    <n v="269.64"/>
    <n v="10.708731393023774"/>
  </r>
  <r>
    <x v="4"/>
    <x v="9"/>
    <x v="83"/>
    <s v="JULIO CESAR DIAS OLIVEIRA"/>
    <s v="NOSSA SENHORA DA GLORIA"/>
    <s v="GASOLINA"/>
    <n v="14993"/>
    <n v="15310"/>
    <n v="317"/>
    <n v="24.85"/>
    <m/>
    <n v="144.91"/>
    <n v="12.756539235412474"/>
  </r>
  <r>
    <x v="3"/>
    <x v="3"/>
    <x v="83"/>
    <s v="GINALDO DIAS DOS SANTOS"/>
    <s v="ARACAJU"/>
    <s v="GASOLINA"/>
    <n v="43367"/>
    <n v="43610"/>
    <n v="243"/>
    <n v="42.87"/>
    <m/>
    <n v="256.82"/>
    <n v="5.668299510146956"/>
  </r>
  <r>
    <x v="0"/>
    <x v="7"/>
    <x v="84"/>
    <s v="JULIO CESAR DIAS OLIVEIRA"/>
    <s v="ARACAJU"/>
    <s v="Diesel S10"/>
    <n v="149470"/>
    <n v="150130"/>
    <n v="660"/>
    <n v="64.36"/>
    <m/>
    <n v="404.82"/>
    <n v="10.254816656308266"/>
  </r>
  <r>
    <x v="5"/>
    <x v="5"/>
    <x v="84"/>
    <s v="JULIO CESAR DIAS OLIVEIRA"/>
    <s v="ARACAJU"/>
    <s v="Diesel S10"/>
    <n v="114778"/>
    <n v="115213"/>
    <n v="435"/>
    <n v="57.548000000000002"/>
    <m/>
    <n v="373.48"/>
    <n v="7.5589073469104049"/>
  </r>
  <r>
    <x v="5"/>
    <x v="5"/>
    <x v="85"/>
    <s v="JULIO CESAR DIAS OLIVEIRA"/>
    <s v="ARACAJU"/>
    <s v="Diesel S10"/>
    <n v="115213"/>
    <n v="115509"/>
    <n v="296"/>
    <n v="39.258000000000003"/>
    <m/>
    <n v="254.78"/>
    <n v="7.5398644862193684"/>
  </r>
  <r>
    <x v="0"/>
    <x v="7"/>
    <x v="85"/>
    <s v="JULIO CESAR DIAS OLIVEIRA"/>
    <s v="ARACAJU"/>
    <s v="Diesel S10"/>
    <n v="150130"/>
    <n v="150690"/>
    <n v="560"/>
    <n v="69.849999999999994"/>
    <m/>
    <n v="453.36"/>
    <n v="8.0171796707229781"/>
  </r>
  <r>
    <x v="3"/>
    <x v="3"/>
    <x v="85"/>
    <s v="JULIO CESAR DIAS OLIVEIRA"/>
    <s v="ARACAJU"/>
    <s v="GASOLINA"/>
    <n v="43610"/>
    <n v="43735"/>
    <n v="125"/>
    <n v="21.68"/>
    <m/>
    <n v="129.86000000000001"/>
    <n v="5.7656826568265682"/>
  </r>
  <r>
    <x v="5"/>
    <x v="5"/>
    <x v="86"/>
    <s v="HELTON OLIVEIRA TELES"/>
    <s v="NOSSA SENHORA DA GLORIA"/>
    <s v="Diesel S10"/>
    <n v="115829"/>
    <n v="115957"/>
    <n v="128"/>
    <n v="12.68"/>
    <m/>
    <n v="79.290000000000006"/>
    <n v="10.094637223974763"/>
  </r>
  <r>
    <x v="5"/>
    <x v="5"/>
    <x v="86"/>
    <s v="HELTON OLIVEIRA TELES"/>
    <s v="ARACAJU"/>
    <s v="Diesel S10"/>
    <n v="115509"/>
    <n v="115829"/>
    <n v="320"/>
    <n v="45.212000000000003"/>
    <m/>
    <n v="293.42"/>
    <n v="7.0777669645226924"/>
  </r>
  <r>
    <x v="0"/>
    <x v="7"/>
    <x v="87"/>
    <s v="JULIO CESAR DIAS OLIVEIRA"/>
    <s v="TOBIAS BARRETO"/>
    <s v="Diesel S10"/>
    <n v="150690"/>
    <n v="151273"/>
    <n v="583"/>
    <n v="59.664000000000001"/>
    <m/>
    <n v="357.38"/>
    <n v="9.771386430678465"/>
  </r>
  <r>
    <x v="0"/>
    <x v="7"/>
    <x v="88"/>
    <s v="GINALDO DIAS DOS SANTOS"/>
    <s v="ARACAJU"/>
    <s v="Diesel S10"/>
    <n v="151273"/>
    <n v="151751"/>
    <n v="478"/>
    <n v="49.66"/>
    <m/>
    <n v="322.33"/>
    <n v="9.6254530809504644"/>
  </r>
  <r>
    <x v="4"/>
    <x v="9"/>
    <x v="88"/>
    <s v="JULIO CESAR DIAS OLIVEIRA"/>
    <s v="SAO CRISTOVAO"/>
    <s v="GASOLINA"/>
    <n v="15310"/>
    <n v="15618"/>
    <n v="308"/>
    <n v="22.75"/>
    <m/>
    <n v="136.27000000000001"/>
    <n v="13.538461538461538"/>
  </r>
  <r>
    <x v="4"/>
    <x v="9"/>
    <x v="89"/>
    <s v="JULIO CESAR DIAS OLIVEIRA"/>
    <s v="NOSSA SENHORA DA GLORIA"/>
    <s v="GASOLINA"/>
    <n v="15618"/>
    <n v="16016"/>
    <n v="398"/>
    <n v="35.840000000000003"/>
    <m/>
    <n v="207.91"/>
    <n v="11.104910714285714"/>
  </r>
  <r>
    <x v="2"/>
    <x v="10"/>
    <x v="90"/>
    <s v="JULIO CESAR DIAS OLIVEIRA"/>
    <s v="ARACAJU"/>
    <s v="Diesel S10"/>
    <n v="52830"/>
    <n v="53331"/>
    <n v="501"/>
    <n v="100"/>
    <m/>
    <n v="649"/>
    <n v="5.01"/>
  </r>
  <r>
    <x v="2"/>
    <x v="10"/>
    <x v="90"/>
    <s v="JULIO CESAR DIAS OLIVEIRA"/>
    <s v="SAO CRISTOVAO"/>
    <s v="Diesel S10"/>
    <n v="52800"/>
    <n v="52830"/>
    <n v="30"/>
    <n v="92.78"/>
    <m/>
    <n v="602.11"/>
    <n v="0.32334554860961412"/>
  </r>
  <r>
    <x v="3"/>
    <x v="3"/>
    <x v="90"/>
    <s v="JULIO CESAR DIAS OLIVEIRA"/>
    <s v="SAO CRISTOVAO"/>
    <s v="GASOLINA"/>
    <n v="43735"/>
    <n v="43976"/>
    <n v="241"/>
    <n v="40"/>
    <m/>
    <n v="239.6"/>
    <n v="6.0250000000000004"/>
  </r>
  <r>
    <x v="0"/>
    <x v="7"/>
    <x v="90"/>
    <s v="JULIO CESAR DIAS OLIVEIRA"/>
    <s v="ARACAJU"/>
    <s v="Diesel S10"/>
    <n v="151751"/>
    <n v="152020"/>
    <n v="269"/>
    <n v="30.45"/>
    <m/>
    <n v="197.63"/>
    <n v="8.8341543513957301"/>
  </r>
  <r>
    <x v="5"/>
    <x v="5"/>
    <x v="90"/>
    <s v="GINALDO DIAS DOS SANTOS"/>
    <s v="ARACAJU"/>
    <s v="Diesel S10"/>
    <n v="115957"/>
    <n v="116419"/>
    <n v="462"/>
    <n v="60"/>
    <m/>
    <n v="389.4"/>
    <n v="7.7"/>
  </r>
  <r>
    <x v="2"/>
    <x v="10"/>
    <x v="91"/>
    <s v="GINALDO DIAS DOS SANTOS"/>
    <s v="ARACAJU"/>
    <s v="Diesel S10"/>
    <n v="53331"/>
    <n v="53701"/>
    <n v="370"/>
    <n v="66.087999999999994"/>
    <m/>
    <n v="428.91"/>
    <n v="5.5985958116450796"/>
  </r>
  <r>
    <x v="4"/>
    <x v="9"/>
    <x v="91"/>
    <s v="HELTON OLIVEIRA TELES"/>
    <s v="ARACAJU"/>
    <s v="GASOLINA"/>
    <n v="16313"/>
    <n v="16543"/>
    <n v="230"/>
    <n v="20.23"/>
    <m/>
    <n v="121.21"/>
    <n v="11.369253583786456"/>
  </r>
  <r>
    <x v="4"/>
    <x v="9"/>
    <x v="91"/>
    <s v="JULIO CESAR DIAS OLIVEIRA"/>
    <s v="ARACAJU"/>
    <s v="GASOLINA"/>
    <n v="16016"/>
    <n v="16313"/>
    <n v="297"/>
    <n v="26.74"/>
    <m/>
    <n v="160.18"/>
    <n v="11.106955871353778"/>
  </r>
  <r>
    <x v="5"/>
    <x v="5"/>
    <x v="92"/>
    <s v="GINALDO DIAS DOS SANTOS"/>
    <s v="ARACAJU"/>
    <s v="Diesel S10"/>
    <n v="116419"/>
    <n v="116725"/>
    <n v="306"/>
    <n v="34.79"/>
    <m/>
    <n v="225.83"/>
    <n v="8.795630928427709"/>
  </r>
  <r>
    <x v="2"/>
    <x v="10"/>
    <x v="92"/>
    <s v="HELTON OLIVEIRA TELES"/>
    <s v="ARACAJU"/>
    <s v="Diesel S10"/>
    <n v="53701"/>
    <n v="152463"/>
    <n v="98762"/>
    <n v="60.58"/>
    <m/>
    <n v="393.2"/>
    <n v="1630.2740178276658"/>
  </r>
  <r>
    <x v="5"/>
    <x v="5"/>
    <x v="93"/>
    <s v="GINALDO DIAS DOS SANTOS"/>
    <s v="ARACAJU"/>
    <s v="Diesel S10"/>
    <n v="116725"/>
    <n v="116905"/>
    <n v="180"/>
    <n v="21.306999999999999"/>
    <m/>
    <n v="138.28"/>
    <n v="8.4479279110151602"/>
  </r>
  <r>
    <x v="3"/>
    <x v="3"/>
    <x v="93"/>
    <s v="HELTON OLIVEIRA TELES"/>
    <s v="ARACAJU"/>
    <s v="GASOLINA"/>
    <n v="43976"/>
    <n v="44248"/>
    <n v="272"/>
    <n v="44.96"/>
    <m/>
    <n v="269.32"/>
    <n v="6.0498220640569391"/>
  </r>
  <r>
    <x v="4"/>
    <x v="9"/>
    <x v="93"/>
    <s v="JULIO CESAR DIAS OLIVEIRA"/>
    <s v="ARACAJU"/>
    <s v="GASOLINA"/>
    <n v="16543"/>
    <n v="16830"/>
    <n v="287"/>
    <n v="26.51"/>
    <m/>
    <n v="158.84"/>
    <n v="10.826103357223689"/>
  </r>
  <r>
    <x v="5"/>
    <x v="5"/>
    <x v="94"/>
    <s v="GINALDO DIAS DOS SANTOS"/>
    <s v="ARACAJU"/>
    <s v="Diesel S10"/>
    <n v="116905"/>
    <n v="117188"/>
    <n v="283"/>
    <n v="32.58"/>
    <m/>
    <n v="211.44"/>
    <n v="8.6863106200122786"/>
  </r>
  <r>
    <x v="3"/>
    <x v="3"/>
    <x v="95"/>
    <s v="HELTON OLIVEIRA TELES"/>
    <s v="ARACAJU"/>
    <s v="GASOLINA"/>
    <n v="44248"/>
    <n v="44334"/>
    <n v="86"/>
    <n v="20.9"/>
    <m/>
    <n v="125.2"/>
    <n v="4.1148325358851681"/>
  </r>
  <r>
    <x v="4"/>
    <x v="9"/>
    <x v="95"/>
    <s v="GINALDO DIAS DOS SANTOS"/>
    <s v="ARACAJU"/>
    <s v="GASOLINA"/>
    <n v="16830"/>
    <n v="17280"/>
    <n v="450"/>
    <n v="34.5"/>
    <m/>
    <n v="206.68"/>
    <n v="13.043478260869565"/>
  </r>
  <r>
    <x v="4"/>
    <x v="9"/>
    <x v="96"/>
    <s v="HELTON OLIVEIRA TELES"/>
    <s v="ARACAJU"/>
    <s v="GASOLINA"/>
    <n v="17280"/>
    <n v="17627"/>
    <n v="347"/>
    <n v="29.48"/>
    <m/>
    <n v="176.59"/>
    <n v="11.770691994572591"/>
  </r>
  <r>
    <x v="5"/>
    <x v="5"/>
    <x v="96"/>
    <s v="GINALDO DIAS DOS SANTOS"/>
    <s v="ARACAJU"/>
    <s v="Diesel S10"/>
    <n v="117188"/>
    <n v="117471"/>
    <n v="283"/>
    <n v="38.200000000000003"/>
    <m/>
    <n v="247.93"/>
    <n v="7.4083769633507845"/>
  </r>
  <r>
    <x v="0"/>
    <x v="7"/>
    <x v="97"/>
    <s v="JULIO CESAR DIAS OLIVEIRA"/>
    <s v="ARACAJU"/>
    <s v="Diesel S10"/>
    <n v="152020"/>
    <n v="153128"/>
    <n v="1108"/>
    <n v="70.099999999999994"/>
    <m/>
    <n v="454.95"/>
    <n v="15.805991440798859"/>
  </r>
  <r>
    <x v="5"/>
    <x v="5"/>
    <x v="97"/>
    <s v="HELTON OLIVEIRA TELES"/>
    <s v="ARACAJU"/>
    <s v="Diesel S10"/>
    <n v="117471"/>
    <n v="117789"/>
    <n v="318"/>
    <n v="44.63"/>
    <m/>
    <n v="289.69"/>
    <n v="7.1252520725969077"/>
  </r>
  <r>
    <x v="2"/>
    <x v="2"/>
    <x v="97"/>
    <s v="GINALDO DIAS DOS SANTOS"/>
    <s v="NOSSA SENHORA DA GLORIA"/>
    <s v="GASOLINA"/>
    <n v="90556"/>
    <n v="90925"/>
    <n v="369"/>
    <n v="43.01"/>
    <m/>
    <n v="249.49"/>
    <n v="8.5794001395024413"/>
  </r>
  <r>
    <x v="2"/>
    <x v="10"/>
    <x v="98"/>
    <s v="JULIO CESAR DIAS OLIVEIRA"/>
    <s v="ARACAJU"/>
    <s v="Diesel S10"/>
    <n v="152463"/>
    <n v="274220"/>
    <n v="121757"/>
    <n v="150"/>
    <m/>
    <n v="973.5"/>
    <n v="811.71333333333337"/>
  </r>
  <r>
    <x v="4"/>
    <x v="9"/>
    <x v="98"/>
    <s v="JULIO CESAR DIAS OLIVEIRA"/>
    <s v="NOSSA SENHORA DA GLORIA"/>
    <s v="GASOLINA"/>
    <n v="17627"/>
    <n v="17953"/>
    <n v="326"/>
    <n v="26.99"/>
    <m/>
    <n v="156.57"/>
    <n v="12.078547610226011"/>
  </r>
  <r>
    <x v="0"/>
    <x v="7"/>
    <x v="99"/>
    <s v="JULIO CESAR DIAS OLIVEIRA"/>
    <s v="ARACAJU"/>
    <s v="Diesel S10"/>
    <n v="153128"/>
    <n v="159218"/>
    <n v="6090"/>
    <n v="57.030999999999999"/>
    <m/>
    <n v="370.13"/>
    <n v="106.78402973821255"/>
  </r>
  <r>
    <x v="0"/>
    <x v="0"/>
    <x v="100"/>
    <s v="GINALDO DIAS DOS SANTOS"/>
    <s v="ARACAJU"/>
    <s v="Diesel S10"/>
    <n v="158091"/>
    <n v="158724"/>
    <n v="633"/>
    <n v="75.400000000000006"/>
    <m/>
    <n v="490.17"/>
    <n v="8.3952254641909807"/>
  </r>
  <r>
    <x v="1"/>
    <x v="1"/>
    <x v="100"/>
    <s v="GINALDO DIAS DOS SANTOS"/>
    <s v="ARACAJU"/>
    <s v="GASOLINA"/>
    <n v="56690"/>
    <n v="56911"/>
    <n v="221"/>
    <n v="35.51"/>
    <m/>
    <n v="205.61"/>
    <n v="6.2235989862010701"/>
  </r>
  <r>
    <x v="1"/>
    <x v="1"/>
    <x v="100"/>
    <s v="GINALDO DIAS DOS SANTOS"/>
    <s v="ARACAJU"/>
    <s v="GASOLINA"/>
    <n v="56383"/>
    <n v="56690"/>
    <n v="307"/>
    <n v="42.1"/>
    <m/>
    <n v="252.21"/>
    <n v="7.2921615201900236"/>
  </r>
  <r>
    <x v="2"/>
    <x v="10"/>
    <x v="100"/>
    <s v="JULIO CESAR DIAS OLIVEIRA"/>
    <s v="ARACAJU"/>
    <s v="Diesel S10"/>
    <n v="274220"/>
    <n v="153595"/>
    <n v="-120625"/>
    <n v="62.151000000000003"/>
    <m/>
    <n v="403.35"/>
    <n v="-1940.8376373670576"/>
  </r>
  <r>
    <x v="5"/>
    <x v="5"/>
    <x v="101"/>
    <s v="GINALDO DIAS DOS SANTOS"/>
    <s v="ARACAJU"/>
    <s v="Diesel S10"/>
    <n v="117789"/>
    <n v="118250"/>
    <n v="461"/>
    <n v="61.2"/>
    <m/>
    <n v="372.75"/>
    <n v="7.5326797385620914"/>
  </r>
  <r>
    <x v="0"/>
    <x v="0"/>
    <x v="101"/>
    <s v="JULIO CESAR DIAS OLIVEIRA"/>
    <s v="ARACAJU"/>
    <s v="Diesel S10"/>
    <n v="158724"/>
    <n v="159732"/>
    <n v="1008"/>
    <n v="56.41"/>
    <m/>
    <n v="343.57"/>
    <n v="17.869172132600603"/>
  </r>
  <r>
    <x v="4"/>
    <x v="9"/>
    <x v="102"/>
    <s v="JULIO CESAR DIAS OLIVEIRA"/>
    <s v="NOSSA SENHORA DA GLORIA"/>
    <s v="GASOLINA"/>
    <n v="17953"/>
    <n v="18208"/>
    <n v="255"/>
    <n v="22.26"/>
    <m/>
    <n v="129.13999999999999"/>
    <n v="11.455525606469003"/>
  </r>
  <r>
    <x v="2"/>
    <x v="2"/>
    <x v="103"/>
    <s v="JULIO CESAR DIAS OLIVEIRA"/>
    <s v="ARACAJU"/>
    <s v="GASOLINA"/>
    <n v="90925"/>
    <n v="91231"/>
    <n v="306"/>
    <n v="43.11"/>
    <m/>
    <n v="249.65"/>
    <n v="7.0981210855949897"/>
  </r>
  <r>
    <x v="4"/>
    <x v="9"/>
    <x v="103"/>
    <s v="JULIO CESAR DIAS OLIVEIRA"/>
    <s v="NOSSA SENHORA DA GLORIA"/>
    <s v="GASOLINA"/>
    <n v="18208"/>
    <n v="18410"/>
    <n v="202"/>
    <n v="15.58"/>
    <m/>
    <n v="90.42"/>
    <n v="12.965340179717586"/>
  </r>
  <r>
    <x v="2"/>
    <x v="10"/>
    <x v="103"/>
    <s v="JULIO CESAR DIAS OLIVEIRA"/>
    <s v="ARACAJU"/>
    <s v="Diesel S10"/>
    <n v="153595"/>
    <n v="247569"/>
    <n v="93974"/>
    <n v="154"/>
    <m/>
    <n v="999.46"/>
    <n v="610.22077922077926"/>
  </r>
  <r>
    <x v="0"/>
    <x v="0"/>
    <x v="103"/>
    <s v="JULIO CESAR DIAS OLIVEIRA"/>
    <s v="ARACAJU"/>
    <s v="Diesel S10"/>
    <n v="159732"/>
    <n v="160180"/>
    <n v="448"/>
    <n v="47.48"/>
    <m/>
    <n v="289.2"/>
    <n v="9.4355518112889651"/>
  </r>
  <r>
    <x v="1"/>
    <x v="1"/>
    <x v="103"/>
    <s v="GINALDO DIAS DOS SANTOS"/>
    <s v="ARACAJU"/>
    <s v="GASOLINA"/>
    <n v="56911"/>
    <n v="57238"/>
    <n v="327"/>
    <n v="29.32"/>
    <m/>
    <n v="169.77"/>
    <n v="11.152796725784448"/>
  </r>
  <r>
    <x v="0"/>
    <x v="0"/>
    <x v="104"/>
    <s v="JULIO CESAR DIAS OLIVEIRA"/>
    <s v="ARACAJU"/>
    <s v="Diesel S10"/>
    <n v="160180"/>
    <n v="160549"/>
    <n v="369"/>
    <n v="39.25"/>
    <m/>
    <n v="239.08"/>
    <n v="9.401273885350319"/>
  </r>
  <r>
    <x v="3"/>
    <x v="3"/>
    <x v="105"/>
    <s v="HELTON OLIVEIRA TELES"/>
    <s v="ARACAJU"/>
    <s v="GASOLINA"/>
    <n v="44334"/>
    <n v="44623"/>
    <n v="289"/>
    <n v="41.03"/>
    <m/>
    <n v="237.6"/>
    <n v="7.0436266146721911"/>
  </r>
  <r>
    <x v="0"/>
    <x v="7"/>
    <x v="106"/>
    <s v="JULIO CESAR DIAS OLIVEIRA"/>
    <s v="ARACAJU"/>
    <s v="Diesel S10"/>
    <n v="159218"/>
    <n v="154177"/>
    <n v="-5041"/>
    <n v="68.319999999999993"/>
    <m/>
    <n v="416.07"/>
    <n v="-73.785128805620616"/>
  </r>
  <r>
    <x v="0"/>
    <x v="0"/>
    <x v="106"/>
    <s v="JULIO CESAR DIAS OLIVEIRA"/>
    <s v="ARACAJU"/>
    <s v="Diesel S10"/>
    <n v="160549"/>
    <n v="160986"/>
    <n v="437"/>
    <n v="47.81"/>
    <m/>
    <n v="291.18"/>
    <n v="9.1403472076971344"/>
  </r>
  <r>
    <x v="4"/>
    <x v="9"/>
    <x v="106"/>
    <s v="JULIO CESAR DIAS OLIVEIRA"/>
    <s v="NOSSA SENHORA DA GLORIA"/>
    <s v="GASOLINA"/>
    <n v="18410"/>
    <n v="18677"/>
    <n v="267"/>
    <n v="18.93"/>
    <m/>
    <n v="108.67"/>
    <n v="14.10459587955626"/>
  </r>
  <r>
    <x v="3"/>
    <x v="3"/>
    <x v="107"/>
    <s v="JULIO CESAR DIAS OLIVEIRA"/>
    <s v="ARACAJU"/>
    <s v="GASOLINA"/>
    <n v="44623"/>
    <n v="44710"/>
    <n v="87"/>
    <n v="18.39"/>
    <m/>
    <n v="106.49"/>
    <n v="4.7308319738988578"/>
  </r>
  <r>
    <x v="1"/>
    <x v="1"/>
    <x v="107"/>
    <s v="JULIO CESAR DIAS OLIVEIRA"/>
    <s v="ARACAJU"/>
    <s v="GASOLINA"/>
    <n v="57238"/>
    <n v="57507"/>
    <n v="269"/>
    <n v="37.729999999999997"/>
    <m/>
    <n v="218.5"/>
    <n v="7.1296050887887628"/>
  </r>
  <r>
    <x v="3"/>
    <x v="3"/>
    <x v="108"/>
    <s v="JULIO CESAR DIAS OLIVEIRA"/>
    <s v="ARACAJU"/>
    <s v="GASOLINA"/>
    <n v="44710"/>
    <n v="44958"/>
    <n v="248"/>
    <n v="37.340000000000003"/>
    <m/>
    <n v="208.77"/>
    <n v="6.6416711301553288"/>
  </r>
  <r>
    <x v="0"/>
    <x v="0"/>
    <x v="108"/>
    <s v="GINALDO DIAS DOS SANTOS"/>
    <s v="NOSSA SENHORA DA GLORIA"/>
    <s v="Diesel S10"/>
    <n v="160986"/>
    <n v="161433"/>
    <n v="447"/>
    <n v="50.64"/>
    <m/>
    <n v="276.54000000000002"/>
    <n v="8.8270142180094791"/>
  </r>
  <r>
    <x v="4"/>
    <x v="9"/>
    <x v="109"/>
    <s v="JULIO CESAR DIAS OLIVEIRA"/>
    <s v="ARACAJU"/>
    <s v="GASOLINA"/>
    <n v="18677"/>
    <n v="19027"/>
    <n v="350"/>
    <n v="30.3"/>
    <m/>
    <n v="169.4"/>
    <n v="11.55115511551155"/>
  </r>
  <r>
    <x v="0"/>
    <x v="0"/>
    <x v="110"/>
    <s v="GINALDO DIAS DOS SANTOS"/>
    <s v="ARACAJU"/>
    <s v="Diesel S10"/>
    <n v="161433"/>
    <n v="162017"/>
    <n v="584"/>
    <n v="55.83"/>
    <m/>
    <n v="323.27"/>
    <n v="10.46032598961132"/>
  </r>
  <r>
    <x v="1"/>
    <x v="1"/>
    <x v="111"/>
    <s v="GINALDO DIAS DOS SANTOS"/>
    <s v="ITABAIANA"/>
    <s v="GASOLINA"/>
    <n v="57507"/>
    <n v="57800"/>
    <n v="293"/>
    <n v="34.69"/>
    <m/>
    <n v="183.51"/>
    <n v="8.4462381089651206"/>
  </r>
  <r>
    <x v="5"/>
    <x v="5"/>
    <x v="112"/>
    <s v="GINALDO DIAS DOS SANTOS"/>
    <s v="ARACAJU"/>
    <s v="Diesel S10"/>
    <n v="118250"/>
    <n v="118418"/>
    <n v="168"/>
    <n v="26.99"/>
    <m/>
    <n v="156.01"/>
    <n v="6.2245276028158578"/>
  </r>
  <r>
    <x v="3"/>
    <x v="3"/>
    <x v="112"/>
    <s v="JULIO CESAR DIAS OLIVEIRA"/>
    <s v="ARACAJU"/>
    <s v="GASOLINA"/>
    <n v="44958"/>
    <n v="45129"/>
    <n v="171"/>
    <n v="23.98"/>
    <m/>
    <n v="134.08000000000001"/>
    <n v="7.1309424520433691"/>
  </r>
  <r>
    <x v="1"/>
    <x v="1"/>
    <x v="113"/>
    <s v="GINALDO DIAS DOS SANTOS"/>
    <s v="NOSSA SENHORA DA GLORIA"/>
    <s v="GASOLINA"/>
    <n v="57800"/>
    <n v="58045"/>
    <n v="245"/>
    <n v="31.38"/>
    <m/>
    <n v="175.41"/>
    <n v="7.8075207138304652"/>
  </r>
  <r>
    <x v="0"/>
    <x v="0"/>
    <x v="114"/>
    <s v="GINALDO DIAS DOS SANTOS"/>
    <s v="ARACAJU"/>
    <s v="Diesel S10"/>
    <n v="162017"/>
    <n v="162308"/>
    <n v="291"/>
    <n v="34.99"/>
    <m/>
    <n v="202.63"/>
    <n v="8.3166619034009717"/>
  </r>
  <r>
    <x v="1"/>
    <x v="1"/>
    <x v="114"/>
    <s v="GINALDO DIAS DOS SANTOS"/>
    <s v="ARACAJU"/>
    <s v="GASOLINA"/>
    <n v="58045"/>
    <n v="58370"/>
    <n v="325"/>
    <n v="37.72"/>
    <m/>
    <n v="210.87"/>
    <n v="8.6161187698833519"/>
  </r>
  <r>
    <x v="0"/>
    <x v="7"/>
    <x v="114"/>
    <s v="HELTON OLIVEIRA TELES"/>
    <s v="ARACAJU"/>
    <s v="Diesel S10"/>
    <n v="154177"/>
    <n v="154794"/>
    <n v="617"/>
    <n v="75.06"/>
    <m/>
    <n v="434.61"/>
    <n v="8.2200905941913138"/>
  </r>
  <r>
    <x v="0"/>
    <x v="0"/>
    <x v="115"/>
    <s v="HELTON OLIVEIRA TELES"/>
    <s v="NOSSA SENHORA DA GLORIA"/>
    <s v="Diesel S10"/>
    <n v="162308"/>
    <n v="162609"/>
    <n v="301"/>
    <n v="31.76"/>
    <m/>
    <n v="167.71"/>
    <n v="9.4773299748110826"/>
  </r>
  <r>
    <x v="3"/>
    <x v="3"/>
    <x v="115"/>
    <s v="JULIO CESAR DIAS OLIVEIRA"/>
    <s v="NOSSA SENHORA DA GLORIA"/>
    <s v="GASOLINA"/>
    <n v="45129"/>
    <n v="45274"/>
    <n v="145"/>
    <n v="19.571999999999999"/>
    <m/>
    <n v="109.4"/>
    <n v="7.4085428162681382"/>
  </r>
  <r>
    <x v="4"/>
    <x v="9"/>
    <x v="115"/>
    <s v="JULIO CESAR DIAS OLIVEIRA"/>
    <s v="NOSSA SENHORA DA GLORIA"/>
    <s v="GASOLINA"/>
    <n v="19027"/>
    <n v="19526"/>
    <n v="499"/>
    <n v="9.4499999999999993"/>
    <m/>
    <n v="52.87"/>
    <n v="52.804232804232811"/>
  </r>
  <r>
    <x v="3"/>
    <x v="3"/>
    <x v="116"/>
    <s v="JULIO CESAR DIAS OLIVEIRA"/>
    <s v="NOSSA SENHORA DA GLORIA"/>
    <s v="GASOLINA"/>
    <n v="45705"/>
    <n v="45975"/>
    <n v="270"/>
    <n v="37.119999999999997"/>
    <m/>
    <n v="207.55"/>
    <n v="7.2737068965517242"/>
  </r>
  <r>
    <x v="3"/>
    <x v="3"/>
    <x v="116"/>
    <s v="JULIO CESAR DIAS OLIVEIRA"/>
    <s v="ARACAJU"/>
    <s v="GASOLINA"/>
    <n v="45274"/>
    <n v="45705"/>
    <n v="431"/>
    <n v="47.53"/>
    <m/>
    <n v="265.73"/>
    <n v="9.0679570797391111"/>
  </r>
  <r>
    <x v="2"/>
    <x v="10"/>
    <x v="117"/>
    <s v="GINALDO DIAS DOS SANTOS"/>
    <s v="ARACAJU"/>
    <s v="Diesel S10"/>
    <n v="178370"/>
    <n v="137662"/>
    <n v="-40708"/>
    <n v="54.96"/>
    <m/>
    <n v="296.27"/>
    <n v="-740.68413391557499"/>
  </r>
  <r>
    <x v="2"/>
    <x v="10"/>
    <x v="117"/>
    <s v="GINALDO DIAS DOS SANTOS"/>
    <s v="ARACAJU"/>
    <s v="Diesel S10"/>
    <n v="247569"/>
    <n v="178370"/>
    <n v="-69199"/>
    <n v="70.108000000000004"/>
    <m/>
    <n v="405.92"/>
    <n v="-987.03428995264449"/>
  </r>
  <r>
    <x v="4"/>
    <x v="9"/>
    <x v="118"/>
    <s v="JULIO CESAR DIAS OLIVEIRA"/>
    <s v="ITABAIANA"/>
    <s v="GASOLINA"/>
    <n v="19526"/>
    <n v="19924"/>
    <n v="398"/>
    <n v="35.521999999999998"/>
    <m/>
    <n v="190.04"/>
    <n v="11.204324080851304"/>
  </r>
  <r>
    <x v="1"/>
    <x v="1"/>
    <x v="118"/>
    <s v="GINALDO DIAS DOS SANTOS"/>
    <s v="ARACAJU"/>
    <s v="GASOLINA"/>
    <n v="58370"/>
    <n v="58786"/>
    <n v="416"/>
    <n v="47.68"/>
    <m/>
    <n v="266.57"/>
    <n v="8.724832214765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211FA-1A39-470B-BDFB-2708DA9A247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8" indent="0" outline="1" outlineData="1" multipleFieldFilters="0" chartFormat="1">
  <location ref="A3:D12" firstHeaderRow="0" firstDataRow="1" firstDataCol="1"/>
  <pivotFields count="16">
    <pivotField axis="axisRow" showAll="0">
      <items count="9">
        <item sd="0" x="0"/>
        <item sd="0" x="5"/>
        <item sd="0" x="7"/>
        <item sd="0" x="1"/>
        <item sd="0" x="2"/>
        <item sd="0" x="3"/>
        <item sd="0" x="4"/>
        <item sd="0" x="6"/>
        <item t="default" sd="0"/>
      </items>
    </pivotField>
    <pivotField showAll="0">
      <items count="12">
        <item x="8"/>
        <item x="1"/>
        <item x="6"/>
        <item x="3"/>
        <item x="2"/>
        <item x="10"/>
        <item x="7"/>
        <item x="0"/>
        <item x="5"/>
        <item x="9"/>
        <item x="4"/>
        <item t="default"/>
      </items>
    </pivotField>
    <pivotField axis="axisRow" numFmtId="14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4">
    <field x="0"/>
    <field x="15"/>
    <field x="13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_TOTAL" fld="11" baseField="0" baseItem="0" numFmtId="44"/>
    <dataField name="Soma de QUANTIDADE" fld="9" baseField="0" baseItem="0"/>
    <dataField name="Soma de DISTANCIA" fld="8" baseField="0" baseItem="0"/>
  </dataFields>
  <formats count="21">
    <format dxfId="20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5" count="1">
            <x v="1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3" count="1">
            <x v="11"/>
          </reference>
          <reference field="15" count="1" selected="0">
            <x v="1"/>
          </reference>
        </references>
      </pivotArea>
    </format>
    <format dxfId="17">
      <pivotArea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8">
            <x v="0"/>
            <x v="4"/>
            <x v="5"/>
            <x v="7"/>
            <x v="10"/>
            <x v="13"/>
            <x v="14"/>
            <x v="18"/>
          </reference>
          <reference field="13" count="1" selected="0">
            <x v="11"/>
          </reference>
          <reference field="15" count="1" selected="0">
            <x v="1"/>
          </reference>
        </references>
      </pivotArea>
    </format>
    <format dxfId="16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3" count="1">
            <x v="12"/>
          </reference>
          <reference field="15" count="1" selected="0">
            <x v="1"/>
          </reference>
        </references>
      </pivotArea>
    </format>
    <format dxfId="15">
      <pivotArea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5">
            <x v="22"/>
            <x v="25"/>
            <x v="28"/>
            <x v="34"/>
            <x v="35"/>
          </reference>
          <reference field="13" count="1" selected="0">
            <x v="12"/>
          </reference>
          <reference field="15" count="1" selected="0">
            <x v="1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5" count="1">
            <x v="2"/>
          </reference>
        </references>
      </pivotArea>
    </format>
    <format dxfId="1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3" count="1">
            <x v="1"/>
          </reference>
          <reference field="15" count="1" selected="0">
            <x v="2"/>
          </reference>
        </references>
      </pivotArea>
    </format>
    <format dxfId="1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3" count="1">
            <x v="2"/>
          </reference>
          <reference field="15" count="1" selected="0">
            <x v="2"/>
          </reference>
        </references>
      </pivotArea>
    </format>
    <format dxfId="11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3" count="1">
            <x v="3"/>
          </reference>
          <reference field="15" count="1" selected="0">
            <x v="2"/>
          </reference>
        </references>
      </pivotArea>
    </format>
    <format dxfId="1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3" count="1">
            <x v="4"/>
          </reference>
          <reference field="15" count="1" selected="0">
            <x v="2"/>
          </reference>
        </references>
      </pivotArea>
    </format>
    <format dxfId="9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3" count="1">
            <x v="5"/>
          </reference>
          <reference field="15" count="1" selected="0">
            <x v="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DA9B-08BA-47B1-B755-2CC184EFACD0}">
  <dimension ref="A1:AA185"/>
  <sheetViews>
    <sheetView tabSelected="1" workbookViewId="0">
      <pane ySplit="1" topLeftCell="A164" activePane="bottomLeft" state="frozen"/>
      <selection pane="bottomLeft" activeCell="D188" sqref="D188"/>
    </sheetView>
  </sheetViews>
  <sheetFormatPr defaultRowHeight="14.4" x14ac:dyDescent="0.3"/>
  <cols>
    <col min="1" max="1" width="18.109375" customWidth="1"/>
    <col min="2" max="2" width="15.6640625" customWidth="1"/>
    <col min="3" max="3" width="12.109375" style="3" customWidth="1"/>
    <col min="4" max="4" width="24.109375" bestFit="1" customWidth="1"/>
    <col min="5" max="5" width="11.109375" customWidth="1"/>
    <col min="6" max="6" width="18" bestFit="1" customWidth="1"/>
    <col min="7" max="7" width="15.5546875" bestFit="1" customWidth="1"/>
    <col min="8" max="8" width="14.109375" bestFit="1" customWidth="1"/>
    <col min="9" max="9" width="12.109375" bestFit="1" customWidth="1"/>
    <col min="10" max="10" width="14.44140625" bestFit="1" customWidth="1"/>
    <col min="11" max="11" width="18.21875" bestFit="1" customWidth="1"/>
    <col min="12" max="12" width="15.109375" bestFit="1" customWidth="1"/>
    <col min="13" max="13" width="16.44140625" bestFit="1" customWidth="1"/>
  </cols>
  <sheetData>
    <row r="1" spans="1:13" x14ac:dyDescent="0.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55</v>
      </c>
      <c r="K1" t="s">
        <v>8</v>
      </c>
      <c r="L1" t="s">
        <v>9</v>
      </c>
      <c r="M1" t="s">
        <v>10</v>
      </c>
    </row>
    <row r="2" spans="1:13" x14ac:dyDescent="0.3">
      <c r="A2" t="s">
        <v>37</v>
      </c>
      <c r="B2" t="s">
        <v>11</v>
      </c>
      <c r="C2" s="3">
        <v>44866.351145833331</v>
      </c>
      <c r="D2" t="s">
        <v>12</v>
      </c>
      <c r="E2" t="s">
        <v>13</v>
      </c>
      <c r="F2" t="s">
        <v>14</v>
      </c>
      <c r="G2">
        <v>149771</v>
      </c>
      <c r="H2">
        <v>150229</v>
      </c>
      <c r="I2">
        <v>458</v>
      </c>
      <c r="J2">
        <v>53.158000000000001</v>
      </c>
      <c r="K2">
        <v>6.99</v>
      </c>
      <c r="L2">
        <v>371.57</v>
      </c>
      <c r="M2">
        <v>8.6159999999999997</v>
      </c>
    </row>
    <row r="3" spans="1:13" x14ac:dyDescent="0.3">
      <c r="A3" t="s">
        <v>46</v>
      </c>
      <c r="B3" t="s">
        <v>15</v>
      </c>
      <c r="C3" s="3">
        <v>44868.620358796295</v>
      </c>
      <c r="D3" t="s">
        <v>16</v>
      </c>
      <c r="E3" t="s">
        <v>17</v>
      </c>
      <c r="F3" t="s">
        <v>18</v>
      </c>
      <c r="G3">
        <v>50764</v>
      </c>
      <c r="H3">
        <v>50997</v>
      </c>
      <c r="I3">
        <v>233</v>
      </c>
      <c r="J3">
        <v>44.3</v>
      </c>
      <c r="K3">
        <v>5.65</v>
      </c>
      <c r="L3">
        <v>250.3</v>
      </c>
      <c r="M3">
        <v>5.26</v>
      </c>
    </row>
    <row r="4" spans="1:13" x14ac:dyDescent="0.3">
      <c r="A4" t="s">
        <v>41</v>
      </c>
      <c r="B4" t="s">
        <v>19</v>
      </c>
      <c r="C4" s="3">
        <v>44868.647881944446</v>
      </c>
      <c r="D4" t="s">
        <v>12</v>
      </c>
      <c r="E4" t="s">
        <v>17</v>
      </c>
      <c r="F4" t="s">
        <v>18</v>
      </c>
      <c r="G4">
        <v>87992</v>
      </c>
      <c r="H4">
        <v>88253</v>
      </c>
      <c r="I4">
        <v>261</v>
      </c>
      <c r="J4">
        <v>34.555</v>
      </c>
      <c r="K4">
        <v>5.65</v>
      </c>
      <c r="L4">
        <v>195.24</v>
      </c>
      <c r="M4">
        <v>7.5529999999999999</v>
      </c>
    </row>
    <row r="5" spans="1:13" x14ac:dyDescent="0.3">
      <c r="A5" t="s">
        <v>34</v>
      </c>
      <c r="B5" t="s">
        <v>20</v>
      </c>
      <c r="C5" s="3">
        <v>44872.240104166667</v>
      </c>
      <c r="D5" t="s">
        <v>21</v>
      </c>
      <c r="E5" t="s">
        <v>17</v>
      </c>
      <c r="F5" t="s">
        <v>18</v>
      </c>
      <c r="G5">
        <v>40123</v>
      </c>
      <c r="H5">
        <v>40245</v>
      </c>
      <c r="I5">
        <v>122</v>
      </c>
      <c r="J5" s="4">
        <v>26.864999999999998</v>
      </c>
      <c r="K5">
        <v>5.65</v>
      </c>
      <c r="L5">
        <v>151.79</v>
      </c>
      <c r="M5" s="2">
        <v>4.5410000000000004</v>
      </c>
    </row>
    <row r="6" spans="1:13" x14ac:dyDescent="0.3">
      <c r="A6" t="s">
        <v>37</v>
      </c>
      <c r="B6" t="s">
        <v>11</v>
      </c>
      <c r="C6" s="3">
        <v>44872.40896990741</v>
      </c>
      <c r="D6" t="s">
        <v>16</v>
      </c>
      <c r="E6" t="s">
        <v>17</v>
      </c>
      <c r="F6" t="s">
        <v>14</v>
      </c>
      <c r="G6">
        <v>150229</v>
      </c>
      <c r="H6">
        <v>150844</v>
      </c>
      <c r="I6">
        <v>615</v>
      </c>
      <c r="J6">
        <v>66.022000000000006</v>
      </c>
      <c r="K6">
        <v>7.55</v>
      </c>
      <c r="L6">
        <v>498.47</v>
      </c>
      <c r="M6" s="2">
        <v>9.3149999999999995</v>
      </c>
    </row>
    <row r="7" spans="1:13" x14ac:dyDescent="0.3">
      <c r="A7" t="s">
        <v>37</v>
      </c>
      <c r="B7" t="s">
        <v>11</v>
      </c>
      <c r="C7" s="3">
        <v>44873.375</v>
      </c>
      <c r="D7" t="s">
        <v>16</v>
      </c>
      <c r="E7" t="s">
        <v>17</v>
      </c>
      <c r="F7" t="s">
        <v>22</v>
      </c>
      <c r="G7">
        <v>150844</v>
      </c>
      <c r="H7">
        <v>151215</v>
      </c>
      <c r="I7">
        <v>371</v>
      </c>
      <c r="J7">
        <v>20.87</v>
      </c>
      <c r="K7">
        <v>7.55</v>
      </c>
      <c r="L7">
        <v>157.55000000000001</v>
      </c>
      <c r="M7" s="2">
        <v>17.777000000000001</v>
      </c>
    </row>
    <row r="8" spans="1:13" x14ac:dyDescent="0.3">
      <c r="A8" t="s">
        <v>46</v>
      </c>
      <c r="B8" t="s">
        <v>15</v>
      </c>
      <c r="C8" s="3">
        <v>44873.376446759263</v>
      </c>
      <c r="D8" t="s">
        <v>16</v>
      </c>
      <c r="E8" t="s">
        <v>17</v>
      </c>
      <c r="F8" t="s">
        <v>18</v>
      </c>
      <c r="G8">
        <v>50997</v>
      </c>
      <c r="H8">
        <v>51393</v>
      </c>
      <c r="I8">
        <v>396</v>
      </c>
      <c r="J8">
        <v>47.457000000000001</v>
      </c>
      <c r="K8">
        <v>5.63</v>
      </c>
      <c r="L8">
        <v>267.18</v>
      </c>
      <c r="M8" s="2">
        <v>8.3439999999999994</v>
      </c>
    </row>
    <row r="9" spans="1:13" x14ac:dyDescent="0.3">
      <c r="A9" t="s">
        <v>37</v>
      </c>
      <c r="B9" t="s">
        <v>11</v>
      </c>
      <c r="C9" s="3">
        <v>44875.362673611111</v>
      </c>
      <c r="D9" t="s">
        <v>16</v>
      </c>
      <c r="E9" t="s">
        <v>17</v>
      </c>
      <c r="F9" t="s">
        <v>14</v>
      </c>
      <c r="G9">
        <v>151215</v>
      </c>
      <c r="H9">
        <v>151485</v>
      </c>
      <c r="I9">
        <v>270</v>
      </c>
      <c r="J9">
        <v>49.66</v>
      </c>
      <c r="K9">
        <v>7.55</v>
      </c>
      <c r="L9">
        <v>374.93</v>
      </c>
      <c r="M9" s="2">
        <v>5.4370000000000003</v>
      </c>
    </row>
    <row r="10" spans="1:13" x14ac:dyDescent="0.3">
      <c r="A10" t="s">
        <v>39</v>
      </c>
      <c r="B10" t="s">
        <v>23</v>
      </c>
      <c r="C10" s="3">
        <v>44881.632986111108</v>
      </c>
      <c r="D10" t="s">
        <v>21</v>
      </c>
      <c r="E10" t="s">
        <v>17</v>
      </c>
      <c r="F10" t="s">
        <v>18</v>
      </c>
      <c r="G10">
        <v>9964</v>
      </c>
      <c r="H10">
        <v>10162</v>
      </c>
      <c r="I10">
        <v>198</v>
      </c>
      <c r="J10">
        <v>20.452000000000002</v>
      </c>
      <c r="K10">
        <v>5.56</v>
      </c>
      <c r="L10">
        <v>113.71</v>
      </c>
      <c r="M10" s="2">
        <v>9.6809999999999992</v>
      </c>
    </row>
    <row r="11" spans="1:13" x14ac:dyDescent="0.3">
      <c r="A11" t="s">
        <v>34</v>
      </c>
      <c r="B11" t="s">
        <v>20</v>
      </c>
      <c r="C11" s="3">
        <v>44882.617361111108</v>
      </c>
      <c r="D11" t="s">
        <v>21</v>
      </c>
      <c r="E11" t="s">
        <v>17</v>
      </c>
      <c r="F11" t="s">
        <v>18</v>
      </c>
      <c r="G11">
        <v>40245</v>
      </c>
      <c r="H11">
        <v>40503</v>
      </c>
      <c r="I11">
        <v>258</v>
      </c>
      <c r="J11" s="4">
        <v>39.725000000000001</v>
      </c>
      <c r="K11">
        <v>5.44</v>
      </c>
      <c r="L11">
        <v>216.1</v>
      </c>
      <c r="M11" s="2">
        <v>6.4950000000000001</v>
      </c>
    </row>
    <row r="12" spans="1:13" x14ac:dyDescent="0.3">
      <c r="A12" t="s">
        <v>37</v>
      </c>
      <c r="B12" t="s">
        <v>11</v>
      </c>
      <c r="C12" s="3">
        <v>44883.293749999997</v>
      </c>
      <c r="D12" t="s">
        <v>21</v>
      </c>
      <c r="E12" t="s">
        <v>17</v>
      </c>
      <c r="F12" t="s">
        <v>14</v>
      </c>
      <c r="G12">
        <v>151485</v>
      </c>
      <c r="H12">
        <v>152010</v>
      </c>
      <c r="I12">
        <v>525</v>
      </c>
      <c r="J12">
        <v>56.356999999999999</v>
      </c>
      <c r="K12">
        <v>7.55</v>
      </c>
      <c r="L12">
        <v>425.5</v>
      </c>
      <c r="M12" s="2">
        <v>9.3160000000000007</v>
      </c>
    </row>
    <row r="13" spans="1:13" x14ac:dyDescent="0.3">
      <c r="A13" t="s">
        <v>46</v>
      </c>
      <c r="B13" t="s">
        <v>15</v>
      </c>
      <c r="C13" s="3">
        <v>44883.375648148147</v>
      </c>
      <c r="D13" t="s">
        <v>16</v>
      </c>
      <c r="E13" t="s">
        <v>17</v>
      </c>
      <c r="F13" t="s">
        <v>18</v>
      </c>
      <c r="G13">
        <v>51393</v>
      </c>
      <c r="H13">
        <v>51699</v>
      </c>
      <c r="I13">
        <v>306</v>
      </c>
      <c r="J13">
        <v>49.37</v>
      </c>
      <c r="K13">
        <v>5.44</v>
      </c>
      <c r="L13">
        <v>268.57</v>
      </c>
      <c r="M13" s="2">
        <v>6.1980000000000004</v>
      </c>
    </row>
    <row r="14" spans="1:13" x14ac:dyDescent="0.3">
      <c r="A14" t="s">
        <v>41</v>
      </c>
      <c r="B14" t="s">
        <v>19</v>
      </c>
      <c r="C14" s="3">
        <v>44883.471956018519</v>
      </c>
      <c r="D14" t="s">
        <v>16</v>
      </c>
      <c r="E14" t="s">
        <v>17</v>
      </c>
      <c r="F14" t="s">
        <v>18</v>
      </c>
      <c r="G14">
        <v>88253</v>
      </c>
      <c r="H14">
        <v>88454</v>
      </c>
      <c r="I14">
        <v>201</v>
      </c>
      <c r="J14">
        <v>23.175000000000001</v>
      </c>
      <c r="K14">
        <v>5.44</v>
      </c>
      <c r="L14">
        <v>126.07</v>
      </c>
      <c r="M14" s="2">
        <v>8.673</v>
      </c>
    </row>
    <row r="15" spans="1:13" x14ac:dyDescent="0.3">
      <c r="A15" t="s">
        <v>37</v>
      </c>
      <c r="B15" t="s">
        <v>11</v>
      </c>
      <c r="C15" s="3">
        <v>44888.299340277779</v>
      </c>
      <c r="D15" t="s">
        <v>16</v>
      </c>
      <c r="E15" t="s">
        <v>17</v>
      </c>
      <c r="F15" t="s">
        <v>14</v>
      </c>
      <c r="G15">
        <v>152010</v>
      </c>
      <c r="H15">
        <v>152422</v>
      </c>
      <c r="I15">
        <v>412</v>
      </c>
      <c r="J15">
        <v>44.115000000000002</v>
      </c>
      <c r="K15">
        <v>7.55</v>
      </c>
      <c r="L15">
        <v>333.07</v>
      </c>
      <c r="M15" s="2">
        <v>9.3390000000000004</v>
      </c>
    </row>
    <row r="16" spans="1:13" x14ac:dyDescent="0.3">
      <c r="A16" t="s">
        <v>37</v>
      </c>
      <c r="B16" t="s">
        <v>11</v>
      </c>
      <c r="C16" s="3">
        <v>44889.467534722222</v>
      </c>
      <c r="D16" t="s">
        <v>21</v>
      </c>
      <c r="E16" t="s">
        <v>17</v>
      </c>
      <c r="F16" t="s">
        <v>14</v>
      </c>
      <c r="G16">
        <v>152422</v>
      </c>
      <c r="H16">
        <v>152749</v>
      </c>
      <c r="I16">
        <v>327</v>
      </c>
      <c r="J16">
        <v>32.365000000000002</v>
      </c>
      <c r="K16">
        <v>7.55</v>
      </c>
      <c r="L16">
        <v>244.36</v>
      </c>
      <c r="M16" s="2">
        <v>10.103999999999999</v>
      </c>
    </row>
    <row r="17" spans="1:13" x14ac:dyDescent="0.3">
      <c r="A17" t="s">
        <v>39</v>
      </c>
      <c r="B17" t="s">
        <v>23</v>
      </c>
      <c r="C17" s="3">
        <v>44890.318865740737</v>
      </c>
      <c r="D17" t="s">
        <v>16</v>
      </c>
      <c r="E17" t="s">
        <v>17</v>
      </c>
      <c r="F17" t="s">
        <v>18</v>
      </c>
      <c r="G17">
        <v>10162</v>
      </c>
      <c r="H17">
        <v>10554</v>
      </c>
      <c r="I17">
        <v>392</v>
      </c>
      <c r="J17">
        <v>38.015000000000001</v>
      </c>
      <c r="K17">
        <v>5.44</v>
      </c>
      <c r="L17">
        <v>206.8</v>
      </c>
      <c r="M17" s="2">
        <v>10.311999999999999</v>
      </c>
    </row>
    <row r="18" spans="1:13" x14ac:dyDescent="0.3">
      <c r="A18" t="s">
        <v>43</v>
      </c>
      <c r="B18" t="s">
        <v>24</v>
      </c>
      <c r="C18" s="3">
        <v>44890.435081018521</v>
      </c>
      <c r="D18" t="s">
        <v>16</v>
      </c>
      <c r="E18" t="s">
        <v>17</v>
      </c>
      <c r="F18" t="s">
        <v>14</v>
      </c>
      <c r="G18">
        <v>113145</v>
      </c>
      <c r="H18">
        <v>113395</v>
      </c>
      <c r="I18">
        <v>250</v>
      </c>
      <c r="J18">
        <v>28.855</v>
      </c>
      <c r="K18">
        <v>7.55</v>
      </c>
      <c r="L18">
        <v>217.86</v>
      </c>
      <c r="M18" s="2">
        <v>8.6639999999999997</v>
      </c>
    </row>
    <row r="19" spans="1:13" x14ac:dyDescent="0.3">
      <c r="A19" t="s">
        <v>34</v>
      </c>
      <c r="B19" t="s">
        <v>20</v>
      </c>
      <c r="C19" s="3">
        <v>44890.520138888889</v>
      </c>
      <c r="D19" t="s">
        <v>16</v>
      </c>
      <c r="E19" t="s">
        <v>17</v>
      </c>
      <c r="F19" t="s">
        <v>18</v>
      </c>
      <c r="G19">
        <v>40503</v>
      </c>
      <c r="H19">
        <v>40611</v>
      </c>
      <c r="I19">
        <v>108</v>
      </c>
      <c r="J19" s="4">
        <v>21.8</v>
      </c>
      <c r="K19">
        <v>5.44</v>
      </c>
      <c r="L19">
        <v>118.59</v>
      </c>
      <c r="M19" s="2">
        <v>4.9539999999999997</v>
      </c>
    </row>
    <row r="20" spans="1:13" x14ac:dyDescent="0.3">
      <c r="A20" t="s">
        <v>37</v>
      </c>
      <c r="B20" t="s">
        <v>11</v>
      </c>
      <c r="C20" s="3">
        <v>44894.47483796296</v>
      </c>
      <c r="D20" t="s">
        <v>21</v>
      </c>
      <c r="E20" t="s">
        <v>17</v>
      </c>
      <c r="F20" t="s">
        <v>14</v>
      </c>
      <c r="G20">
        <v>152749</v>
      </c>
      <c r="H20">
        <v>153150</v>
      </c>
      <c r="I20">
        <v>401</v>
      </c>
      <c r="J20">
        <v>49.601999999999997</v>
      </c>
      <c r="K20">
        <v>7.55</v>
      </c>
      <c r="L20">
        <v>374.5</v>
      </c>
      <c r="M20" s="2">
        <v>8.0839999999999996</v>
      </c>
    </row>
    <row r="21" spans="1:13" x14ac:dyDescent="0.3">
      <c r="A21" t="s">
        <v>34</v>
      </c>
      <c r="B21" t="s">
        <v>20</v>
      </c>
      <c r="C21" s="3">
        <v>44896.34684027778</v>
      </c>
      <c r="D21" t="s">
        <v>21</v>
      </c>
      <c r="E21" t="s">
        <v>17</v>
      </c>
      <c r="F21" t="s">
        <v>18</v>
      </c>
      <c r="G21">
        <v>40611</v>
      </c>
      <c r="H21">
        <v>40799</v>
      </c>
      <c r="I21">
        <v>188</v>
      </c>
      <c r="J21" s="4">
        <v>26.472000000000001</v>
      </c>
      <c r="K21">
        <v>5.44</v>
      </c>
      <c r="L21">
        <v>144.01</v>
      </c>
      <c r="M21" s="2">
        <v>7.1020000000000003</v>
      </c>
    </row>
    <row r="22" spans="1:13" x14ac:dyDescent="0.3">
      <c r="A22" t="s">
        <v>39</v>
      </c>
      <c r="B22" t="s">
        <v>23</v>
      </c>
      <c r="C22" s="3">
        <v>44896.583807870367</v>
      </c>
      <c r="D22" t="s">
        <v>16</v>
      </c>
      <c r="E22" t="s">
        <v>25</v>
      </c>
      <c r="F22" t="s">
        <v>18</v>
      </c>
      <c r="G22">
        <v>10554</v>
      </c>
      <c r="H22">
        <v>11009</v>
      </c>
      <c r="I22">
        <v>455</v>
      </c>
      <c r="J22">
        <v>39.655000000000001</v>
      </c>
      <c r="K22">
        <v>5.29</v>
      </c>
      <c r="L22">
        <v>209.77</v>
      </c>
      <c r="M22" s="2">
        <v>11.474</v>
      </c>
    </row>
    <row r="23" spans="1:13" x14ac:dyDescent="0.3">
      <c r="A23" t="s">
        <v>48</v>
      </c>
      <c r="B23" t="s">
        <v>26</v>
      </c>
      <c r="C23" s="3">
        <v>44897.50236111111</v>
      </c>
      <c r="D23" t="s">
        <v>16</v>
      </c>
      <c r="E23" t="s">
        <v>17</v>
      </c>
      <c r="F23" t="s">
        <v>27</v>
      </c>
      <c r="G23">
        <v>89640</v>
      </c>
      <c r="H23">
        <v>89658</v>
      </c>
      <c r="I23">
        <v>18</v>
      </c>
      <c r="J23">
        <v>43.359000000000002</v>
      </c>
      <c r="K23">
        <v>4.3499999999999996</v>
      </c>
      <c r="L23">
        <v>188.61</v>
      </c>
      <c r="M23" s="2">
        <v>0.41499999999999998</v>
      </c>
    </row>
    <row r="24" spans="1:13" x14ac:dyDescent="0.3">
      <c r="A24" t="s">
        <v>37</v>
      </c>
      <c r="B24" t="s">
        <v>11</v>
      </c>
      <c r="C24" s="3">
        <v>44901.613425925927</v>
      </c>
      <c r="D24" t="s">
        <v>16</v>
      </c>
      <c r="E24" t="s">
        <v>13</v>
      </c>
      <c r="F24" t="s">
        <v>14</v>
      </c>
      <c r="G24">
        <v>153150</v>
      </c>
      <c r="H24">
        <v>153655</v>
      </c>
      <c r="I24">
        <v>505</v>
      </c>
      <c r="J24">
        <v>57.853999999999999</v>
      </c>
      <c r="K24">
        <v>6.62</v>
      </c>
      <c r="L24">
        <v>382.99</v>
      </c>
      <c r="M24" s="2">
        <v>8.7289999999999992</v>
      </c>
    </row>
    <row r="25" spans="1:13" x14ac:dyDescent="0.3">
      <c r="A25" t="s">
        <v>34</v>
      </c>
      <c r="B25" t="s">
        <v>20</v>
      </c>
      <c r="C25" s="3">
        <v>44902.366539351853</v>
      </c>
      <c r="D25" t="s">
        <v>16</v>
      </c>
      <c r="E25" t="s">
        <v>17</v>
      </c>
      <c r="F25" t="s">
        <v>18</v>
      </c>
      <c r="G25">
        <v>40799</v>
      </c>
      <c r="H25">
        <v>41059</v>
      </c>
      <c r="I25">
        <v>260</v>
      </c>
      <c r="J25" s="4">
        <v>41.27</v>
      </c>
      <c r="K25">
        <v>5.39</v>
      </c>
      <c r="L25">
        <v>222.45</v>
      </c>
      <c r="M25" s="2">
        <v>6.3</v>
      </c>
    </row>
    <row r="26" spans="1:13" x14ac:dyDescent="0.3">
      <c r="A26" t="s">
        <v>46</v>
      </c>
      <c r="B26" t="s">
        <v>15</v>
      </c>
      <c r="C26" s="3">
        <v>44902.498564814814</v>
      </c>
      <c r="D26" t="s">
        <v>16</v>
      </c>
      <c r="E26" t="s">
        <v>17</v>
      </c>
      <c r="F26" t="s">
        <v>18</v>
      </c>
      <c r="G26">
        <v>51699</v>
      </c>
      <c r="H26">
        <v>51948</v>
      </c>
      <c r="I26">
        <v>249</v>
      </c>
      <c r="J26">
        <v>41.307000000000002</v>
      </c>
      <c r="K26">
        <v>5.39</v>
      </c>
      <c r="L26">
        <v>222.64</v>
      </c>
      <c r="M26" s="2">
        <v>6.0279999999999996</v>
      </c>
    </row>
    <row r="27" spans="1:13" x14ac:dyDescent="0.3">
      <c r="A27" t="s">
        <v>37</v>
      </c>
      <c r="B27" t="s">
        <v>11</v>
      </c>
      <c r="C27" s="3">
        <v>44907.647951388892</v>
      </c>
      <c r="D27" t="s">
        <v>16</v>
      </c>
      <c r="E27" t="s">
        <v>17</v>
      </c>
      <c r="F27" t="s">
        <v>14</v>
      </c>
      <c r="G27">
        <v>153655</v>
      </c>
      <c r="H27">
        <v>153974</v>
      </c>
      <c r="I27">
        <v>319</v>
      </c>
      <c r="J27">
        <v>31.06</v>
      </c>
      <c r="K27">
        <v>7.55</v>
      </c>
      <c r="L27">
        <v>234.52</v>
      </c>
      <c r="M27" s="2">
        <v>10.27</v>
      </c>
    </row>
    <row r="28" spans="1:13" x14ac:dyDescent="0.3">
      <c r="A28" t="s">
        <v>43</v>
      </c>
      <c r="B28" t="s">
        <v>24</v>
      </c>
      <c r="C28" s="3">
        <v>44909.644861111112</v>
      </c>
      <c r="D28" t="s">
        <v>12</v>
      </c>
      <c r="E28" t="s">
        <v>17</v>
      </c>
      <c r="F28" t="s">
        <v>14</v>
      </c>
      <c r="G28">
        <v>113395</v>
      </c>
      <c r="H28">
        <v>113806</v>
      </c>
      <c r="I28">
        <v>411</v>
      </c>
      <c r="J28">
        <v>45.914999999999999</v>
      </c>
      <c r="K28">
        <v>7.1</v>
      </c>
      <c r="L28">
        <v>326</v>
      </c>
      <c r="M28" s="2">
        <v>8.9510000000000005</v>
      </c>
    </row>
    <row r="29" spans="1:13" x14ac:dyDescent="0.3">
      <c r="A29" t="s">
        <v>34</v>
      </c>
      <c r="B29" t="s">
        <v>20</v>
      </c>
      <c r="C29" s="3">
        <v>44910.661979166667</v>
      </c>
      <c r="D29" t="s">
        <v>16</v>
      </c>
      <c r="E29" t="s">
        <v>17</v>
      </c>
      <c r="F29" t="s">
        <v>18</v>
      </c>
      <c r="G29">
        <v>41059</v>
      </c>
      <c r="H29">
        <v>41143</v>
      </c>
      <c r="I29">
        <v>84</v>
      </c>
      <c r="J29" s="4">
        <v>19.649999999999999</v>
      </c>
      <c r="K29">
        <v>5.18</v>
      </c>
      <c r="L29">
        <v>101.82</v>
      </c>
      <c r="M29" s="2">
        <v>4.2750000000000004</v>
      </c>
    </row>
    <row r="30" spans="1:13" x14ac:dyDescent="0.3">
      <c r="A30" t="s">
        <v>37</v>
      </c>
      <c r="B30" t="s">
        <v>11</v>
      </c>
      <c r="C30" s="3">
        <v>44911.59134259259</v>
      </c>
      <c r="D30" t="s">
        <v>12</v>
      </c>
      <c r="E30" t="s">
        <v>17</v>
      </c>
      <c r="F30" t="s">
        <v>14</v>
      </c>
      <c r="G30">
        <v>153974</v>
      </c>
      <c r="H30">
        <v>154577</v>
      </c>
      <c r="I30">
        <v>603</v>
      </c>
      <c r="J30">
        <v>64.89</v>
      </c>
      <c r="K30">
        <v>7.1</v>
      </c>
      <c r="L30">
        <v>460.73</v>
      </c>
      <c r="M30" s="2">
        <v>9.2929999999999993</v>
      </c>
    </row>
    <row r="31" spans="1:13" x14ac:dyDescent="0.3">
      <c r="A31" t="s">
        <v>46</v>
      </c>
      <c r="B31" t="s">
        <v>15</v>
      </c>
      <c r="C31" s="3">
        <v>44911.59511574074</v>
      </c>
      <c r="D31" t="s">
        <v>12</v>
      </c>
      <c r="E31" t="s">
        <v>17</v>
      </c>
      <c r="F31" t="s">
        <v>18</v>
      </c>
      <c r="G31">
        <v>51948</v>
      </c>
      <c r="H31">
        <v>52145</v>
      </c>
      <c r="I31">
        <v>197</v>
      </c>
      <c r="J31">
        <v>30.332999999999998</v>
      </c>
      <c r="K31">
        <v>5.25</v>
      </c>
      <c r="L31">
        <v>159.22999999999999</v>
      </c>
      <c r="M31" s="2">
        <v>6.4950000000000001</v>
      </c>
    </row>
    <row r="32" spans="1:13" x14ac:dyDescent="0.3">
      <c r="A32" t="s">
        <v>46</v>
      </c>
      <c r="B32" t="s">
        <v>15</v>
      </c>
      <c r="C32" s="3">
        <v>44914.407488425924</v>
      </c>
      <c r="D32" t="s">
        <v>12</v>
      </c>
      <c r="E32" t="s">
        <v>13</v>
      </c>
      <c r="F32" t="s">
        <v>18</v>
      </c>
      <c r="G32">
        <v>52145</v>
      </c>
      <c r="H32">
        <v>52568</v>
      </c>
      <c r="I32">
        <v>423</v>
      </c>
      <c r="J32">
        <v>45.347999999999999</v>
      </c>
      <c r="K32">
        <v>5</v>
      </c>
      <c r="L32">
        <v>226.74</v>
      </c>
      <c r="M32" s="2">
        <v>9.3279999999999994</v>
      </c>
    </row>
    <row r="33" spans="1:13" x14ac:dyDescent="0.3">
      <c r="A33" t="s">
        <v>34</v>
      </c>
      <c r="B33" t="s">
        <v>20</v>
      </c>
      <c r="C33" s="3">
        <v>44914.651770833334</v>
      </c>
      <c r="D33" t="s">
        <v>21</v>
      </c>
      <c r="E33" t="s">
        <v>17</v>
      </c>
      <c r="F33" t="s">
        <v>18</v>
      </c>
      <c r="G33">
        <v>41143</v>
      </c>
      <c r="H33">
        <v>41488</v>
      </c>
      <c r="I33">
        <v>345</v>
      </c>
      <c r="J33" s="4">
        <v>48.98</v>
      </c>
      <c r="K33">
        <v>5.25</v>
      </c>
      <c r="L33">
        <v>257.18</v>
      </c>
      <c r="M33" s="2">
        <v>7.0439999999999996</v>
      </c>
    </row>
    <row r="34" spans="1:13" x14ac:dyDescent="0.3">
      <c r="A34" t="s">
        <v>43</v>
      </c>
      <c r="B34" t="s">
        <v>24</v>
      </c>
      <c r="C34" s="3">
        <v>44914.654004629629</v>
      </c>
      <c r="D34" t="s">
        <v>16</v>
      </c>
      <c r="E34" t="s">
        <v>17</v>
      </c>
      <c r="F34" t="s">
        <v>14</v>
      </c>
      <c r="G34">
        <v>113806</v>
      </c>
      <c r="H34">
        <v>114065</v>
      </c>
      <c r="I34">
        <v>259</v>
      </c>
      <c r="J34">
        <v>21.457000000000001</v>
      </c>
      <c r="K34">
        <v>7.1</v>
      </c>
      <c r="L34">
        <v>152.34</v>
      </c>
      <c r="M34" s="2">
        <v>12.071</v>
      </c>
    </row>
    <row r="35" spans="1:13" x14ac:dyDescent="0.3">
      <c r="A35" t="s">
        <v>46</v>
      </c>
      <c r="B35" t="s">
        <v>15</v>
      </c>
      <c r="C35" s="3">
        <v>44915.357789351852</v>
      </c>
      <c r="D35" t="s">
        <v>16</v>
      </c>
      <c r="E35" t="s">
        <v>13</v>
      </c>
      <c r="F35" t="s">
        <v>18</v>
      </c>
      <c r="G35">
        <v>52568</v>
      </c>
      <c r="H35">
        <v>52976</v>
      </c>
      <c r="I35">
        <v>408</v>
      </c>
      <c r="J35">
        <v>46.610999999999997</v>
      </c>
      <c r="K35">
        <v>5</v>
      </c>
      <c r="L35">
        <v>233.06</v>
      </c>
      <c r="M35" s="2">
        <v>8.7530000000000001</v>
      </c>
    </row>
    <row r="36" spans="1:13" x14ac:dyDescent="0.3">
      <c r="A36" t="s">
        <v>37</v>
      </c>
      <c r="B36" t="s">
        <v>11</v>
      </c>
      <c r="C36" s="3">
        <v>44915.359143518515</v>
      </c>
      <c r="D36" t="s">
        <v>12</v>
      </c>
      <c r="E36" t="s">
        <v>13</v>
      </c>
      <c r="F36" t="s">
        <v>14</v>
      </c>
      <c r="G36">
        <v>154577</v>
      </c>
      <c r="H36">
        <v>154877</v>
      </c>
      <c r="I36">
        <v>300</v>
      </c>
      <c r="J36">
        <v>29.492000000000001</v>
      </c>
      <c r="K36">
        <v>6.22</v>
      </c>
      <c r="L36">
        <v>183.44</v>
      </c>
      <c r="M36" s="2">
        <v>10.172000000000001</v>
      </c>
    </row>
    <row r="37" spans="1:13" x14ac:dyDescent="0.3">
      <c r="A37" t="s">
        <v>37</v>
      </c>
      <c r="B37" t="s">
        <v>11</v>
      </c>
      <c r="C37" s="3">
        <v>44921.491840277777</v>
      </c>
      <c r="D37" t="s">
        <v>21</v>
      </c>
      <c r="E37" t="s">
        <v>17</v>
      </c>
      <c r="F37" t="s">
        <v>14</v>
      </c>
      <c r="G37">
        <v>154877</v>
      </c>
      <c r="H37">
        <v>155373</v>
      </c>
      <c r="I37">
        <v>496</v>
      </c>
      <c r="J37">
        <v>55.106999999999999</v>
      </c>
      <c r="K37">
        <v>7.1</v>
      </c>
      <c r="L37">
        <v>391.26</v>
      </c>
      <c r="M37" s="2">
        <v>9.0009999999999994</v>
      </c>
    </row>
    <row r="38" spans="1:13" x14ac:dyDescent="0.3">
      <c r="A38" t="s">
        <v>39</v>
      </c>
      <c r="B38" t="s">
        <v>23</v>
      </c>
      <c r="C38" s="3">
        <v>44922.346122685187</v>
      </c>
      <c r="D38" t="s">
        <v>12</v>
      </c>
      <c r="E38" t="s">
        <v>17</v>
      </c>
      <c r="F38" t="s">
        <v>18</v>
      </c>
      <c r="G38">
        <v>11009</v>
      </c>
      <c r="H38">
        <v>11363</v>
      </c>
      <c r="I38">
        <v>354</v>
      </c>
      <c r="J38">
        <v>30.841999999999999</v>
      </c>
      <c r="K38">
        <v>5.38</v>
      </c>
      <c r="L38">
        <v>165.93</v>
      </c>
      <c r="M38" s="2">
        <v>11.478</v>
      </c>
    </row>
    <row r="39" spans="1:13" x14ac:dyDescent="0.3">
      <c r="A39" t="s">
        <v>41</v>
      </c>
      <c r="B39" t="s">
        <v>19</v>
      </c>
      <c r="C39" s="3">
        <v>44924.391377314816</v>
      </c>
      <c r="D39" t="s">
        <v>16</v>
      </c>
      <c r="E39" t="s">
        <v>17</v>
      </c>
      <c r="F39" t="s">
        <v>18</v>
      </c>
      <c r="G39">
        <v>88454</v>
      </c>
      <c r="H39">
        <v>88723</v>
      </c>
      <c r="I39">
        <v>269</v>
      </c>
      <c r="J39">
        <v>45.424999999999997</v>
      </c>
      <c r="K39">
        <v>5.38</v>
      </c>
      <c r="L39">
        <v>244.39</v>
      </c>
      <c r="M39" s="2">
        <v>5.9219999999999997</v>
      </c>
    </row>
    <row r="40" spans="1:13" x14ac:dyDescent="0.3">
      <c r="A40" t="s">
        <v>46</v>
      </c>
      <c r="B40" t="s">
        <v>15</v>
      </c>
      <c r="C40" s="3">
        <v>44929.489560185182</v>
      </c>
      <c r="D40" t="s">
        <v>16</v>
      </c>
      <c r="E40" t="s">
        <v>17</v>
      </c>
      <c r="F40" t="s">
        <v>18</v>
      </c>
      <c r="G40">
        <v>52976</v>
      </c>
      <c r="H40">
        <v>53303</v>
      </c>
      <c r="I40">
        <v>327</v>
      </c>
      <c r="J40">
        <v>41.962000000000003</v>
      </c>
      <c r="K40">
        <v>5.59</v>
      </c>
      <c r="L40">
        <v>234.57</v>
      </c>
      <c r="M40" s="2">
        <v>7.7930000000000001</v>
      </c>
    </row>
    <row r="41" spans="1:13" x14ac:dyDescent="0.3">
      <c r="A41" t="s">
        <v>37</v>
      </c>
      <c r="B41" t="s">
        <v>11</v>
      </c>
      <c r="C41" s="3">
        <v>44931.575972222221</v>
      </c>
      <c r="D41" t="s">
        <v>16</v>
      </c>
      <c r="E41" t="s">
        <v>17</v>
      </c>
      <c r="F41" t="s">
        <v>14</v>
      </c>
      <c r="G41">
        <v>155373</v>
      </c>
      <c r="H41">
        <v>155992</v>
      </c>
      <c r="I41">
        <v>619</v>
      </c>
      <c r="J41">
        <v>70.069999999999993</v>
      </c>
      <c r="K41">
        <v>7.1</v>
      </c>
      <c r="L41">
        <v>497.5</v>
      </c>
      <c r="M41" s="2">
        <v>8.8339999999999996</v>
      </c>
    </row>
    <row r="42" spans="1:13" x14ac:dyDescent="0.3">
      <c r="A42" t="s">
        <v>43</v>
      </c>
      <c r="B42" t="s">
        <v>24</v>
      </c>
      <c r="C42" s="3">
        <v>44931.607638888891</v>
      </c>
      <c r="D42" t="s">
        <v>16</v>
      </c>
      <c r="E42" t="s">
        <v>17</v>
      </c>
      <c r="F42" t="s">
        <v>14</v>
      </c>
      <c r="G42">
        <v>114065</v>
      </c>
      <c r="H42">
        <v>114459</v>
      </c>
      <c r="I42">
        <v>394</v>
      </c>
      <c r="J42">
        <v>60.984999999999999</v>
      </c>
      <c r="K42">
        <v>7.1</v>
      </c>
      <c r="L42">
        <v>432.99</v>
      </c>
      <c r="M42" s="2">
        <v>6.4610000000000003</v>
      </c>
    </row>
    <row r="43" spans="1:13" x14ac:dyDescent="0.3">
      <c r="A43" t="s">
        <v>48</v>
      </c>
      <c r="B43" t="s">
        <v>26</v>
      </c>
      <c r="C43" s="3">
        <v>44937.403217592589</v>
      </c>
      <c r="D43" t="s">
        <v>16</v>
      </c>
      <c r="E43" t="s">
        <v>17</v>
      </c>
      <c r="F43" t="s">
        <v>27</v>
      </c>
      <c r="G43">
        <v>89658</v>
      </c>
      <c r="H43">
        <v>89791</v>
      </c>
      <c r="I43">
        <v>133</v>
      </c>
      <c r="J43">
        <v>52.704999999999998</v>
      </c>
      <c r="K43">
        <v>4.55</v>
      </c>
      <c r="L43">
        <v>239.8</v>
      </c>
      <c r="M43" s="2">
        <v>2.5230000000000001</v>
      </c>
    </row>
    <row r="44" spans="1:13" x14ac:dyDescent="0.3">
      <c r="A44" t="s">
        <v>46</v>
      </c>
      <c r="B44" t="s">
        <v>15</v>
      </c>
      <c r="C44" s="3">
        <v>44939.36996527778</v>
      </c>
      <c r="D44" t="s">
        <v>16</v>
      </c>
      <c r="E44" t="s">
        <v>17</v>
      </c>
      <c r="F44" t="s">
        <v>27</v>
      </c>
      <c r="G44">
        <v>53303</v>
      </c>
      <c r="H44">
        <v>53614</v>
      </c>
      <c r="I44">
        <v>311</v>
      </c>
      <c r="J44">
        <v>49.99</v>
      </c>
      <c r="K44">
        <v>4.55</v>
      </c>
      <c r="L44">
        <v>227.45</v>
      </c>
      <c r="M44" s="2">
        <v>6.2210000000000001</v>
      </c>
    </row>
    <row r="45" spans="1:13" x14ac:dyDescent="0.3">
      <c r="A45" t="s">
        <v>39</v>
      </c>
      <c r="B45" t="s">
        <v>23</v>
      </c>
      <c r="C45" s="3">
        <v>44939.578090277777</v>
      </c>
      <c r="D45" t="s">
        <v>16</v>
      </c>
      <c r="E45" t="s">
        <v>17</v>
      </c>
      <c r="F45" t="s">
        <v>18</v>
      </c>
      <c r="G45">
        <v>11363</v>
      </c>
      <c r="H45">
        <v>11546</v>
      </c>
      <c r="I45">
        <v>183</v>
      </c>
      <c r="J45">
        <v>16.204999999999998</v>
      </c>
      <c r="K45">
        <v>5.69</v>
      </c>
      <c r="L45">
        <v>92.21</v>
      </c>
      <c r="M45" s="2">
        <v>11.292999999999999</v>
      </c>
    </row>
    <row r="46" spans="1:13" x14ac:dyDescent="0.3">
      <c r="A46" t="s">
        <v>46</v>
      </c>
      <c r="B46" t="s">
        <v>15</v>
      </c>
      <c r="C46" s="3">
        <v>44943.621527777781</v>
      </c>
      <c r="D46" t="s">
        <v>12</v>
      </c>
      <c r="E46" t="s">
        <v>13</v>
      </c>
      <c r="F46" t="s">
        <v>18</v>
      </c>
      <c r="G46">
        <v>53614</v>
      </c>
      <c r="H46">
        <v>53817</v>
      </c>
      <c r="I46">
        <v>203</v>
      </c>
      <c r="J46">
        <v>29.588999999999999</v>
      </c>
      <c r="K46">
        <v>5.38</v>
      </c>
      <c r="L46">
        <v>159.19</v>
      </c>
      <c r="M46" s="2">
        <v>6.8609999999999998</v>
      </c>
    </row>
    <row r="47" spans="1:13" x14ac:dyDescent="0.3">
      <c r="A47" t="s">
        <v>48</v>
      </c>
      <c r="B47" t="s">
        <v>26</v>
      </c>
      <c r="C47" s="3">
        <v>44943.709363425929</v>
      </c>
      <c r="D47" t="s">
        <v>16</v>
      </c>
      <c r="E47" t="s">
        <v>17</v>
      </c>
      <c r="F47" t="s">
        <v>18</v>
      </c>
      <c r="G47">
        <v>89791</v>
      </c>
      <c r="H47">
        <v>90086</v>
      </c>
      <c r="I47">
        <v>295</v>
      </c>
      <c r="J47">
        <v>49.18</v>
      </c>
      <c r="K47">
        <v>5.55</v>
      </c>
      <c r="L47">
        <v>272.94</v>
      </c>
      <c r="M47" s="2">
        <v>5.9980000000000002</v>
      </c>
    </row>
    <row r="48" spans="1:13" x14ac:dyDescent="0.3">
      <c r="A48" t="s">
        <v>39</v>
      </c>
      <c r="B48" t="s">
        <v>23</v>
      </c>
      <c r="C48" s="3">
        <v>44944.436111111114</v>
      </c>
      <c r="D48" t="s">
        <v>12</v>
      </c>
      <c r="E48" t="s">
        <v>17</v>
      </c>
      <c r="F48" t="s">
        <v>18</v>
      </c>
      <c r="G48">
        <v>11546</v>
      </c>
      <c r="H48">
        <v>11976</v>
      </c>
      <c r="I48">
        <v>430</v>
      </c>
      <c r="J48">
        <v>36.159999999999997</v>
      </c>
      <c r="K48">
        <v>5.39</v>
      </c>
      <c r="L48">
        <v>194.88</v>
      </c>
      <c r="M48" s="2">
        <v>11.891999999999999</v>
      </c>
    </row>
    <row r="49" spans="1:13" x14ac:dyDescent="0.3">
      <c r="A49" t="s">
        <v>48</v>
      </c>
      <c r="B49" t="s">
        <v>26</v>
      </c>
      <c r="C49" s="3">
        <v>44944.594687500001</v>
      </c>
      <c r="D49" t="s">
        <v>21</v>
      </c>
      <c r="E49" t="s">
        <v>17</v>
      </c>
      <c r="F49" t="s">
        <v>18</v>
      </c>
      <c r="G49">
        <v>90086</v>
      </c>
      <c r="H49">
        <v>90284</v>
      </c>
      <c r="I49">
        <v>198</v>
      </c>
      <c r="J49">
        <v>23.231000000000002</v>
      </c>
      <c r="K49">
        <v>5.29</v>
      </c>
      <c r="L49">
        <v>122.89</v>
      </c>
      <c r="M49" s="2">
        <v>8.5229999999999997</v>
      </c>
    </row>
    <row r="50" spans="1:13" x14ac:dyDescent="0.3">
      <c r="A50" t="s">
        <v>46</v>
      </c>
      <c r="B50" t="s">
        <v>15</v>
      </c>
      <c r="C50" s="3">
        <v>44945.367361111108</v>
      </c>
      <c r="D50" t="s">
        <v>12</v>
      </c>
      <c r="E50" t="s">
        <v>28</v>
      </c>
      <c r="F50" t="s">
        <v>18</v>
      </c>
      <c r="G50">
        <v>53817</v>
      </c>
      <c r="H50">
        <v>54215</v>
      </c>
      <c r="I50">
        <v>398</v>
      </c>
      <c r="J50">
        <v>45</v>
      </c>
      <c r="K50">
        <v>5.25</v>
      </c>
      <c r="L50">
        <v>236.25</v>
      </c>
      <c r="M50" s="2">
        <v>8.8439999999999994</v>
      </c>
    </row>
    <row r="51" spans="1:13" x14ac:dyDescent="0.3">
      <c r="A51" t="s">
        <v>39</v>
      </c>
      <c r="B51" t="s">
        <v>23</v>
      </c>
      <c r="C51" s="3">
        <v>44946.5622337963</v>
      </c>
      <c r="D51" t="s">
        <v>21</v>
      </c>
      <c r="E51" t="s">
        <v>13</v>
      </c>
      <c r="F51" t="s">
        <v>18</v>
      </c>
      <c r="G51">
        <v>11976</v>
      </c>
      <c r="H51">
        <v>12194</v>
      </c>
      <c r="I51">
        <v>218</v>
      </c>
      <c r="J51">
        <v>28.536000000000001</v>
      </c>
      <c r="K51">
        <v>5.33</v>
      </c>
      <c r="L51">
        <v>152.1</v>
      </c>
      <c r="M51" s="2">
        <v>7.6390000000000002</v>
      </c>
    </row>
    <row r="52" spans="1:13" x14ac:dyDescent="0.3">
      <c r="A52" t="s">
        <v>46</v>
      </c>
      <c r="B52" t="s">
        <v>15</v>
      </c>
      <c r="C52" s="3">
        <v>44949.377083333333</v>
      </c>
      <c r="D52" t="s">
        <v>12</v>
      </c>
      <c r="E52" t="s">
        <v>28</v>
      </c>
      <c r="F52" t="s">
        <v>18</v>
      </c>
      <c r="G52">
        <v>54215</v>
      </c>
      <c r="H52">
        <v>54578</v>
      </c>
      <c r="I52">
        <v>363</v>
      </c>
      <c r="J52">
        <v>40.65</v>
      </c>
      <c r="K52">
        <v>5.25</v>
      </c>
      <c r="L52">
        <v>213.41</v>
      </c>
      <c r="M52" s="2">
        <v>8.93</v>
      </c>
    </row>
    <row r="53" spans="1:13" x14ac:dyDescent="0.3">
      <c r="A53" t="s">
        <v>34</v>
      </c>
      <c r="B53" t="s">
        <v>20</v>
      </c>
      <c r="C53" s="3">
        <v>44949.49722222222</v>
      </c>
      <c r="D53" t="s">
        <v>16</v>
      </c>
      <c r="E53" t="s">
        <v>17</v>
      </c>
      <c r="F53" t="s">
        <v>18</v>
      </c>
      <c r="G53">
        <v>41488</v>
      </c>
      <c r="H53">
        <v>41735</v>
      </c>
      <c r="I53">
        <v>247</v>
      </c>
      <c r="J53" s="4">
        <v>45.89</v>
      </c>
      <c r="K53">
        <v>5.39</v>
      </c>
      <c r="L53">
        <v>247.33</v>
      </c>
      <c r="M53" s="2">
        <v>5.3819999999999997</v>
      </c>
    </row>
    <row r="54" spans="1:13" x14ac:dyDescent="0.3">
      <c r="A54" t="s">
        <v>39</v>
      </c>
      <c r="B54" t="s">
        <v>23</v>
      </c>
      <c r="C54" s="3">
        <v>44949.578622685185</v>
      </c>
      <c r="D54" t="s">
        <v>21</v>
      </c>
      <c r="E54" t="s">
        <v>13</v>
      </c>
      <c r="F54" t="s">
        <v>18</v>
      </c>
      <c r="G54">
        <v>12194</v>
      </c>
      <c r="H54">
        <v>12471</v>
      </c>
      <c r="I54">
        <v>277</v>
      </c>
      <c r="J54">
        <v>26.771000000000001</v>
      </c>
      <c r="K54">
        <v>5.33</v>
      </c>
      <c r="L54">
        <v>142.69</v>
      </c>
      <c r="M54" s="2">
        <v>10.347</v>
      </c>
    </row>
    <row r="55" spans="1:13" x14ac:dyDescent="0.3">
      <c r="A55" t="s">
        <v>41</v>
      </c>
      <c r="B55" t="s">
        <v>19</v>
      </c>
      <c r="C55" s="3">
        <v>44951.429861111108</v>
      </c>
      <c r="D55" t="s">
        <v>12</v>
      </c>
      <c r="E55" t="s">
        <v>28</v>
      </c>
      <c r="F55" t="s">
        <v>18</v>
      </c>
      <c r="G55">
        <v>88723</v>
      </c>
      <c r="H55">
        <v>88953</v>
      </c>
      <c r="I55">
        <v>230</v>
      </c>
      <c r="J55">
        <v>37.19</v>
      </c>
      <c r="K55">
        <v>5.25</v>
      </c>
      <c r="L55">
        <v>195.24</v>
      </c>
      <c r="M55" s="2">
        <v>6.1840000000000002</v>
      </c>
    </row>
    <row r="56" spans="1:13" x14ac:dyDescent="0.3">
      <c r="A56" t="s">
        <v>46</v>
      </c>
      <c r="B56" t="s">
        <v>15</v>
      </c>
      <c r="C56" s="3">
        <v>44951.561111111114</v>
      </c>
      <c r="D56" t="s">
        <v>16</v>
      </c>
      <c r="E56" t="s">
        <v>17</v>
      </c>
      <c r="F56" t="s">
        <v>18</v>
      </c>
      <c r="G56">
        <v>54578</v>
      </c>
      <c r="H56">
        <v>54975</v>
      </c>
      <c r="I56">
        <v>397</v>
      </c>
      <c r="J56">
        <v>45.36</v>
      </c>
      <c r="K56">
        <v>5.29</v>
      </c>
      <c r="L56">
        <v>239.94</v>
      </c>
      <c r="M56" s="2">
        <v>8.7520000000000007</v>
      </c>
    </row>
    <row r="57" spans="1:13" x14ac:dyDescent="0.3">
      <c r="A57" t="s">
        <v>46</v>
      </c>
      <c r="B57" t="s">
        <v>15</v>
      </c>
      <c r="C57" s="3">
        <v>44953.673611111109</v>
      </c>
      <c r="D57" t="s">
        <v>12</v>
      </c>
      <c r="E57" t="s">
        <v>17</v>
      </c>
      <c r="F57" t="s">
        <v>18</v>
      </c>
      <c r="G57">
        <v>54975</v>
      </c>
      <c r="H57">
        <v>55340</v>
      </c>
      <c r="I57">
        <v>365</v>
      </c>
      <c r="J57">
        <v>46.64</v>
      </c>
      <c r="K57">
        <v>5.19</v>
      </c>
      <c r="L57">
        <v>242.06</v>
      </c>
      <c r="M57" s="2">
        <v>7.8259999999999996</v>
      </c>
    </row>
    <row r="58" spans="1:13" x14ac:dyDescent="0.3">
      <c r="A58" t="s">
        <v>37</v>
      </c>
      <c r="B58" t="s">
        <v>11</v>
      </c>
      <c r="C58" s="3">
        <v>44956.709722222222</v>
      </c>
      <c r="D58" t="s">
        <v>16</v>
      </c>
      <c r="E58" t="s">
        <v>17</v>
      </c>
      <c r="F58" t="s">
        <v>14</v>
      </c>
      <c r="G58">
        <v>155992</v>
      </c>
      <c r="H58">
        <v>156565</v>
      </c>
      <c r="I58">
        <v>573</v>
      </c>
      <c r="J58">
        <v>63.51</v>
      </c>
      <c r="K58">
        <v>6.58</v>
      </c>
      <c r="L58">
        <v>417.9</v>
      </c>
      <c r="M58" s="2">
        <v>9.0220000000000002</v>
      </c>
    </row>
    <row r="59" spans="1:13" x14ac:dyDescent="0.3">
      <c r="A59" t="s">
        <v>46</v>
      </c>
      <c r="B59" t="s">
        <v>15</v>
      </c>
      <c r="C59" s="3">
        <v>44959.464583333334</v>
      </c>
      <c r="D59" t="s">
        <v>21</v>
      </c>
      <c r="E59" t="s">
        <v>17</v>
      </c>
      <c r="F59" t="s">
        <v>18</v>
      </c>
      <c r="G59">
        <v>55340</v>
      </c>
      <c r="H59">
        <v>55633</v>
      </c>
      <c r="I59">
        <v>293</v>
      </c>
      <c r="J59">
        <v>43.27</v>
      </c>
      <c r="K59">
        <v>5.46</v>
      </c>
      <c r="L59">
        <v>236.21</v>
      </c>
      <c r="M59" s="2">
        <v>6.7709999999999999</v>
      </c>
    </row>
    <row r="60" spans="1:13" x14ac:dyDescent="0.3">
      <c r="A60" t="s">
        <v>41</v>
      </c>
      <c r="B60" t="s">
        <v>19</v>
      </c>
      <c r="C60" s="3">
        <v>44959.614583333336</v>
      </c>
      <c r="D60" t="s">
        <v>12</v>
      </c>
      <c r="E60" t="s">
        <v>17</v>
      </c>
      <c r="F60" t="s">
        <v>18</v>
      </c>
      <c r="G60">
        <v>88953</v>
      </c>
      <c r="H60">
        <v>89202</v>
      </c>
      <c r="I60">
        <v>249</v>
      </c>
      <c r="J60">
        <v>30.77</v>
      </c>
      <c r="K60">
        <v>5.49</v>
      </c>
      <c r="L60">
        <v>168.91</v>
      </c>
      <c r="M60" s="2">
        <v>8.0920000000000005</v>
      </c>
    </row>
    <row r="61" spans="1:13" x14ac:dyDescent="0.3">
      <c r="A61" t="s">
        <v>43</v>
      </c>
      <c r="B61" t="s">
        <v>24</v>
      </c>
      <c r="C61" s="3">
        <v>44963.474305555559</v>
      </c>
      <c r="D61" t="s">
        <v>12</v>
      </c>
      <c r="E61" t="s">
        <v>17</v>
      </c>
      <c r="F61" t="s">
        <v>14</v>
      </c>
      <c r="G61">
        <v>114459</v>
      </c>
      <c r="H61">
        <v>114778</v>
      </c>
      <c r="I61">
        <v>319</v>
      </c>
      <c r="J61">
        <v>48.65</v>
      </c>
      <c r="K61">
        <v>6.89</v>
      </c>
      <c r="L61">
        <v>335.22</v>
      </c>
      <c r="M61" s="2">
        <v>6.5570000000000004</v>
      </c>
    </row>
    <row r="62" spans="1:13" x14ac:dyDescent="0.3">
      <c r="A62" t="s">
        <v>48</v>
      </c>
      <c r="B62" t="s">
        <v>26</v>
      </c>
      <c r="C62" s="3">
        <v>44963.539583333331</v>
      </c>
      <c r="D62" t="s">
        <v>21</v>
      </c>
      <c r="E62" t="s">
        <v>17</v>
      </c>
      <c r="F62" t="s">
        <v>18</v>
      </c>
      <c r="G62">
        <v>90284</v>
      </c>
      <c r="H62">
        <v>90603</v>
      </c>
      <c r="I62">
        <v>319</v>
      </c>
      <c r="J62">
        <v>51.57</v>
      </c>
      <c r="K62">
        <v>5.49</v>
      </c>
      <c r="L62">
        <v>283.13</v>
      </c>
      <c r="M62" s="2">
        <v>6.1859999999999999</v>
      </c>
    </row>
    <row r="63" spans="1:13" x14ac:dyDescent="0.3">
      <c r="A63" t="s">
        <v>37</v>
      </c>
      <c r="B63" t="s">
        <v>11</v>
      </c>
      <c r="C63" s="3">
        <v>44964.413888888892</v>
      </c>
      <c r="D63" t="s">
        <v>12</v>
      </c>
      <c r="E63" t="s">
        <v>17</v>
      </c>
      <c r="F63" t="s">
        <v>14</v>
      </c>
      <c r="G63">
        <v>156565</v>
      </c>
      <c r="H63">
        <v>157134</v>
      </c>
      <c r="I63">
        <v>569</v>
      </c>
      <c r="J63">
        <v>57.57</v>
      </c>
      <c r="K63">
        <v>6.89</v>
      </c>
      <c r="L63">
        <v>396.65</v>
      </c>
      <c r="M63" s="2">
        <v>9.8840000000000003</v>
      </c>
    </row>
    <row r="64" spans="1:13" x14ac:dyDescent="0.3">
      <c r="A64" t="s">
        <v>34</v>
      </c>
      <c r="B64" t="s">
        <v>20</v>
      </c>
      <c r="C64" s="3">
        <v>44967.490972222222</v>
      </c>
      <c r="D64" t="s">
        <v>16</v>
      </c>
      <c r="E64" t="s">
        <v>17</v>
      </c>
      <c r="F64" t="s">
        <v>18</v>
      </c>
      <c r="G64">
        <v>41735</v>
      </c>
      <c r="H64">
        <v>41898</v>
      </c>
      <c r="I64">
        <v>163</v>
      </c>
      <c r="J64" s="4">
        <v>34.08</v>
      </c>
      <c r="K64">
        <v>5.39</v>
      </c>
      <c r="L64">
        <v>183.69</v>
      </c>
      <c r="M64" s="2">
        <v>4.7830000000000004</v>
      </c>
    </row>
    <row r="65" spans="1:13" x14ac:dyDescent="0.3">
      <c r="A65" t="s">
        <v>37</v>
      </c>
      <c r="B65" t="s">
        <v>29</v>
      </c>
      <c r="C65" s="3">
        <v>44967.492361111108</v>
      </c>
      <c r="D65" t="s">
        <v>12</v>
      </c>
      <c r="E65" t="s">
        <v>17</v>
      </c>
      <c r="F65" t="s">
        <v>14</v>
      </c>
      <c r="G65">
        <v>148052</v>
      </c>
      <c r="H65">
        <v>148424</v>
      </c>
      <c r="I65">
        <v>372</v>
      </c>
      <c r="J65">
        <v>65.349999999999994</v>
      </c>
      <c r="K65">
        <v>6.79</v>
      </c>
      <c r="L65">
        <v>443.74</v>
      </c>
      <c r="M65" s="2">
        <v>5.6920000000000002</v>
      </c>
    </row>
    <row r="66" spans="1:13" x14ac:dyDescent="0.3">
      <c r="A66" t="s">
        <v>37</v>
      </c>
      <c r="B66" t="s">
        <v>11</v>
      </c>
      <c r="C66" s="3">
        <v>44971.529166666667</v>
      </c>
      <c r="D66" t="s">
        <v>21</v>
      </c>
      <c r="E66" t="s">
        <v>17</v>
      </c>
      <c r="F66" t="s">
        <v>14</v>
      </c>
      <c r="G66">
        <v>157134</v>
      </c>
      <c r="H66">
        <v>157631</v>
      </c>
      <c r="I66">
        <v>497</v>
      </c>
      <c r="J66">
        <v>60.03</v>
      </c>
      <c r="K66">
        <v>6.79</v>
      </c>
      <c r="L66">
        <v>407.56</v>
      </c>
      <c r="M66" s="2">
        <v>8.2789999999999999</v>
      </c>
    </row>
    <row r="67" spans="1:13" x14ac:dyDescent="0.3">
      <c r="A67" t="s">
        <v>30</v>
      </c>
      <c r="B67" t="s">
        <v>31</v>
      </c>
      <c r="C67" s="3">
        <v>44971.530555555553</v>
      </c>
      <c r="D67" t="s">
        <v>32</v>
      </c>
      <c r="E67" t="s">
        <v>17</v>
      </c>
      <c r="F67" t="s">
        <v>14</v>
      </c>
      <c r="G67">
        <v>0</v>
      </c>
      <c r="H67">
        <v>0</v>
      </c>
      <c r="I67">
        <v>0</v>
      </c>
      <c r="J67">
        <v>45.6</v>
      </c>
      <c r="K67">
        <v>6.79</v>
      </c>
      <c r="L67">
        <v>309.58999999999997</v>
      </c>
      <c r="M67" s="2">
        <v>0</v>
      </c>
    </row>
    <row r="68" spans="1:13" x14ac:dyDescent="0.3">
      <c r="A68" t="s">
        <v>46</v>
      </c>
      <c r="B68" t="s">
        <v>15</v>
      </c>
      <c r="C68" s="3">
        <v>44971.689872685187</v>
      </c>
      <c r="D68" t="s">
        <v>16</v>
      </c>
      <c r="E68" t="s">
        <v>13</v>
      </c>
      <c r="F68" t="s">
        <v>18</v>
      </c>
      <c r="G68">
        <v>55633</v>
      </c>
      <c r="H68">
        <v>55973</v>
      </c>
      <c r="I68">
        <v>340</v>
      </c>
      <c r="J68">
        <v>42.514000000000003</v>
      </c>
      <c r="K68">
        <v>5.33</v>
      </c>
      <c r="L68">
        <v>226.6</v>
      </c>
      <c r="M68" s="2">
        <v>7.9969999999999999</v>
      </c>
    </row>
    <row r="69" spans="1:13" x14ac:dyDescent="0.3">
      <c r="A69" t="s">
        <v>46</v>
      </c>
      <c r="B69" t="s">
        <v>15</v>
      </c>
      <c r="C69" s="3">
        <v>44973.35</v>
      </c>
      <c r="D69" t="s">
        <v>16</v>
      </c>
      <c r="E69" t="s">
        <v>17</v>
      </c>
      <c r="F69" t="s">
        <v>18</v>
      </c>
      <c r="G69">
        <v>55973</v>
      </c>
      <c r="H69">
        <v>56383</v>
      </c>
      <c r="I69">
        <v>410</v>
      </c>
      <c r="J69">
        <v>56.32</v>
      </c>
      <c r="K69">
        <v>5.39</v>
      </c>
      <c r="L69">
        <v>303.55</v>
      </c>
      <c r="M69" s="2">
        <v>7.28</v>
      </c>
    </row>
    <row r="70" spans="1:13" x14ac:dyDescent="0.3">
      <c r="A70" t="s">
        <v>39</v>
      </c>
      <c r="B70" t="s">
        <v>23</v>
      </c>
      <c r="C70" s="3">
        <v>44973.445509259262</v>
      </c>
      <c r="D70" t="s">
        <v>21</v>
      </c>
      <c r="E70" t="s">
        <v>13</v>
      </c>
      <c r="F70" t="s">
        <v>18</v>
      </c>
      <c r="G70">
        <v>12471</v>
      </c>
      <c r="H70">
        <v>12756</v>
      </c>
      <c r="I70">
        <v>285</v>
      </c>
      <c r="J70">
        <v>27.256</v>
      </c>
      <c r="K70">
        <v>5.33</v>
      </c>
      <c r="L70">
        <v>145.27000000000001</v>
      </c>
      <c r="M70" s="2">
        <v>10.456</v>
      </c>
    </row>
    <row r="71" spans="1:13" x14ac:dyDescent="0.3">
      <c r="A71" t="s">
        <v>34</v>
      </c>
      <c r="B71" t="s">
        <v>20</v>
      </c>
      <c r="C71" s="3">
        <v>44980</v>
      </c>
      <c r="D71" t="s">
        <v>16</v>
      </c>
      <c r="E71" t="s">
        <v>17</v>
      </c>
      <c r="F71" t="s">
        <v>33</v>
      </c>
      <c r="G71">
        <v>41898</v>
      </c>
      <c r="H71">
        <v>42033</v>
      </c>
      <c r="I71">
        <v>135</v>
      </c>
      <c r="J71" s="4">
        <v>24.295000000000002</v>
      </c>
      <c r="L71">
        <v>126.09</v>
      </c>
      <c r="M71" s="2">
        <v>5.5566989092405841</v>
      </c>
    </row>
    <row r="72" spans="1:13" x14ac:dyDescent="0.3">
      <c r="A72" t="s">
        <v>37</v>
      </c>
      <c r="B72" t="s">
        <v>11</v>
      </c>
      <c r="C72" s="3">
        <v>44981</v>
      </c>
      <c r="D72" t="s">
        <v>16</v>
      </c>
      <c r="E72" t="s">
        <v>36</v>
      </c>
      <c r="F72" t="s">
        <v>35</v>
      </c>
      <c r="G72">
        <v>157631</v>
      </c>
      <c r="H72">
        <v>158091</v>
      </c>
      <c r="I72">
        <v>460</v>
      </c>
      <c r="J72">
        <v>56.197000000000003</v>
      </c>
      <c r="L72">
        <v>347.85</v>
      </c>
      <c r="M72" s="2">
        <v>8.1854903286652316</v>
      </c>
    </row>
    <row r="73" spans="1:13" x14ac:dyDescent="0.3">
      <c r="A73" t="s">
        <v>34</v>
      </c>
      <c r="B73" t="s">
        <v>20</v>
      </c>
      <c r="C73" s="3">
        <v>44984</v>
      </c>
      <c r="D73" t="s">
        <v>16</v>
      </c>
      <c r="E73" t="s">
        <v>17</v>
      </c>
      <c r="F73" t="s">
        <v>33</v>
      </c>
      <c r="G73">
        <v>42033</v>
      </c>
      <c r="H73">
        <v>42157</v>
      </c>
      <c r="I73">
        <v>124</v>
      </c>
      <c r="J73" s="4">
        <v>26.736999999999998</v>
      </c>
      <c r="L73">
        <v>144.11000000000001</v>
      </c>
      <c r="M73" s="2">
        <v>4.6377678871975165</v>
      </c>
    </row>
    <row r="74" spans="1:13" x14ac:dyDescent="0.3">
      <c r="A74" t="s">
        <v>37</v>
      </c>
      <c r="B74" t="s">
        <v>29</v>
      </c>
      <c r="C74" s="3">
        <v>44985</v>
      </c>
      <c r="D74" t="s">
        <v>16</v>
      </c>
      <c r="E74" t="s">
        <v>17</v>
      </c>
      <c r="F74" t="s">
        <v>35</v>
      </c>
      <c r="G74">
        <v>148424</v>
      </c>
      <c r="H74">
        <v>149030</v>
      </c>
      <c r="I74">
        <v>606</v>
      </c>
      <c r="J74">
        <v>40.247999999999998</v>
      </c>
      <c r="L74">
        <v>249.13</v>
      </c>
      <c r="M74" s="2">
        <v>15.056648777579012</v>
      </c>
    </row>
    <row r="75" spans="1:13" x14ac:dyDescent="0.3">
      <c r="A75" t="s">
        <v>37</v>
      </c>
      <c r="B75" t="s">
        <v>29</v>
      </c>
      <c r="C75" s="3">
        <v>44986</v>
      </c>
      <c r="D75" t="s">
        <v>16</v>
      </c>
      <c r="E75" t="s">
        <v>17</v>
      </c>
      <c r="F75" t="s">
        <v>35</v>
      </c>
      <c r="G75">
        <v>149030</v>
      </c>
      <c r="H75">
        <v>149470</v>
      </c>
      <c r="I75">
        <v>440</v>
      </c>
      <c r="J75">
        <v>53.884999999999998</v>
      </c>
      <c r="L75">
        <v>333.54</v>
      </c>
      <c r="M75" s="2">
        <v>8.1655377192168501</v>
      </c>
    </row>
    <row r="76" spans="1:13" x14ac:dyDescent="0.3">
      <c r="A76" t="s">
        <v>34</v>
      </c>
      <c r="B76" t="s">
        <v>20</v>
      </c>
      <c r="C76" s="3">
        <v>44991</v>
      </c>
      <c r="D76" t="s">
        <v>12</v>
      </c>
      <c r="E76" t="s">
        <v>17</v>
      </c>
      <c r="F76" t="s">
        <v>33</v>
      </c>
      <c r="G76">
        <v>42157</v>
      </c>
      <c r="H76">
        <v>42412</v>
      </c>
      <c r="I76">
        <v>255</v>
      </c>
      <c r="J76" s="4">
        <v>40.58</v>
      </c>
      <c r="L76">
        <v>235</v>
      </c>
      <c r="M76" s="2">
        <v>6.2838836865450967</v>
      </c>
    </row>
    <row r="77" spans="1:13" x14ac:dyDescent="0.3">
      <c r="A77" t="s">
        <v>39</v>
      </c>
      <c r="B77" t="s">
        <v>38</v>
      </c>
      <c r="C77" s="3">
        <v>44992</v>
      </c>
      <c r="D77" t="s">
        <v>16</v>
      </c>
      <c r="E77" t="s">
        <v>17</v>
      </c>
      <c r="F77" t="s">
        <v>33</v>
      </c>
      <c r="G77">
        <v>12756</v>
      </c>
      <c r="H77">
        <v>13029</v>
      </c>
      <c r="I77">
        <v>273</v>
      </c>
      <c r="J77">
        <v>25.81</v>
      </c>
      <c r="L77">
        <v>149.44</v>
      </c>
      <c r="M77" s="2">
        <v>10.577295621851995</v>
      </c>
    </row>
    <row r="78" spans="1:13" x14ac:dyDescent="0.3">
      <c r="A78" t="s">
        <v>39</v>
      </c>
      <c r="B78" t="s">
        <v>38</v>
      </c>
      <c r="C78" s="3">
        <v>44993</v>
      </c>
      <c r="D78" t="s">
        <v>16</v>
      </c>
      <c r="E78" t="s">
        <v>17</v>
      </c>
      <c r="F78" t="s">
        <v>33</v>
      </c>
      <c r="G78">
        <v>13029</v>
      </c>
      <c r="H78">
        <v>13400</v>
      </c>
      <c r="I78">
        <v>371</v>
      </c>
      <c r="J78">
        <v>34.049999999999997</v>
      </c>
      <c r="L78">
        <v>197.18</v>
      </c>
      <c r="M78" s="2">
        <v>10.895741556534508</v>
      </c>
    </row>
    <row r="79" spans="1:13" x14ac:dyDescent="0.3">
      <c r="A79" t="s">
        <v>34</v>
      </c>
      <c r="B79" t="s">
        <v>20</v>
      </c>
      <c r="C79" s="3">
        <v>44994</v>
      </c>
      <c r="D79" t="s">
        <v>21</v>
      </c>
      <c r="E79" t="s">
        <v>17</v>
      </c>
      <c r="F79" t="s">
        <v>33</v>
      </c>
      <c r="G79">
        <v>42412</v>
      </c>
      <c r="H79">
        <v>42596</v>
      </c>
      <c r="I79">
        <v>184</v>
      </c>
      <c r="J79" s="4">
        <v>34.11</v>
      </c>
      <c r="L79">
        <v>197.54</v>
      </c>
      <c r="M79" s="2">
        <v>5.3943125183230727</v>
      </c>
    </row>
    <row r="80" spans="1:13" x14ac:dyDescent="0.3">
      <c r="A80" t="s">
        <v>39</v>
      </c>
      <c r="B80" t="s">
        <v>38</v>
      </c>
      <c r="C80" s="3">
        <v>44994</v>
      </c>
      <c r="D80" t="s">
        <v>12</v>
      </c>
      <c r="E80" t="s">
        <v>17</v>
      </c>
      <c r="F80" t="s">
        <v>33</v>
      </c>
      <c r="G80">
        <v>13400</v>
      </c>
      <c r="H80">
        <v>13672</v>
      </c>
      <c r="I80">
        <v>272</v>
      </c>
      <c r="J80">
        <v>25.56</v>
      </c>
      <c r="L80">
        <v>147.99</v>
      </c>
      <c r="M80" s="2">
        <v>10.641627543035995</v>
      </c>
    </row>
    <row r="81" spans="1:13" x14ac:dyDescent="0.3">
      <c r="A81" t="s">
        <v>39</v>
      </c>
      <c r="B81" t="s">
        <v>38</v>
      </c>
      <c r="C81" s="3">
        <v>44995</v>
      </c>
      <c r="D81" t="s">
        <v>12</v>
      </c>
      <c r="E81" t="s">
        <v>17</v>
      </c>
      <c r="F81" t="s">
        <v>33</v>
      </c>
      <c r="G81">
        <v>13672</v>
      </c>
      <c r="H81">
        <v>14098</v>
      </c>
      <c r="I81">
        <v>426</v>
      </c>
      <c r="J81">
        <v>38.130000000000003</v>
      </c>
      <c r="L81">
        <v>220.78</v>
      </c>
      <c r="M81" s="2">
        <v>11.172305271439811</v>
      </c>
    </row>
    <row r="82" spans="1:13" x14ac:dyDescent="0.3">
      <c r="A82" t="s">
        <v>34</v>
      </c>
      <c r="B82" t="s">
        <v>20</v>
      </c>
      <c r="C82" s="3">
        <v>44995</v>
      </c>
      <c r="D82" t="s">
        <v>21</v>
      </c>
      <c r="E82" t="s">
        <v>40</v>
      </c>
      <c r="F82" t="s">
        <v>33</v>
      </c>
      <c r="G82">
        <v>42596</v>
      </c>
      <c r="H82">
        <v>42801</v>
      </c>
      <c r="I82">
        <v>205</v>
      </c>
      <c r="J82" s="4">
        <v>25.148</v>
      </c>
      <c r="L82">
        <v>145.85</v>
      </c>
      <c r="M82" s="2">
        <v>8.1517416891999357</v>
      </c>
    </row>
    <row r="83" spans="1:13" x14ac:dyDescent="0.3">
      <c r="A83" t="s">
        <v>39</v>
      </c>
      <c r="B83" t="s">
        <v>38</v>
      </c>
      <c r="C83" s="3">
        <v>44998</v>
      </c>
      <c r="D83" t="s">
        <v>16</v>
      </c>
      <c r="E83" t="s">
        <v>17</v>
      </c>
      <c r="F83" t="s">
        <v>33</v>
      </c>
      <c r="G83">
        <v>14098</v>
      </c>
      <c r="H83">
        <v>14380</v>
      </c>
      <c r="I83">
        <v>282</v>
      </c>
      <c r="J83">
        <v>24.28</v>
      </c>
      <c r="L83">
        <v>140.62</v>
      </c>
      <c r="M83" s="2">
        <v>11.614497528830313</v>
      </c>
    </row>
    <row r="84" spans="1:13" x14ac:dyDescent="0.3">
      <c r="A84" t="s">
        <v>41</v>
      </c>
      <c r="B84" t="s">
        <v>19</v>
      </c>
      <c r="C84" s="3">
        <v>45000</v>
      </c>
      <c r="D84" t="s">
        <v>12</v>
      </c>
      <c r="E84" t="s">
        <v>40</v>
      </c>
      <c r="F84" t="s">
        <v>33</v>
      </c>
      <c r="G84">
        <v>89202</v>
      </c>
      <c r="H84">
        <v>89513</v>
      </c>
      <c r="I84">
        <v>311</v>
      </c>
      <c r="J84">
        <v>38.31</v>
      </c>
      <c r="L84">
        <v>222.22</v>
      </c>
      <c r="M84" s="2">
        <v>8.1179848603497771</v>
      </c>
    </row>
    <row r="85" spans="1:13" x14ac:dyDescent="0.3">
      <c r="A85" t="s">
        <v>34</v>
      </c>
      <c r="B85" t="s">
        <v>20</v>
      </c>
      <c r="C85" s="3">
        <v>45000</v>
      </c>
      <c r="D85" t="s">
        <v>21</v>
      </c>
      <c r="E85" t="s">
        <v>40</v>
      </c>
      <c r="F85" t="s">
        <v>33</v>
      </c>
      <c r="G85">
        <v>43036</v>
      </c>
      <c r="H85">
        <v>43166</v>
      </c>
      <c r="I85">
        <v>130</v>
      </c>
      <c r="J85" s="4">
        <v>11.86</v>
      </c>
      <c r="L85">
        <v>68.83</v>
      </c>
      <c r="M85" s="2">
        <v>10.961214165261383</v>
      </c>
    </row>
    <row r="86" spans="1:13" x14ac:dyDescent="0.3">
      <c r="A86" t="s">
        <v>34</v>
      </c>
      <c r="B86" t="s">
        <v>20</v>
      </c>
      <c r="C86" s="3">
        <v>45000</v>
      </c>
      <c r="D86" t="s">
        <v>21</v>
      </c>
      <c r="E86" t="s">
        <v>17</v>
      </c>
      <c r="F86" t="s">
        <v>33</v>
      </c>
      <c r="G86">
        <v>42801</v>
      </c>
      <c r="H86">
        <v>43036</v>
      </c>
      <c r="I86">
        <v>235</v>
      </c>
      <c r="J86" s="4">
        <v>32.46</v>
      </c>
      <c r="L86">
        <v>187.95</v>
      </c>
      <c r="M86" s="2">
        <v>7.2396796056685151</v>
      </c>
    </row>
    <row r="87" spans="1:13" x14ac:dyDescent="0.3">
      <c r="A87" t="s">
        <v>41</v>
      </c>
      <c r="B87" t="s">
        <v>19</v>
      </c>
      <c r="C87" s="3">
        <v>45001</v>
      </c>
      <c r="D87" t="s">
        <v>12</v>
      </c>
      <c r="E87" t="s">
        <v>17</v>
      </c>
      <c r="F87" t="s">
        <v>33</v>
      </c>
      <c r="G87">
        <v>89513</v>
      </c>
      <c r="H87">
        <v>89703</v>
      </c>
      <c r="I87">
        <v>190</v>
      </c>
      <c r="J87">
        <v>25.56</v>
      </c>
      <c r="L87">
        <v>148.03</v>
      </c>
      <c r="M87" s="2">
        <v>7.4334898278560253</v>
      </c>
    </row>
    <row r="88" spans="1:13" x14ac:dyDescent="0.3">
      <c r="A88" t="s">
        <v>34</v>
      </c>
      <c r="B88" t="s">
        <v>20</v>
      </c>
      <c r="C88" s="3">
        <v>45001</v>
      </c>
      <c r="D88" t="s">
        <v>21</v>
      </c>
      <c r="E88" t="s">
        <v>40</v>
      </c>
      <c r="F88" t="s">
        <v>33</v>
      </c>
      <c r="G88">
        <v>43166</v>
      </c>
      <c r="H88">
        <v>43367</v>
      </c>
      <c r="I88">
        <v>201</v>
      </c>
      <c r="J88" s="4">
        <v>23.85</v>
      </c>
      <c r="L88">
        <v>138.38</v>
      </c>
      <c r="M88" s="2">
        <v>8.4276729559748418</v>
      </c>
    </row>
    <row r="89" spans="1:13" x14ac:dyDescent="0.3">
      <c r="A89" t="s">
        <v>39</v>
      </c>
      <c r="B89" t="s">
        <v>38</v>
      </c>
      <c r="C89" s="3">
        <v>45001</v>
      </c>
      <c r="D89" t="s">
        <v>16</v>
      </c>
      <c r="E89" t="s">
        <v>40</v>
      </c>
      <c r="F89" t="s">
        <v>33</v>
      </c>
      <c r="G89">
        <v>14380</v>
      </c>
      <c r="H89">
        <v>14670</v>
      </c>
      <c r="I89">
        <v>290</v>
      </c>
      <c r="J89">
        <v>22.36</v>
      </c>
      <c r="L89">
        <v>129.72999999999999</v>
      </c>
      <c r="M89" s="2">
        <v>12.9695885509839</v>
      </c>
    </row>
    <row r="90" spans="1:13" x14ac:dyDescent="0.3">
      <c r="A90" t="s">
        <v>39</v>
      </c>
      <c r="B90" t="s">
        <v>38</v>
      </c>
      <c r="C90" s="3">
        <v>45006</v>
      </c>
      <c r="D90" t="s">
        <v>21</v>
      </c>
      <c r="E90" t="s">
        <v>17</v>
      </c>
      <c r="F90" t="s">
        <v>33</v>
      </c>
      <c r="G90">
        <v>14670</v>
      </c>
      <c r="H90">
        <v>14993</v>
      </c>
      <c r="I90">
        <v>323</v>
      </c>
      <c r="J90">
        <v>35.26</v>
      </c>
      <c r="L90">
        <v>200.63</v>
      </c>
      <c r="M90" s="2">
        <v>9.1605218377765176</v>
      </c>
    </row>
    <row r="91" spans="1:13" x14ac:dyDescent="0.3">
      <c r="A91" t="s">
        <v>41</v>
      </c>
      <c r="B91" t="s">
        <v>19</v>
      </c>
      <c r="C91" s="3">
        <v>45006</v>
      </c>
      <c r="D91" t="s">
        <v>12</v>
      </c>
      <c r="E91" t="s">
        <v>40</v>
      </c>
      <c r="F91" t="s">
        <v>33</v>
      </c>
      <c r="G91">
        <v>89703</v>
      </c>
      <c r="H91">
        <v>90074</v>
      </c>
      <c r="I91">
        <v>371</v>
      </c>
      <c r="J91">
        <v>27.07</v>
      </c>
      <c r="L91">
        <v>157.04</v>
      </c>
      <c r="M91" s="2">
        <v>13.705208718138159</v>
      </c>
    </row>
    <row r="92" spans="1:13" x14ac:dyDescent="0.3">
      <c r="A92" t="s">
        <v>41</v>
      </c>
      <c r="B92" t="s">
        <v>19</v>
      </c>
      <c r="C92" s="3">
        <v>45008</v>
      </c>
      <c r="D92" t="s">
        <v>16</v>
      </c>
      <c r="E92" t="s">
        <v>17</v>
      </c>
      <c r="F92" t="s">
        <v>33</v>
      </c>
      <c r="G92">
        <v>90074</v>
      </c>
      <c r="H92">
        <v>90556</v>
      </c>
      <c r="I92">
        <v>482</v>
      </c>
      <c r="J92">
        <v>45.01</v>
      </c>
      <c r="L92">
        <v>269.64</v>
      </c>
      <c r="M92" s="2">
        <v>10.708731393023774</v>
      </c>
    </row>
    <row r="93" spans="1:13" x14ac:dyDescent="0.3">
      <c r="A93" t="s">
        <v>39</v>
      </c>
      <c r="B93" t="s">
        <v>38</v>
      </c>
      <c r="C93" s="3">
        <v>45008</v>
      </c>
      <c r="D93" t="s">
        <v>16</v>
      </c>
      <c r="E93" t="s">
        <v>40</v>
      </c>
      <c r="F93" t="s">
        <v>33</v>
      </c>
      <c r="G93">
        <v>14993</v>
      </c>
      <c r="H93">
        <v>15310</v>
      </c>
      <c r="I93">
        <v>317</v>
      </c>
      <c r="J93">
        <v>24.85</v>
      </c>
      <c r="L93">
        <v>144.91</v>
      </c>
      <c r="M93" s="2">
        <v>12.756539235412474</v>
      </c>
    </row>
    <row r="94" spans="1:13" x14ac:dyDescent="0.3">
      <c r="A94" t="s">
        <v>34</v>
      </c>
      <c r="B94" t="s">
        <v>20</v>
      </c>
      <c r="C94" s="3">
        <v>45008</v>
      </c>
      <c r="D94" t="s">
        <v>12</v>
      </c>
      <c r="E94" t="s">
        <v>17</v>
      </c>
      <c r="F94" t="s">
        <v>33</v>
      </c>
      <c r="G94">
        <v>43367</v>
      </c>
      <c r="H94">
        <v>43610</v>
      </c>
      <c r="I94">
        <v>243</v>
      </c>
      <c r="J94" s="4">
        <v>42.87</v>
      </c>
      <c r="L94">
        <v>256.82</v>
      </c>
      <c r="M94" s="2">
        <v>5.668299510146956</v>
      </c>
    </row>
    <row r="95" spans="1:13" x14ac:dyDescent="0.3">
      <c r="A95" t="s">
        <v>37</v>
      </c>
      <c r="B95" t="s">
        <v>29</v>
      </c>
      <c r="C95" s="3">
        <v>45012</v>
      </c>
      <c r="D95" t="s">
        <v>16</v>
      </c>
      <c r="E95" t="s">
        <v>17</v>
      </c>
      <c r="F95" t="s">
        <v>42</v>
      </c>
      <c r="G95">
        <v>149470</v>
      </c>
      <c r="H95">
        <v>150130</v>
      </c>
      <c r="I95">
        <v>660</v>
      </c>
      <c r="J95">
        <v>64.36</v>
      </c>
      <c r="L95">
        <v>404.82</v>
      </c>
      <c r="M95" s="2">
        <v>10.254816656308266</v>
      </c>
    </row>
    <row r="96" spans="1:13" x14ac:dyDescent="0.3">
      <c r="A96" t="s">
        <v>43</v>
      </c>
      <c r="B96" t="s">
        <v>24</v>
      </c>
      <c r="C96" s="3">
        <v>45012</v>
      </c>
      <c r="D96" t="s">
        <v>16</v>
      </c>
      <c r="E96" t="s">
        <v>17</v>
      </c>
      <c r="F96" t="s">
        <v>42</v>
      </c>
      <c r="G96">
        <v>114778</v>
      </c>
      <c r="H96">
        <v>115213</v>
      </c>
      <c r="I96">
        <v>435</v>
      </c>
      <c r="J96">
        <v>57.548000000000002</v>
      </c>
      <c r="L96">
        <v>373.48</v>
      </c>
      <c r="M96" s="2">
        <v>7.5589073469104049</v>
      </c>
    </row>
    <row r="97" spans="1:13" x14ac:dyDescent="0.3">
      <c r="A97" t="s">
        <v>43</v>
      </c>
      <c r="B97" t="s">
        <v>24</v>
      </c>
      <c r="C97" s="3">
        <v>45013</v>
      </c>
      <c r="D97" t="s">
        <v>16</v>
      </c>
      <c r="E97" t="s">
        <v>17</v>
      </c>
      <c r="F97" t="s">
        <v>42</v>
      </c>
      <c r="G97">
        <v>115213</v>
      </c>
      <c r="H97">
        <v>115509</v>
      </c>
      <c r="I97">
        <v>296</v>
      </c>
      <c r="J97">
        <v>39.258000000000003</v>
      </c>
      <c r="L97">
        <v>254.78</v>
      </c>
      <c r="M97" s="2">
        <v>7.5398644862193684</v>
      </c>
    </row>
    <row r="98" spans="1:13" x14ac:dyDescent="0.3">
      <c r="A98" t="s">
        <v>37</v>
      </c>
      <c r="B98" t="s">
        <v>29</v>
      </c>
      <c r="C98" s="3">
        <v>45013</v>
      </c>
      <c r="D98" t="s">
        <v>16</v>
      </c>
      <c r="E98" t="s">
        <v>17</v>
      </c>
      <c r="F98" t="s">
        <v>42</v>
      </c>
      <c r="G98">
        <v>150130</v>
      </c>
      <c r="H98">
        <v>150690</v>
      </c>
      <c r="I98">
        <v>560</v>
      </c>
      <c r="J98">
        <v>69.849999999999994</v>
      </c>
      <c r="L98">
        <v>453.36</v>
      </c>
      <c r="M98" s="2">
        <v>8.0171796707229781</v>
      </c>
    </row>
    <row r="99" spans="1:13" x14ac:dyDescent="0.3">
      <c r="A99" t="s">
        <v>34</v>
      </c>
      <c r="B99" t="s">
        <v>20</v>
      </c>
      <c r="C99" s="3">
        <v>45013</v>
      </c>
      <c r="D99" t="s">
        <v>16</v>
      </c>
      <c r="E99" t="s">
        <v>17</v>
      </c>
      <c r="F99" t="s">
        <v>33</v>
      </c>
      <c r="G99">
        <v>43610</v>
      </c>
      <c r="H99">
        <v>43735</v>
      </c>
      <c r="I99">
        <v>125</v>
      </c>
      <c r="J99" s="4">
        <v>21.68</v>
      </c>
      <c r="L99">
        <v>129.86000000000001</v>
      </c>
      <c r="M99" s="2">
        <v>5.7656826568265682</v>
      </c>
    </row>
    <row r="100" spans="1:13" x14ac:dyDescent="0.3">
      <c r="A100" t="s">
        <v>43</v>
      </c>
      <c r="B100" t="s">
        <v>24</v>
      </c>
      <c r="C100" s="3">
        <v>45014</v>
      </c>
      <c r="D100" t="s">
        <v>21</v>
      </c>
      <c r="E100" t="s">
        <v>40</v>
      </c>
      <c r="F100" t="s">
        <v>42</v>
      </c>
      <c r="G100">
        <v>115829</v>
      </c>
      <c r="H100">
        <v>115957</v>
      </c>
      <c r="I100">
        <v>128</v>
      </c>
      <c r="J100">
        <v>12.68</v>
      </c>
      <c r="L100">
        <v>79.290000000000006</v>
      </c>
      <c r="M100" s="2">
        <v>10.094637223974763</v>
      </c>
    </row>
    <row r="101" spans="1:13" x14ac:dyDescent="0.3">
      <c r="A101" t="s">
        <v>43</v>
      </c>
      <c r="B101" t="s">
        <v>24</v>
      </c>
      <c r="C101" s="3">
        <v>45014</v>
      </c>
      <c r="D101" t="s">
        <v>21</v>
      </c>
      <c r="E101" t="s">
        <v>17</v>
      </c>
      <c r="F101" t="s">
        <v>42</v>
      </c>
      <c r="G101">
        <v>115509</v>
      </c>
      <c r="H101">
        <v>115829</v>
      </c>
      <c r="I101">
        <v>320</v>
      </c>
      <c r="J101">
        <v>45.212000000000003</v>
      </c>
      <c r="L101">
        <v>293.42</v>
      </c>
      <c r="M101" s="2">
        <v>7.0777669645226924</v>
      </c>
    </row>
    <row r="102" spans="1:13" x14ac:dyDescent="0.3">
      <c r="A102" t="s">
        <v>37</v>
      </c>
      <c r="B102" t="s">
        <v>29</v>
      </c>
      <c r="C102" s="3">
        <v>45015</v>
      </c>
      <c r="D102" t="s">
        <v>16</v>
      </c>
      <c r="E102" t="s">
        <v>44</v>
      </c>
      <c r="F102" t="s">
        <v>42</v>
      </c>
      <c r="G102">
        <v>150690</v>
      </c>
      <c r="H102">
        <v>151273</v>
      </c>
      <c r="I102">
        <v>583</v>
      </c>
      <c r="J102">
        <v>59.664000000000001</v>
      </c>
      <c r="L102">
        <v>357.38</v>
      </c>
      <c r="M102" s="2">
        <v>9.771386430678465</v>
      </c>
    </row>
    <row r="103" spans="1:13" x14ac:dyDescent="0.3">
      <c r="A103" t="s">
        <v>37</v>
      </c>
      <c r="B103" t="s">
        <v>29</v>
      </c>
      <c r="C103" s="3">
        <v>45019</v>
      </c>
      <c r="D103" t="s">
        <v>12</v>
      </c>
      <c r="E103" t="s">
        <v>17</v>
      </c>
      <c r="F103" t="s">
        <v>42</v>
      </c>
      <c r="G103">
        <v>151273</v>
      </c>
      <c r="H103">
        <v>151751</v>
      </c>
      <c r="I103">
        <v>478</v>
      </c>
      <c r="J103">
        <v>49.66</v>
      </c>
      <c r="L103">
        <v>322.33</v>
      </c>
      <c r="M103" s="2">
        <v>9.6254530809504644</v>
      </c>
    </row>
    <row r="104" spans="1:13" x14ac:dyDescent="0.3">
      <c r="A104" t="s">
        <v>39</v>
      </c>
      <c r="B104" t="s">
        <v>38</v>
      </c>
      <c r="C104" s="3">
        <v>45019</v>
      </c>
      <c r="D104" t="s">
        <v>16</v>
      </c>
      <c r="E104" t="s">
        <v>36</v>
      </c>
      <c r="F104" t="s">
        <v>33</v>
      </c>
      <c r="G104">
        <v>15310</v>
      </c>
      <c r="H104">
        <v>15618</v>
      </c>
      <c r="I104">
        <v>308</v>
      </c>
      <c r="J104">
        <v>22.75</v>
      </c>
      <c r="L104">
        <v>136.27000000000001</v>
      </c>
      <c r="M104" s="2">
        <v>13.538461538461538</v>
      </c>
    </row>
    <row r="105" spans="1:13" x14ac:dyDescent="0.3">
      <c r="A105" t="s">
        <v>39</v>
      </c>
      <c r="B105" t="s">
        <v>38</v>
      </c>
      <c r="C105" s="3">
        <v>45020</v>
      </c>
      <c r="D105" t="s">
        <v>16</v>
      </c>
      <c r="E105" t="s">
        <v>40</v>
      </c>
      <c r="F105" t="s">
        <v>33</v>
      </c>
      <c r="G105">
        <v>15618</v>
      </c>
      <c r="H105">
        <v>16016</v>
      </c>
      <c r="I105">
        <v>398</v>
      </c>
      <c r="J105">
        <v>35.840000000000003</v>
      </c>
      <c r="L105">
        <v>207.91</v>
      </c>
      <c r="M105" s="2">
        <v>11.104910714285714</v>
      </c>
    </row>
    <row r="106" spans="1:13" x14ac:dyDescent="0.3">
      <c r="A106" t="s">
        <v>41</v>
      </c>
      <c r="B106" t="s">
        <v>45</v>
      </c>
      <c r="C106" s="3">
        <v>45021</v>
      </c>
      <c r="D106" t="s">
        <v>16</v>
      </c>
      <c r="E106" t="s">
        <v>17</v>
      </c>
      <c r="F106" t="s">
        <v>42</v>
      </c>
      <c r="G106">
        <v>52830</v>
      </c>
      <c r="H106">
        <v>53331</v>
      </c>
      <c r="I106">
        <v>501</v>
      </c>
      <c r="J106">
        <v>100</v>
      </c>
      <c r="L106">
        <v>649</v>
      </c>
      <c r="M106" s="2">
        <v>5.01</v>
      </c>
    </row>
    <row r="107" spans="1:13" x14ac:dyDescent="0.3">
      <c r="A107" t="s">
        <v>41</v>
      </c>
      <c r="B107" t="s">
        <v>45</v>
      </c>
      <c r="C107" s="3">
        <v>45021</v>
      </c>
      <c r="D107" t="s">
        <v>16</v>
      </c>
      <c r="E107" t="s">
        <v>36</v>
      </c>
      <c r="F107" t="s">
        <v>42</v>
      </c>
      <c r="G107">
        <v>52800</v>
      </c>
      <c r="H107">
        <v>52830</v>
      </c>
      <c r="I107">
        <v>30</v>
      </c>
      <c r="J107">
        <v>92.78</v>
      </c>
      <c r="L107">
        <v>602.11</v>
      </c>
      <c r="M107" s="2">
        <v>0.32334554860961412</v>
      </c>
    </row>
    <row r="108" spans="1:13" x14ac:dyDescent="0.3">
      <c r="A108" t="s">
        <v>34</v>
      </c>
      <c r="B108" t="s">
        <v>20</v>
      </c>
      <c r="C108" s="3">
        <v>45021</v>
      </c>
      <c r="D108" t="s">
        <v>16</v>
      </c>
      <c r="E108" t="s">
        <v>36</v>
      </c>
      <c r="F108" t="s">
        <v>33</v>
      </c>
      <c r="G108">
        <v>43735</v>
      </c>
      <c r="H108">
        <v>43976</v>
      </c>
      <c r="I108">
        <v>241</v>
      </c>
      <c r="J108" s="4">
        <v>40</v>
      </c>
      <c r="L108">
        <v>239.6</v>
      </c>
      <c r="M108" s="2">
        <v>6.0250000000000004</v>
      </c>
    </row>
    <row r="109" spans="1:13" x14ac:dyDescent="0.3">
      <c r="A109" t="s">
        <v>37</v>
      </c>
      <c r="B109" t="s">
        <v>29</v>
      </c>
      <c r="C109" s="3">
        <v>45021</v>
      </c>
      <c r="D109" t="s">
        <v>16</v>
      </c>
      <c r="E109" t="s">
        <v>17</v>
      </c>
      <c r="F109" t="s">
        <v>42</v>
      </c>
      <c r="G109">
        <v>151751</v>
      </c>
      <c r="H109">
        <v>152020</v>
      </c>
      <c r="I109">
        <v>269</v>
      </c>
      <c r="J109">
        <v>30.45</v>
      </c>
      <c r="L109">
        <v>197.63</v>
      </c>
      <c r="M109" s="2">
        <v>8.8341543513957301</v>
      </c>
    </row>
    <row r="110" spans="1:13" x14ac:dyDescent="0.3">
      <c r="A110" t="s">
        <v>43</v>
      </c>
      <c r="B110" t="s">
        <v>24</v>
      </c>
      <c r="C110" s="3">
        <v>45021</v>
      </c>
      <c r="D110" t="s">
        <v>12</v>
      </c>
      <c r="E110" t="s">
        <v>17</v>
      </c>
      <c r="F110" t="s">
        <v>42</v>
      </c>
      <c r="G110">
        <v>115957</v>
      </c>
      <c r="H110">
        <v>116419</v>
      </c>
      <c r="I110">
        <v>462</v>
      </c>
      <c r="J110">
        <v>60</v>
      </c>
      <c r="L110">
        <v>389.4</v>
      </c>
      <c r="M110" s="2">
        <v>7.7</v>
      </c>
    </row>
    <row r="111" spans="1:13" x14ac:dyDescent="0.3">
      <c r="A111" t="s">
        <v>41</v>
      </c>
      <c r="B111" t="s">
        <v>45</v>
      </c>
      <c r="C111" s="3">
        <v>45026</v>
      </c>
      <c r="D111" t="s">
        <v>12</v>
      </c>
      <c r="E111" t="s">
        <v>17</v>
      </c>
      <c r="F111" t="s">
        <v>42</v>
      </c>
      <c r="G111">
        <v>53331</v>
      </c>
      <c r="H111">
        <v>53701</v>
      </c>
      <c r="I111">
        <v>370</v>
      </c>
      <c r="J111">
        <v>66.087999999999994</v>
      </c>
      <c r="L111">
        <v>428.91</v>
      </c>
      <c r="M111" s="2">
        <v>5.5985958116450796</v>
      </c>
    </row>
    <row r="112" spans="1:13" x14ac:dyDescent="0.3">
      <c r="A112" t="s">
        <v>39</v>
      </c>
      <c r="B112" t="s">
        <v>38</v>
      </c>
      <c r="C112" s="3">
        <v>45026</v>
      </c>
      <c r="D112" t="s">
        <v>21</v>
      </c>
      <c r="E112" t="s">
        <v>17</v>
      </c>
      <c r="F112" t="s">
        <v>33</v>
      </c>
      <c r="G112">
        <v>16313</v>
      </c>
      <c r="H112">
        <v>16543</v>
      </c>
      <c r="I112">
        <v>230</v>
      </c>
      <c r="J112">
        <v>20.23</v>
      </c>
      <c r="L112">
        <v>121.21</v>
      </c>
      <c r="M112" s="2">
        <v>11.369253583786456</v>
      </c>
    </row>
    <row r="113" spans="1:13" x14ac:dyDescent="0.3">
      <c r="A113" t="s">
        <v>39</v>
      </c>
      <c r="B113" t="s">
        <v>38</v>
      </c>
      <c r="C113" s="3">
        <v>45026</v>
      </c>
      <c r="D113" t="s">
        <v>16</v>
      </c>
      <c r="E113" t="s">
        <v>17</v>
      </c>
      <c r="F113" t="s">
        <v>33</v>
      </c>
      <c r="G113">
        <v>16016</v>
      </c>
      <c r="H113">
        <v>16313</v>
      </c>
      <c r="I113">
        <v>297</v>
      </c>
      <c r="J113">
        <v>26.74</v>
      </c>
      <c r="L113">
        <v>160.18</v>
      </c>
      <c r="M113" s="2">
        <v>11.106955871353778</v>
      </c>
    </row>
    <row r="114" spans="1:13" x14ac:dyDescent="0.3">
      <c r="A114" t="s">
        <v>43</v>
      </c>
      <c r="B114" t="s">
        <v>24</v>
      </c>
      <c r="C114" s="3">
        <v>45027</v>
      </c>
      <c r="D114" t="s">
        <v>12</v>
      </c>
      <c r="E114" t="s">
        <v>17</v>
      </c>
      <c r="F114" t="s">
        <v>42</v>
      </c>
      <c r="G114">
        <v>116419</v>
      </c>
      <c r="H114">
        <v>116725</v>
      </c>
      <c r="I114">
        <v>306</v>
      </c>
      <c r="J114">
        <v>34.79</v>
      </c>
      <c r="L114">
        <v>225.83</v>
      </c>
      <c r="M114" s="2">
        <v>8.795630928427709</v>
      </c>
    </row>
    <row r="115" spans="1:13" x14ac:dyDescent="0.3">
      <c r="A115" t="s">
        <v>37</v>
      </c>
      <c r="B115" t="s">
        <v>29</v>
      </c>
      <c r="C115" s="9">
        <v>45027</v>
      </c>
      <c r="D115" s="8" t="s">
        <v>21</v>
      </c>
      <c r="E115" s="8" t="s">
        <v>17</v>
      </c>
      <c r="F115" s="8" t="s">
        <v>42</v>
      </c>
      <c r="G115" s="8">
        <v>152020</v>
      </c>
      <c r="H115" s="8">
        <v>152463</v>
      </c>
      <c r="I115" s="8">
        <f>H115-G115</f>
        <v>443</v>
      </c>
      <c r="J115" s="8">
        <v>60.58</v>
      </c>
      <c r="K115" s="8"/>
      <c r="L115" s="8">
        <v>393.2</v>
      </c>
      <c r="M115" s="10">
        <v>1630.2740178276658</v>
      </c>
    </row>
    <row r="116" spans="1:13" x14ac:dyDescent="0.3">
      <c r="A116" t="s">
        <v>43</v>
      </c>
      <c r="B116" t="s">
        <v>24</v>
      </c>
      <c r="C116" s="3">
        <v>45028</v>
      </c>
      <c r="D116" t="s">
        <v>12</v>
      </c>
      <c r="E116" t="s">
        <v>17</v>
      </c>
      <c r="F116" t="s">
        <v>42</v>
      </c>
      <c r="G116">
        <v>116725</v>
      </c>
      <c r="H116">
        <v>116905</v>
      </c>
      <c r="I116">
        <v>180</v>
      </c>
      <c r="J116">
        <v>21.306999999999999</v>
      </c>
      <c r="L116">
        <v>138.28</v>
      </c>
      <c r="M116" s="2">
        <v>8.4479279110151602</v>
      </c>
    </row>
    <row r="117" spans="1:13" x14ac:dyDescent="0.3">
      <c r="A117" t="s">
        <v>34</v>
      </c>
      <c r="B117" t="s">
        <v>20</v>
      </c>
      <c r="C117" s="3">
        <v>45028</v>
      </c>
      <c r="D117" t="s">
        <v>21</v>
      </c>
      <c r="E117" t="s">
        <v>17</v>
      </c>
      <c r="F117" t="s">
        <v>33</v>
      </c>
      <c r="G117">
        <v>43976</v>
      </c>
      <c r="H117">
        <v>44248</v>
      </c>
      <c r="I117">
        <v>272</v>
      </c>
      <c r="J117" s="4">
        <v>44.96</v>
      </c>
      <c r="L117">
        <v>269.32</v>
      </c>
      <c r="M117" s="2">
        <v>6.0498220640569391</v>
      </c>
    </row>
    <row r="118" spans="1:13" x14ac:dyDescent="0.3">
      <c r="A118" t="s">
        <v>39</v>
      </c>
      <c r="B118" t="s">
        <v>38</v>
      </c>
      <c r="C118" s="3">
        <v>45028</v>
      </c>
      <c r="D118" t="s">
        <v>16</v>
      </c>
      <c r="E118" t="s">
        <v>17</v>
      </c>
      <c r="F118" t="s">
        <v>33</v>
      </c>
      <c r="G118">
        <v>16543</v>
      </c>
      <c r="H118">
        <v>16830</v>
      </c>
      <c r="I118">
        <v>287</v>
      </c>
      <c r="J118">
        <v>26.51</v>
      </c>
      <c r="L118">
        <v>158.84</v>
      </c>
      <c r="M118" s="2">
        <v>10.826103357223689</v>
      </c>
    </row>
    <row r="119" spans="1:13" x14ac:dyDescent="0.3">
      <c r="A119" t="s">
        <v>43</v>
      </c>
      <c r="B119" t="s">
        <v>24</v>
      </c>
      <c r="C119" s="3">
        <v>45029</v>
      </c>
      <c r="D119" t="s">
        <v>12</v>
      </c>
      <c r="E119" t="s">
        <v>17</v>
      </c>
      <c r="F119" t="s">
        <v>42</v>
      </c>
      <c r="G119">
        <v>116905</v>
      </c>
      <c r="H119">
        <v>117188</v>
      </c>
      <c r="I119">
        <v>283</v>
      </c>
      <c r="J119">
        <v>32.58</v>
      </c>
      <c r="L119">
        <v>211.44</v>
      </c>
      <c r="M119" s="2">
        <v>8.6863106200122786</v>
      </c>
    </row>
    <row r="120" spans="1:13" x14ac:dyDescent="0.3">
      <c r="A120" t="s">
        <v>34</v>
      </c>
      <c r="B120" t="s">
        <v>20</v>
      </c>
      <c r="C120" s="3">
        <v>45030</v>
      </c>
      <c r="D120" t="s">
        <v>21</v>
      </c>
      <c r="E120" t="s">
        <v>17</v>
      </c>
      <c r="F120" t="s">
        <v>33</v>
      </c>
      <c r="G120">
        <v>44248</v>
      </c>
      <c r="H120">
        <v>44334</v>
      </c>
      <c r="I120">
        <v>86</v>
      </c>
      <c r="J120" s="4">
        <v>20.9</v>
      </c>
      <c r="L120">
        <v>125.2</v>
      </c>
      <c r="M120" s="2">
        <v>4.1148325358851681</v>
      </c>
    </row>
    <row r="121" spans="1:13" x14ac:dyDescent="0.3">
      <c r="A121" t="s">
        <v>39</v>
      </c>
      <c r="B121" t="s">
        <v>38</v>
      </c>
      <c r="C121" s="3">
        <v>45030</v>
      </c>
      <c r="D121" t="s">
        <v>12</v>
      </c>
      <c r="E121" t="s">
        <v>17</v>
      </c>
      <c r="F121" t="s">
        <v>33</v>
      </c>
      <c r="G121">
        <v>16830</v>
      </c>
      <c r="H121">
        <v>17280</v>
      </c>
      <c r="I121">
        <v>450</v>
      </c>
      <c r="J121">
        <v>34.5</v>
      </c>
      <c r="L121">
        <v>206.68</v>
      </c>
      <c r="M121" s="2">
        <v>13.043478260869565</v>
      </c>
    </row>
    <row r="122" spans="1:13" x14ac:dyDescent="0.3">
      <c r="A122" t="s">
        <v>39</v>
      </c>
      <c r="B122" t="s">
        <v>38</v>
      </c>
      <c r="C122" s="3">
        <v>45033</v>
      </c>
      <c r="D122" t="s">
        <v>21</v>
      </c>
      <c r="E122" t="s">
        <v>17</v>
      </c>
      <c r="F122" t="s">
        <v>33</v>
      </c>
      <c r="G122">
        <v>17280</v>
      </c>
      <c r="H122">
        <v>17627</v>
      </c>
      <c r="I122">
        <v>347</v>
      </c>
      <c r="J122">
        <v>29.48</v>
      </c>
      <c r="L122">
        <v>176.59</v>
      </c>
      <c r="M122" s="2">
        <v>11.770691994572591</v>
      </c>
    </row>
    <row r="123" spans="1:13" x14ac:dyDescent="0.3">
      <c r="A123" t="s">
        <v>43</v>
      </c>
      <c r="B123" t="s">
        <v>24</v>
      </c>
      <c r="C123" s="3">
        <v>45033</v>
      </c>
      <c r="D123" t="s">
        <v>12</v>
      </c>
      <c r="E123" t="s">
        <v>17</v>
      </c>
      <c r="F123" t="s">
        <v>42</v>
      </c>
      <c r="G123">
        <v>117188</v>
      </c>
      <c r="H123">
        <v>117471</v>
      </c>
      <c r="I123">
        <v>283</v>
      </c>
      <c r="J123">
        <v>38.200000000000003</v>
      </c>
      <c r="L123">
        <v>247.93</v>
      </c>
      <c r="M123" s="2">
        <v>7.4083769633507845</v>
      </c>
    </row>
    <row r="124" spans="1:13" x14ac:dyDescent="0.3">
      <c r="A124" t="s">
        <v>37</v>
      </c>
      <c r="B124" t="s">
        <v>29</v>
      </c>
      <c r="C124" s="3">
        <v>45034</v>
      </c>
      <c r="D124" t="s">
        <v>16</v>
      </c>
      <c r="E124" t="s">
        <v>17</v>
      </c>
      <c r="F124" t="s">
        <v>42</v>
      </c>
      <c r="G124">
        <v>152020</v>
      </c>
      <c r="H124">
        <v>153128</v>
      </c>
      <c r="I124">
        <v>1108</v>
      </c>
      <c r="J124">
        <v>70.099999999999994</v>
      </c>
      <c r="L124">
        <v>454.95</v>
      </c>
      <c r="M124" s="2">
        <v>15.805991440798859</v>
      </c>
    </row>
    <row r="125" spans="1:13" x14ac:dyDescent="0.3">
      <c r="A125" t="s">
        <v>43</v>
      </c>
      <c r="B125" t="s">
        <v>24</v>
      </c>
      <c r="C125" s="3">
        <v>45034</v>
      </c>
      <c r="D125" t="s">
        <v>21</v>
      </c>
      <c r="E125" t="s">
        <v>17</v>
      </c>
      <c r="F125" t="s">
        <v>42</v>
      </c>
      <c r="G125">
        <v>117471</v>
      </c>
      <c r="H125">
        <v>117789</v>
      </c>
      <c r="I125">
        <v>318</v>
      </c>
      <c r="J125">
        <v>44.63</v>
      </c>
      <c r="L125">
        <v>289.69</v>
      </c>
      <c r="M125" s="2">
        <v>7.1252520725969077</v>
      </c>
    </row>
    <row r="126" spans="1:13" x14ac:dyDescent="0.3">
      <c r="A126" t="s">
        <v>41</v>
      </c>
      <c r="B126" t="s">
        <v>19</v>
      </c>
      <c r="C126" s="3">
        <v>45034</v>
      </c>
      <c r="D126" t="s">
        <v>12</v>
      </c>
      <c r="E126" t="s">
        <v>40</v>
      </c>
      <c r="F126" t="s">
        <v>33</v>
      </c>
      <c r="G126">
        <v>90556</v>
      </c>
      <c r="H126">
        <v>90925</v>
      </c>
      <c r="I126">
        <v>369</v>
      </c>
      <c r="J126">
        <v>43.01</v>
      </c>
      <c r="L126">
        <v>249.49</v>
      </c>
      <c r="M126" s="2">
        <v>8.5794001395024413</v>
      </c>
    </row>
    <row r="127" spans="1:13" x14ac:dyDescent="0.3">
      <c r="A127" s="8" t="s">
        <v>30</v>
      </c>
      <c r="B127" s="8" t="s">
        <v>56</v>
      </c>
      <c r="C127" s="9">
        <v>45036</v>
      </c>
      <c r="D127" s="8" t="s">
        <v>16</v>
      </c>
      <c r="E127" s="8" t="s">
        <v>17</v>
      </c>
      <c r="F127" s="8" t="s">
        <v>42</v>
      </c>
      <c r="G127" s="8">
        <v>273220</v>
      </c>
      <c r="H127" s="8">
        <v>274220</v>
      </c>
      <c r="I127" s="8">
        <f>H127-G127</f>
        <v>1000</v>
      </c>
      <c r="J127" s="8">
        <v>150</v>
      </c>
      <c r="K127" s="8"/>
      <c r="L127" s="8">
        <v>973.5</v>
      </c>
      <c r="M127" s="10">
        <v>811.71333333333337</v>
      </c>
    </row>
    <row r="128" spans="1:13" x14ac:dyDescent="0.3">
      <c r="A128" t="s">
        <v>39</v>
      </c>
      <c r="B128" t="s">
        <v>38</v>
      </c>
      <c r="C128" s="3">
        <v>45036</v>
      </c>
      <c r="D128" t="s">
        <v>16</v>
      </c>
      <c r="E128" t="s">
        <v>40</v>
      </c>
      <c r="F128" t="s">
        <v>33</v>
      </c>
      <c r="G128">
        <v>17627</v>
      </c>
      <c r="H128">
        <v>17953</v>
      </c>
      <c r="I128">
        <v>326</v>
      </c>
      <c r="J128">
        <v>26.99</v>
      </c>
      <c r="L128">
        <v>156.57</v>
      </c>
      <c r="M128" s="2">
        <v>12.078547610226011</v>
      </c>
    </row>
    <row r="129" spans="1:13" x14ac:dyDescent="0.3">
      <c r="A129" s="8" t="s">
        <v>37</v>
      </c>
      <c r="B129" s="8" t="s">
        <v>29</v>
      </c>
      <c r="C129" s="9">
        <v>45040</v>
      </c>
      <c r="D129" s="8" t="s">
        <v>16</v>
      </c>
      <c r="E129" s="8" t="s">
        <v>17</v>
      </c>
      <c r="F129" s="8" t="s">
        <v>42</v>
      </c>
      <c r="G129" s="8">
        <f>H129-609</f>
        <v>158609</v>
      </c>
      <c r="H129" s="8">
        <v>159218</v>
      </c>
      <c r="I129" s="8">
        <f>H129-G129</f>
        <v>609</v>
      </c>
      <c r="J129" s="8">
        <v>57.030999999999999</v>
      </c>
      <c r="K129" s="8"/>
      <c r="L129" s="8">
        <v>370.13</v>
      </c>
      <c r="M129" s="10">
        <v>106.78402973821255</v>
      </c>
    </row>
    <row r="130" spans="1:13" x14ac:dyDescent="0.3">
      <c r="A130" t="s">
        <v>37</v>
      </c>
      <c r="B130" t="s">
        <v>11</v>
      </c>
      <c r="C130" s="3">
        <v>45041</v>
      </c>
      <c r="D130" t="s">
        <v>12</v>
      </c>
      <c r="E130" t="s">
        <v>17</v>
      </c>
      <c r="F130" t="s">
        <v>42</v>
      </c>
      <c r="G130">
        <v>158091</v>
      </c>
      <c r="H130">
        <v>158724</v>
      </c>
      <c r="I130">
        <v>633</v>
      </c>
      <c r="J130">
        <v>75.400000000000006</v>
      </c>
      <c r="L130">
        <v>490.17</v>
      </c>
      <c r="M130" s="2">
        <v>8.3952254641909807</v>
      </c>
    </row>
    <row r="131" spans="1:13" x14ac:dyDescent="0.3">
      <c r="A131" t="s">
        <v>46</v>
      </c>
      <c r="B131" t="s">
        <v>15</v>
      </c>
      <c r="C131" s="3">
        <v>45041</v>
      </c>
      <c r="D131" t="s">
        <v>12</v>
      </c>
      <c r="E131" t="s">
        <v>17</v>
      </c>
      <c r="F131" t="s">
        <v>33</v>
      </c>
      <c r="G131">
        <v>56690</v>
      </c>
      <c r="H131">
        <v>56911</v>
      </c>
      <c r="I131">
        <v>221</v>
      </c>
      <c r="J131">
        <v>35.51</v>
      </c>
      <c r="L131">
        <v>205.61</v>
      </c>
      <c r="M131" s="2">
        <v>6.2235989862010701</v>
      </c>
    </row>
    <row r="132" spans="1:13" x14ac:dyDescent="0.3">
      <c r="A132" t="s">
        <v>46</v>
      </c>
      <c r="B132" t="s">
        <v>15</v>
      </c>
      <c r="C132" s="3">
        <v>45041</v>
      </c>
      <c r="D132" t="s">
        <v>12</v>
      </c>
      <c r="E132" t="s">
        <v>17</v>
      </c>
      <c r="F132" t="s">
        <v>33</v>
      </c>
      <c r="G132">
        <v>56383</v>
      </c>
      <c r="H132">
        <v>56690</v>
      </c>
      <c r="I132">
        <v>307</v>
      </c>
      <c r="J132">
        <v>42.1</v>
      </c>
      <c r="L132">
        <v>252.21</v>
      </c>
      <c r="M132" s="2">
        <v>7.2921615201900236</v>
      </c>
    </row>
    <row r="133" spans="1:13" x14ac:dyDescent="0.3">
      <c r="A133" s="8" t="s">
        <v>30</v>
      </c>
      <c r="B133" s="8" t="s">
        <v>45</v>
      </c>
      <c r="C133" s="9">
        <v>45041</v>
      </c>
      <c r="D133" s="8" t="s">
        <v>16</v>
      </c>
      <c r="E133" s="8" t="s">
        <v>17</v>
      </c>
      <c r="F133" s="8" t="s">
        <v>42</v>
      </c>
      <c r="G133" s="8">
        <v>274220</v>
      </c>
      <c r="H133" s="8">
        <v>275220</v>
      </c>
      <c r="I133" s="8">
        <f>H133-G133</f>
        <v>1000</v>
      </c>
      <c r="J133" s="8">
        <v>62.151000000000003</v>
      </c>
      <c r="K133" s="8"/>
      <c r="L133" s="8">
        <v>403.35</v>
      </c>
      <c r="M133" s="10">
        <v>-1940.8376373670576</v>
      </c>
    </row>
    <row r="134" spans="1:13" x14ac:dyDescent="0.3">
      <c r="A134" t="s">
        <v>43</v>
      </c>
      <c r="B134" t="s">
        <v>24</v>
      </c>
      <c r="C134" s="3">
        <v>45042</v>
      </c>
      <c r="D134" t="s">
        <v>12</v>
      </c>
      <c r="E134" t="s">
        <v>17</v>
      </c>
      <c r="F134" t="s">
        <v>42</v>
      </c>
      <c r="G134">
        <v>117789</v>
      </c>
      <c r="H134">
        <v>118250</v>
      </c>
      <c r="I134">
        <v>461</v>
      </c>
      <c r="J134">
        <v>61.2</v>
      </c>
      <c r="L134">
        <v>372.75</v>
      </c>
      <c r="M134" s="2">
        <v>7.5326797385620914</v>
      </c>
    </row>
    <row r="135" spans="1:13" x14ac:dyDescent="0.3">
      <c r="A135" t="s">
        <v>37</v>
      </c>
      <c r="B135" t="s">
        <v>11</v>
      </c>
      <c r="C135" s="3">
        <v>45042</v>
      </c>
      <c r="D135" t="s">
        <v>16</v>
      </c>
      <c r="E135" t="s">
        <v>17</v>
      </c>
      <c r="F135" t="s">
        <v>42</v>
      </c>
      <c r="G135">
        <v>158724</v>
      </c>
      <c r="H135">
        <v>159732</v>
      </c>
      <c r="I135">
        <v>1008</v>
      </c>
      <c r="J135">
        <v>56.41</v>
      </c>
      <c r="L135">
        <v>343.57</v>
      </c>
      <c r="M135" s="2">
        <v>17.869172132600603</v>
      </c>
    </row>
    <row r="136" spans="1:13" x14ac:dyDescent="0.3">
      <c r="A136" t="s">
        <v>39</v>
      </c>
      <c r="B136" t="s">
        <v>38</v>
      </c>
      <c r="C136" s="3">
        <v>45043</v>
      </c>
      <c r="D136" t="s">
        <v>16</v>
      </c>
      <c r="E136" t="s">
        <v>40</v>
      </c>
      <c r="F136" t="s">
        <v>33</v>
      </c>
      <c r="G136">
        <v>17953</v>
      </c>
      <c r="H136">
        <v>18208</v>
      </c>
      <c r="I136">
        <v>255</v>
      </c>
      <c r="J136">
        <v>22.26</v>
      </c>
      <c r="L136">
        <v>129.13999999999999</v>
      </c>
      <c r="M136" s="2">
        <v>11.455525606469003</v>
      </c>
    </row>
    <row r="137" spans="1:13" x14ac:dyDescent="0.3">
      <c r="A137" t="s">
        <v>41</v>
      </c>
      <c r="B137" t="s">
        <v>19</v>
      </c>
      <c r="C137" s="3">
        <v>45044</v>
      </c>
      <c r="D137" t="s">
        <v>16</v>
      </c>
      <c r="E137" t="s">
        <v>17</v>
      </c>
      <c r="F137" t="s">
        <v>33</v>
      </c>
      <c r="G137">
        <v>90925</v>
      </c>
      <c r="H137">
        <v>91231</v>
      </c>
      <c r="I137">
        <v>306</v>
      </c>
      <c r="J137">
        <v>43.11</v>
      </c>
      <c r="L137">
        <v>249.65</v>
      </c>
      <c r="M137" s="2">
        <v>7.0981210855949897</v>
      </c>
    </row>
    <row r="138" spans="1:13" x14ac:dyDescent="0.3">
      <c r="A138" t="s">
        <v>39</v>
      </c>
      <c r="B138" t="s">
        <v>38</v>
      </c>
      <c r="C138" s="3">
        <v>45044</v>
      </c>
      <c r="D138" t="s">
        <v>16</v>
      </c>
      <c r="E138" t="s">
        <v>40</v>
      </c>
      <c r="F138" t="s">
        <v>33</v>
      </c>
      <c r="G138">
        <v>18208</v>
      </c>
      <c r="H138">
        <v>18410</v>
      </c>
      <c r="I138">
        <v>202</v>
      </c>
      <c r="J138">
        <v>15.58</v>
      </c>
      <c r="L138">
        <v>90.42</v>
      </c>
      <c r="M138" s="2">
        <v>12.965340179717586</v>
      </c>
    </row>
    <row r="139" spans="1:13" x14ac:dyDescent="0.3">
      <c r="A139" s="8" t="s">
        <v>30</v>
      </c>
      <c r="B139" s="8" t="s">
        <v>45</v>
      </c>
      <c r="C139" s="9">
        <v>45044</v>
      </c>
      <c r="D139" s="8" t="s">
        <v>16</v>
      </c>
      <c r="E139" s="8" t="s">
        <v>17</v>
      </c>
      <c r="F139" s="8" t="s">
        <v>42</v>
      </c>
      <c r="G139" s="8">
        <f>H139-974</f>
        <v>246595</v>
      </c>
      <c r="H139" s="8">
        <v>247569</v>
      </c>
      <c r="I139" s="8">
        <f>H139-G139</f>
        <v>974</v>
      </c>
      <c r="J139" s="8">
        <v>154</v>
      </c>
      <c r="K139" s="8"/>
      <c r="L139" s="8">
        <v>999.46</v>
      </c>
      <c r="M139" s="10">
        <v>610.22077922077926</v>
      </c>
    </row>
    <row r="140" spans="1:13" x14ac:dyDescent="0.3">
      <c r="A140" t="s">
        <v>37</v>
      </c>
      <c r="B140" t="s">
        <v>11</v>
      </c>
      <c r="C140" s="3">
        <v>45044</v>
      </c>
      <c r="D140" t="s">
        <v>16</v>
      </c>
      <c r="E140" t="s">
        <v>17</v>
      </c>
      <c r="F140" t="s">
        <v>42</v>
      </c>
      <c r="G140">
        <v>159732</v>
      </c>
      <c r="H140">
        <v>160180</v>
      </c>
      <c r="I140">
        <v>448</v>
      </c>
      <c r="J140">
        <v>47.48</v>
      </c>
      <c r="L140">
        <v>289.2</v>
      </c>
      <c r="M140" s="2">
        <v>9.4355518112889651</v>
      </c>
    </row>
    <row r="141" spans="1:13" x14ac:dyDescent="0.3">
      <c r="A141" t="s">
        <v>46</v>
      </c>
      <c r="B141" t="s">
        <v>15</v>
      </c>
      <c r="C141" s="3">
        <v>45044</v>
      </c>
      <c r="D141" t="s">
        <v>12</v>
      </c>
      <c r="E141" t="s">
        <v>17</v>
      </c>
      <c r="F141" t="s">
        <v>33</v>
      </c>
      <c r="G141">
        <v>56911</v>
      </c>
      <c r="H141">
        <v>57238</v>
      </c>
      <c r="I141">
        <v>327</v>
      </c>
      <c r="J141">
        <v>29.32</v>
      </c>
      <c r="L141">
        <v>169.77</v>
      </c>
      <c r="M141" s="2">
        <v>11.152796725784448</v>
      </c>
    </row>
    <row r="142" spans="1:13" x14ac:dyDescent="0.3">
      <c r="A142" t="s">
        <v>37</v>
      </c>
      <c r="B142" t="s">
        <v>11</v>
      </c>
      <c r="C142" s="3">
        <v>45045</v>
      </c>
      <c r="D142" t="s">
        <v>16</v>
      </c>
      <c r="E142" t="s">
        <v>17</v>
      </c>
      <c r="F142" t="s">
        <v>42</v>
      </c>
      <c r="G142">
        <v>160180</v>
      </c>
      <c r="H142">
        <v>160549</v>
      </c>
      <c r="I142">
        <v>369</v>
      </c>
      <c r="J142">
        <v>39.25</v>
      </c>
      <c r="L142">
        <v>239.08</v>
      </c>
      <c r="M142" s="2">
        <v>9.401273885350319</v>
      </c>
    </row>
    <row r="143" spans="1:13" x14ac:dyDescent="0.3">
      <c r="A143" t="s">
        <v>34</v>
      </c>
      <c r="B143" t="s">
        <v>20</v>
      </c>
      <c r="C143" s="3">
        <v>45048</v>
      </c>
      <c r="D143" t="s">
        <v>21</v>
      </c>
      <c r="E143" t="s">
        <v>17</v>
      </c>
      <c r="F143" t="s">
        <v>33</v>
      </c>
      <c r="G143">
        <v>44334</v>
      </c>
      <c r="H143">
        <v>44623</v>
      </c>
      <c r="I143">
        <v>289</v>
      </c>
      <c r="J143" s="4">
        <v>41.03</v>
      </c>
      <c r="L143">
        <v>237.6</v>
      </c>
      <c r="M143" s="2">
        <v>7.0436266146721911</v>
      </c>
    </row>
    <row r="144" spans="1:13" x14ac:dyDescent="0.3">
      <c r="A144" s="8" t="s">
        <v>37</v>
      </c>
      <c r="B144" s="8" t="s">
        <v>29</v>
      </c>
      <c r="C144" s="9">
        <v>45049</v>
      </c>
      <c r="D144" s="8" t="s">
        <v>16</v>
      </c>
      <c r="E144" s="8" t="s">
        <v>17</v>
      </c>
      <c r="F144" s="8" t="s">
        <v>42</v>
      </c>
      <c r="G144" s="8">
        <f>H144-504</f>
        <v>153673</v>
      </c>
      <c r="H144" s="8">
        <v>154177</v>
      </c>
      <c r="I144" s="8">
        <f>H144-G144</f>
        <v>504</v>
      </c>
      <c r="J144" s="8">
        <v>68.319999999999993</v>
      </c>
      <c r="K144" s="8"/>
      <c r="L144" s="8">
        <v>416.07</v>
      </c>
      <c r="M144" s="10">
        <v>-73.785128805620616</v>
      </c>
    </row>
    <row r="145" spans="1:13" x14ac:dyDescent="0.3">
      <c r="A145" t="s">
        <v>37</v>
      </c>
      <c r="B145" t="s">
        <v>11</v>
      </c>
      <c r="C145" s="3">
        <v>45049</v>
      </c>
      <c r="D145" t="s">
        <v>16</v>
      </c>
      <c r="E145" t="s">
        <v>17</v>
      </c>
      <c r="F145" t="s">
        <v>42</v>
      </c>
      <c r="G145">
        <v>160549</v>
      </c>
      <c r="H145">
        <v>160986</v>
      </c>
      <c r="I145">
        <v>437</v>
      </c>
      <c r="J145">
        <v>47.81</v>
      </c>
      <c r="L145">
        <v>291.18</v>
      </c>
      <c r="M145" s="2">
        <v>9.1403472076971344</v>
      </c>
    </row>
    <row r="146" spans="1:13" x14ac:dyDescent="0.3">
      <c r="A146" t="s">
        <v>39</v>
      </c>
      <c r="B146" t="s">
        <v>38</v>
      </c>
      <c r="C146" s="3">
        <v>45049</v>
      </c>
      <c r="D146" t="s">
        <v>16</v>
      </c>
      <c r="E146" t="s">
        <v>40</v>
      </c>
      <c r="F146" t="s">
        <v>33</v>
      </c>
      <c r="G146">
        <v>18410</v>
      </c>
      <c r="H146">
        <v>18677</v>
      </c>
      <c r="I146">
        <v>267</v>
      </c>
      <c r="J146">
        <v>18.93</v>
      </c>
      <c r="L146">
        <v>108.67</v>
      </c>
      <c r="M146" s="2">
        <v>14.10459587955626</v>
      </c>
    </row>
    <row r="147" spans="1:13" x14ac:dyDescent="0.3">
      <c r="A147" t="s">
        <v>34</v>
      </c>
      <c r="B147" t="s">
        <v>20</v>
      </c>
      <c r="C147" s="3">
        <v>45050</v>
      </c>
      <c r="D147" t="s">
        <v>16</v>
      </c>
      <c r="E147" t="s">
        <v>17</v>
      </c>
      <c r="F147" t="s">
        <v>33</v>
      </c>
      <c r="G147">
        <v>44623</v>
      </c>
      <c r="H147">
        <v>44710</v>
      </c>
      <c r="I147">
        <v>87</v>
      </c>
      <c r="J147" s="4">
        <v>18.39</v>
      </c>
      <c r="L147">
        <v>106.49</v>
      </c>
      <c r="M147" s="2">
        <v>4.7308319738988578</v>
      </c>
    </row>
    <row r="148" spans="1:13" x14ac:dyDescent="0.3">
      <c r="A148" t="s">
        <v>46</v>
      </c>
      <c r="B148" t="s">
        <v>15</v>
      </c>
      <c r="C148" s="3">
        <v>45050</v>
      </c>
      <c r="D148" t="s">
        <v>16</v>
      </c>
      <c r="E148" t="s">
        <v>17</v>
      </c>
      <c r="F148" t="s">
        <v>33</v>
      </c>
      <c r="G148">
        <v>57238</v>
      </c>
      <c r="H148">
        <v>57507</v>
      </c>
      <c r="I148">
        <v>269</v>
      </c>
      <c r="J148">
        <v>37.729999999999997</v>
      </c>
      <c r="L148">
        <v>218.5</v>
      </c>
      <c r="M148" s="2">
        <v>7.1296050887887628</v>
      </c>
    </row>
    <row r="149" spans="1:13" x14ac:dyDescent="0.3">
      <c r="A149" t="s">
        <v>34</v>
      </c>
      <c r="B149" t="s">
        <v>20</v>
      </c>
      <c r="C149" s="3">
        <v>45055</v>
      </c>
      <c r="D149" t="s">
        <v>16</v>
      </c>
      <c r="E149" t="s">
        <v>17</v>
      </c>
      <c r="F149" t="s">
        <v>33</v>
      </c>
      <c r="G149">
        <v>44710</v>
      </c>
      <c r="H149">
        <v>44958</v>
      </c>
      <c r="I149">
        <v>248</v>
      </c>
      <c r="J149" s="4">
        <v>37.340000000000003</v>
      </c>
      <c r="L149">
        <v>208.77</v>
      </c>
      <c r="M149" s="2">
        <v>6.6416711301553288</v>
      </c>
    </row>
    <row r="150" spans="1:13" x14ac:dyDescent="0.3">
      <c r="A150" t="s">
        <v>37</v>
      </c>
      <c r="B150" t="s">
        <v>11</v>
      </c>
      <c r="C150" s="3">
        <v>45055</v>
      </c>
      <c r="D150" t="s">
        <v>12</v>
      </c>
      <c r="E150" t="s">
        <v>40</v>
      </c>
      <c r="F150" t="s">
        <v>42</v>
      </c>
      <c r="G150">
        <v>160986</v>
      </c>
      <c r="H150">
        <v>161433</v>
      </c>
      <c r="I150">
        <v>447</v>
      </c>
      <c r="J150">
        <v>50.64</v>
      </c>
      <c r="L150">
        <v>276.54000000000002</v>
      </c>
      <c r="M150" s="2">
        <v>8.8270142180094791</v>
      </c>
    </row>
    <row r="151" spans="1:13" x14ac:dyDescent="0.3">
      <c r="A151" t="s">
        <v>39</v>
      </c>
      <c r="B151" t="s">
        <v>38</v>
      </c>
      <c r="C151" s="3">
        <v>45056</v>
      </c>
      <c r="D151" t="s">
        <v>16</v>
      </c>
      <c r="E151" t="s">
        <v>17</v>
      </c>
      <c r="F151" t="s">
        <v>33</v>
      </c>
      <c r="G151">
        <v>18677</v>
      </c>
      <c r="H151">
        <v>19027</v>
      </c>
      <c r="I151">
        <v>350</v>
      </c>
      <c r="J151">
        <v>30.3</v>
      </c>
      <c r="L151">
        <v>169.4</v>
      </c>
      <c r="M151" s="2">
        <v>11.55115511551155</v>
      </c>
    </row>
    <row r="152" spans="1:13" x14ac:dyDescent="0.3">
      <c r="A152" t="s">
        <v>37</v>
      </c>
      <c r="B152" t="s">
        <v>11</v>
      </c>
      <c r="C152" s="3">
        <v>45057</v>
      </c>
      <c r="D152" t="s">
        <v>12</v>
      </c>
      <c r="E152" t="s">
        <v>17</v>
      </c>
      <c r="F152" t="s">
        <v>42</v>
      </c>
      <c r="G152">
        <v>161433</v>
      </c>
      <c r="H152">
        <v>162017</v>
      </c>
      <c r="I152">
        <v>584</v>
      </c>
      <c r="J152">
        <v>55.83</v>
      </c>
      <c r="L152">
        <v>323.27</v>
      </c>
      <c r="M152" s="2">
        <v>10.46032598961132</v>
      </c>
    </row>
    <row r="153" spans="1:13" x14ac:dyDescent="0.3">
      <c r="A153" t="s">
        <v>46</v>
      </c>
      <c r="B153" t="s">
        <v>15</v>
      </c>
      <c r="C153" s="3">
        <v>45058</v>
      </c>
      <c r="D153" t="s">
        <v>12</v>
      </c>
      <c r="E153" t="s">
        <v>47</v>
      </c>
      <c r="F153" t="s">
        <v>33</v>
      </c>
      <c r="G153">
        <v>57507</v>
      </c>
      <c r="H153">
        <v>57800</v>
      </c>
      <c r="I153">
        <v>293</v>
      </c>
      <c r="J153">
        <v>34.69</v>
      </c>
      <c r="L153">
        <v>183.51</v>
      </c>
      <c r="M153" s="2">
        <v>8.4462381089651206</v>
      </c>
    </row>
    <row r="154" spans="1:13" x14ac:dyDescent="0.3">
      <c r="A154" t="s">
        <v>43</v>
      </c>
      <c r="B154" t="s">
        <v>24</v>
      </c>
      <c r="C154" s="3">
        <v>45061</v>
      </c>
      <c r="D154" t="s">
        <v>12</v>
      </c>
      <c r="E154" t="s">
        <v>17</v>
      </c>
      <c r="F154" t="s">
        <v>42</v>
      </c>
      <c r="G154">
        <v>118250</v>
      </c>
      <c r="H154">
        <v>118418</v>
      </c>
      <c r="I154">
        <v>168</v>
      </c>
      <c r="J154">
        <v>26.99</v>
      </c>
      <c r="L154">
        <v>156.01</v>
      </c>
      <c r="M154" s="2">
        <v>6.2245276028158578</v>
      </c>
    </row>
    <row r="155" spans="1:13" x14ac:dyDescent="0.3">
      <c r="A155" t="s">
        <v>34</v>
      </c>
      <c r="B155" t="s">
        <v>20</v>
      </c>
      <c r="C155" s="3">
        <v>45061</v>
      </c>
      <c r="D155" t="s">
        <v>16</v>
      </c>
      <c r="E155" t="s">
        <v>17</v>
      </c>
      <c r="F155" t="s">
        <v>33</v>
      </c>
      <c r="G155">
        <v>44958</v>
      </c>
      <c r="H155">
        <v>45129</v>
      </c>
      <c r="I155">
        <v>171</v>
      </c>
      <c r="J155" s="4">
        <v>23.98</v>
      </c>
      <c r="L155">
        <v>134.08000000000001</v>
      </c>
      <c r="M155" s="2">
        <v>7.1309424520433691</v>
      </c>
    </row>
    <row r="156" spans="1:13" x14ac:dyDescent="0.3">
      <c r="A156" t="s">
        <v>46</v>
      </c>
      <c r="B156" t="s">
        <v>15</v>
      </c>
      <c r="C156" s="3">
        <v>45062</v>
      </c>
      <c r="D156" t="s">
        <v>12</v>
      </c>
      <c r="E156" t="s">
        <v>40</v>
      </c>
      <c r="F156" t="s">
        <v>33</v>
      </c>
      <c r="G156">
        <v>57800</v>
      </c>
      <c r="H156">
        <v>58045</v>
      </c>
      <c r="I156">
        <v>245</v>
      </c>
      <c r="J156">
        <v>31.38</v>
      </c>
      <c r="L156">
        <v>175.41</v>
      </c>
      <c r="M156" s="2">
        <v>7.8075207138304652</v>
      </c>
    </row>
    <row r="157" spans="1:13" x14ac:dyDescent="0.3">
      <c r="A157" t="s">
        <v>37</v>
      </c>
      <c r="B157" t="s">
        <v>11</v>
      </c>
      <c r="C157" s="3">
        <v>45063</v>
      </c>
      <c r="D157" t="s">
        <v>12</v>
      </c>
      <c r="E157" t="s">
        <v>17</v>
      </c>
      <c r="F157" t="s">
        <v>42</v>
      </c>
      <c r="G157">
        <v>162017</v>
      </c>
      <c r="H157">
        <v>162308</v>
      </c>
      <c r="I157">
        <v>291</v>
      </c>
      <c r="J157">
        <v>34.99</v>
      </c>
      <c r="L157">
        <v>202.63</v>
      </c>
      <c r="M157" s="2">
        <v>8.3166619034009717</v>
      </c>
    </row>
    <row r="158" spans="1:13" x14ac:dyDescent="0.3">
      <c r="A158" t="s">
        <v>46</v>
      </c>
      <c r="B158" t="s">
        <v>15</v>
      </c>
      <c r="C158" s="3">
        <v>45063</v>
      </c>
      <c r="D158" t="s">
        <v>12</v>
      </c>
      <c r="E158" t="s">
        <v>17</v>
      </c>
      <c r="F158" t="s">
        <v>33</v>
      </c>
      <c r="G158">
        <v>58045</v>
      </c>
      <c r="H158">
        <v>58370</v>
      </c>
      <c r="I158">
        <v>325</v>
      </c>
      <c r="J158">
        <v>37.72</v>
      </c>
      <c r="L158">
        <v>210.87</v>
      </c>
      <c r="M158" s="2">
        <v>8.6161187698833519</v>
      </c>
    </row>
    <row r="159" spans="1:13" x14ac:dyDescent="0.3">
      <c r="A159" t="s">
        <v>37</v>
      </c>
      <c r="B159" t="s">
        <v>29</v>
      </c>
      <c r="C159" s="3">
        <v>45063</v>
      </c>
      <c r="D159" t="s">
        <v>21</v>
      </c>
      <c r="E159" t="s">
        <v>17</v>
      </c>
      <c r="F159" t="s">
        <v>42</v>
      </c>
      <c r="G159">
        <v>154177</v>
      </c>
      <c r="H159">
        <v>154794</v>
      </c>
      <c r="I159">
        <v>617</v>
      </c>
      <c r="J159">
        <v>75.06</v>
      </c>
      <c r="L159">
        <v>434.61</v>
      </c>
      <c r="M159" s="2">
        <v>8.2200905941913138</v>
      </c>
    </row>
    <row r="160" spans="1:13" x14ac:dyDescent="0.3">
      <c r="A160" t="s">
        <v>37</v>
      </c>
      <c r="B160" t="s">
        <v>11</v>
      </c>
      <c r="C160" s="3">
        <v>45064</v>
      </c>
      <c r="D160" t="s">
        <v>21</v>
      </c>
      <c r="E160" t="s">
        <v>40</v>
      </c>
      <c r="F160" t="s">
        <v>42</v>
      </c>
      <c r="G160">
        <v>162308</v>
      </c>
      <c r="H160">
        <v>162609</v>
      </c>
      <c r="I160">
        <v>301</v>
      </c>
      <c r="J160">
        <v>31.76</v>
      </c>
      <c r="L160">
        <v>167.71</v>
      </c>
      <c r="M160" s="2">
        <v>9.4773299748110826</v>
      </c>
    </row>
    <row r="161" spans="1:27" x14ac:dyDescent="0.3">
      <c r="A161" t="s">
        <v>34</v>
      </c>
      <c r="B161" t="s">
        <v>20</v>
      </c>
      <c r="C161" s="3">
        <v>45064</v>
      </c>
      <c r="D161" t="s">
        <v>16</v>
      </c>
      <c r="E161" t="s">
        <v>40</v>
      </c>
      <c r="F161" t="s">
        <v>33</v>
      </c>
      <c r="G161">
        <v>45129</v>
      </c>
      <c r="H161">
        <v>45274</v>
      </c>
      <c r="I161">
        <v>145</v>
      </c>
      <c r="J161" s="4">
        <v>19.571999999999999</v>
      </c>
      <c r="L161">
        <v>109.4</v>
      </c>
      <c r="M161" s="2">
        <v>7.4085428162681382</v>
      </c>
    </row>
    <row r="162" spans="1:27" x14ac:dyDescent="0.3">
      <c r="A162" t="s">
        <v>39</v>
      </c>
      <c r="B162" t="s">
        <v>38</v>
      </c>
      <c r="C162" s="3">
        <v>45064</v>
      </c>
      <c r="D162" t="s">
        <v>16</v>
      </c>
      <c r="E162" t="s">
        <v>40</v>
      </c>
      <c r="F162" t="s">
        <v>33</v>
      </c>
      <c r="G162">
        <v>19027</v>
      </c>
      <c r="H162">
        <v>19526</v>
      </c>
      <c r="I162">
        <v>499</v>
      </c>
      <c r="J162">
        <v>9.4499999999999993</v>
      </c>
      <c r="L162">
        <v>52.87</v>
      </c>
      <c r="M162" s="2">
        <v>52.804232804232811</v>
      </c>
    </row>
    <row r="163" spans="1:27" x14ac:dyDescent="0.3">
      <c r="A163" t="s">
        <v>34</v>
      </c>
      <c r="B163" t="s">
        <v>20</v>
      </c>
      <c r="C163" s="3">
        <v>45065</v>
      </c>
      <c r="D163" t="s">
        <v>16</v>
      </c>
      <c r="E163" t="s">
        <v>40</v>
      </c>
      <c r="F163" t="s">
        <v>33</v>
      </c>
      <c r="G163">
        <v>45705</v>
      </c>
      <c r="H163">
        <v>45975</v>
      </c>
      <c r="I163">
        <v>270</v>
      </c>
      <c r="J163" s="4">
        <v>37.119999999999997</v>
      </c>
      <c r="L163">
        <v>207.55</v>
      </c>
      <c r="M163" s="2">
        <v>7.2737068965517242</v>
      </c>
    </row>
    <row r="164" spans="1:27" x14ac:dyDescent="0.3">
      <c r="A164" t="s">
        <v>34</v>
      </c>
      <c r="B164" t="s">
        <v>20</v>
      </c>
      <c r="C164" s="3">
        <v>45065</v>
      </c>
      <c r="D164" t="s">
        <v>16</v>
      </c>
      <c r="E164" t="s">
        <v>17</v>
      </c>
      <c r="F164" t="s">
        <v>33</v>
      </c>
      <c r="G164">
        <v>45274</v>
      </c>
      <c r="H164">
        <v>45705</v>
      </c>
      <c r="I164">
        <v>431</v>
      </c>
      <c r="J164" s="4">
        <v>47.53</v>
      </c>
      <c r="L164">
        <v>265.73</v>
      </c>
      <c r="M164" s="2">
        <v>9.0679570797391111</v>
      </c>
    </row>
    <row r="165" spans="1:27" x14ac:dyDescent="0.3">
      <c r="A165" s="8" t="s">
        <v>30</v>
      </c>
      <c r="B165" s="8" t="s">
        <v>45</v>
      </c>
      <c r="C165" s="9">
        <v>45068</v>
      </c>
      <c r="D165" s="8" t="s">
        <v>12</v>
      </c>
      <c r="E165" s="8" t="s">
        <v>17</v>
      </c>
      <c r="F165" s="8" t="s">
        <v>42</v>
      </c>
      <c r="G165" s="8">
        <v>178370</v>
      </c>
      <c r="H165" s="8">
        <f>584+G165</f>
        <v>178954</v>
      </c>
      <c r="I165" s="8">
        <f>H165-G165</f>
        <v>584</v>
      </c>
      <c r="J165" s="8">
        <v>54.96</v>
      </c>
      <c r="K165" s="8"/>
      <c r="L165" s="8">
        <v>296.27</v>
      </c>
      <c r="M165" s="10">
        <v>-740.68413391557499</v>
      </c>
    </row>
    <row r="166" spans="1:27" x14ac:dyDescent="0.3">
      <c r="A166" s="8" t="s">
        <v>30</v>
      </c>
      <c r="B166" s="8" t="s">
        <v>45</v>
      </c>
      <c r="C166" s="9">
        <v>45068</v>
      </c>
      <c r="D166" s="8" t="s">
        <v>12</v>
      </c>
      <c r="E166" s="8" t="s">
        <v>17</v>
      </c>
      <c r="F166" s="8" t="s">
        <v>42</v>
      </c>
      <c r="G166" s="8">
        <v>247569</v>
      </c>
      <c r="H166" s="8">
        <f>G166+617</f>
        <v>248186</v>
      </c>
      <c r="I166" s="8">
        <f>H166-G166</f>
        <v>617</v>
      </c>
      <c r="J166" s="8">
        <v>70.108000000000004</v>
      </c>
      <c r="K166" s="8"/>
      <c r="L166" s="8">
        <v>405.92</v>
      </c>
      <c r="M166" s="10">
        <v>-987.03428995264449</v>
      </c>
    </row>
    <row r="167" spans="1:27" x14ac:dyDescent="0.3">
      <c r="A167" s="11" t="s">
        <v>39</v>
      </c>
      <c r="B167" s="11" t="s">
        <v>38</v>
      </c>
      <c r="C167" s="12">
        <v>45069</v>
      </c>
      <c r="D167" s="11" t="s">
        <v>16</v>
      </c>
      <c r="E167" s="11" t="s">
        <v>47</v>
      </c>
      <c r="F167" s="11" t="s">
        <v>33</v>
      </c>
      <c r="G167" s="11">
        <v>19526</v>
      </c>
      <c r="H167" s="11">
        <v>19924</v>
      </c>
      <c r="I167" s="11">
        <v>398</v>
      </c>
      <c r="J167" s="11">
        <v>35.521999999999998</v>
      </c>
      <c r="K167" s="11"/>
      <c r="L167" s="11">
        <v>190.04</v>
      </c>
      <c r="M167" s="13">
        <v>11.204324080851304</v>
      </c>
    </row>
    <row r="168" spans="1:27" x14ac:dyDescent="0.3">
      <c r="A168" t="s">
        <v>46</v>
      </c>
      <c r="B168" t="s">
        <v>15</v>
      </c>
      <c r="C168" s="3">
        <v>45069</v>
      </c>
      <c r="D168" t="s">
        <v>12</v>
      </c>
      <c r="E168" t="s">
        <v>17</v>
      </c>
      <c r="F168" t="s">
        <v>33</v>
      </c>
      <c r="G168">
        <v>58370</v>
      </c>
      <c r="H168">
        <v>58786</v>
      </c>
      <c r="I168">
        <v>416</v>
      </c>
      <c r="J168">
        <v>47.68</v>
      </c>
      <c r="L168">
        <v>266.57</v>
      </c>
      <c r="M168" s="2">
        <v>8.724832214765101</v>
      </c>
    </row>
    <row r="169" spans="1:27" x14ac:dyDescent="0.3">
      <c r="A169" s="14" t="s">
        <v>39</v>
      </c>
      <c r="B169" s="14" t="s">
        <v>38</v>
      </c>
      <c r="C169" s="15">
        <v>45070</v>
      </c>
      <c r="D169" s="14" t="s">
        <v>16</v>
      </c>
      <c r="E169" s="14" t="s">
        <v>40</v>
      </c>
      <c r="F169" s="14" t="s">
        <v>33</v>
      </c>
      <c r="G169" s="14">
        <v>20142</v>
      </c>
      <c r="H169" s="14">
        <v>19924</v>
      </c>
      <c r="I169">
        <f>G169-H169</f>
        <v>218</v>
      </c>
      <c r="J169" s="14">
        <v>15.34</v>
      </c>
      <c r="L169" s="16">
        <v>83.94</v>
      </c>
      <c r="N169" s="14"/>
      <c r="O169" s="14"/>
      <c r="P169" s="14"/>
      <c r="Q169" s="14"/>
      <c r="R169" s="14"/>
      <c r="T169" s="14"/>
      <c r="U169" s="14"/>
      <c r="V169" s="14"/>
      <c r="W169" s="14"/>
      <c r="X169" s="14"/>
      <c r="Y169" s="14"/>
      <c r="Z169" s="14"/>
      <c r="AA169" s="14"/>
    </row>
    <row r="170" spans="1:27" x14ac:dyDescent="0.3">
      <c r="A170" t="s">
        <v>37</v>
      </c>
      <c r="B170" t="s">
        <v>11</v>
      </c>
      <c r="C170" s="3">
        <v>45070</v>
      </c>
      <c r="D170" t="s">
        <v>12</v>
      </c>
      <c r="E170" t="s">
        <v>28</v>
      </c>
      <c r="F170" t="s">
        <v>42</v>
      </c>
      <c r="G170">
        <v>163168</v>
      </c>
      <c r="H170">
        <v>162609</v>
      </c>
      <c r="I170">
        <f t="shared" ref="I170:I185" si="0">G170-H170</f>
        <v>559</v>
      </c>
      <c r="J170">
        <v>59.08</v>
      </c>
      <c r="L170" s="17">
        <v>301.3</v>
      </c>
    </row>
    <row r="171" spans="1:27" x14ac:dyDescent="0.3">
      <c r="A171" t="s">
        <v>37</v>
      </c>
      <c r="B171" t="s">
        <v>29</v>
      </c>
      <c r="C171" s="3">
        <v>45071</v>
      </c>
      <c r="D171" t="s">
        <v>16</v>
      </c>
      <c r="E171" t="s">
        <v>17</v>
      </c>
      <c r="F171" t="s">
        <v>42</v>
      </c>
      <c r="G171">
        <v>155394</v>
      </c>
      <c r="H171">
        <v>154794</v>
      </c>
      <c r="I171">
        <f t="shared" si="0"/>
        <v>600</v>
      </c>
      <c r="J171">
        <v>62.1</v>
      </c>
      <c r="L171" s="17">
        <v>334.73</v>
      </c>
    </row>
    <row r="172" spans="1:27" x14ac:dyDescent="0.3">
      <c r="A172" s="14" t="s">
        <v>39</v>
      </c>
      <c r="B172" s="14" t="s">
        <v>38</v>
      </c>
      <c r="C172" s="15">
        <v>45072</v>
      </c>
      <c r="D172" s="14" t="s">
        <v>16</v>
      </c>
      <c r="E172" s="14" t="s">
        <v>40</v>
      </c>
      <c r="F172" s="14" t="s">
        <v>33</v>
      </c>
      <c r="G172" s="14">
        <v>20550</v>
      </c>
      <c r="H172" s="14">
        <v>20142</v>
      </c>
      <c r="I172">
        <f t="shared" si="0"/>
        <v>408</v>
      </c>
      <c r="J172" s="14">
        <v>28.82</v>
      </c>
      <c r="L172" s="16">
        <v>157.68</v>
      </c>
      <c r="N172" s="14"/>
      <c r="O172" s="14"/>
      <c r="P172" s="14"/>
      <c r="Q172" s="14"/>
      <c r="R172" s="14"/>
      <c r="T172" s="14"/>
      <c r="U172" s="14"/>
      <c r="V172" s="14"/>
      <c r="W172" s="14"/>
      <c r="X172" s="14"/>
      <c r="Y172" s="14"/>
      <c r="Z172" s="14"/>
      <c r="AA172" s="14"/>
    </row>
    <row r="173" spans="1:27" x14ac:dyDescent="0.3">
      <c r="A173" t="s">
        <v>34</v>
      </c>
      <c r="B173" t="s">
        <v>20</v>
      </c>
      <c r="C173" s="3">
        <v>45072</v>
      </c>
      <c r="D173" t="s">
        <v>16</v>
      </c>
      <c r="E173" t="s">
        <v>17</v>
      </c>
      <c r="F173" t="s">
        <v>33</v>
      </c>
      <c r="G173">
        <v>46237</v>
      </c>
      <c r="H173">
        <v>45975</v>
      </c>
      <c r="I173">
        <f t="shared" si="0"/>
        <v>262</v>
      </c>
      <c r="J173">
        <v>38.549999999999997</v>
      </c>
      <c r="L173" s="17">
        <v>215.49</v>
      </c>
    </row>
    <row r="174" spans="1:27" x14ac:dyDescent="0.3">
      <c r="A174" s="14" t="s">
        <v>46</v>
      </c>
      <c r="B174" s="14" t="s">
        <v>15</v>
      </c>
      <c r="C174" s="15">
        <v>45072</v>
      </c>
      <c r="D174" s="14" t="s">
        <v>12</v>
      </c>
      <c r="E174" s="14" t="s">
        <v>47</v>
      </c>
      <c r="F174" s="14" t="s">
        <v>33</v>
      </c>
      <c r="G174" s="14">
        <v>59008</v>
      </c>
      <c r="H174" s="14">
        <v>58786</v>
      </c>
      <c r="I174">
        <f t="shared" si="0"/>
        <v>222</v>
      </c>
      <c r="J174" s="14">
        <v>31.53</v>
      </c>
      <c r="L174" s="16">
        <v>159.85</v>
      </c>
      <c r="N174" s="14"/>
      <c r="O174" s="14"/>
      <c r="P174" s="14"/>
      <c r="Q174" s="14"/>
      <c r="R174" s="14"/>
      <c r="T174" s="14"/>
      <c r="U174" s="14"/>
      <c r="V174" s="14"/>
      <c r="W174" s="14"/>
      <c r="X174" s="14"/>
      <c r="Y174" s="14"/>
      <c r="Z174" s="14"/>
      <c r="AA174" s="14"/>
    </row>
    <row r="175" spans="1:27" x14ac:dyDescent="0.3">
      <c r="A175" t="s">
        <v>37</v>
      </c>
      <c r="B175" t="s">
        <v>11</v>
      </c>
      <c r="C175" s="3">
        <v>45075</v>
      </c>
      <c r="D175" t="s">
        <v>16</v>
      </c>
      <c r="E175" t="s">
        <v>17</v>
      </c>
      <c r="F175" t="s">
        <v>42</v>
      </c>
      <c r="G175">
        <v>163607</v>
      </c>
      <c r="H175">
        <v>163168</v>
      </c>
      <c r="I175">
        <f t="shared" si="0"/>
        <v>439</v>
      </c>
      <c r="J175">
        <v>48.59</v>
      </c>
      <c r="L175" s="17">
        <v>261.93</v>
      </c>
    </row>
    <row r="176" spans="1:27" x14ac:dyDescent="0.3">
      <c r="A176" t="s">
        <v>37</v>
      </c>
      <c r="B176" t="s">
        <v>29</v>
      </c>
      <c r="C176" s="3">
        <v>45077</v>
      </c>
      <c r="D176" t="s">
        <v>21</v>
      </c>
      <c r="E176" t="s">
        <v>17</v>
      </c>
      <c r="F176" t="s">
        <v>42</v>
      </c>
      <c r="G176">
        <v>155922</v>
      </c>
      <c r="H176">
        <v>155394</v>
      </c>
      <c r="I176">
        <f t="shared" si="0"/>
        <v>528</v>
      </c>
      <c r="J176">
        <v>62.88</v>
      </c>
      <c r="L176" s="17">
        <v>338.96</v>
      </c>
    </row>
    <row r="177" spans="1:27" x14ac:dyDescent="0.3">
      <c r="A177" s="14" t="s">
        <v>37</v>
      </c>
      <c r="B177" s="14" t="s">
        <v>11</v>
      </c>
      <c r="C177" s="15">
        <v>45077</v>
      </c>
      <c r="D177" s="14" t="s">
        <v>12</v>
      </c>
      <c r="E177" s="14" t="s">
        <v>40</v>
      </c>
      <c r="F177" s="14" t="s">
        <v>42</v>
      </c>
      <c r="G177" s="14">
        <v>164115</v>
      </c>
      <c r="H177" s="14">
        <v>163607</v>
      </c>
      <c r="I177">
        <f t="shared" si="0"/>
        <v>508</v>
      </c>
      <c r="J177" s="14">
        <v>51.4</v>
      </c>
      <c r="L177" s="16">
        <v>271.42</v>
      </c>
      <c r="N177" s="14"/>
      <c r="O177" s="14"/>
      <c r="P177" s="14"/>
      <c r="Q177" s="14"/>
      <c r="R177" s="14"/>
      <c r="T177" s="14"/>
      <c r="U177" s="14"/>
      <c r="V177" s="14"/>
      <c r="W177" s="14"/>
      <c r="X177" s="14"/>
      <c r="Y177" s="14"/>
      <c r="Z177" s="14"/>
      <c r="AA177" s="14"/>
    </row>
    <row r="178" spans="1:27" x14ac:dyDescent="0.3">
      <c r="A178" s="14" t="s">
        <v>43</v>
      </c>
      <c r="B178" s="14" t="s">
        <v>24</v>
      </c>
      <c r="C178" s="15">
        <v>45078</v>
      </c>
      <c r="D178" s="14" t="s">
        <v>16</v>
      </c>
      <c r="E178" s="14" t="s">
        <v>17</v>
      </c>
      <c r="F178" s="14" t="s">
        <v>42</v>
      </c>
      <c r="G178" s="14">
        <v>118700</v>
      </c>
      <c r="H178" s="14">
        <v>118418</v>
      </c>
      <c r="I178">
        <f t="shared" si="0"/>
        <v>282</v>
      </c>
      <c r="J178" s="14">
        <v>44.73</v>
      </c>
      <c r="L178" s="16">
        <v>241.12</v>
      </c>
      <c r="N178" s="14"/>
      <c r="O178" s="14"/>
      <c r="P178" s="14"/>
      <c r="Q178" s="14"/>
      <c r="R178" s="14"/>
      <c r="T178" s="14"/>
      <c r="U178" s="14"/>
      <c r="V178" s="14"/>
      <c r="W178" s="14"/>
      <c r="X178" s="14"/>
      <c r="Y178" s="14"/>
      <c r="Z178" s="14"/>
      <c r="AA178" s="14"/>
    </row>
    <row r="179" spans="1:27" x14ac:dyDescent="0.3">
      <c r="A179" t="s">
        <v>46</v>
      </c>
      <c r="B179" t="s">
        <v>15</v>
      </c>
      <c r="C179" s="3">
        <v>45078</v>
      </c>
      <c r="D179" t="s">
        <v>16</v>
      </c>
      <c r="E179" t="s">
        <v>17</v>
      </c>
      <c r="F179" t="s">
        <v>33</v>
      </c>
      <c r="G179">
        <v>59283</v>
      </c>
      <c r="H179">
        <v>59008</v>
      </c>
      <c r="I179">
        <f t="shared" si="0"/>
        <v>275</v>
      </c>
      <c r="J179">
        <v>44.27</v>
      </c>
      <c r="L179" s="17">
        <v>247.48</v>
      </c>
    </row>
    <row r="180" spans="1:27" x14ac:dyDescent="0.3">
      <c r="A180" s="14" t="s">
        <v>34</v>
      </c>
      <c r="B180" s="14" t="s">
        <v>20</v>
      </c>
      <c r="C180" s="15">
        <v>45078</v>
      </c>
      <c r="D180" s="14" t="s">
        <v>16</v>
      </c>
      <c r="E180" s="14" t="s">
        <v>17</v>
      </c>
      <c r="F180" s="14" t="s">
        <v>57</v>
      </c>
      <c r="G180" s="14">
        <v>46545</v>
      </c>
      <c r="H180" s="14">
        <v>46237</v>
      </c>
      <c r="I180">
        <f t="shared" si="0"/>
        <v>308</v>
      </c>
      <c r="J180" s="14">
        <v>40.44</v>
      </c>
      <c r="L180" s="16">
        <v>189.7</v>
      </c>
      <c r="N180" s="14"/>
      <c r="O180" s="14"/>
      <c r="P180" s="14"/>
      <c r="Q180" s="14"/>
      <c r="R180" s="14"/>
      <c r="T180" s="14"/>
      <c r="U180" s="14"/>
      <c r="V180" s="14"/>
      <c r="W180" s="14"/>
      <c r="X180" s="14"/>
      <c r="Y180" s="14"/>
      <c r="Z180" s="14"/>
      <c r="AA180" s="14"/>
    </row>
    <row r="181" spans="1:27" x14ac:dyDescent="0.3">
      <c r="A181" t="s">
        <v>39</v>
      </c>
      <c r="B181" t="s">
        <v>38</v>
      </c>
      <c r="C181" s="3">
        <v>45082</v>
      </c>
      <c r="D181" t="s">
        <v>16</v>
      </c>
      <c r="E181" t="s">
        <v>40</v>
      </c>
      <c r="F181" t="s">
        <v>33</v>
      </c>
      <c r="G181">
        <v>20828</v>
      </c>
      <c r="H181">
        <v>20550</v>
      </c>
      <c r="I181">
        <f t="shared" si="0"/>
        <v>278</v>
      </c>
      <c r="J181">
        <v>22.64</v>
      </c>
      <c r="L181" s="17">
        <v>128.86000000000001</v>
      </c>
    </row>
    <row r="182" spans="1:27" x14ac:dyDescent="0.3">
      <c r="A182" s="14" t="s">
        <v>34</v>
      </c>
      <c r="B182" s="14" t="s">
        <v>20</v>
      </c>
      <c r="C182" s="15">
        <v>45083</v>
      </c>
      <c r="D182" s="14" t="s">
        <v>21</v>
      </c>
      <c r="E182" s="14" t="s">
        <v>17</v>
      </c>
      <c r="F182" s="14" t="s">
        <v>33</v>
      </c>
      <c r="G182" s="14">
        <v>46804</v>
      </c>
      <c r="H182" s="14">
        <v>46631</v>
      </c>
      <c r="I182">
        <f t="shared" si="0"/>
        <v>173</v>
      </c>
      <c r="J182" s="14">
        <v>28.79</v>
      </c>
      <c r="L182" s="16">
        <v>160.94999999999999</v>
      </c>
      <c r="N182" s="14"/>
      <c r="O182" s="14"/>
      <c r="P182" s="14"/>
      <c r="Q182" s="14"/>
      <c r="R182" s="14"/>
      <c r="T182" s="14"/>
      <c r="U182" s="14"/>
      <c r="V182" s="14"/>
      <c r="W182" s="14"/>
      <c r="X182" s="14"/>
      <c r="Y182" s="14"/>
      <c r="Z182" s="14"/>
      <c r="AA182" s="14"/>
    </row>
    <row r="183" spans="1:27" x14ac:dyDescent="0.3">
      <c r="A183" t="s">
        <v>46</v>
      </c>
      <c r="B183" t="s">
        <v>15</v>
      </c>
      <c r="C183" s="3">
        <v>45083</v>
      </c>
      <c r="D183" t="s">
        <v>16</v>
      </c>
      <c r="E183" t="s">
        <v>40</v>
      </c>
      <c r="F183" t="s">
        <v>33</v>
      </c>
      <c r="G183">
        <v>59614</v>
      </c>
      <c r="H183">
        <v>59283</v>
      </c>
      <c r="I183">
        <f t="shared" si="0"/>
        <v>331</v>
      </c>
      <c r="J183">
        <v>38.42</v>
      </c>
      <c r="L183" s="17">
        <v>218.64</v>
      </c>
    </row>
    <row r="184" spans="1:27" x14ac:dyDescent="0.3">
      <c r="A184" s="14" t="s">
        <v>34</v>
      </c>
      <c r="B184" s="14" t="s">
        <v>20</v>
      </c>
      <c r="C184" s="15">
        <v>45083</v>
      </c>
      <c r="D184" s="14" t="s">
        <v>21</v>
      </c>
      <c r="E184" s="14" t="s">
        <v>17</v>
      </c>
      <c r="F184" s="14" t="s">
        <v>33</v>
      </c>
      <c r="G184" s="14">
        <v>46631</v>
      </c>
      <c r="H184" s="14">
        <v>46545</v>
      </c>
      <c r="I184">
        <f t="shared" si="0"/>
        <v>86</v>
      </c>
      <c r="J184" s="14">
        <v>20.65</v>
      </c>
      <c r="L184" s="16">
        <v>119.6</v>
      </c>
      <c r="N184" s="14"/>
      <c r="O184" s="14"/>
      <c r="P184" s="14"/>
      <c r="Q184" s="14"/>
      <c r="R184" s="14"/>
      <c r="T184" s="14"/>
      <c r="U184" s="14"/>
      <c r="V184" s="14"/>
      <c r="W184" s="14"/>
      <c r="X184" s="14"/>
      <c r="Y184" s="14"/>
      <c r="Z184" s="14"/>
      <c r="AA184" s="14"/>
    </row>
    <row r="185" spans="1:27" x14ac:dyDescent="0.3">
      <c r="A185" t="s">
        <v>37</v>
      </c>
      <c r="B185" t="s">
        <v>29</v>
      </c>
      <c r="C185" s="3">
        <v>45084</v>
      </c>
      <c r="D185" t="s">
        <v>16</v>
      </c>
      <c r="E185" t="s">
        <v>28</v>
      </c>
      <c r="F185" t="s">
        <v>42</v>
      </c>
      <c r="G185">
        <v>156422</v>
      </c>
      <c r="H185">
        <v>155922</v>
      </c>
      <c r="I185">
        <f t="shared" si="0"/>
        <v>500</v>
      </c>
      <c r="J185">
        <v>52.57</v>
      </c>
      <c r="L185" s="17">
        <v>268.14999999999998</v>
      </c>
    </row>
  </sheetData>
  <autoFilter ref="A1:M168" xr:uid="{0166DA9B-08BA-47B1-B755-2CC184EFACD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89FE-6EB4-49F8-B612-D9190A93B337}">
  <dimension ref="A3:D12"/>
  <sheetViews>
    <sheetView showGridLines="0" showRowColHeaders="0" topLeftCell="A2" workbookViewId="0">
      <selection activeCell="B18" sqref="B18"/>
    </sheetView>
  </sheetViews>
  <sheetFormatPr defaultRowHeight="14.4" x14ac:dyDescent="0.3"/>
  <cols>
    <col min="1" max="1" width="19.88671875" bestFit="1" customWidth="1"/>
    <col min="2" max="2" width="21.33203125" bestFit="1" customWidth="1"/>
    <col min="3" max="3" width="20.44140625" bestFit="1" customWidth="1"/>
    <col min="4" max="4" width="18.21875" bestFit="1" customWidth="1"/>
    <col min="5" max="5" width="33.21875" bestFit="1" customWidth="1"/>
    <col min="6" max="7" width="9" bestFit="1" customWidth="1"/>
    <col min="8" max="8" width="18.21875" bestFit="1" customWidth="1"/>
    <col min="9" max="9" width="7" bestFit="1" customWidth="1"/>
    <col min="10" max="10" width="6" bestFit="1" customWidth="1"/>
    <col min="11" max="11" width="26.109375" bestFit="1" customWidth="1"/>
    <col min="12" max="12" width="25.21875" bestFit="1" customWidth="1"/>
    <col min="13" max="13" width="23" bestFit="1" customWidth="1"/>
  </cols>
  <sheetData>
    <row r="3" spans="1:4" x14ac:dyDescent="0.3">
      <c r="A3" s="6" t="s">
        <v>49</v>
      </c>
      <c r="B3" s="1" t="s">
        <v>52</v>
      </c>
      <c r="C3" s="1" t="s">
        <v>50</v>
      </c>
      <c r="D3" s="1" t="s">
        <v>53</v>
      </c>
    </row>
    <row r="4" spans="1:4" x14ac:dyDescent="0.3">
      <c r="A4" s="5" t="s">
        <v>37</v>
      </c>
      <c r="B4" s="7">
        <v>13561.39</v>
      </c>
      <c r="C4" s="4">
        <v>2061.4769999999999</v>
      </c>
      <c r="D4">
        <v>19580</v>
      </c>
    </row>
    <row r="5" spans="1:4" x14ac:dyDescent="0.3">
      <c r="A5" s="5" t="s">
        <v>43</v>
      </c>
      <c r="B5" s="7">
        <v>4496.7100000000009</v>
      </c>
      <c r="C5" s="4">
        <v>680.25700000000006</v>
      </c>
      <c r="D5">
        <v>5273</v>
      </c>
    </row>
    <row r="6" spans="1:4" x14ac:dyDescent="0.3">
      <c r="A6" s="5" t="s">
        <v>30</v>
      </c>
      <c r="B6" s="7">
        <v>309.58999999999997</v>
      </c>
      <c r="C6" s="4">
        <v>45.6</v>
      </c>
      <c r="D6">
        <v>0</v>
      </c>
    </row>
    <row r="7" spans="1:4" x14ac:dyDescent="0.3">
      <c r="A7" s="5" t="s">
        <v>46</v>
      </c>
      <c r="B7" s="7">
        <v>5629.4</v>
      </c>
      <c r="C7" s="4">
        <v>1042.1510000000001</v>
      </c>
      <c r="D7">
        <v>8022</v>
      </c>
    </row>
    <row r="8" spans="1:4" x14ac:dyDescent="0.3">
      <c r="A8" s="5" t="s">
        <v>41</v>
      </c>
      <c r="B8" s="7">
        <v>7377.6399999999994</v>
      </c>
      <c r="C8" s="4">
        <v>1203.8520000000001</v>
      </c>
      <c r="D8">
        <v>88101</v>
      </c>
    </row>
    <row r="9" spans="1:4" x14ac:dyDescent="0.3">
      <c r="A9" s="5" t="s">
        <v>34</v>
      </c>
      <c r="B9" s="7">
        <v>5177.1299999999992</v>
      </c>
      <c r="C9" s="4">
        <v>919.14400000000001</v>
      </c>
      <c r="D9">
        <v>5852</v>
      </c>
    </row>
    <row r="10" spans="1:4" x14ac:dyDescent="0.3">
      <c r="A10" s="5" t="s">
        <v>39</v>
      </c>
      <c r="B10" s="7">
        <v>4819.43</v>
      </c>
      <c r="C10" s="4">
        <v>849.27400000000011</v>
      </c>
      <c r="D10">
        <v>9960</v>
      </c>
    </row>
    <row r="11" spans="1:4" x14ac:dyDescent="0.3">
      <c r="A11" s="5" t="s">
        <v>48</v>
      </c>
      <c r="B11" s="7">
        <v>1107.3699999999999</v>
      </c>
      <c r="C11" s="4">
        <v>220.04499999999999</v>
      </c>
      <c r="D11">
        <v>963</v>
      </c>
    </row>
    <row r="12" spans="1:4" x14ac:dyDescent="0.3">
      <c r="A12" s="5" t="s">
        <v>51</v>
      </c>
      <c r="B12" s="7">
        <v>42478.659999999996</v>
      </c>
      <c r="C12" s="4">
        <v>7021.8</v>
      </c>
      <c r="D12">
        <v>137751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991441DA9C514CAFFE496E58ABFB58" ma:contentTypeVersion="4" ma:contentTypeDescription="Create a new document." ma:contentTypeScope="" ma:versionID="13d734f83d4ebb2cec40f1e7b8186b72">
  <xsd:schema xmlns:xsd="http://www.w3.org/2001/XMLSchema" xmlns:xs="http://www.w3.org/2001/XMLSchema" xmlns:p="http://schemas.microsoft.com/office/2006/metadata/properties" xmlns:ns2="5256ce7f-4b97-4e4e-9718-389441f66d2c" xmlns:ns3="5db80d60-f80b-479f-8bc7-faa4904db864" targetNamespace="http://schemas.microsoft.com/office/2006/metadata/properties" ma:root="true" ma:fieldsID="ee1975c7f213666340ab5c027008d8a1" ns2:_="" ns3:_="">
    <xsd:import namespace="5256ce7f-4b97-4e4e-9718-389441f66d2c"/>
    <xsd:import namespace="5db80d60-f80b-479f-8bc7-faa4904db8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6ce7f-4b97-4e4e-9718-389441f66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80d60-f80b-479f-8bc7-faa4904db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267680-0A50-4FFE-9480-C8D354229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56ce7f-4b97-4e4e-9718-389441f66d2c"/>
    <ds:schemaRef ds:uri="5db80d60-f80b-479f-8bc7-faa4904db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5F705B-AC3B-412F-8811-DD6B06AD1E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15536-5AC6-48CB-B876-C1F7C872E645}">
  <ds:schemaRefs>
    <ds:schemaRef ds:uri="5db80d60-f80b-479f-8bc7-faa4904db864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256ce7f-4b97-4e4e-9718-389441f66d2c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ABASTECIMENTOS</vt:lpstr>
      <vt:lpstr>TABELA DINÂMICA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 Melo</dc:creator>
  <cp:lastModifiedBy>Victor de Melo</cp:lastModifiedBy>
  <dcterms:created xsi:type="dcterms:W3CDTF">2023-05-23T06:27:35Z</dcterms:created>
  <dcterms:modified xsi:type="dcterms:W3CDTF">2023-06-08T07:14:51Z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0x01010069991441DA9C514CAFFE496E58ABFB58</vt:lpwstr>
  </property>
</Properties>
</file>