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23a168f42b41cd/C64/VB/PicRemap/"/>
    </mc:Choice>
  </mc:AlternateContent>
  <xr:revisionPtr revIDLastSave="1" documentId="8_{4277467A-123C-47A5-80D9-B77B4F2EDC22}" xr6:coauthVersionLast="46" xr6:coauthVersionMax="46" xr10:uidLastSave="{726E4794-0D3D-46F6-BF68-FA00351F0B4C}"/>
  <bookViews>
    <workbookView xWindow="-120" yWindow="-120" windowWidth="24240" windowHeight="13140" activeTab="1" xr2:uid="{8E5F9786-90EB-4839-B7FA-515805160664}"/>
  </bookViews>
  <sheets>
    <sheet name="Sheet1" sheetId="1" r:id="rId1"/>
    <sheet name="PixCen Palettes RGB" sheetId="2" r:id="rId2"/>
    <sheet name="Hex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2" l="1"/>
  <c r="AK10" i="2"/>
  <c r="AG10" i="2"/>
  <c r="AC10" i="2"/>
  <c r="Y10" i="2"/>
  <c r="U10" i="2"/>
  <c r="Q10" i="2"/>
  <c r="M10" i="2"/>
  <c r="I10" i="2"/>
  <c r="E10" i="2"/>
  <c r="AO9" i="2"/>
  <c r="AK9" i="2"/>
  <c r="AG9" i="2"/>
  <c r="AC9" i="2"/>
  <c r="Y9" i="2"/>
  <c r="U9" i="2"/>
  <c r="Q9" i="2"/>
  <c r="M9" i="2"/>
  <c r="I9" i="2"/>
  <c r="E9" i="2"/>
  <c r="AO8" i="2"/>
  <c r="AO16" i="2"/>
  <c r="AK16" i="2"/>
  <c r="AG16" i="2"/>
  <c r="AC16" i="2"/>
  <c r="Y16" i="2"/>
  <c r="U16" i="2"/>
  <c r="Q16" i="2"/>
  <c r="M16" i="2"/>
  <c r="I16" i="2"/>
  <c r="E16" i="2"/>
  <c r="E8" i="2"/>
  <c r="AK8" i="2"/>
  <c r="AG8" i="2"/>
  <c r="AC8" i="2"/>
  <c r="Y8" i="2"/>
  <c r="U8" i="2"/>
  <c r="Q8" i="2"/>
  <c r="M8" i="2"/>
  <c r="I8" i="2"/>
  <c r="AL19" i="2"/>
  <c r="AH19" i="2"/>
  <c r="AD19" i="2"/>
  <c r="Z19" i="2"/>
  <c r="V19" i="2"/>
  <c r="R19" i="2"/>
  <c r="N19" i="2"/>
  <c r="J19" i="2"/>
  <c r="F19" i="2"/>
  <c r="B19" i="2"/>
  <c r="AL18" i="2"/>
  <c r="AH18" i="2"/>
  <c r="AD18" i="2"/>
  <c r="Z18" i="2"/>
  <c r="V18" i="2"/>
  <c r="R18" i="2"/>
  <c r="N18" i="2"/>
  <c r="J18" i="2"/>
  <c r="F18" i="2"/>
  <c r="B18" i="2"/>
  <c r="AO15" i="2"/>
  <c r="AK15" i="2"/>
  <c r="AG15" i="2"/>
  <c r="AC15" i="2"/>
  <c r="Y15" i="2"/>
  <c r="U15" i="2"/>
  <c r="Q15" i="2"/>
  <c r="M15" i="2"/>
  <c r="I15" i="2"/>
  <c r="E15" i="2"/>
  <c r="AO7" i="2"/>
  <c r="E7" i="2"/>
  <c r="I7" i="2"/>
  <c r="M7" i="2"/>
  <c r="Q7" i="2"/>
  <c r="U7" i="2"/>
  <c r="Y7" i="2"/>
  <c r="AC7" i="2"/>
  <c r="AG7" i="2"/>
  <c r="AK7" i="2"/>
  <c r="AO6" i="2"/>
  <c r="AK6" i="2"/>
  <c r="AG6" i="2"/>
  <c r="AC6" i="2"/>
  <c r="Y6" i="2"/>
  <c r="U6" i="2"/>
  <c r="Q6" i="2"/>
  <c r="M6" i="2"/>
  <c r="I6" i="2"/>
  <c r="E6" i="2"/>
  <c r="E5" i="2"/>
  <c r="Q5" i="2"/>
  <c r="M5" i="2"/>
  <c r="I5" i="2"/>
  <c r="U5" i="2"/>
  <c r="Y5" i="2"/>
  <c r="AO5" i="2"/>
  <c r="AK5" i="2"/>
  <c r="AG5" i="2"/>
  <c r="AC5" i="2"/>
  <c r="O54" i="1"/>
  <c r="N54" i="1"/>
  <c r="M54" i="1"/>
  <c r="P54" i="1" s="1"/>
  <c r="K54" i="1"/>
  <c r="J54" i="1"/>
  <c r="I54" i="1"/>
  <c r="P53" i="1"/>
  <c r="O53" i="1"/>
  <c r="N53" i="1"/>
  <c r="M53" i="1"/>
  <c r="K53" i="1"/>
  <c r="J53" i="1"/>
  <c r="I53" i="1"/>
  <c r="O52" i="1"/>
  <c r="N52" i="1"/>
  <c r="M52" i="1"/>
  <c r="K52" i="1"/>
  <c r="J52" i="1"/>
  <c r="I52" i="1"/>
  <c r="P52" i="1" s="1"/>
  <c r="O51" i="1"/>
  <c r="N51" i="1"/>
  <c r="M51" i="1"/>
  <c r="K51" i="1"/>
  <c r="J51" i="1"/>
  <c r="I51" i="1"/>
  <c r="P51" i="1" s="1"/>
  <c r="O50" i="1"/>
  <c r="N50" i="1"/>
  <c r="M50" i="1"/>
  <c r="K50" i="1"/>
  <c r="J50" i="1"/>
  <c r="I50" i="1"/>
  <c r="P50" i="1" s="1"/>
  <c r="O49" i="1"/>
  <c r="N49" i="1"/>
  <c r="M49" i="1"/>
  <c r="K49" i="1"/>
  <c r="J49" i="1"/>
  <c r="I49" i="1"/>
  <c r="P49" i="1" s="1"/>
  <c r="O48" i="1"/>
  <c r="N48" i="1"/>
  <c r="M48" i="1"/>
  <c r="K48" i="1"/>
  <c r="J48" i="1"/>
  <c r="I48" i="1"/>
  <c r="P48" i="1" s="1"/>
  <c r="O47" i="1"/>
  <c r="N47" i="1"/>
  <c r="M47" i="1"/>
  <c r="K47" i="1"/>
  <c r="J47" i="1"/>
  <c r="I47" i="1"/>
  <c r="P47" i="1" s="1"/>
  <c r="O46" i="1"/>
  <c r="N46" i="1"/>
  <c r="M46" i="1"/>
  <c r="P46" i="1" s="1"/>
  <c r="K46" i="1"/>
  <c r="J46" i="1"/>
  <c r="I46" i="1"/>
  <c r="P45" i="1"/>
  <c r="O45" i="1"/>
  <c r="N45" i="1"/>
  <c r="M45" i="1"/>
  <c r="K45" i="1"/>
  <c r="J45" i="1"/>
  <c r="I45" i="1"/>
  <c r="O44" i="1"/>
  <c r="N44" i="1"/>
  <c r="M44" i="1"/>
  <c r="K44" i="1"/>
  <c r="J44" i="1"/>
  <c r="I44" i="1"/>
  <c r="P44" i="1" s="1"/>
  <c r="O43" i="1"/>
  <c r="N43" i="1"/>
  <c r="M43" i="1"/>
  <c r="K43" i="1"/>
  <c r="J43" i="1"/>
  <c r="I43" i="1"/>
  <c r="P43" i="1" s="1"/>
  <c r="O42" i="1"/>
  <c r="N42" i="1"/>
  <c r="M42" i="1"/>
  <c r="K42" i="1"/>
  <c r="J42" i="1"/>
  <c r="I42" i="1"/>
  <c r="P42" i="1" s="1"/>
  <c r="O41" i="1"/>
  <c r="N41" i="1"/>
  <c r="M41" i="1"/>
  <c r="K41" i="1"/>
  <c r="J41" i="1"/>
  <c r="I41" i="1"/>
  <c r="P41" i="1" s="1"/>
  <c r="O40" i="1"/>
  <c r="N40" i="1"/>
  <c r="M40" i="1"/>
  <c r="K40" i="1"/>
  <c r="J40" i="1"/>
  <c r="I40" i="1"/>
  <c r="P40" i="1" s="1"/>
  <c r="O36" i="1"/>
  <c r="P36" i="1" s="1"/>
  <c r="N36" i="1"/>
  <c r="M36" i="1"/>
  <c r="O35" i="1"/>
  <c r="P35" i="1" s="1"/>
  <c r="N35" i="1"/>
  <c r="M35" i="1"/>
  <c r="O34" i="1"/>
  <c r="P34" i="1" s="1"/>
  <c r="N34" i="1"/>
  <c r="M34" i="1"/>
  <c r="O33" i="1"/>
  <c r="P33" i="1" s="1"/>
  <c r="N33" i="1"/>
  <c r="M33" i="1"/>
  <c r="O32" i="1"/>
  <c r="P32" i="1" s="1"/>
  <c r="N32" i="1"/>
  <c r="M32" i="1"/>
  <c r="O31" i="1"/>
  <c r="P31" i="1" s="1"/>
  <c r="N31" i="1"/>
  <c r="M31" i="1"/>
  <c r="O30" i="1"/>
  <c r="P30" i="1" s="1"/>
  <c r="N30" i="1"/>
  <c r="M30" i="1"/>
  <c r="O29" i="1"/>
  <c r="P29" i="1" s="1"/>
  <c r="N29" i="1"/>
  <c r="M29" i="1"/>
  <c r="O28" i="1"/>
  <c r="P28" i="1" s="1"/>
  <c r="N28" i="1"/>
  <c r="M28" i="1"/>
  <c r="O27" i="1"/>
  <c r="P27" i="1" s="1"/>
  <c r="N27" i="1"/>
  <c r="M27" i="1"/>
  <c r="O26" i="1"/>
  <c r="P26" i="1" s="1"/>
  <c r="N26" i="1"/>
  <c r="M26" i="1"/>
  <c r="O25" i="1"/>
  <c r="P25" i="1" s="1"/>
  <c r="N25" i="1"/>
  <c r="M25" i="1"/>
  <c r="O24" i="1"/>
  <c r="P24" i="1" s="1"/>
  <c r="N24" i="1"/>
  <c r="M24" i="1"/>
  <c r="O23" i="1"/>
  <c r="P23" i="1" s="1"/>
  <c r="N23" i="1"/>
  <c r="M23" i="1"/>
  <c r="O22" i="1"/>
  <c r="P22" i="1" s="1"/>
  <c r="N22" i="1"/>
  <c r="M2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K72" i="1"/>
  <c r="J72" i="1"/>
  <c r="I72" i="1"/>
  <c r="L72" i="1" s="1"/>
  <c r="K71" i="1"/>
  <c r="J71" i="1"/>
  <c r="I71" i="1"/>
  <c r="L71" i="1" s="1"/>
  <c r="K70" i="1"/>
  <c r="J70" i="1"/>
  <c r="I70" i="1"/>
  <c r="L70" i="1" s="1"/>
  <c r="K69" i="1"/>
  <c r="J69" i="1"/>
  <c r="I69" i="1"/>
  <c r="L69" i="1" s="1"/>
  <c r="K68" i="1"/>
  <c r="J68" i="1"/>
  <c r="I68" i="1"/>
  <c r="L68" i="1" s="1"/>
  <c r="K67" i="1"/>
  <c r="J67" i="1"/>
  <c r="I67" i="1"/>
  <c r="L67" i="1" s="1"/>
  <c r="K66" i="1"/>
  <c r="J66" i="1"/>
  <c r="I66" i="1"/>
  <c r="L66" i="1" s="1"/>
  <c r="K65" i="1"/>
  <c r="J65" i="1"/>
  <c r="I65" i="1"/>
  <c r="L65" i="1" s="1"/>
  <c r="K64" i="1"/>
  <c r="J64" i="1"/>
  <c r="I64" i="1"/>
  <c r="L64" i="1" s="1"/>
  <c r="K63" i="1"/>
  <c r="J63" i="1"/>
  <c r="I63" i="1"/>
  <c r="L63" i="1" s="1"/>
  <c r="K62" i="1"/>
  <c r="J62" i="1"/>
  <c r="I62" i="1"/>
  <c r="L62" i="1" s="1"/>
  <c r="K61" i="1"/>
  <c r="J61" i="1"/>
  <c r="I61" i="1"/>
  <c r="L61" i="1" s="1"/>
  <c r="K60" i="1"/>
  <c r="J60" i="1"/>
  <c r="I60" i="1"/>
  <c r="L60" i="1" s="1"/>
  <c r="K59" i="1"/>
  <c r="J59" i="1"/>
  <c r="I59" i="1"/>
  <c r="L59" i="1" s="1"/>
  <c r="K58" i="1"/>
  <c r="J58" i="1"/>
  <c r="I58" i="1"/>
  <c r="L58" i="1" s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K22" i="1"/>
  <c r="J22" i="1"/>
  <c r="I22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4" i="1"/>
  <c r="O4" i="1"/>
  <c r="N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4" i="1"/>
  <c r="K5" i="1"/>
  <c r="J4" i="1"/>
  <c r="J5" i="1"/>
  <c r="AP45" i="1"/>
  <c r="AS45" i="1" s="1"/>
  <c r="AQ45" i="1"/>
  <c r="AR45" i="1"/>
  <c r="AP46" i="1"/>
  <c r="AQ46" i="1"/>
  <c r="AR46" i="1"/>
  <c r="AS46" i="1"/>
  <c r="AP47" i="1"/>
  <c r="AS47" i="1" s="1"/>
  <c r="AQ47" i="1"/>
  <c r="AR47" i="1"/>
  <c r="AP48" i="1"/>
  <c r="AQ48" i="1"/>
  <c r="AR48" i="1"/>
  <c r="AS48" i="1"/>
  <c r="AP49" i="1"/>
  <c r="AS49" i="1" s="1"/>
  <c r="AQ49" i="1"/>
  <c r="AR49" i="1"/>
  <c r="AP50" i="1"/>
  <c r="AQ50" i="1"/>
  <c r="AR50" i="1"/>
  <c r="AS50" i="1"/>
  <c r="AP51" i="1"/>
  <c r="AS51" i="1" s="1"/>
  <c r="AQ51" i="1"/>
  <c r="AR51" i="1"/>
  <c r="AP52" i="1"/>
  <c r="AQ52" i="1"/>
  <c r="AR52" i="1"/>
  <c r="AS52" i="1"/>
  <c r="AP53" i="1"/>
  <c r="AS53" i="1" s="1"/>
  <c r="AQ53" i="1"/>
  <c r="AR53" i="1"/>
  <c r="AP54" i="1"/>
  <c r="AQ54" i="1"/>
  <c r="AR54" i="1"/>
  <c r="AS54" i="1"/>
  <c r="AP41" i="1"/>
  <c r="AS41" i="1" s="1"/>
  <c r="AQ41" i="1"/>
  <c r="AR41" i="1"/>
  <c r="AP42" i="1"/>
  <c r="AS42" i="1" s="1"/>
  <c r="AQ42" i="1"/>
  <c r="AR42" i="1"/>
  <c r="AP43" i="1"/>
  <c r="AS43" i="1" s="1"/>
  <c r="AQ43" i="1"/>
  <c r="AR43" i="1"/>
  <c r="AR44" i="1"/>
  <c r="AQ44" i="1"/>
  <c r="AP44" i="1"/>
  <c r="AK44" i="1"/>
  <c r="AN44" i="1"/>
  <c r="AL44" i="1"/>
  <c r="AM44" i="1"/>
  <c r="AK45" i="1"/>
  <c r="AN45" i="1" s="1"/>
  <c r="AL45" i="1"/>
  <c r="AM45" i="1"/>
  <c r="AK46" i="1"/>
  <c r="AN46" i="1" s="1"/>
  <c r="AL46" i="1"/>
  <c r="AM46" i="1"/>
  <c r="AK47" i="1"/>
  <c r="AN47" i="1" s="1"/>
  <c r="AL47" i="1"/>
  <c r="AM47" i="1"/>
  <c r="AK48" i="1"/>
  <c r="AN48" i="1" s="1"/>
  <c r="AL48" i="1"/>
  <c r="AM48" i="1"/>
  <c r="AK49" i="1"/>
  <c r="AN49" i="1" s="1"/>
  <c r="AL49" i="1"/>
  <c r="AM49" i="1"/>
  <c r="AK50" i="1"/>
  <c r="AN50" i="1" s="1"/>
  <c r="AL50" i="1"/>
  <c r="AM50" i="1"/>
  <c r="AK51" i="1"/>
  <c r="AN51" i="1" s="1"/>
  <c r="AL51" i="1"/>
  <c r="AM51" i="1"/>
  <c r="AK52" i="1"/>
  <c r="AN52" i="1" s="1"/>
  <c r="AL52" i="1"/>
  <c r="AM52" i="1"/>
  <c r="AK53" i="1"/>
  <c r="AN53" i="1" s="1"/>
  <c r="AL53" i="1"/>
  <c r="AM53" i="1"/>
  <c r="AK54" i="1"/>
  <c r="AN54" i="1" s="1"/>
  <c r="AL54" i="1"/>
  <c r="AM54" i="1"/>
  <c r="AK41" i="1"/>
  <c r="AN41" i="1" s="1"/>
  <c r="AL41" i="1"/>
  <c r="AM41" i="1"/>
  <c r="AK42" i="1"/>
  <c r="AN42" i="1" s="1"/>
  <c r="AL42" i="1"/>
  <c r="AM42" i="1"/>
  <c r="AL43" i="1"/>
  <c r="AM43" i="1"/>
  <c r="AN43" i="1" s="1"/>
  <c r="AK43" i="1"/>
  <c r="AF43" i="1"/>
  <c r="AI43" i="1" s="1"/>
  <c r="AG43" i="1"/>
  <c r="AH43" i="1"/>
  <c r="AF44" i="1"/>
  <c r="AI44" i="1" s="1"/>
  <c r="AG44" i="1"/>
  <c r="AH44" i="1"/>
  <c r="AF45" i="1"/>
  <c r="AI45" i="1" s="1"/>
  <c r="AG45" i="1"/>
  <c r="AH45" i="1"/>
  <c r="AF46" i="1"/>
  <c r="AI46" i="1" s="1"/>
  <c r="AG46" i="1"/>
  <c r="AH46" i="1"/>
  <c r="AF47" i="1"/>
  <c r="AI47" i="1" s="1"/>
  <c r="AG47" i="1"/>
  <c r="AH47" i="1"/>
  <c r="AF48" i="1"/>
  <c r="AI48" i="1" s="1"/>
  <c r="AG48" i="1"/>
  <c r="AH48" i="1"/>
  <c r="AF49" i="1"/>
  <c r="AI49" i="1" s="1"/>
  <c r="AG49" i="1"/>
  <c r="AH49" i="1"/>
  <c r="AF50" i="1"/>
  <c r="AI50" i="1" s="1"/>
  <c r="AG50" i="1"/>
  <c r="AH50" i="1"/>
  <c r="AF51" i="1"/>
  <c r="AI51" i="1" s="1"/>
  <c r="AG51" i="1"/>
  <c r="AH51" i="1"/>
  <c r="AF52" i="1"/>
  <c r="AI52" i="1" s="1"/>
  <c r="AG52" i="1"/>
  <c r="AH52" i="1"/>
  <c r="AF53" i="1"/>
  <c r="AI53" i="1" s="1"/>
  <c r="AG53" i="1"/>
  <c r="AH53" i="1"/>
  <c r="AF54" i="1"/>
  <c r="AI54" i="1" s="1"/>
  <c r="AG54" i="1"/>
  <c r="AH54" i="1"/>
  <c r="AF41" i="1"/>
  <c r="AG41" i="1"/>
  <c r="AI41" i="1" s="1"/>
  <c r="AH41" i="1"/>
  <c r="AI42" i="1"/>
  <c r="AH42" i="1"/>
  <c r="AG42" i="1"/>
  <c r="AF42" i="1"/>
  <c r="AP24" i="1"/>
  <c r="AS24" i="1" s="1"/>
  <c r="AQ24" i="1"/>
  <c r="AR24" i="1"/>
  <c r="AP25" i="1"/>
  <c r="AQ25" i="1"/>
  <c r="AR25" i="1"/>
  <c r="AP26" i="1"/>
  <c r="AQ26" i="1"/>
  <c r="AR26" i="1"/>
  <c r="AP27" i="1"/>
  <c r="AS27" i="1" s="1"/>
  <c r="AQ27" i="1"/>
  <c r="AR27" i="1"/>
  <c r="AP28" i="1"/>
  <c r="AQ28" i="1"/>
  <c r="AR28" i="1"/>
  <c r="AP29" i="1"/>
  <c r="AQ29" i="1"/>
  <c r="AS29" i="1" s="1"/>
  <c r="AR29" i="1"/>
  <c r="AP30" i="1"/>
  <c r="AQ30" i="1"/>
  <c r="AR30" i="1"/>
  <c r="AP31" i="1"/>
  <c r="AS31" i="1" s="1"/>
  <c r="AQ31" i="1"/>
  <c r="AR31" i="1"/>
  <c r="AP32" i="1"/>
  <c r="AS32" i="1" s="1"/>
  <c r="AQ32" i="1"/>
  <c r="AR32" i="1"/>
  <c r="AP33" i="1"/>
  <c r="AS33" i="1" s="1"/>
  <c r="AQ33" i="1"/>
  <c r="AR33" i="1"/>
  <c r="AP34" i="1"/>
  <c r="AQ34" i="1"/>
  <c r="AR34" i="1"/>
  <c r="AP35" i="1"/>
  <c r="AS35" i="1" s="1"/>
  <c r="AQ35" i="1"/>
  <c r="AR35" i="1"/>
  <c r="AP36" i="1"/>
  <c r="AQ36" i="1"/>
  <c r="AR36" i="1"/>
  <c r="AR23" i="1"/>
  <c r="AQ23" i="1"/>
  <c r="AH36" i="1"/>
  <c r="AG36" i="1"/>
  <c r="AF36" i="1"/>
  <c r="AH35" i="1"/>
  <c r="AG35" i="1"/>
  <c r="AI35" i="1" s="1"/>
  <c r="AF35" i="1"/>
  <c r="AH34" i="1"/>
  <c r="AG34" i="1"/>
  <c r="AI34" i="1" s="1"/>
  <c r="AF34" i="1"/>
  <c r="AH33" i="1"/>
  <c r="AG33" i="1"/>
  <c r="AF33" i="1"/>
  <c r="AH32" i="1"/>
  <c r="AI32" i="1" s="1"/>
  <c r="AG32" i="1"/>
  <c r="AF32" i="1"/>
  <c r="AH31" i="1"/>
  <c r="AI31" i="1" s="1"/>
  <c r="AG31" i="1"/>
  <c r="AF31" i="1"/>
  <c r="AH30" i="1"/>
  <c r="AG30" i="1"/>
  <c r="AF30" i="1"/>
  <c r="AH29" i="1"/>
  <c r="AG29" i="1"/>
  <c r="AF29" i="1"/>
  <c r="AI29" i="1" s="1"/>
  <c r="AH28" i="1"/>
  <c r="AG28" i="1"/>
  <c r="AF28" i="1"/>
  <c r="AH27" i="1"/>
  <c r="AG27" i="1"/>
  <c r="AF27" i="1"/>
  <c r="AI27" i="1" s="1"/>
  <c r="AH26" i="1"/>
  <c r="AG26" i="1"/>
  <c r="AI26" i="1" s="1"/>
  <c r="AF26" i="1"/>
  <c r="AH25" i="1"/>
  <c r="AG25" i="1"/>
  <c r="AF25" i="1"/>
  <c r="AH24" i="1"/>
  <c r="AG24" i="1"/>
  <c r="AF24" i="1"/>
  <c r="AI25" i="1"/>
  <c r="AI28" i="1"/>
  <c r="AI33" i="1"/>
  <c r="AI36" i="1"/>
  <c r="AH23" i="1"/>
  <c r="AG23" i="1"/>
  <c r="AM36" i="1"/>
  <c r="AL36" i="1"/>
  <c r="AK36" i="1"/>
  <c r="AM35" i="1"/>
  <c r="AN35" i="1" s="1"/>
  <c r="AL35" i="1"/>
  <c r="AK35" i="1"/>
  <c r="AM34" i="1"/>
  <c r="AL34" i="1"/>
  <c r="AK34" i="1"/>
  <c r="AM33" i="1"/>
  <c r="AL33" i="1"/>
  <c r="AK33" i="1"/>
  <c r="AN33" i="1" s="1"/>
  <c r="AM32" i="1"/>
  <c r="AL32" i="1"/>
  <c r="AK32" i="1"/>
  <c r="AM31" i="1"/>
  <c r="AL31" i="1"/>
  <c r="AK31" i="1"/>
  <c r="AN31" i="1" s="1"/>
  <c r="AM30" i="1"/>
  <c r="AL30" i="1"/>
  <c r="AN30" i="1" s="1"/>
  <c r="AK30" i="1"/>
  <c r="AM29" i="1"/>
  <c r="AL29" i="1"/>
  <c r="AK29" i="1"/>
  <c r="AM28" i="1"/>
  <c r="AL28" i="1"/>
  <c r="AK28" i="1"/>
  <c r="AM27" i="1"/>
  <c r="AL27" i="1"/>
  <c r="AK27" i="1"/>
  <c r="AM26" i="1"/>
  <c r="AL26" i="1"/>
  <c r="AK26" i="1"/>
  <c r="AM25" i="1"/>
  <c r="AL25" i="1"/>
  <c r="AK25" i="1"/>
  <c r="AN25" i="1" s="1"/>
  <c r="AM24" i="1"/>
  <c r="AL24" i="1"/>
  <c r="AK24" i="1"/>
  <c r="AN24" i="1" s="1"/>
  <c r="AM23" i="1"/>
  <c r="AN26" i="1"/>
  <c r="AN27" i="1"/>
  <c r="AN29" i="1"/>
  <c r="AN32" i="1"/>
  <c r="AN28" i="1"/>
  <c r="AN36" i="1"/>
  <c r="AL23" i="1"/>
  <c r="AA42" i="1"/>
  <c r="AD42" i="1" s="1"/>
  <c r="AB42" i="1"/>
  <c r="AC42" i="1"/>
  <c r="AA43" i="1"/>
  <c r="AB43" i="1"/>
  <c r="AC43" i="1"/>
  <c r="AA44" i="1"/>
  <c r="AB44" i="1"/>
  <c r="AD44" i="1" s="1"/>
  <c r="AC44" i="1"/>
  <c r="AA45" i="1"/>
  <c r="AD45" i="1" s="1"/>
  <c r="AB45" i="1"/>
  <c r="AC45" i="1"/>
  <c r="AA46" i="1"/>
  <c r="AD46" i="1" s="1"/>
  <c r="AB46" i="1"/>
  <c r="AC46" i="1"/>
  <c r="AA47" i="1"/>
  <c r="AB47" i="1"/>
  <c r="AC47" i="1"/>
  <c r="AD47" i="1" s="1"/>
  <c r="AA48" i="1"/>
  <c r="AB48" i="1"/>
  <c r="AC48" i="1"/>
  <c r="AD48" i="1" s="1"/>
  <c r="AA49" i="1"/>
  <c r="AD49" i="1" s="1"/>
  <c r="AB49" i="1"/>
  <c r="AC49" i="1"/>
  <c r="AA50" i="1"/>
  <c r="AD50" i="1" s="1"/>
  <c r="AB50" i="1"/>
  <c r="AC50" i="1"/>
  <c r="AA51" i="1"/>
  <c r="AB51" i="1"/>
  <c r="AC51" i="1"/>
  <c r="AA52" i="1"/>
  <c r="AB52" i="1"/>
  <c r="AD52" i="1" s="1"/>
  <c r="AC52" i="1"/>
  <c r="AA53" i="1"/>
  <c r="AD53" i="1" s="1"/>
  <c r="AB53" i="1"/>
  <c r="AC53" i="1"/>
  <c r="AA54" i="1"/>
  <c r="AD54" i="1" s="1"/>
  <c r="AB54" i="1"/>
  <c r="AC54" i="1"/>
  <c r="AC41" i="1"/>
  <c r="AB41" i="1"/>
  <c r="AA41" i="1"/>
  <c r="AA24" i="1"/>
  <c r="AD24" i="1" s="1"/>
  <c r="AB24" i="1"/>
  <c r="AC24" i="1"/>
  <c r="AA25" i="1"/>
  <c r="AD25" i="1" s="1"/>
  <c r="AB25" i="1"/>
  <c r="AC25" i="1"/>
  <c r="AA26" i="1"/>
  <c r="AB26" i="1"/>
  <c r="AC26" i="1"/>
  <c r="AD26" i="1" s="1"/>
  <c r="AA27" i="1"/>
  <c r="AD27" i="1" s="1"/>
  <c r="AB27" i="1"/>
  <c r="AC27" i="1"/>
  <c r="AA28" i="1"/>
  <c r="AB28" i="1"/>
  <c r="AD28" i="1" s="1"/>
  <c r="AC28" i="1"/>
  <c r="AA29" i="1"/>
  <c r="AB29" i="1"/>
  <c r="AD29" i="1" s="1"/>
  <c r="AC29" i="1"/>
  <c r="AA30" i="1"/>
  <c r="AB30" i="1"/>
  <c r="AC30" i="1"/>
  <c r="AA31" i="1"/>
  <c r="AB31" i="1"/>
  <c r="AC31" i="1"/>
  <c r="AA32" i="1"/>
  <c r="AB32" i="1"/>
  <c r="AD32" i="1" s="1"/>
  <c r="AC32" i="1"/>
  <c r="AA33" i="1"/>
  <c r="AD33" i="1" s="1"/>
  <c r="AB33" i="1"/>
  <c r="AC33" i="1"/>
  <c r="AA34" i="1"/>
  <c r="AB34" i="1"/>
  <c r="AC34" i="1"/>
  <c r="AD34" i="1" s="1"/>
  <c r="AA35" i="1"/>
  <c r="AB35" i="1"/>
  <c r="AC35" i="1"/>
  <c r="AA36" i="1"/>
  <c r="AB36" i="1"/>
  <c r="AD36" i="1" s="1"/>
  <c r="AC36" i="1"/>
  <c r="AC23" i="1"/>
  <c r="AB23" i="1"/>
  <c r="AD43" i="1"/>
  <c r="AD51" i="1"/>
  <c r="AS28" i="1"/>
  <c r="AS30" i="1"/>
  <c r="AS34" i="1"/>
  <c r="AS36" i="1"/>
  <c r="AP23" i="1"/>
  <c r="AS25" i="1"/>
  <c r="AN34" i="1"/>
  <c r="AK23" i="1"/>
  <c r="AI30" i="1"/>
  <c r="AF23" i="1"/>
  <c r="AD30" i="1"/>
  <c r="AD31" i="1"/>
  <c r="AA23" i="1"/>
  <c r="AD35" i="1"/>
  <c r="AS44" i="1" l="1"/>
  <c r="AS23" i="1"/>
  <c r="AN23" i="1"/>
  <c r="AD41" i="1"/>
  <c r="AS26" i="1"/>
  <c r="AI24" i="1"/>
  <c r="AI23" i="1"/>
  <c r="AD23" i="1"/>
</calcChain>
</file>

<file path=xl/sharedStrings.xml><?xml version="1.0" encoding="utf-8"?>
<sst xmlns="http://schemas.openxmlformats.org/spreadsheetml/2006/main" count="602" uniqueCount="218">
  <si>
    <t>a</t>
  </si>
  <si>
    <t>b</t>
  </si>
  <si>
    <t>c</t>
  </si>
  <si>
    <t>d</t>
  </si>
  <si>
    <t>e</t>
  </si>
  <si>
    <t>f</t>
  </si>
  <si>
    <t>RED</t>
  </si>
  <si>
    <t>GREEN</t>
  </si>
  <si>
    <t>BLUE</t>
  </si>
  <si>
    <t>HUE</t>
  </si>
  <si>
    <t>SAT</t>
  </si>
  <si>
    <t>LUM</t>
  </si>
  <si>
    <t>Default</t>
  </si>
  <si>
    <t>Pepto</t>
  </si>
  <si>
    <t>c64hq</t>
  </si>
  <si>
    <t>Frodo</t>
  </si>
  <si>
    <t>D_BLUE</t>
  </si>
  <si>
    <t>A</t>
  </si>
  <si>
    <t>B</t>
  </si>
  <si>
    <t>C</t>
  </si>
  <si>
    <t>D</t>
  </si>
  <si>
    <t>E</t>
  </si>
  <si>
    <t>F</t>
  </si>
  <si>
    <t>CYAN</t>
  </si>
  <si>
    <t>L_BLUE</t>
  </si>
  <si>
    <t>PINK</t>
  </si>
  <si>
    <t>L_GREEN</t>
  </si>
  <si>
    <t>D_GREEN</t>
  </si>
  <si>
    <t>YELLOW</t>
  </si>
  <si>
    <t>ORANGE</t>
  </si>
  <si>
    <t>PURPLE</t>
  </si>
  <si>
    <t>BROWN</t>
  </si>
  <si>
    <t>c64s</t>
  </si>
  <si>
    <t>ccs64</t>
  </si>
  <si>
    <t>frodo</t>
  </si>
  <si>
    <t>default</t>
  </si>
  <si>
    <t>pepto</t>
  </si>
  <si>
    <t>Black:</t>
  </si>
  <si>
    <t>White</t>
  </si>
  <si>
    <t>Red</t>
  </si>
  <si>
    <t>&lt;=64</t>
  </si>
  <si>
    <t>Cyan</t>
  </si>
  <si>
    <t>&lt;=128</t>
  </si>
  <si>
    <t>&gt;=160</t>
  </si>
  <si>
    <t>Purple</t>
  </si>
  <si>
    <t>&gt;=110</t>
  </si>
  <si>
    <t>&lt;=80</t>
  </si>
  <si>
    <t>&gt;=128</t>
  </si>
  <si>
    <t>godot</t>
  </si>
  <si>
    <t>pc64</t>
  </si>
  <si>
    <t>colodore</t>
  </si>
  <si>
    <t>PALette</t>
  </si>
  <si>
    <t>(R=G)&amp;(G=B)&amp;(R&lt;40)</t>
  </si>
  <si>
    <t>(R&gt;210)&amp;(G&gt;210)&amp;(B&gt;210)&amp;(ABS(R-G)/R)&lt;0.1</t>
  </si>
  <si>
    <t>(R&gt;G)&amp;(R&gt;B)&amp;</t>
  </si>
  <si>
    <t>BACK</t>
  </si>
  <si>
    <t>WHITE</t>
  </si>
  <si>
    <t>DGREEN</t>
  </si>
  <si>
    <t>DBLUE</t>
  </si>
  <si>
    <t>DGREY</t>
  </si>
  <si>
    <t>MGREY</t>
  </si>
  <si>
    <t>LGREEN</t>
  </si>
  <si>
    <t>LBLUE</t>
  </si>
  <si>
    <t>LGREY</t>
  </si>
  <si>
    <t>(((R+B)/2)/G&lt;0.3) OR ((((R+B)/2)/G&lt;0.55) AND G&lt;172)</t>
  </si>
  <si>
    <t>DGreen</t>
  </si>
  <si>
    <t>DBlue</t>
  </si>
  <si>
    <t>(((R+G)/2)/B&lt;0.3) OR ((((R+G)/2)/B&lt;0.4) AND B&lt;163)</t>
  </si>
  <si>
    <t>Yellow</t>
  </si>
  <si>
    <t>G&gt;R &amp; G&gt;B</t>
  </si>
  <si>
    <t>B&gt;R &amp; B&gt;G</t>
  </si>
  <si>
    <t xml:space="preserve">B&lt;120, R&gt;173, G&gt;182 </t>
  </si>
  <si>
    <t>ABS(R-(R+G)/2)/((R+G)/2)&lt;0.05</t>
  </si>
  <si>
    <t>B/((R+G)/2)&lt;0.6</t>
  </si>
  <si>
    <t>Orange</t>
  </si>
  <si>
    <t>10</t>
  </si>
  <si>
    <t>21</t>
  </si>
  <si>
    <t>FF</t>
  </si>
  <si>
    <t>F8</t>
  </si>
  <si>
    <t>FC</t>
  </si>
  <si>
    <t>D5</t>
  </si>
  <si>
    <t>89</t>
  </si>
  <si>
    <t>40</t>
  </si>
  <si>
    <t>36</t>
  </si>
  <si>
    <t>68</t>
  </si>
  <si>
    <t>37</t>
  </si>
  <si>
    <t>2B</t>
  </si>
  <si>
    <t>85</t>
  </si>
  <si>
    <t>1F</t>
  </si>
  <si>
    <t>A8</t>
  </si>
  <si>
    <t>E0</t>
  </si>
  <si>
    <t>CC</t>
  </si>
  <si>
    <t>88</t>
  </si>
  <si>
    <t>B5</t>
  </si>
  <si>
    <t>81</t>
  </si>
  <si>
    <t>33</t>
  </si>
  <si>
    <t>38</t>
  </si>
  <si>
    <t>72</t>
  </si>
  <si>
    <t>35</t>
  </si>
  <si>
    <t>2C</t>
  </si>
  <si>
    <t>7A</t>
  </si>
  <si>
    <t>BF</t>
  </si>
  <si>
    <t>C7</t>
  </si>
  <si>
    <t>70</t>
  </si>
  <si>
    <t>A4</t>
  </si>
  <si>
    <t>B2</t>
  </si>
  <si>
    <t>65</t>
  </si>
  <si>
    <t>CD</t>
  </si>
  <si>
    <t>54</t>
  </si>
  <si>
    <t>60</t>
  </si>
  <si>
    <t>AA</t>
  </si>
  <si>
    <t>EE</t>
  </si>
  <si>
    <t>73</t>
  </si>
  <si>
    <t>75</t>
  </si>
  <si>
    <t>CE</t>
  </si>
  <si>
    <t>C8</t>
  </si>
  <si>
    <t>9F</t>
  </si>
  <si>
    <t>A6</t>
  </si>
  <si>
    <t>8A</t>
  </si>
  <si>
    <t>46</t>
  </si>
  <si>
    <t>AE</t>
  </si>
  <si>
    <t>6F</t>
  </si>
  <si>
    <t>3D</t>
  </si>
  <si>
    <t>86</t>
  </si>
  <si>
    <t>A7</t>
  </si>
  <si>
    <t>3B</t>
  </si>
  <si>
    <t>44</t>
  </si>
  <si>
    <t>8E</t>
  </si>
  <si>
    <t>3C</t>
  </si>
  <si>
    <t>97</t>
  </si>
  <si>
    <t>3A</t>
  </si>
  <si>
    <t>91</t>
  </si>
  <si>
    <t>A9</t>
  </si>
  <si>
    <t>41</t>
  </si>
  <si>
    <t>58</t>
  </si>
  <si>
    <t>8D</t>
  </si>
  <si>
    <t>43</t>
  </si>
  <si>
    <t>4D</t>
  </si>
  <si>
    <t>AB</t>
  </si>
  <si>
    <t>19</t>
  </si>
  <si>
    <t>55</t>
  </si>
  <si>
    <t>56</t>
  </si>
  <si>
    <t>AC</t>
  </si>
  <si>
    <t>3E</t>
  </si>
  <si>
    <t>31</t>
  </si>
  <si>
    <t>A2</t>
  </si>
  <si>
    <t>28</t>
  </si>
  <si>
    <t>79</t>
  </si>
  <si>
    <t>1A</t>
  </si>
  <si>
    <t>92</t>
  </si>
  <si>
    <t>2E</t>
  </si>
  <si>
    <t>9B</t>
  </si>
  <si>
    <t>23</t>
  </si>
  <si>
    <t>7D</t>
  </si>
  <si>
    <t>D0</t>
  </si>
  <si>
    <t>DC</t>
  </si>
  <si>
    <t>71</t>
  </si>
  <si>
    <t>B8</t>
  </si>
  <si>
    <t>EB</t>
  </si>
  <si>
    <t>E3</t>
  </si>
  <si>
    <t>53</t>
  </si>
  <si>
    <t>77</t>
  </si>
  <si>
    <t>ED</t>
  </si>
  <si>
    <t>F1</t>
  </si>
  <si>
    <t>B7</t>
  </si>
  <si>
    <t>5E</t>
  </si>
  <si>
    <t>90</t>
  </si>
  <si>
    <t>5F</t>
  </si>
  <si>
    <t>25</t>
  </si>
  <si>
    <t>4F</t>
  </si>
  <si>
    <t>4B</t>
  </si>
  <si>
    <t>A0</t>
  </si>
  <si>
    <t>DD</t>
  </si>
  <si>
    <t>50</t>
  </si>
  <si>
    <t>29</t>
  </si>
  <si>
    <t>1E</t>
  </si>
  <si>
    <t>5C</t>
  </si>
  <si>
    <t>47</t>
  </si>
  <si>
    <t>39</t>
  </si>
  <si>
    <t>80</t>
  </si>
  <si>
    <t>9C</t>
  </si>
  <si>
    <t>74</t>
  </si>
  <si>
    <t>48</t>
  </si>
  <si>
    <t>66</t>
  </si>
  <si>
    <t>94</t>
  </si>
  <si>
    <t>42</t>
  </si>
  <si>
    <t>BB</t>
  </si>
  <si>
    <t>6D</t>
  </si>
  <si>
    <t>9A</t>
  </si>
  <si>
    <t>67</t>
  </si>
  <si>
    <t>59</t>
  </si>
  <si>
    <t>D2</t>
  </si>
  <si>
    <t>FE</t>
  </si>
  <si>
    <t>C4</t>
  </si>
  <si>
    <t>6C</t>
  </si>
  <si>
    <t>63</t>
  </si>
  <si>
    <t>5A</t>
  </si>
  <si>
    <t>4A</t>
  </si>
  <si>
    <t>8B</t>
  </si>
  <si>
    <t>7B</t>
  </si>
  <si>
    <t>6B</t>
  </si>
  <si>
    <t>EA</t>
  </si>
  <si>
    <t>84</t>
  </si>
  <si>
    <t>F6</t>
  </si>
  <si>
    <t>8F</t>
  </si>
  <si>
    <t>C2</t>
  </si>
  <si>
    <t>7C</t>
  </si>
  <si>
    <t>DA</t>
  </si>
  <si>
    <t>D1</t>
  </si>
  <si>
    <t>5D</t>
  </si>
  <si>
    <t>B6</t>
  </si>
  <si>
    <t>95</t>
  </si>
  <si>
    <t>BA</t>
  </si>
  <si>
    <t>C0</t>
  </si>
  <si>
    <t>00</t>
  </si>
  <si>
    <t>0a</t>
  </si>
  <si>
    <t>02</t>
  </si>
  <si>
    <t>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</si>
</sst>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C269-87E5-4875-92D3-6050D16E1343}">
  <dimension ref="A1:AS72"/>
  <sheetViews>
    <sheetView topLeftCell="A41" workbookViewId="0">
      <selection activeCell="E57" sqref="E57:G72"/>
    </sheetView>
  </sheetViews>
  <sheetFormatPr defaultColWidth="7.7109375" defaultRowHeight="15" x14ac:dyDescent="0.25"/>
  <cols>
    <col min="1" max="1" width="3.85546875" style="1" customWidth="1"/>
    <col min="9" max="10" width="7.85546875" bestFit="1" customWidth="1"/>
    <col min="11" max="11" width="8.5703125" bestFit="1" customWidth="1"/>
    <col min="12" max="12" width="8.7109375" bestFit="1" customWidth="1"/>
    <col min="16" max="16" width="8.42578125" bestFit="1" customWidth="1"/>
    <col min="18" max="18" width="2.28515625" bestFit="1" customWidth="1"/>
    <col min="19" max="19" width="9.140625" bestFit="1" customWidth="1"/>
  </cols>
  <sheetData>
    <row r="1" spans="1:19" x14ac:dyDescent="0.25">
      <c r="B1" t="s">
        <v>12</v>
      </c>
    </row>
    <row r="2" spans="1:19" x14ac:dyDescent="0.25">
      <c r="B2" s="2" t="s">
        <v>9</v>
      </c>
      <c r="C2" s="2" t="s">
        <v>10</v>
      </c>
      <c r="D2" s="2" t="s">
        <v>11</v>
      </c>
      <c r="E2" s="2" t="s">
        <v>6</v>
      </c>
      <c r="F2" s="2" t="s">
        <v>7</v>
      </c>
      <c r="G2" s="2" t="s">
        <v>8</v>
      </c>
    </row>
    <row r="3" spans="1:19" x14ac:dyDescent="0.25">
      <c r="A3" s="1">
        <v>0</v>
      </c>
      <c r="B3">
        <v>160</v>
      </c>
      <c r="C3">
        <v>0</v>
      </c>
      <c r="D3">
        <v>0</v>
      </c>
      <c r="E3">
        <v>0</v>
      </c>
      <c r="F3">
        <v>0</v>
      </c>
      <c r="G3">
        <v>0</v>
      </c>
      <c r="R3">
        <v>0</v>
      </c>
    </row>
    <row r="4" spans="1:19" x14ac:dyDescent="0.25">
      <c r="A4" s="1">
        <v>1</v>
      </c>
      <c r="B4">
        <v>160</v>
      </c>
      <c r="C4">
        <v>0</v>
      </c>
      <c r="D4">
        <v>240</v>
      </c>
      <c r="E4" s="4">
        <v>255</v>
      </c>
      <c r="F4" s="4">
        <v>255</v>
      </c>
      <c r="G4" s="4">
        <v>255</v>
      </c>
      <c r="I4">
        <f t="shared" ref="I4:K5" si="0">100*E4/$E4</f>
        <v>100</v>
      </c>
      <c r="J4">
        <f t="shared" si="0"/>
        <v>100</v>
      </c>
      <c r="K4">
        <f t="shared" si="0"/>
        <v>100</v>
      </c>
      <c r="L4" s="7"/>
      <c r="M4">
        <f t="shared" ref="M4:M18" si="1">100*E4/$F4</f>
        <v>100</v>
      </c>
      <c r="N4">
        <f t="shared" ref="N4:N18" si="2">100*F4/$F4</f>
        <v>100</v>
      </c>
      <c r="O4">
        <f t="shared" ref="O4:O18" si="3">100*G4/$F4</f>
        <v>100</v>
      </c>
      <c r="P4" s="6">
        <f>I4+J4+K4+M4+N4+O4</f>
        <v>600</v>
      </c>
      <c r="R4">
        <v>1</v>
      </c>
      <c r="S4" t="s">
        <v>16</v>
      </c>
    </row>
    <row r="5" spans="1:19" x14ac:dyDescent="0.25">
      <c r="A5" s="1">
        <v>2</v>
      </c>
      <c r="B5">
        <v>5</v>
      </c>
      <c r="C5">
        <v>104</v>
      </c>
      <c r="D5">
        <v>90</v>
      </c>
      <c r="E5" s="3">
        <v>137</v>
      </c>
      <c r="F5">
        <v>64</v>
      </c>
      <c r="G5">
        <v>54</v>
      </c>
      <c r="I5">
        <f t="shared" si="0"/>
        <v>100</v>
      </c>
      <c r="J5">
        <f t="shared" si="0"/>
        <v>46.715328467153284</v>
      </c>
      <c r="K5">
        <f t="shared" si="0"/>
        <v>39.416058394160586</v>
      </c>
      <c r="L5" s="7"/>
      <c r="M5">
        <f t="shared" si="1"/>
        <v>214.0625</v>
      </c>
      <c r="N5">
        <f t="shared" si="2"/>
        <v>100</v>
      </c>
      <c r="O5">
        <f t="shared" si="3"/>
        <v>84.375</v>
      </c>
      <c r="P5" s="6">
        <f t="shared" ref="P5:P18" si="4">I5+J5+K5+M5+N5+O5</f>
        <v>584.5688868613139</v>
      </c>
      <c r="Q5">
        <v>5</v>
      </c>
      <c r="R5">
        <v>2</v>
      </c>
      <c r="S5" t="s">
        <v>23</v>
      </c>
    </row>
    <row r="6" spans="1:19" x14ac:dyDescent="0.25">
      <c r="A6" s="1">
        <v>3</v>
      </c>
      <c r="B6">
        <v>124</v>
      </c>
      <c r="C6">
        <v>98</v>
      </c>
      <c r="D6">
        <v>151</v>
      </c>
      <c r="E6">
        <v>122</v>
      </c>
      <c r="F6">
        <v>191</v>
      </c>
      <c r="G6" s="3">
        <v>199</v>
      </c>
      <c r="I6">
        <f t="shared" ref="I6:K18" si="5">100*E6/$E6</f>
        <v>100</v>
      </c>
      <c r="J6">
        <f t="shared" ref="J6:J18" si="6">100*F6/$E6</f>
        <v>156.55737704918033</v>
      </c>
      <c r="K6">
        <f t="shared" si="5"/>
        <v>163.11475409836066</v>
      </c>
      <c r="L6" s="7"/>
      <c r="M6">
        <f t="shared" si="1"/>
        <v>63.874345549738223</v>
      </c>
      <c r="N6">
        <f t="shared" si="2"/>
        <v>100</v>
      </c>
      <c r="O6">
        <f t="shared" si="3"/>
        <v>104.18848167539267</v>
      </c>
      <c r="P6" s="6">
        <f t="shared" si="4"/>
        <v>687.73495837267183</v>
      </c>
      <c r="Q6">
        <v>4</v>
      </c>
      <c r="R6">
        <v>3</v>
      </c>
      <c r="S6" t="s">
        <v>24</v>
      </c>
    </row>
    <row r="7" spans="1:19" x14ac:dyDescent="0.25">
      <c r="A7" s="1">
        <v>4</v>
      </c>
      <c r="B7">
        <v>186</v>
      </c>
      <c r="C7">
        <v>102</v>
      </c>
      <c r="D7">
        <v>115</v>
      </c>
      <c r="E7">
        <v>138</v>
      </c>
      <c r="F7">
        <v>70</v>
      </c>
      <c r="G7" s="3">
        <v>174</v>
      </c>
      <c r="I7">
        <f t="shared" si="5"/>
        <v>100</v>
      </c>
      <c r="J7">
        <f t="shared" si="6"/>
        <v>50.724637681159422</v>
      </c>
      <c r="K7">
        <f t="shared" si="5"/>
        <v>126.08695652173913</v>
      </c>
      <c r="L7" s="7"/>
      <c r="M7">
        <f t="shared" si="1"/>
        <v>197.14285714285714</v>
      </c>
      <c r="N7">
        <f t="shared" si="2"/>
        <v>100</v>
      </c>
      <c r="O7">
        <f t="shared" si="3"/>
        <v>248.57142857142858</v>
      </c>
      <c r="P7" s="6">
        <f t="shared" si="4"/>
        <v>822.52587991718428</v>
      </c>
      <c r="Q7">
        <v>2</v>
      </c>
      <c r="R7">
        <v>4</v>
      </c>
      <c r="S7" t="s">
        <v>6</v>
      </c>
    </row>
    <row r="8" spans="1:19" x14ac:dyDescent="0.25">
      <c r="A8" s="1">
        <v>5</v>
      </c>
      <c r="B8">
        <v>65</v>
      </c>
      <c r="C8">
        <v>107</v>
      </c>
      <c r="D8">
        <v>110</v>
      </c>
      <c r="E8">
        <v>104</v>
      </c>
      <c r="F8" s="3">
        <v>169</v>
      </c>
      <c r="G8">
        <v>65</v>
      </c>
      <c r="I8">
        <f t="shared" si="5"/>
        <v>100</v>
      </c>
      <c r="J8">
        <f t="shared" si="6"/>
        <v>162.5</v>
      </c>
      <c r="K8">
        <f t="shared" si="5"/>
        <v>62.5</v>
      </c>
      <c r="L8" s="7"/>
      <c r="M8">
        <f t="shared" si="1"/>
        <v>61.53846153846154</v>
      </c>
      <c r="N8">
        <f t="shared" si="2"/>
        <v>100</v>
      </c>
      <c r="O8">
        <f t="shared" si="3"/>
        <v>38.46153846153846</v>
      </c>
      <c r="P8" s="6">
        <f t="shared" si="4"/>
        <v>525</v>
      </c>
      <c r="Q8">
        <v>8</v>
      </c>
      <c r="R8">
        <v>5</v>
      </c>
      <c r="S8" t="s">
        <v>25</v>
      </c>
    </row>
    <row r="9" spans="1:19" x14ac:dyDescent="0.25">
      <c r="A9" s="1">
        <v>6</v>
      </c>
      <c r="B9">
        <v>165</v>
      </c>
      <c r="C9">
        <v>129</v>
      </c>
      <c r="D9">
        <v>99</v>
      </c>
      <c r="E9">
        <v>62</v>
      </c>
      <c r="F9">
        <v>49</v>
      </c>
      <c r="G9" s="3">
        <v>162</v>
      </c>
      <c r="I9">
        <f t="shared" si="5"/>
        <v>100</v>
      </c>
      <c r="J9">
        <f t="shared" si="6"/>
        <v>79.032258064516128</v>
      </c>
      <c r="K9">
        <f t="shared" si="5"/>
        <v>261.29032258064518</v>
      </c>
      <c r="L9" s="7"/>
      <c r="M9">
        <f t="shared" si="1"/>
        <v>126.53061224489795</v>
      </c>
      <c r="N9">
        <f t="shared" si="2"/>
        <v>100</v>
      </c>
      <c r="O9">
        <f t="shared" si="3"/>
        <v>330.61224489795916</v>
      </c>
      <c r="P9" s="6">
        <f t="shared" si="4"/>
        <v>997.46543778801845</v>
      </c>
      <c r="Q9">
        <v>1</v>
      </c>
      <c r="R9">
        <v>6</v>
      </c>
      <c r="S9" t="s">
        <v>26</v>
      </c>
    </row>
    <row r="10" spans="1:19" x14ac:dyDescent="0.25">
      <c r="A10" s="1">
        <v>7</v>
      </c>
      <c r="B10">
        <v>44</v>
      </c>
      <c r="C10">
        <v>145</v>
      </c>
      <c r="D10">
        <v>157</v>
      </c>
      <c r="E10">
        <v>208</v>
      </c>
      <c r="F10" s="3">
        <v>220</v>
      </c>
      <c r="G10">
        <v>113</v>
      </c>
      <c r="I10">
        <f t="shared" si="5"/>
        <v>100</v>
      </c>
      <c r="J10">
        <f t="shared" si="6"/>
        <v>105.76923076923077</v>
      </c>
      <c r="K10">
        <f t="shared" si="5"/>
        <v>54.32692307692308</v>
      </c>
      <c r="L10" s="7"/>
      <c r="M10">
        <f t="shared" si="1"/>
        <v>94.545454545454547</v>
      </c>
      <c r="N10">
        <f t="shared" si="2"/>
        <v>100</v>
      </c>
      <c r="O10">
        <f t="shared" si="3"/>
        <v>51.363636363636367</v>
      </c>
      <c r="P10" s="6">
        <f t="shared" si="4"/>
        <v>506.0052447552448</v>
      </c>
      <c r="Q10">
        <v>9</v>
      </c>
      <c r="R10">
        <v>7</v>
      </c>
      <c r="S10" t="s">
        <v>27</v>
      </c>
    </row>
    <row r="11" spans="1:19" x14ac:dyDescent="0.25">
      <c r="A11" s="1">
        <v>8</v>
      </c>
      <c r="B11">
        <v>22</v>
      </c>
      <c r="C11">
        <v>142</v>
      </c>
      <c r="D11">
        <v>85</v>
      </c>
      <c r="E11" s="3">
        <v>144</v>
      </c>
      <c r="F11">
        <v>95</v>
      </c>
      <c r="G11">
        <v>37</v>
      </c>
      <c r="I11">
        <f t="shared" si="5"/>
        <v>100</v>
      </c>
      <c r="J11">
        <f t="shared" si="6"/>
        <v>65.972222222222229</v>
      </c>
      <c r="K11">
        <f t="shared" si="5"/>
        <v>25.694444444444443</v>
      </c>
      <c r="L11" s="7"/>
      <c r="M11">
        <f t="shared" si="1"/>
        <v>151.57894736842104</v>
      </c>
      <c r="N11">
        <f t="shared" si="2"/>
        <v>100</v>
      </c>
      <c r="O11">
        <f t="shared" si="3"/>
        <v>38.94736842105263</v>
      </c>
      <c r="P11" s="6">
        <f t="shared" si="4"/>
        <v>482.19298245614038</v>
      </c>
      <c r="Q11">
        <v>10</v>
      </c>
      <c r="R11">
        <v>8</v>
      </c>
      <c r="S11" t="s">
        <v>30</v>
      </c>
    </row>
    <row r="12" spans="1:19" x14ac:dyDescent="0.25">
      <c r="A12" s="1">
        <v>9</v>
      </c>
      <c r="B12">
        <v>31</v>
      </c>
      <c r="C12">
        <v>240</v>
      </c>
      <c r="D12">
        <v>43</v>
      </c>
      <c r="E12" s="3">
        <v>92</v>
      </c>
      <c r="F12">
        <v>71</v>
      </c>
      <c r="G12">
        <v>0</v>
      </c>
      <c r="I12">
        <f t="shared" si="5"/>
        <v>100</v>
      </c>
      <c r="J12">
        <f t="shared" si="6"/>
        <v>77.173913043478265</v>
      </c>
      <c r="K12">
        <f t="shared" si="5"/>
        <v>0</v>
      </c>
      <c r="L12" s="7"/>
      <c r="M12">
        <f t="shared" si="1"/>
        <v>129.57746478873239</v>
      </c>
      <c r="N12">
        <f t="shared" si="2"/>
        <v>100</v>
      </c>
      <c r="O12">
        <f t="shared" si="3"/>
        <v>0</v>
      </c>
      <c r="P12" s="6">
        <f t="shared" si="4"/>
        <v>406.75137783221066</v>
      </c>
      <c r="Q12">
        <v>11</v>
      </c>
      <c r="R12">
        <v>9</v>
      </c>
      <c r="S12" t="s">
        <v>28</v>
      </c>
    </row>
    <row r="13" spans="1:19" x14ac:dyDescent="0.25">
      <c r="A13" s="1" t="s">
        <v>0</v>
      </c>
      <c r="B13">
        <v>5</v>
      </c>
      <c r="C13">
        <v>87</v>
      </c>
      <c r="D13">
        <v>139</v>
      </c>
      <c r="E13" s="3">
        <v>187</v>
      </c>
      <c r="F13">
        <v>119</v>
      </c>
      <c r="G13">
        <v>109</v>
      </c>
      <c r="I13">
        <f t="shared" si="5"/>
        <v>100</v>
      </c>
      <c r="J13">
        <f t="shared" si="6"/>
        <v>63.636363636363633</v>
      </c>
      <c r="K13">
        <f t="shared" si="5"/>
        <v>58.288770053475936</v>
      </c>
      <c r="L13" s="7"/>
      <c r="M13">
        <f t="shared" si="1"/>
        <v>157.14285714285714</v>
      </c>
      <c r="N13">
        <f t="shared" si="2"/>
        <v>100</v>
      </c>
      <c r="O13">
        <f t="shared" si="3"/>
        <v>91.596638655462186</v>
      </c>
      <c r="P13" s="6">
        <f t="shared" si="4"/>
        <v>570.66462948815888</v>
      </c>
      <c r="Q13">
        <v>6</v>
      </c>
      <c r="R13" t="s">
        <v>17</v>
      </c>
      <c r="S13" t="s">
        <v>29</v>
      </c>
    </row>
    <row r="14" spans="1:19" x14ac:dyDescent="0.25">
      <c r="A14" s="1" t="s">
        <v>1</v>
      </c>
      <c r="B14">
        <v>160</v>
      </c>
      <c r="C14">
        <v>0</v>
      </c>
      <c r="D14">
        <v>80</v>
      </c>
      <c r="E14" s="4">
        <v>85</v>
      </c>
      <c r="F14" s="4">
        <v>85</v>
      </c>
      <c r="G14" s="4">
        <v>85</v>
      </c>
      <c r="I14">
        <f t="shared" si="5"/>
        <v>100</v>
      </c>
      <c r="J14">
        <f t="shared" si="6"/>
        <v>100</v>
      </c>
      <c r="K14">
        <f t="shared" si="5"/>
        <v>100</v>
      </c>
      <c r="L14" s="7"/>
      <c r="M14">
        <f t="shared" si="1"/>
        <v>100</v>
      </c>
      <c r="N14">
        <f t="shared" si="2"/>
        <v>100</v>
      </c>
      <c r="O14">
        <f t="shared" si="3"/>
        <v>100</v>
      </c>
      <c r="P14" s="6">
        <f t="shared" si="4"/>
        <v>600</v>
      </c>
      <c r="R14" t="s">
        <v>18</v>
      </c>
      <c r="S14" t="s">
        <v>31</v>
      </c>
    </row>
    <row r="15" spans="1:19" x14ac:dyDescent="0.25">
      <c r="A15" s="1" t="s">
        <v>2</v>
      </c>
      <c r="B15">
        <v>160</v>
      </c>
      <c r="C15">
        <v>0</v>
      </c>
      <c r="D15">
        <v>120</v>
      </c>
      <c r="E15" s="4">
        <v>128</v>
      </c>
      <c r="F15" s="4">
        <v>128</v>
      </c>
      <c r="G15" s="4">
        <v>128</v>
      </c>
      <c r="I15">
        <f t="shared" si="5"/>
        <v>100</v>
      </c>
      <c r="J15">
        <f t="shared" si="6"/>
        <v>100</v>
      </c>
      <c r="K15">
        <f t="shared" si="5"/>
        <v>100</v>
      </c>
      <c r="L15" s="7"/>
      <c r="M15">
        <f t="shared" si="1"/>
        <v>100</v>
      </c>
      <c r="N15">
        <f t="shared" si="2"/>
        <v>100</v>
      </c>
      <c r="O15">
        <f t="shared" si="3"/>
        <v>100</v>
      </c>
      <c r="P15" s="6">
        <f t="shared" si="4"/>
        <v>600</v>
      </c>
      <c r="R15" t="s">
        <v>19</v>
      </c>
    </row>
    <row r="16" spans="1:19" x14ac:dyDescent="0.25">
      <c r="A16" s="1" t="s">
        <v>3</v>
      </c>
      <c r="B16">
        <v>65</v>
      </c>
      <c r="C16">
        <v>168</v>
      </c>
      <c r="D16">
        <v>174</v>
      </c>
      <c r="E16">
        <v>172</v>
      </c>
      <c r="F16" s="3">
        <v>234</v>
      </c>
      <c r="G16">
        <v>136</v>
      </c>
      <c r="I16">
        <f t="shared" si="5"/>
        <v>100</v>
      </c>
      <c r="J16">
        <f t="shared" si="6"/>
        <v>136.04651162790697</v>
      </c>
      <c r="K16">
        <f t="shared" si="5"/>
        <v>79.069767441860463</v>
      </c>
      <c r="L16" s="7"/>
      <c r="M16">
        <f t="shared" si="1"/>
        <v>73.504273504273499</v>
      </c>
      <c r="N16">
        <f t="shared" si="2"/>
        <v>100</v>
      </c>
      <c r="O16">
        <f t="shared" si="3"/>
        <v>58.119658119658119</v>
      </c>
      <c r="P16" s="6">
        <f t="shared" si="4"/>
        <v>546.74021069369905</v>
      </c>
      <c r="Q16">
        <v>7</v>
      </c>
      <c r="R16" t="s">
        <v>20</v>
      </c>
    </row>
    <row r="17" spans="1:45" x14ac:dyDescent="0.25">
      <c r="A17" s="1" t="s">
        <v>4</v>
      </c>
      <c r="B17">
        <v>165</v>
      </c>
      <c r="C17">
        <v>141</v>
      </c>
      <c r="D17">
        <v>218</v>
      </c>
      <c r="E17">
        <v>124</v>
      </c>
      <c r="F17">
        <v>112</v>
      </c>
      <c r="G17" s="3">
        <v>218</v>
      </c>
      <c r="I17">
        <f t="shared" si="5"/>
        <v>100</v>
      </c>
      <c r="J17">
        <f t="shared" si="6"/>
        <v>90.322580645161295</v>
      </c>
      <c r="K17">
        <f t="shared" si="5"/>
        <v>175.80645161290323</v>
      </c>
      <c r="L17" s="7"/>
      <c r="M17">
        <f t="shared" si="1"/>
        <v>110.71428571428571</v>
      </c>
      <c r="N17">
        <f t="shared" si="2"/>
        <v>100</v>
      </c>
      <c r="O17">
        <f t="shared" si="3"/>
        <v>194.64285714285714</v>
      </c>
      <c r="P17" s="6">
        <f t="shared" si="4"/>
        <v>771.48617511520729</v>
      </c>
      <c r="Q17">
        <v>3</v>
      </c>
      <c r="R17" t="s">
        <v>21</v>
      </c>
    </row>
    <row r="18" spans="1:45" x14ac:dyDescent="0.25">
      <c r="A18" s="1" t="s">
        <v>5</v>
      </c>
      <c r="B18">
        <v>160</v>
      </c>
      <c r="C18">
        <v>0</v>
      </c>
      <c r="D18">
        <v>161</v>
      </c>
      <c r="E18">
        <v>171</v>
      </c>
      <c r="F18">
        <v>171</v>
      </c>
      <c r="G18">
        <v>171</v>
      </c>
      <c r="I18">
        <f t="shared" si="5"/>
        <v>100</v>
      </c>
      <c r="J18">
        <f t="shared" si="6"/>
        <v>100</v>
      </c>
      <c r="K18">
        <f t="shared" si="5"/>
        <v>100</v>
      </c>
      <c r="L18" s="7"/>
      <c r="M18">
        <f t="shared" si="1"/>
        <v>100</v>
      </c>
      <c r="N18">
        <f t="shared" si="2"/>
        <v>100</v>
      </c>
      <c r="O18">
        <f t="shared" si="3"/>
        <v>100</v>
      </c>
      <c r="P18" s="6">
        <f t="shared" si="4"/>
        <v>600</v>
      </c>
      <c r="R18" t="s">
        <v>22</v>
      </c>
    </row>
    <row r="19" spans="1:45" x14ac:dyDescent="0.25">
      <c r="B19" t="s">
        <v>13</v>
      </c>
    </row>
    <row r="20" spans="1:45" x14ac:dyDescent="0.25">
      <c r="B20" s="2" t="s">
        <v>9</v>
      </c>
      <c r="C20" s="2" t="s">
        <v>10</v>
      </c>
      <c r="D20" s="2" t="s">
        <v>11</v>
      </c>
      <c r="E20" s="2" t="s">
        <v>6</v>
      </c>
      <c r="F20" s="2" t="s">
        <v>7</v>
      </c>
      <c r="G20" s="2" t="s">
        <v>8</v>
      </c>
    </row>
    <row r="21" spans="1:45" x14ac:dyDescent="0.25">
      <c r="A21" s="1">
        <v>0</v>
      </c>
      <c r="B21">
        <v>160</v>
      </c>
      <c r="C21">
        <v>0</v>
      </c>
      <c r="D21">
        <v>0</v>
      </c>
      <c r="E21">
        <v>0</v>
      </c>
      <c r="F21">
        <v>0</v>
      </c>
      <c r="G21">
        <v>0</v>
      </c>
      <c r="N21" s="6"/>
      <c r="O21" s="6"/>
      <c r="R21">
        <v>0</v>
      </c>
    </row>
    <row r="22" spans="1:45" x14ac:dyDescent="0.25">
      <c r="A22" s="1">
        <v>1</v>
      </c>
      <c r="B22">
        <v>160</v>
      </c>
      <c r="C22">
        <v>0</v>
      </c>
      <c r="D22">
        <v>240</v>
      </c>
      <c r="E22">
        <v>255</v>
      </c>
      <c r="F22">
        <v>255</v>
      </c>
      <c r="G22">
        <v>255</v>
      </c>
      <c r="I22">
        <f>100*E22/$E22</f>
        <v>100</v>
      </c>
      <c r="J22">
        <f>100*F22/$E22</f>
        <v>100</v>
      </c>
      <c r="K22">
        <f>100*G22/$E22</f>
        <v>100</v>
      </c>
      <c r="L22" s="7"/>
      <c r="M22">
        <f t="shared" ref="M22:M36" si="7">100*E22/$F22</f>
        <v>100</v>
      </c>
      <c r="N22">
        <f t="shared" ref="N22:N36" si="8">100*F22/$F22</f>
        <v>100</v>
      </c>
      <c r="O22">
        <f t="shared" ref="O22:O36" si="9">100*G22/$F22</f>
        <v>100</v>
      </c>
      <c r="P22" s="6">
        <f>I22+J22+K22+M22+N22+O22</f>
        <v>600</v>
      </c>
      <c r="R22">
        <v>1</v>
      </c>
    </row>
    <row r="23" spans="1:45" x14ac:dyDescent="0.25">
      <c r="A23" s="1">
        <v>2</v>
      </c>
      <c r="B23">
        <v>8</v>
      </c>
      <c r="C23">
        <v>100</v>
      </c>
      <c r="D23">
        <v>69</v>
      </c>
      <c r="E23" s="3">
        <v>104</v>
      </c>
      <c r="F23">
        <v>55</v>
      </c>
      <c r="G23">
        <v>43</v>
      </c>
      <c r="I23">
        <f t="shared" ref="I23:I36" si="10">100*E23/$E23</f>
        <v>100</v>
      </c>
      <c r="J23">
        <f t="shared" ref="J23:J36" si="11">100*F23/$E23</f>
        <v>52.884615384615387</v>
      </c>
      <c r="K23">
        <f t="shared" ref="K23:K36" si="12">100*G23/$E23</f>
        <v>41.346153846153847</v>
      </c>
      <c r="L23" s="7"/>
      <c r="M23">
        <f t="shared" si="7"/>
        <v>189.09090909090909</v>
      </c>
      <c r="N23">
        <f t="shared" si="8"/>
        <v>100</v>
      </c>
      <c r="O23">
        <f t="shared" si="9"/>
        <v>78.181818181818187</v>
      </c>
      <c r="P23" s="6">
        <f t="shared" ref="P23:P36" si="13">I23+J23+K23+M23+N23+O23</f>
        <v>561.50349650349654</v>
      </c>
      <c r="Q23">
        <v>5</v>
      </c>
      <c r="R23">
        <v>2</v>
      </c>
      <c r="AA23" s="10">
        <f t="shared" ref="AA23:AA36" si="14">100*ABS(E$23-E5)/E$23</f>
        <v>31.73076923076923</v>
      </c>
      <c r="AB23" s="10">
        <f t="shared" ref="AB23:AB36" si="15">100*ABS(F$23-F5)/E$23</f>
        <v>8.6538461538461533</v>
      </c>
      <c r="AC23" s="10">
        <f t="shared" ref="AC23:AC36" si="16">100*ABS(G$23-G5)/E$23</f>
        <v>10.576923076923077</v>
      </c>
      <c r="AD23" s="9">
        <f>AA23+AB23+AC23</f>
        <v>50.961538461538467</v>
      </c>
      <c r="AF23" s="6">
        <f t="shared" ref="AF23:AF36" si="17">100*ABS(E$24-E5)/E$24</f>
        <v>22.321428571428573</v>
      </c>
      <c r="AG23" s="6">
        <f t="shared" ref="AG23:AG36" si="18">100*ABS(F$24-F5)/E$24</f>
        <v>89.285714285714292</v>
      </c>
      <c r="AH23" s="6">
        <f t="shared" ref="AH23:AH36" si="19">100*ABS(G$24-G5)/E$24</f>
        <v>110.71428571428571</v>
      </c>
      <c r="AI23" s="6">
        <f t="shared" ref="AI23" si="20">AF23+AG23+AH23</f>
        <v>222.32142857142856</v>
      </c>
      <c r="AK23" s="6">
        <f t="shared" ref="AK23:AK36" si="21">100*ABS(E$25-E5)/E$25</f>
        <v>23.423423423423422</v>
      </c>
      <c r="AL23" s="6">
        <f t="shared" ref="AL23:AL36" si="22">100*ABS(F$25-F5)/E$25</f>
        <v>2.7027027027027026</v>
      </c>
      <c r="AM23" s="6">
        <f t="shared" ref="AM23:AM36" si="23">100*ABS(G$25-G5)/E$25</f>
        <v>72.072072072072075</v>
      </c>
      <c r="AN23" s="6">
        <f t="shared" ref="AN23:AN24" si="24">AK23+AL23+AM23</f>
        <v>98.198198198198199</v>
      </c>
      <c r="AP23" s="6">
        <f t="shared" ref="AP23:AP36" si="25">100*ABS(E$26-E5)/E$26</f>
        <v>55.68181818181818</v>
      </c>
      <c r="AQ23" s="6">
        <f t="shared" ref="AQ23:AQ36" si="26">100*ABS(F$26-F5)/E$26</f>
        <v>87.5</v>
      </c>
      <c r="AR23" s="6">
        <f t="shared" ref="AR23:AR36" si="27">100*ABS(G$26-G5)/E$26</f>
        <v>14.772727272727273</v>
      </c>
      <c r="AS23" s="6">
        <f t="shared" ref="AS23:AS25" si="28">AP23+AQ23+AR23</f>
        <v>157.95454545454547</v>
      </c>
    </row>
    <row r="24" spans="1:45" x14ac:dyDescent="0.25">
      <c r="A24" s="1">
        <v>3</v>
      </c>
      <c r="B24">
        <v>128</v>
      </c>
      <c r="C24">
        <v>72</v>
      </c>
      <c r="D24">
        <v>136</v>
      </c>
      <c r="E24">
        <v>112</v>
      </c>
      <c r="F24" s="2">
        <v>164</v>
      </c>
      <c r="G24" s="3">
        <v>178</v>
      </c>
      <c r="I24">
        <f t="shared" si="10"/>
        <v>100</v>
      </c>
      <c r="J24">
        <f t="shared" si="11"/>
        <v>146.42857142857142</v>
      </c>
      <c r="K24">
        <f t="shared" si="12"/>
        <v>158.92857142857142</v>
      </c>
      <c r="L24" s="7"/>
      <c r="M24">
        <f t="shared" si="7"/>
        <v>68.292682926829272</v>
      </c>
      <c r="N24">
        <f t="shared" si="8"/>
        <v>100</v>
      </c>
      <c r="O24">
        <f t="shared" si="9"/>
        <v>108.53658536585365</v>
      </c>
      <c r="P24" s="6">
        <f t="shared" si="13"/>
        <v>682.18641114982574</v>
      </c>
      <c r="Q24">
        <v>4</v>
      </c>
      <c r="R24">
        <v>3</v>
      </c>
      <c r="AA24" s="10">
        <f t="shared" si="14"/>
        <v>17.307692307692307</v>
      </c>
      <c r="AB24" s="10">
        <f t="shared" si="15"/>
        <v>130.76923076923077</v>
      </c>
      <c r="AC24" s="10">
        <f t="shared" si="16"/>
        <v>150</v>
      </c>
      <c r="AD24" s="6">
        <f t="shared" ref="AD24:AD36" si="29">AA24+AB24+AC24</f>
        <v>298.07692307692309</v>
      </c>
      <c r="AF24" s="6">
        <f t="shared" si="17"/>
        <v>8.9285714285714288</v>
      </c>
      <c r="AG24" s="6">
        <f t="shared" si="18"/>
        <v>24.107142857142858</v>
      </c>
      <c r="AH24" s="6">
        <f t="shared" si="19"/>
        <v>18.75</v>
      </c>
      <c r="AI24" s="9">
        <f t="shared" ref="AI24" si="30">AF24+AG24+AH24</f>
        <v>51.785714285714285</v>
      </c>
      <c r="AK24" s="6">
        <f t="shared" si="21"/>
        <v>9.9099099099099099</v>
      </c>
      <c r="AL24" s="6">
        <f t="shared" si="22"/>
        <v>117.11711711711712</v>
      </c>
      <c r="AM24" s="6">
        <f t="shared" si="23"/>
        <v>58.558558558558559</v>
      </c>
      <c r="AN24" s="6">
        <f t="shared" si="24"/>
        <v>185.58558558558559</v>
      </c>
      <c r="AP24" s="6">
        <f t="shared" si="25"/>
        <v>38.636363636363633</v>
      </c>
      <c r="AQ24" s="6">
        <f t="shared" si="26"/>
        <v>56.81818181818182</v>
      </c>
      <c r="AR24" s="6">
        <f t="shared" si="27"/>
        <v>150</v>
      </c>
      <c r="AS24" s="6">
        <f t="shared" si="28"/>
        <v>245.45454545454544</v>
      </c>
    </row>
    <row r="25" spans="1:45" x14ac:dyDescent="0.25">
      <c r="A25" s="1">
        <v>4</v>
      </c>
      <c r="B25">
        <v>187</v>
      </c>
      <c r="C25">
        <v>90</v>
      </c>
      <c r="D25">
        <v>92</v>
      </c>
      <c r="E25" s="2">
        <v>111</v>
      </c>
      <c r="F25">
        <v>61</v>
      </c>
      <c r="G25" s="3">
        <v>134</v>
      </c>
      <c r="I25">
        <f t="shared" si="10"/>
        <v>100</v>
      </c>
      <c r="J25">
        <f t="shared" si="11"/>
        <v>54.954954954954957</v>
      </c>
      <c r="K25">
        <f t="shared" si="12"/>
        <v>120.72072072072072</v>
      </c>
      <c r="L25" s="7"/>
      <c r="M25">
        <f t="shared" si="7"/>
        <v>181.96721311475409</v>
      </c>
      <c r="N25">
        <f t="shared" si="8"/>
        <v>100</v>
      </c>
      <c r="O25">
        <f t="shared" si="9"/>
        <v>219.67213114754099</v>
      </c>
      <c r="P25" s="6">
        <f t="shared" si="13"/>
        <v>777.31501993797076</v>
      </c>
      <c r="Q25">
        <v>2</v>
      </c>
      <c r="R25">
        <v>4</v>
      </c>
      <c r="AA25" s="10">
        <f t="shared" si="14"/>
        <v>32.692307692307693</v>
      </c>
      <c r="AB25" s="10">
        <f t="shared" si="15"/>
        <v>14.423076923076923</v>
      </c>
      <c r="AC25" s="10">
        <f t="shared" si="16"/>
        <v>125.96153846153847</v>
      </c>
      <c r="AD25" s="6">
        <f t="shared" si="29"/>
        <v>173.07692307692309</v>
      </c>
      <c r="AF25" s="6">
        <f t="shared" si="17"/>
        <v>23.214285714285715</v>
      </c>
      <c r="AG25" s="6">
        <f t="shared" si="18"/>
        <v>83.928571428571431</v>
      </c>
      <c r="AH25" s="6">
        <f t="shared" si="19"/>
        <v>3.5714285714285716</v>
      </c>
      <c r="AI25" s="6">
        <f t="shared" ref="AI25:AI36" si="31">AF25+AG25+AH25</f>
        <v>110.71428571428571</v>
      </c>
      <c r="AK25" s="6">
        <f t="shared" si="21"/>
        <v>24.324324324324323</v>
      </c>
      <c r="AL25" s="6">
        <f t="shared" si="22"/>
        <v>8.1081081081081088</v>
      </c>
      <c r="AM25" s="6">
        <f t="shared" si="23"/>
        <v>36.036036036036037</v>
      </c>
      <c r="AN25" s="9">
        <f t="shared" ref="AN25:AN36" si="32">AK25+AL25+AM25</f>
        <v>68.468468468468473</v>
      </c>
      <c r="AP25" s="6">
        <f t="shared" si="25"/>
        <v>56.81818181818182</v>
      </c>
      <c r="AQ25" s="6">
        <f t="shared" si="26"/>
        <v>80.681818181818187</v>
      </c>
      <c r="AR25" s="6">
        <f t="shared" si="27"/>
        <v>121.59090909090909</v>
      </c>
      <c r="AS25" s="6">
        <f t="shared" si="28"/>
        <v>259.09090909090912</v>
      </c>
    </row>
    <row r="26" spans="1:45" x14ac:dyDescent="0.25">
      <c r="A26" s="1">
        <v>5</v>
      </c>
      <c r="B26">
        <v>69</v>
      </c>
      <c r="C26">
        <v>85</v>
      </c>
      <c r="D26">
        <v>98</v>
      </c>
      <c r="E26">
        <v>88</v>
      </c>
      <c r="F26" s="3">
        <v>141</v>
      </c>
      <c r="G26">
        <v>67</v>
      </c>
      <c r="I26">
        <f t="shared" si="10"/>
        <v>100</v>
      </c>
      <c r="J26">
        <f t="shared" si="11"/>
        <v>160.22727272727272</v>
      </c>
      <c r="K26">
        <f t="shared" si="12"/>
        <v>76.13636363636364</v>
      </c>
      <c r="L26" s="7"/>
      <c r="M26">
        <f t="shared" si="7"/>
        <v>62.411347517730498</v>
      </c>
      <c r="N26">
        <f t="shared" si="8"/>
        <v>100</v>
      </c>
      <c r="O26">
        <f t="shared" si="9"/>
        <v>47.5177304964539</v>
      </c>
      <c r="P26" s="6">
        <f t="shared" si="13"/>
        <v>546.29271437782074</v>
      </c>
      <c r="Q26">
        <v>8</v>
      </c>
      <c r="R26">
        <v>5</v>
      </c>
      <c r="AA26" s="10">
        <f t="shared" si="14"/>
        <v>0</v>
      </c>
      <c r="AB26" s="10">
        <f t="shared" si="15"/>
        <v>109.61538461538461</v>
      </c>
      <c r="AC26" s="10">
        <f t="shared" si="16"/>
        <v>21.153846153846153</v>
      </c>
      <c r="AD26" s="6">
        <f t="shared" si="29"/>
        <v>130.76923076923077</v>
      </c>
      <c r="AF26" s="6">
        <f t="shared" si="17"/>
        <v>7.1428571428571432</v>
      </c>
      <c r="AG26" s="6">
        <f t="shared" si="18"/>
        <v>4.4642857142857144</v>
      </c>
      <c r="AH26" s="6">
        <f t="shared" si="19"/>
        <v>100.89285714285714</v>
      </c>
      <c r="AI26" s="6">
        <f t="shared" si="31"/>
        <v>112.5</v>
      </c>
      <c r="AK26" s="6">
        <f t="shared" si="21"/>
        <v>6.3063063063063067</v>
      </c>
      <c r="AL26" s="6">
        <f t="shared" si="22"/>
        <v>97.297297297297291</v>
      </c>
      <c r="AM26" s="6">
        <f t="shared" si="23"/>
        <v>62.162162162162161</v>
      </c>
      <c r="AN26" s="6">
        <f t="shared" si="32"/>
        <v>165.76576576576576</v>
      </c>
      <c r="AP26" s="6">
        <f t="shared" si="25"/>
        <v>18.181818181818183</v>
      </c>
      <c r="AQ26" s="6">
        <f t="shared" si="26"/>
        <v>31.818181818181817</v>
      </c>
      <c r="AR26" s="6">
        <f t="shared" si="27"/>
        <v>2.2727272727272729</v>
      </c>
      <c r="AS26" s="9">
        <f t="shared" ref="AS26:AS36" si="33">AP26+AQ26+AR26</f>
        <v>52.272727272727273</v>
      </c>
    </row>
    <row r="27" spans="1:45" x14ac:dyDescent="0.25">
      <c r="A27" s="1">
        <v>6</v>
      </c>
      <c r="B27">
        <v>166</v>
      </c>
      <c r="C27">
        <v>121</v>
      </c>
      <c r="D27">
        <v>76</v>
      </c>
      <c r="E27">
        <v>53</v>
      </c>
      <c r="F27">
        <v>40</v>
      </c>
      <c r="G27" s="3">
        <v>121</v>
      </c>
      <c r="I27">
        <f t="shared" si="10"/>
        <v>100</v>
      </c>
      <c r="J27">
        <f t="shared" si="11"/>
        <v>75.471698113207552</v>
      </c>
      <c r="K27">
        <f t="shared" si="12"/>
        <v>228.30188679245282</v>
      </c>
      <c r="L27" s="7"/>
      <c r="M27">
        <f t="shared" si="7"/>
        <v>132.5</v>
      </c>
      <c r="N27">
        <f t="shared" si="8"/>
        <v>100</v>
      </c>
      <c r="O27">
        <f t="shared" si="9"/>
        <v>302.5</v>
      </c>
      <c r="P27" s="6">
        <f t="shared" si="13"/>
        <v>938.7735849056603</v>
      </c>
      <c r="Q27">
        <v>1</v>
      </c>
      <c r="R27">
        <v>6</v>
      </c>
      <c r="AA27" s="10">
        <f t="shared" si="14"/>
        <v>40.384615384615387</v>
      </c>
      <c r="AB27" s="10">
        <f t="shared" si="15"/>
        <v>5.7692307692307692</v>
      </c>
      <c r="AC27" s="10">
        <f t="shared" si="16"/>
        <v>114.42307692307692</v>
      </c>
      <c r="AD27" s="6">
        <f t="shared" si="29"/>
        <v>160.57692307692307</v>
      </c>
      <c r="AF27" s="6">
        <f t="shared" si="17"/>
        <v>44.642857142857146</v>
      </c>
      <c r="AG27" s="6">
        <f t="shared" si="18"/>
        <v>102.67857142857143</v>
      </c>
      <c r="AH27" s="6">
        <f t="shared" si="19"/>
        <v>14.285714285714286</v>
      </c>
      <c r="AI27" s="6">
        <f t="shared" si="31"/>
        <v>161.60714285714286</v>
      </c>
      <c r="AK27" s="6">
        <f t="shared" si="21"/>
        <v>44.144144144144143</v>
      </c>
      <c r="AL27" s="6">
        <f t="shared" si="22"/>
        <v>10.810810810810811</v>
      </c>
      <c r="AM27" s="6">
        <f t="shared" si="23"/>
        <v>25.225225225225227</v>
      </c>
      <c r="AN27" s="8">
        <f t="shared" si="32"/>
        <v>80.180180180180187</v>
      </c>
      <c r="AP27" s="6">
        <f t="shared" si="25"/>
        <v>29.545454545454547</v>
      </c>
      <c r="AQ27" s="6">
        <f t="shared" si="26"/>
        <v>104.54545454545455</v>
      </c>
      <c r="AR27" s="6">
        <f t="shared" si="27"/>
        <v>107.95454545454545</v>
      </c>
      <c r="AS27" s="6">
        <f t="shared" si="33"/>
        <v>242.04545454545456</v>
      </c>
    </row>
    <row r="28" spans="1:45" x14ac:dyDescent="0.25">
      <c r="A28" s="1">
        <v>7</v>
      </c>
      <c r="B28">
        <v>47</v>
      </c>
      <c r="C28">
        <v>106</v>
      </c>
      <c r="D28">
        <v>146</v>
      </c>
      <c r="E28" s="2">
        <v>184</v>
      </c>
      <c r="F28" s="3">
        <v>199</v>
      </c>
      <c r="G28" s="5">
        <v>111</v>
      </c>
      <c r="I28">
        <f t="shared" si="10"/>
        <v>100</v>
      </c>
      <c r="J28">
        <f t="shared" si="11"/>
        <v>108.15217391304348</v>
      </c>
      <c r="K28">
        <f t="shared" si="12"/>
        <v>60.326086956521742</v>
      </c>
      <c r="L28" s="7"/>
      <c r="M28">
        <f t="shared" si="7"/>
        <v>92.462311557788951</v>
      </c>
      <c r="N28">
        <f t="shared" si="8"/>
        <v>100</v>
      </c>
      <c r="O28">
        <f t="shared" si="9"/>
        <v>55.778894472361806</v>
      </c>
      <c r="P28" s="6">
        <f t="shared" si="13"/>
        <v>516.71946689971605</v>
      </c>
      <c r="Q28">
        <v>9</v>
      </c>
      <c r="R28">
        <v>7</v>
      </c>
      <c r="AA28" s="10">
        <f t="shared" si="14"/>
        <v>100</v>
      </c>
      <c r="AB28" s="10">
        <f t="shared" si="15"/>
        <v>158.65384615384616</v>
      </c>
      <c r="AC28" s="10">
        <f t="shared" si="16"/>
        <v>67.307692307692307</v>
      </c>
      <c r="AD28" s="6">
        <f t="shared" si="29"/>
        <v>325.96153846153851</v>
      </c>
      <c r="AF28" s="6">
        <f t="shared" si="17"/>
        <v>85.714285714285708</v>
      </c>
      <c r="AG28" s="6">
        <f t="shared" si="18"/>
        <v>50</v>
      </c>
      <c r="AH28" s="6">
        <f t="shared" si="19"/>
        <v>58.035714285714285</v>
      </c>
      <c r="AI28" s="6">
        <f t="shared" si="31"/>
        <v>193.75</v>
      </c>
      <c r="AK28" s="6">
        <f t="shared" si="21"/>
        <v>87.387387387387392</v>
      </c>
      <c r="AL28" s="6">
        <f t="shared" si="22"/>
        <v>143.24324324324326</v>
      </c>
      <c r="AM28" s="6">
        <f t="shared" si="23"/>
        <v>18.918918918918919</v>
      </c>
      <c r="AN28" s="6">
        <f t="shared" si="32"/>
        <v>249.54954954954957</v>
      </c>
      <c r="AP28" s="6">
        <f t="shared" si="25"/>
        <v>136.36363636363637</v>
      </c>
      <c r="AQ28" s="6">
        <f t="shared" si="26"/>
        <v>89.772727272727266</v>
      </c>
      <c r="AR28" s="6">
        <f t="shared" si="27"/>
        <v>52.272727272727273</v>
      </c>
      <c r="AS28" s="6">
        <f t="shared" si="33"/>
        <v>278.40909090909088</v>
      </c>
    </row>
    <row r="29" spans="1:45" x14ac:dyDescent="0.25">
      <c r="A29" s="1">
        <v>8</v>
      </c>
      <c r="B29">
        <v>23</v>
      </c>
      <c r="C29">
        <v>120</v>
      </c>
      <c r="D29">
        <v>70</v>
      </c>
      <c r="E29" s="3">
        <v>111</v>
      </c>
      <c r="F29">
        <v>79</v>
      </c>
      <c r="G29" s="5">
        <v>37</v>
      </c>
      <c r="I29">
        <f t="shared" si="10"/>
        <v>100</v>
      </c>
      <c r="J29">
        <f t="shared" si="11"/>
        <v>71.171171171171167</v>
      </c>
      <c r="K29">
        <f t="shared" si="12"/>
        <v>33.333333333333336</v>
      </c>
      <c r="L29" s="7"/>
      <c r="M29">
        <f t="shared" si="7"/>
        <v>140.50632911392404</v>
      </c>
      <c r="N29">
        <f t="shared" si="8"/>
        <v>100</v>
      </c>
      <c r="O29">
        <f t="shared" si="9"/>
        <v>46.835443037974684</v>
      </c>
      <c r="P29" s="6">
        <f t="shared" si="13"/>
        <v>491.84627665640329</v>
      </c>
      <c r="Q29">
        <v>10</v>
      </c>
      <c r="R29">
        <v>8</v>
      </c>
      <c r="AA29" s="10">
        <f t="shared" si="14"/>
        <v>38.46153846153846</v>
      </c>
      <c r="AB29" s="10">
        <f t="shared" si="15"/>
        <v>38.46153846153846</v>
      </c>
      <c r="AC29" s="10">
        <f t="shared" si="16"/>
        <v>5.7692307692307692</v>
      </c>
      <c r="AD29" s="8">
        <f t="shared" si="29"/>
        <v>82.692307692307693</v>
      </c>
      <c r="AF29" s="6">
        <f t="shared" si="17"/>
        <v>28.571428571428573</v>
      </c>
      <c r="AG29" s="6">
        <f t="shared" si="18"/>
        <v>61.607142857142854</v>
      </c>
      <c r="AH29" s="6">
        <f t="shared" si="19"/>
        <v>125.89285714285714</v>
      </c>
      <c r="AI29" s="6">
        <f t="shared" si="31"/>
        <v>216.07142857142856</v>
      </c>
      <c r="AK29" s="6">
        <f t="shared" si="21"/>
        <v>29.72972972972973</v>
      </c>
      <c r="AL29" s="6">
        <f t="shared" si="22"/>
        <v>30.63063063063063</v>
      </c>
      <c r="AM29" s="6">
        <f t="shared" si="23"/>
        <v>87.387387387387392</v>
      </c>
      <c r="AN29" s="6">
        <f t="shared" si="32"/>
        <v>147.74774774774775</v>
      </c>
      <c r="AP29" s="6">
        <f t="shared" si="25"/>
        <v>63.636363636363633</v>
      </c>
      <c r="AQ29" s="6">
        <f t="shared" si="26"/>
        <v>52.272727272727273</v>
      </c>
      <c r="AR29" s="6">
        <f t="shared" si="27"/>
        <v>34.090909090909093</v>
      </c>
      <c r="AS29" s="6">
        <f t="shared" si="33"/>
        <v>150</v>
      </c>
    </row>
    <row r="30" spans="1:45" x14ac:dyDescent="0.25">
      <c r="A30" s="1">
        <v>9</v>
      </c>
      <c r="B30">
        <v>34</v>
      </c>
      <c r="C30">
        <v>240</v>
      </c>
      <c r="D30">
        <v>32</v>
      </c>
      <c r="E30" s="3">
        <v>67</v>
      </c>
      <c r="F30">
        <v>57</v>
      </c>
      <c r="G30" s="5">
        <v>0</v>
      </c>
      <c r="I30">
        <f t="shared" si="10"/>
        <v>100</v>
      </c>
      <c r="J30">
        <f t="shared" si="11"/>
        <v>85.074626865671647</v>
      </c>
      <c r="K30">
        <f t="shared" si="12"/>
        <v>0</v>
      </c>
      <c r="L30" s="7"/>
      <c r="M30">
        <f t="shared" si="7"/>
        <v>117.54385964912281</v>
      </c>
      <c r="N30">
        <f t="shared" si="8"/>
        <v>100</v>
      </c>
      <c r="O30">
        <f t="shared" si="9"/>
        <v>0</v>
      </c>
      <c r="P30" s="6">
        <f t="shared" si="13"/>
        <v>402.61848651479443</v>
      </c>
      <c r="Q30">
        <v>11</v>
      </c>
      <c r="R30">
        <v>9</v>
      </c>
      <c r="AA30" s="10">
        <f t="shared" si="14"/>
        <v>11.538461538461538</v>
      </c>
      <c r="AB30" s="10">
        <f t="shared" si="15"/>
        <v>15.384615384615385</v>
      </c>
      <c r="AC30" s="10">
        <f t="shared" si="16"/>
        <v>41.346153846153847</v>
      </c>
      <c r="AD30" s="6">
        <f t="shared" si="29"/>
        <v>68.269230769230774</v>
      </c>
      <c r="AF30" s="6">
        <f t="shared" si="17"/>
        <v>17.857142857142858</v>
      </c>
      <c r="AG30" s="6">
        <f t="shared" si="18"/>
        <v>83.035714285714292</v>
      </c>
      <c r="AH30" s="6">
        <f t="shared" si="19"/>
        <v>158.92857142857142</v>
      </c>
      <c r="AI30" s="6">
        <f t="shared" si="31"/>
        <v>259.82142857142856</v>
      </c>
      <c r="AK30" s="6">
        <f t="shared" si="21"/>
        <v>17.117117117117118</v>
      </c>
      <c r="AL30" s="6">
        <f t="shared" si="22"/>
        <v>9.0090090090090094</v>
      </c>
      <c r="AM30" s="6">
        <f t="shared" si="23"/>
        <v>120.72072072072072</v>
      </c>
      <c r="AN30" s="6">
        <f t="shared" si="32"/>
        <v>146.84684684684686</v>
      </c>
      <c r="AP30" s="6">
        <f t="shared" si="25"/>
        <v>4.5454545454545459</v>
      </c>
      <c r="AQ30" s="6">
        <f t="shared" si="26"/>
        <v>79.545454545454547</v>
      </c>
      <c r="AR30" s="6">
        <f t="shared" si="27"/>
        <v>76.13636363636364</v>
      </c>
      <c r="AS30" s="6">
        <f t="shared" si="33"/>
        <v>160.22727272727275</v>
      </c>
    </row>
    <row r="31" spans="1:45" x14ac:dyDescent="0.25">
      <c r="A31" s="1" t="s">
        <v>0</v>
      </c>
      <c r="B31">
        <v>9</v>
      </c>
      <c r="C31">
        <v>64</v>
      </c>
      <c r="D31">
        <v>114</v>
      </c>
      <c r="E31" s="3">
        <v>154</v>
      </c>
      <c r="F31">
        <v>103</v>
      </c>
      <c r="G31" s="5">
        <v>89</v>
      </c>
      <c r="I31">
        <f t="shared" si="10"/>
        <v>100</v>
      </c>
      <c r="J31">
        <f t="shared" si="11"/>
        <v>66.883116883116884</v>
      </c>
      <c r="K31">
        <f t="shared" si="12"/>
        <v>57.79220779220779</v>
      </c>
      <c r="L31" s="7"/>
      <c r="M31">
        <f t="shared" si="7"/>
        <v>149.51456310679612</v>
      </c>
      <c r="N31">
        <f t="shared" si="8"/>
        <v>100</v>
      </c>
      <c r="O31">
        <f t="shared" si="9"/>
        <v>86.407766990291265</v>
      </c>
      <c r="P31" s="6">
        <f t="shared" si="13"/>
        <v>560.59765477241206</v>
      </c>
      <c r="Q31">
        <v>6</v>
      </c>
      <c r="R31" t="s">
        <v>17</v>
      </c>
      <c r="AA31" s="10">
        <f t="shared" si="14"/>
        <v>79.807692307692307</v>
      </c>
      <c r="AB31" s="10">
        <f t="shared" si="15"/>
        <v>61.53846153846154</v>
      </c>
      <c r="AC31" s="10">
        <f t="shared" si="16"/>
        <v>63.46153846153846</v>
      </c>
      <c r="AD31" s="6">
        <f t="shared" si="29"/>
        <v>204.80769230769229</v>
      </c>
      <c r="AF31" s="6">
        <f t="shared" si="17"/>
        <v>66.964285714285708</v>
      </c>
      <c r="AG31" s="6">
        <f t="shared" si="18"/>
        <v>40.178571428571431</v>
      </c>
      <c r="AH31" s="6">
        <f t="shared" si="19"/>
        <v>61.607142857142854</v>
      </c>
      <c r="AI31" s="6">
        <f t="shared" si="31"/>
        <v>168.75</v>
      </c>
      <c r="AK31" s="6">
        <f t="shared" si="21"/>
        <v>68.468468468468473</v>
      </c>
      <c r="AL31" s="6">
        <f t="shared" si="22"/>
        <v>52.252252252252255</v>
      </c>
      <c r="AM31" s="6">
        <f t="shared" si="23"/>
        <v>22.522522522522522</v>
      </c>
      <c r="AN31" s="6">
        <f t="shared" si="32"/>
        <v>143.24324324324323</v>
      </c>
      <c r="AP31" s="6">
        <f t="shared" si="25"/>
        <v>112.5</v>
      </c>
      <c r="AQ31" s="6">
        <f t="shared" si="26"/>
        <v>25</v>
      </c>
      <c r="AR31" s="6">
        <f t="shared" si="27"/>
        <v>47.727272727272727</v>
      </c>
      <c r="AS31" s="6">
        <f t="shared" si="33"/>
        <v>185.22727272727272</v>
      </c>
    </row>
    <row r="32" spans="1:45" x14ac:dyDescent="0.25">
      <c r="A32" s="1" t="s">
        <v>1</v>
      </c>
      <c r="B32" s="4">
        <v>160</v>
      </c>
      <c r="C32" s="4">
        <v>0</v>
      </c>
      <c r="D32" s="4">
        <v>64</v>
      </c>
      <c r="E32" s="4">
        <v>68</v>
      </c>
      <c r="F32" s="4">
        <v>68</v>
      </c>
      <c r="G32" s="4">
        <v>68</v>
      </c>
      <c r="I32">
        <f t="shared" si="10"/>
        <v>100</v>
      </c>
      <c r="J32">
        <f t="shared" si="11"/>
        <v>100</v>
      </c>
      <c r="K32">
        <f t="shared" si="12"/>
        <v>100</v>
      </c>
      <c r="L32" s="7"/>
      <c r="M32">
        <f t="shared" si="7"/>
        <v>100</v>
      </c>
      <c r="N32">
        <f t="shared" si="8"/>
        <v>100</v>
      </c>
      <c r="O32">
        <f t="shared" si="9"/>
        <v>100</v>
      </c>
      <c r="P32" s="6">
        <f t="shared" si="13"/>
        <v>600</v>
      </c>
      <c r="R32" t="s">
        <v>18</v>
      </c>
      <c r="AA32" s="10">
        <f t="shared" si="14"/>
        <v>18.26923076923077</v>
      </c>
      <c r="AB32" s="10">
        <f t="shared" si="15"/>
        <v>28.846153846153847</v>
      </c>
      <c r="AC32" s="10">
        <f t="shared" si="16"/>
        <v>40.384615384615387</v>
      </c>
      <c r="AD32" s="6">
        <f t="shared" si="29"/>
        <v>87.5</v>
      </c>
      <c r="AF32" s="6">
        <f t="shared" si="17"/>
        <v>24.107142857142858</v>
      </c>
      <c r="AG32" s="6">
        <f t="shared" si="18"/>
        <v>70.535714285714292</v>
      </c>
      <c r="AH32" s="6">
        <f t="shared" si="19"/>
        <v>83.035714285714292</v>
      </c>
      <c r="AI32" s="6">
        <f t="shared" si="31"/>
        <v>177.67857142857144</v>
      </c>
      <c r="AK32" s="6">
        <f t="shared" si="21"/>
        <v>23.423423423423422</v>
      </c>
      <c r="AL32" s="6">
        <f t="shared" si="22"/>
        <v>21.621621621621621</v>
      </c>
      <c r="AM32" s="6">
        <f t="shared" si="23"/>
        <v>44.144144144144143</v>
      </c>
      <c r="AN32" s="6">
        <f t="shared" si="32"/>
        <v>89.189189189189193</v>
      </c>
      <c r="AP32" s="6">
        <f t="shared" si="25"/>
        <v>3.4090909090909092</v>
      </c>
      <c r="AQ32" s="6">
        <f t="shared" si="26"/>
        <v>63.636363636363633</v>
      </c>
      <c r="AR32" s="6">
        <f t="shared" si="27"/>
        <v>20.454545454545453</v>
      </c>
      <c r="AS32" s="8">
        <f t="shared" si="33"/>
        <v>87.5</v>
      </c>
    </row>
    <row r="33" spans="1:45" x14ac:dyDescent="0.25">
      <c r="A33" s="1" t="s">
        <v>2</v>
      </c>
      <c r="B33" s="4">
        <v>160</v>
      </c>
      <c r="C33" s="4">
        <v>0</v>
      </c>
      <c r="D33" s="4">
        <v>102</v>
      </c>
      <c r="E33" s="4">
        <v>108</v>
      </c>
      <c r="F33" s="4">
        <v>108</v>
      </c>
      <c r="G33" s="4">
        <v>108</v>
      </c>
      <c r="I33">
        <f t="shared" si="10"/>
        <v>100</v>
      </c>
      <c r="J33">
        <f t="shared" si="11"/>
        <v>100</v>
      </c>
      <c r="K33">
        <f t="shared" si="12"/>
        <v>100</v>
      </c>
      <c r="L33" s="7"/>
      <c r="M33">
        <f t="shared" si="7"/>
        <v>100</v>
      </c>
      <c r="N33">
        <f t="shared" si="8"/>
        <v>100</v>
      </c>
      <c r="O33">
        <f t="shared" si="9"/>
        <v>100</v>
      </c>
      <c r="P33" s="6">
        <f t="shared" si="13"/>
        <v>600</v>
      </c>
      <c r="R33" t="s">
        <v>19</v>
      </c>
      <c r="AA33" s="10">
        <f t="shared" si="14"/>
        <v>23.076923076923077</v>
      </c>
      <c r="AB33" s="10">
        <f t="shared" si="15"/>
        <v>70.192307692307693</v>
      </c>
      <c r="AC33" s="10">
        <f t="shared" si="16"/>
        <v>81.730769230769226</v>
      </c>
      <c r="AD33" s="6">
        <f t="shared" si="29"/>
        <v>175</v>
      </c>
      <c r="AF33" s="6">
        <f t="shared" si="17"/>
        <v>14.285714285714286</v>
      </c>
      <c r="AG33" s="6">
        <f t="shared" si="18"/>
        <v>32.142857142857146</v>
      </c>
      <c r="AH33" s="6">
        <f t="shared" si="19"/>
        <v>44.642857142857146</v>
      </c>
      <c r="AI33" s="6">
        <f t="shared" si="31"/>
        <v>91.071428571428584</v>
      </c>
      <c r="AK33" s="6">
        <f t="shared" si="21"/>
        <v>15.315315315315315</v>
      </c>
      <c r="AL33" s="6">
        <f t="shared" si="22"/>
        <v>60.36036036036036</v>
      </c>
      <c r="AM33" s="6">
        <f t="shared" si="23"/>
        <v>5.4054054054054053</v>
      </c>
      <c r="AN33" s="6">
        <f t="shared" si="32"/>
        <v>81.081081081081081</v>
      </c>
      <c r="AP33" s="6">
        <f t="shared" si="25"/>
        <v>45.454545454545453</v>
      </c>
      <c r="AQ33" s="6">
        <f t="shared" si="26"/>
        <v>14.772727272727273</v>
      </c>
      <c r="AR33" s="6">
        <f t="shared" si="27"/>
        <v>69.318181818181813</v>
      </c>
      <c r="AS33" s="6">
        <f t="shared" si="33"/>
        <v>129.54545454545453</v>
      </c>
    </row>
    <row r="34" spans="1:45" x14ac:dyDescent="0.25">
      <c r="A34" s="1" t="s">
        <v>3</v>
      </c>
      <c r="B34">
        <v>69</v>
      </c>
      <c r="C34">
        <v>111</v>
      </c>
      <c r="D34">
        <v>161</v>
      </c>
      <c r="E34">
        <v>154</v>
      </c>
      <c r="F34" s="3">
        <v>210</v>
      </c>
      <c r="G34" s="5">
        <v>132</v>
      </c>
      <c r="I34">
        <f t="shared" si="10"/>
        <v>100</v>
      </c>
      <c r="J34">
        <f t="shared" si="11"/>
        <v>136.36363636363637</v>
      </c>
      <c r="K34">
        <f t="shared" si="12"/>
        <v>85.714285714285708</v>
      </c>
      <c r="L34" s="7"/>
      <c r="M34">
        <f t="shared" si="7"/>
        <v>73.333333333333329</v>
      </c>
      <c r="N34">
        <f t="shared" si="8"/>
        <v>100</v>
      </c>
      <c r="O34">
        <f t="shared" si="9"/>
        <v>62.857142857142854</v>
      </c>
      <c r="P34" s="6">
        <f t="shared" si="13"/>
        <v>558.2683982683983</v>
      </c>
      <c r="Q34">
        <v>7</v>
      </c>
      <c r="R34" t="s">
        <v>20</v>
      </c>
      <c r="AA34" s="10">
        <f t="shared" si="14"/>
        <v>65.384615384615387</v>
      </c>
      <c r="AB34" s="10">
        <f t="shared" si="15"/>
        <v>172.11538461538461</v>
      </c>
      <c r="AC34" s="10">
        <f t="shared" si="16"/>
        <v>89.42307692307692</v>
      </c>
      <c r="AD34" s="6">
        <f t="shared" si="29"/>
        <v>326.92307692307691</v>
      </c>
      <c r="AF34" s="6">
        <f t="shared" si="17"/>
        <v>53.571428571428569</v>
      </c>
      <c r="AG34" s="6">
        <f t="shared" si="18"/>
        <v>62.5</v>
      </c>
      <c r="AH34" s="6">
        <f t="shared" si="19"/>
        <v>37.5</v>
      </c>
      <c r="AI34" s="6">
        <f t="shared" si="31"/>
        <v>153.57142857142856</v>
      </c>
      <c r="AK34" s="6">
        <f t="shared" si="21"/>
        <v>54.954954954954957</v>
      </c>
      <c r="AL34" s="6">
        <f t="shared" si="22"/>
        <v>155.85585585585585</v>
      </c>
      <c r="AM34" s="6">
        <f t="shared" si="23"/>
        <v>1.8018018018018018</v>
      </c>
      <c r="AN34" s="6">
        <f t="shared" si="32"/>
        <v>212.61261261261262</v>
      </c>
      <c r="AP34" s="6">
        <f t="shared" si="25"/>
        <v>95.454545454545453</v>
      </c>
      <c r="AQ34" s="6">
        <f t="shared" si="26"/>
        <v>105.68181818181819</v>
      </c>
      <c r="AR34" s="6">
        <f t="shared" si="27"/>
        <v>78.409090909090907</v>
      </c>
      <c r="AS34" s="6">
        <f t="shared" si="33"/>
        <v>279.5454545454545</v>
      </c>
    </row>
    <row r="35" spans="1:45" x14ac:dyDescent="0.25">
      <c r="A35" s="1" t="s">
        <v>4</v>
      </c>
      <c r="B35">
        <v>166</v>
      </c>
      <c r="C35">
        <v>89</v>
      </c>
      <c r="D35">
        <v>129</v>
      </c>
      <c r="E35">
        <v>108</v>
      </c>
      <c r="F35">
        <v>94</v>
      </c>
      <c r="G35" s="3">
        <v>181</v>
      </c>
      <c r="I35">
        <f t="shared" si="10"/>
        <v>100</v>
      </c>
      <c r="J35">
        <f t="shared" si="11"/>
        <v>87.037037037037038</v>
      </c>
      <c r="K35">
        <f t="shared" si="12"/>
        <v>167.59259259259258</v>
      </c>
      <c r="L35" s="7"/>
      <c r="M35">
        <f t="shared" si="7"/>
        <v>114.8936170212766</v>
      </c>
      <c r="N35">
        <f t="shared" si="8"/>
        <v>100</v>
      </c>
      <c r="O35">
        <f t="shared" si="9"/>
        <v>192.55319148936169</v>
      </c>
      <c r="P35" s="6">
        <f t="shared" si="13"/>
        <v>762.0764381402679</v>
      </c>
      <c r="Q35">
        <v>3</v>
      </c>
      <c r="R35" t="s">
        <v>21</v>
      </c>
      <c r="AA35" s="10">
        <f t="shared" si="14"/>
        <v>19.23076923076923</v>
      </c>
      <c r="AB35" s="10">
        <f t="shared" si="15"/>
        <v>54.807692307692307</v>
      </c>
      <c r="AC35" s="10">
        <f t="shared" si="16"/>
        <v>168.26923076923077</v>
      </c>
      <c r="AD35" s="6">
        <f t="shared" si="29"/>
        <v>242.30769230769232</v>
      </c>
      <c r="AF35" s="6">
        <f t="shared" si="17"/>
        <v>10.714285714285714</v>
      </c>
      <c r="AG35" s="6">
        <f t="shared" si="18"/>
        <v>46.428571428571431</v>
      </c>
      <c r="AH35" s="6">
        <f t="shared" si="19"/>
        <v>35.714285714285715</v>
      </c>
      <c r="AI35" s="6">
        <f t="shared" si="31"/>
        <v>92.857142857142861</v>
      </c>
      <c r="AK35" s="6">
        <f t="shared" si="21"/>
        <v>11.711711711711711</v>
      </c>
      <c r="AL35" s="6">
        <f t="shared" si="22"/>
        <v>45.945945945945944</v>
      </c>
      <c r="AM35" s="6">
        <f t="shared" si="23"/>
        <v>75.675675675675677</v>
      </c>
      <c r="AN35" s="6">
        <f t="shared" si="32"/>
        <v>133.33333333333331</v>
      </c>
      <c r="AP35" s="6">
        <f t="shared" si="25"/>
        <v>40.909090909090907</v>
      </c>
      <c r="AQ35" s="6">
        <f t="shared" si="26"/>
        <v>32.954545454545453</v>
      </c>
      <c r="AR35" s="6">
        <f t="shared" si="27"/>
        <v>171.59090909090909</v>
      </c>
      <c r="AS35" s="6">
        <f t="shared" si="33"/>
        <v>245.45454545454544</v>
      </c>
    </row>
    <row r="36" spans="1:45" x14ac:dyDescent="0.25">
      <c r="A36" s="1" t="s">
        <v>5</v>
      </c>
      <c r="B36">
        <v>160</v>
      </c>
      <c r="C36">
        <v>0</v>
      </c>
      <c r="D36">
        <v>140</v>
      </c>
      <c r="E36">
        <v>149</v>
      </c>
      <c r="F36">
        <v>149</v>
      </c>
      <c r="G36" s="5">
        <v>149</v>
      </c>
      <c r="I36">
        <f t="shared" si="10"/>
        <v>100</v>
      </c>
      <c r="J36">
        <f t="shared" si="11"/>
        <v>100</v>
      </c>
      <c r="K36">
        <f t="shared" si="12"/>
        <v>100</v>
      </c>
      <c r="L36" s="7"/>
      <c r="M36">
        <f t="shared" si="7"/>
        <v>100</v>
      </c>
      <c r="N36">
        <f t="shared" si="8"/>
        <v>100</v>
      </c>
      <c r="O36">
        <f t="shared" si="9"/>
        <v>100</v>
      </c>
      <c r="P36" s="6">
        <f t="shared" si="13"/>
        <v>600</v>
      </c>
      <c r="R36" t="s">
        <v>22</v>
      </c>
      <c r="AA36" s="10">
        <f t="shared" si="14"/>
        <v>64.42307692307692</v>
      </c>
      <c r="AB36" s="10">
        <f t="shared" si="15"/>
        <v>111.53846153846153</v>
      </c>
      <c r="AC36" s="10">
        <f t="shared" si="16"/>
        <v>123.07692307692308</v>
      </c>
      <c r="AD36" s="6">
        <f t="shared" si="29"/>
        <v>299.03846153846155</v>
      </c>
      <c r="AF36" s="6">
        <f t="shared" si="17"/>
        <v>52.678571428571431</v>
      </c>
      <c r="AG36" s="6">
        <f t="shared" si="18"/>
        <v>6.25</v>
      </c>
      <c r="AH36" s="6">
        <f t="shared" si="19"/>
        <v>6.25</v>
      </c>
      <c r="AI36" s="8">
        <f t="shared" si="31"/>
        <v>65.178571428571431</v>
      </c>
      <c r="AK36" s="6">
        <f t="shared" si="21"/>
        <v>54.054054054054056</v>
      </c>
      <c r="AL36" s="6">
        <f t="shared" si="22"/>
        <v>99.099099099099092</v>
      </c>
      <c r="AM36" s="6">
        <f t="shared" si="23"/>
        <v>33.333333333333336</v>
      </c>
      <c r="AN36" s="6">
        <f t="shared" si="32"/>
        <v>186.48648648648648</v>
      </c>
      <c r="AP36" s="6">
        <f t="shared" si="25"/>
        <v>94.318181818181813</v>
      </c>
      <c r="AQ36" s="6">
        <f t="shared" si="26"/>
        <v>34.090909090909093</v>
      </c>
      <c r="AR36" s="6">
        <f t="shared" si="27"/>
        <v>118.18181818181819</v>
      </c>
      <c r="AS36" s="6">
        <f t="shared" si="33"/>
        <v>246.59090909090909</v>
      </c>
    </row>
    <row r="37" spans="1:45" x14ac:dyDescent="0.25">
      <c r="B37" t="s">
        <v>14</v>
      </c>
    </row>
    <row r="38" spans="1:45" x14ac:dyDescent="0.25">
      <c r="B38" s="2" t="s">
        <v>9</v>
      </c>
      <c r="C38" s="2" t="s">
        <v>10</v>
      </c>
      <c r="D38" s="2" t="s">
        <v>11</v>
      </c>
      <c r="E38" s="2" t="s">
        <v>6</v>
      </c>
      <c r="F38" s="2" t="s">
        <v>7</v>
      </c>
      <c r="G38" s="2" t="s">
        <v>8</v>
      </c>
    </row>
    <row r="39" spans="1:45" x14ac:dyDescent="0.25">
      <c r="B39">
        <v>160</v>
      </c>
      <c r="C39">
        <v>0</v>
      </c>
      <c r="D39">
        <v>9</v>
      </c>
      <c r="E39">
        <v>10</v>
      </c>
      <c r="F39">
        <v>10</v>
      </c>
      <c r="G39">
        <v>10</v>
      </c>
      <c r="R39">
        <v>0</v>
      </c>
    </row>
    <row r="40" spans="1:45" x14ac:dyDescent="0.25">
      <c r="B40">
        <v>200</v>
      </c>
      <c r="C40">
        <v>240</v>
      </c>
      <c r="D40">
        <v>237</v>
      </c>
      <c r="E40">
        <v>255</v>
      </c>
      <c r="F40">
        <v>248</v>
      </c>
      <c r="G40">
        <v>255</v>
      </c>
      <c r="I40">
        <f>100*E40/$E40</f>
        <v>100</v>
      </c>
      <c r="J40">
        <f>100*F40/$E40</f>
        <v>97.254901960784309</v>
      </c>
      <c r="K40">
        <f>100*G40/$E40</f>
        <v>100</v>
      </c>
      <c r="L40" s="7"/>
      <c r="M40">
        <f t="shared" ref="M40:M54" si="34">100*E40/$F40</f>
        <v>102.8225806451613</v>
      </c>
      <c r="N40">
        <f t="shared" ref="N40:N54" si="35">100*F40/$F40</f>
        <v>100</v>
      </c>
      <c r="O40">
        <f t="shared" ref="O40:O54" si="36">100*G40/$F40</f>
        <v>102.8225806451613</v>
      </c>
      <c r="P40" s="6">
        <f>I40+J40+K40+M40+N40+O40</f>
        <v>602.90006325110687</v>
      </c>
      <c r="R40">
        <v>1</v>
      </c>
    </row>
    <row r="41" spans="1:45" x14ac:dyDescent="0.25">
      <c r="B41">
        <v>9</v>
      </c>
      <c r="C41">
        <v>233</v>
      </c>
      <c r="D41">
        <v>64</v>
      </c>
      <c r="E41" s="2">
        <v>133</v>
      </c>
      <c r="F41">
        <v>31</v>
      </c>
      <c r="G41">
        <v>2</v>
      </c>
      <c r="I41">
        <f t="shared" ref="I41:I54" si="37">100*E41/$E41</f>
        <v>100</v>
      </c>
      <c r="J41">
        <f t="shared" ref="J41:J54" si="38">100*F41/$E41</f>
        <v>23.30827067669173</v>
      </c>
      <c r="K41">
        <f t="shared" ref="K41:K54" si="39">100*G41/$E41</f>
        <v>1.5037593984962405</v>
      </c>
      <c r="L41" s="7"/>
      <c r="M41">
        <f t="shared" si="34"/>
        <v>429.03225806451616</v>
      </c>
      <c r="N41">
        <f t="shared" si="35"/>
        <v>100</v>
      </c>
      <c r="O41">
        <f t="shared" si="36"/>
        <v>6.4516129032258061</v>
      </c>
      <c r="P41" s="6">
        <f t="shared" ref="P41:P54" si="40">I41+J41+K41+M41+N41+O41</f>
        <v>660.29590104292993</v>
      </c>
      <c r="Q41">
        <v>5</v>
      </c>
      <c r="R41">
        <v>2</v>
      </c>
      <c r="AA41" s="10">
        <f t="shared" ref="AA41:AA54" si="41">100*ABS(E$41-E5)/E$41</f>
        <v>3.007518796992481</v>
      </c>
      <c r="AB41" s="10">
        <f t="shared" ref="AB41:AB54" si="42">100*ABS(F$41-F5)/E$41</f>
        <v>24.81203007518797</v>
      </c>
      <c r="AC41" s="10">
        <f t="shared" ref="AC41:AC54" si="43">100*ABS(G$41-G5)/E$41</f>
        <v>39.097744360902254</v>
      </c>
      <c r="AD41" s="11">
        <f>AA41+AB41+AC41</f>
        <v>66.917293233082702</v>
      </c>
      <c r="AF41" s="10">
        <f t="shared" ref="AF41:AF54" si="44">100*ABS(E$42-E5)/E$42</f>
        <v>35.643564356435647</v>
      </c>
      <c r="AG41" s="10">
        <f t="shared" ref="AG41:AG54" si="45">100*ABS(F$42-F5)/E$42</f>
        <v>139.60396039603961</v>
      </c>
      <c r="AH41" s="10">
        <f t="shared" ref="AH41:AH54" si="46">100*ABS(G$42-G5)/E$42</f>
        <v>112.87128712871286</v>
      </c>
      <c r="AI41" s="6">
        <f t="shared" ref="AI41" si="47">AF41+AG41+AH41</f>
        <v>288.11881188118815</v>
      </c>
      <c r="AK41" s="10">
        <f t="shared" ref="AK41:AK54" si="48">100*ABS(E$43-E5)/E$43</f>
        <v>17.964071856287426</v>
      </c>
      <c r="AL41" s="10">
        <f t="shared" ref="AL41:AL54" si="49">100*ABS(F$43-F5)/E$43</f>
        <v>2.9940119760479043</v>
      </c>
      <c r="AM41" s="10">
        <f t="shared" ref="AM41:AM54" si="50">100*ABS(G$43-G5)/E$43</f>
        <v>62.874251497005986</v>
      </c>
      <c r="AN41" s="6">
        <f t="shared" ref="AN41:AN42" si="51">AK41+AL41+AM41</f>
        <v>83.832335329341319</v>
      </c>
      <c r="AP41">
        <f t="shared" ref="AP41:AP54" si="52">100*ABS(E$44-E5)/E$44</f>
        <v>77.922077922077918</v>
      </c>
      <c r="AQ41">
        <f t="shared" ref="AQ41:AQ54" si="53">100*ABS(F$44-F5)/E$44</f>
        <v>138.96103896103895</v>
      </c>
      <c r="AR41">
        <f t="shared" ref="AR41:AR54" si="54">100*ABS(G$44-G5)/E$44</f>
        <v>37.662337662337663</v>
      </c>
      <c r="AS41" s="6">
        <f t="shared" ref="AS41:AS43" si="55">AP41+AQ41+AR41</f>
        <v>254.54545454545456</v>
      </c>
    </row>
    <row r="42" spans="1:45" x14ac:dyDescent="0.25">
      <c r="B42">
        <v>106</v>
      </c>
      <c r="C42">
        <v>122</v>
      </c>
      <c r="D42">
        <v>144</v>
      </c>
      <c r="E42">
        <v>101</v>
      </c>
      <c r="F42" s="2">
        <v>205</v>
      </c>
      <c r="G42">
        <v>168</v>
      </c>
      <c r="I42">
        <f t="shared" si="37"/>
        <v>100</v>
      </c>
      <c r="J42">
        <f t="shared" si="38"/>
        <v>202.97029702970298</v>
      </c>
      <c r="K42">
        <f t="shared" si="39"/>
        <v>166.33663366336634</v>
      </c>
      <c r="L42" s="7"/>
      <c r="M42">
        <f t="shared" si="34"/>
        <v>49.268292682926827</v>
      </c>
      <c r="N42">
        <f t="shared" si="35"/>
        <v>100</v>
      </c>
      <c r="O42">
        <f t="shared" si="36"/>
        <v>81.951219512195124</v>
      </c>
      <c r="P42" s="6">
        <f t="shared" si="40"/>
        <v>700.52644288819135</v>
      </c>
      <c r="Q42">
        <v>4</v>
      </c>
      <c r="R42">
        <v>3</v>
      </c>
      <c r="AA42" s="10">
        <f t="shared" si="41"/>
        <v>8.2706766917293226</v>
      </c>
      <c r="AB42" s="10">
        <f t="shared" si="42"/>
        <v>120.30075187969925</v>
      </c>
      <c r="AC42" s="10">
        <f t="shared" si="43"/>
        <v>148.12030075187971</v>
      </c>
      <c r="AD42" s="10">
        <f t="shared" ref="AD42:AD54" si="56">AA42+AB42+AC42</f>
        <v>276.69172932330832</v>
      </c>
      <c r="AF42" s="10">
        <f t="shared" si="44"/>
        <v>20.792079207920793</v>
      </c>
      <c r="AG42" s="10">
        <f t="shared" si="45"/>
        <v>13.861386138613861</v>
      </c>
      <c r="AH42" s="10">
        <f t="shared" si="46"/>
        <v>30.693069306930692</v>
      </c>
      <c r="AI42" s="8">
        <f t="shared" ref="AI42:AI43" si="57">AF42+AG42+AH42</f>
        <v>65.346534653465341</v>
      </c>
      <c r="AK42" s="10">
        <f t="shared" si="48"/>
        <v>26.946107784431138</v>
      </c>
      <c r="AL42" s="10">
        <f t="shared" si="49"/>
        <v>79.041916167664667</v>
      </c>
      <c r="AM42" s="10">
        <f t="shared" si="50"/>
        <v>23.952095808383234</v>
      </c>
      <c r="AN42" s="6">
        <f t="shared" si="51"/>
        <v>129.94011976047904</v>
      </c>
      <c r="AP42">
        <f t="shared" si="52"/>
        <v>58.441558441558442</v>
      </c>
      <c r="AQ42">
        <f t="shared" si="53"/>
        <v>25.974025974025974</v>
      </c>
      <c r="AR42">
        <f t="shared" si="54"/>
        <v>225.97402597402598</v>
      </c>
      <c r="AS42" s="6">
        <f t="shared" si="55"/>
        <v>310.38961038961043</v>
      </c>
    </row>
    <row r="43" spans="1:45" x14ac:dyDescent="0.25">
      <c r="B43">
        <v>203</v>
      </c>
      <c r="C43">
        <v>115</v>
      </c>
      <c r="D43">
        <v>106</v>
      </c>
      <c r="E43" s="2">
        <v>167</v>
      </c>
      <c r="F43">
        <v>59</v>
      </c>
      <c r="G43">
        <v>159</v>
      </c>
      <c r="I43">
        <f t="shared" si="37"/>
        <v>100</v>
      </c>
      <c r="J43">
        <f t="shared" si="38"/>
        <v>35.32934131736527</v>
      </c>
      <c r="K43">
        <f t="shared" si="39"/>
        <v>95.209580838323348</v>
      </c>
      <c r="L43" s="7"/>
      <c r="M43">
        <f t="shared" si="34"/>
        <v>283.05084745762713</v>
      </c>
      <c r="N43">
        <f t="shared" si="35"/>
        <v>100</v>
      </c>
      <c r="O43">
        <f t="shared" si="36"/>
        <v>269.49152542372883</v>
      </c>
      <c r="P43" s="6">
        <f t="shared" si="40"/>
        <v>883.08129503704458</v>
      </c>
      <c r="Q43">
        <v>2</v>
      </c>
      <c r="R43">
        <v>4</v>
      </c>
      <c r="AA43" s="10">
        <f t="shared" si="41"/>
        <v>3.7593984962406015</v>
      </c>
      <c r="AB43" s="10">
        <f t="shared" si="42"/>
        <v>29.323308270676691</v>
      </c>
      <c r="AC43" s="10">
        <f t="shared" si="43"/>
        <v>129.3233082706767</v>
      </c>
      <c r="AD43" s="10">
        <f t="shared" si="56"/>
        <v>162.40601503759399</v>
      </c>
      <c r="AF43" s="10">
        <f t="shared" si="44"/>
        <v>36.633663366336634</v>
      </c>
      <c r="AG43" s="10">
        <f t="shared" si="45"/>
        <v>133.66336633663366</v>
      </c>
      <c r="AH43" s="10">
        <f t="shared" si="46"/>
        <v>5.9405940594059405</v>
      </c>
      <c r="AI43" s="6">
        <f t="shared" si="57"/>
        <v>176.23762376237624</v>
      </c>
      <c r="AK43" s="10">
        <f t="shared" si="48"/>
        <v>17.365269461077844</v>
      </c>
      <c r="AL43" s="10">
        <f t="shared" si="49"/>
        <v>6.5868263473053892</v>
      </c>
      <c r="AM43" s="10">
        <f t="shared" si="50"/>
        <v>8.9820359281437128</v>
      </c>
      <c r="AN43" s="8">
        <f t="shared" ref="AN43:AN45" si="58">AK43+AL43+AM43</f>
        <v>32.93413173652695</v>
      </c>
      <c r="AP43">
        <f t="shared" si="52"/>
        <v>79.220779220779221</v>
      </c>
      <c r="AQ43">
        <f t="shared" si="53"/>
        <v>131.16883116883116</v>
      </c>
      <c r="AR43">
        <f t="shared" si="54"/>
        <v>193.50649350649351</v>
      </c>
      <c r="AS43" s="6">
        <f t="shared" si="55"/>
        <v>403.89610389610391</v>
      </c>
    </row>
    <row r="44" spans="1:45" x14ac:dyDescent="0.25">
      <c r="B44">
        <v>66</v>
      </c>
      <c r="C44">
        <v>179</v>
      </c>
      <c r="D44">
        <v>92</v>
      </c>
      <c r="E44">
        <v>77</v>
      </c>
      <c r="F44" s="2">
        <v>171</v>
      </c>
      <c r="G44">
        <v>25</v>
      </c>
      <c r="I44">
        <f t="shared" si="37"/>
        <v>100</v>
      </c>
      <c r="J44">
        <f t="shared" si="38"/>
        <v>222.07792207792207</v>
      </c>
      <c r="K44">
        <f t="shared" si="39"/>
        <v>32.467532467532465</v>
      </c>
      <c r="L44" s="7"/>
      <c r="M44">
        <f t="shared" si="34"/>
        <v>45.029239766081872</v>
      </c>
      <c r="N44">
        <f t="shared" si="35"/>
        <v>100</v>
      </c>
      <c r="O44">
        <f t="shared" si="36"/>
        <v>14.619883040935672</v>
      </c>
      <c r="P44" s="6">
        <f t="shared" si="40"/>
        <v>514.19457735247204</v>
      </c>
      <c r="Q44">
        <v>8</v>
      </c>
      <c r="R44">
        <v>5</v>
      </c>
      <c r="AA44" s="10">
        <f t="shared" si="41"/>
        <v>21.804511278195488</v>
      </c>
      <c r="AB44" s="10">
        <f t="shared" si="42"/>
        <v>103.75939849624061</v>
      </c>
      <c r="AC44" s="10">
        <f t="shared" si="43"/>
        <v>47.368421052631582</v>
      </c>
      <c r="AD44" s="10">
        <f t="shared" si="56"/>
        <v>172.93233082706769</v>
      </c>
      <c r="AF44" s="10">
        <f t="shared" si="44"/>
        <v>2.9702970297029703</v>
      </c>
      <c r="AG44" s="10">
        <f t="shared" si="45"/>
        <v>35.643564356435647</v>
      </c>
      <c r="AH44" s="10">
        <f t="shared" si="46"/>
        <v>101.98019801980197</v>
      </c>
      <c r="AI44" s="6">
        <f t="shared" ref="AI44:AI54" si="59">AF44+AG44+AH44</f>
        <v>140.59405940594058</v>
      </c>
      <c r="AK44" s="10">
        <f t="shared" si="48"/>
        <v>37.724550898203596</v>
      </c>
      <c r="AL44" s="10">
        <f t="shared" si="49"/>
        <v>65.868263473053887</v>
      </c>
      <c r="AM44" s="10">
        <f t="shared" si="50"/>
        <v>56.287425149700596</v>
      </c>
      <c r="AN44" s="6">
        <f t="shared" si="58"/>
        <v>159.88023952095807</v>
      </c>
      <c r="AP44">
        <f t="shared" si="52"/>
        <v>35.064935064935064</v>
      </c>
      <c r="AQ44">
        <f t="shared" si="53"/>
        <v>2.5974025974025974</v>
      </c>
      <c r="AR44">
        <f t="shared" si="54"/>
        <v>51.948051948051948</v>
      </c>
      <c r="AS44" s="8">
        <f t="shared" ref="AS44:AS47" si="60">AP44+AQ44+AR44</f>
        <v>89.610389610389603</v>
      </c>
    </row>
    <row r="45" spans="1:45" x14ac:dyDescent="0.25">
      <c r="B45">
        <v>164</v>
      </c>
      <c r="C45">
        <v>204</v>
      </c>
      <c r="D45">
        <v>74</v>
      </c>
      <c r="E45">
        <v>26</v>
      </c>
      <c r="F45">
        <v>12</v>
      </c>
      <c r="G45" s="2">
        <v>146</v>
      </c>
      <c r="I45">
        <f t="shared" si="37"/>
        <v>100</v>
      </c>
      <c r="J45">
        <f t="shared" si="38"/>
        <v>46.153846153846153</v>
      </c>
      <c r="K45">
        <f t="shared" si="39"/>
        <v>561.53846153846155</v>
      </c>
      <c r="L45" s="7"/>
      <c r="M45">
        <f t="shared" si="34"/>
        <v>216.66666666666666</v>
      </c>
      <c r="N45">
        <f t="shared" si="35"/>
        <v>100</v>
      </c>
      <c r="O45">
        <f t="shared" si="36"/>
        <v>1216.6666666666667</v>
      </c>
      <c r="P45" s="6">
        <f t="shared" si="40"/>
        <v>2241.0256410256411</v>
      </c>
      <c r="Q45">
        <v>1</v>
      </c>
      <c r="R45">
        <v>6</v>
      </c>
      <c r="AA45" s="10">
        <f t="shared" si="41"/>
        <v>53.383458646616539</v>
      </c>
      <c r="AB45" s="10">
        <f t="shared" si="42"/>
        <v>13.533834586466165</v>
      </c>
      <c r="AC45" s="10">
        <f t="shared" si="43"/>
        <v>120.30075187969925</v>
      </c>
      <c r="AD45" s="10">
        <f t="shared" si="56"/>
        <v>187.21804511278197</v>
      </c>
      <c r="AF45" s="10">
        <f t="shared" si="44"/>
        <v>38.613861386138616</v>
      </c>
      <c r="AG45" s="10">
        <f t="shared" si="45"/>
        <v>154.45544554455446</v>
      </c>
      <c r="AH45" s="10">
        <f t="shared" si="46"/>
        <v>5.9405940594059405</v>
      </c>
      <c r="AI45" s="6">
        <f t="shared" si="59"/>
        <v>199.00990099009903</v>
      </c>
      <c r="AK45" s="10">
        <f t="shared" si="48"/>
        <v>62.874251497005986</v>
      </c>
      <c r="AL45" s="10">
        <f t="shared" si="49"/>
        <v>5.9880239520958085</v>
      </c>
      <c r="AM45" s="10">
        <f t="shared" si="50"/>
        <v>1.7964071856287425</v>
      </c>
      <c r="AN45" s="6">
        <f t="shared" si="58"/>
        <v>70.658682634730525</v>
      </c>
      <c r="AP45">
        <f t="shared" si="52"/>
        <v>19.480519480519479</v>
      </c>
      <c r="AQ45">
        <f t="shared" si="53"/>
        <v>158.44155844155844</v>
      </c>
      <c r="AR45">
        <f t="shared" si="54"/>
        <v>177.92207792207793</v>
      </c>
      <c r="AS45" s="6">
        <f t="shared" si="60"/>
        <v>355.84415584415586</v>
      </c>
    </row>
    <row r="46" spans="1:45" x14ac:dyDescent="0.25">
      <c r="B46" s="5">
        <v>38</v>
      </c>
      <c r="C46" s="5">
        <v>190</v>
      </c>
      <c r="D46" s="5">
        <v>150</v>
      </c>
      <c r="E46" s="2">
        <v>235</v>
      </c>
      <c r="F46" s="5">
        <v>227</v>
      </c>
      <c r="G46" s="5">
        <v>83</v>
      </c>
      <c r="I46">
        <f t="shared" si="37"/>
        <v>100</v>
      </c>
      <c r="J46">
        <f t="shared" si="38"/>
        <v>96.59574468085107</v>
      </c>
      <c r="K46">
        <f t="shared" si="39"/>
        <v>35.319148936170215</v>
      </c>
      <c r="L46" s="7"/>
      <c r="M46">
        <f t="shared" si="34"/>
        <v>103.52422907488987</v>
      </c>
      <c r="N46">
        <f t="shared" si="35"/>
        <v>100</v>
      </c>
      <c r="O46">
        <f t="shared" si="36"/>
        <v>36.563876651982376</v>
      </c>
      <c r="P46" s="6">
        <f t="shared" si="40"/>
        <v>472.00299934389352</v>
      </c>
      <c r="Q46">
        <v>10</v>
      </c>
      <c r="R46">
        <v>7</v>
      </c>
      <c r="AA46" s="10">
        <f t="shared" si="41"/>
        <v>56.390977443609025</v>
      </c>
      <c r="AB46" s="10">
        <f t="shared" si="42"/>
        <v>142.10526315789474</v>
      </c>
      <c r="AC46" s="10">
        <f t="shared" si="43"/>
        <v>83.458646616541358</v>
      </c>
      <c r="AD46" s="10">
        <f t="shared" si="56"/>
        <v>281.95488721804509</v>
      </c>
      <c r="AF46" s="10">
        <f t="shared" si="44"/>
        <v>105.94059405940594</v>
      </c>
      <c r="AG46" s="10">
        <f t="shared" si="45"/>
        <v>14.851485148514852</v>
      </c>
      <c r="AH46" s="10">
        <f t="shared" si="46"/>
        <v>54.455445544554458</v>
      </c>
      <c r="AI46" s="6">
        <f t="shared" si="59"/>
        <v>175.24752475247524</v>
      </c>
      <c r="AK46" s="10">
        <f t="shared" si="48"/>
        <v>24.550898203592816</v>
      </c>
      <c r="AL46" s="10">
        <f t="shared" si="49"/>
        <v>96.407185628742511</v>
      </c>
      <c r="AM46" s="10">
        <f t="shared" si="50"/>
        <v>27.54491017964072</v>
      </c>
      <c r="AN46" s="6">
        <f t="shared" ref="AN46:AN54" si="61">AK46+AL46+AM46</f>
        <v>148.50299401197603</v>
      </c>
      <c r="AP46">
        <f t="shared" si="52"/>
        <v>170.12987012987014</v>
      </c>
      <c r="AQ46">
        <f t="shared" si="53"/>
        <v>63.636363636363633</v>
      </c>
      <c r="AR46">
        <f t="shared" si="54"/>
        <v>114.28571428571429</v>
      </c>
      <c r="AS46" s="6">
        <f t="shared" si="60"/>
        <v>348.05194805194805</v>
      </c>
    </row>
    <row r="47" spans="1:45" x14ac:dyDescent="0.25">
      <c r="B47" s="5">
        <v>17</v>
      </c>
      <c r="C47" s="5">
        <v>234</v>
      </c>
      <c r="D47" s="5">
        <v>80</v>
      </c>
      <c r="E47" s="2">
        <v>169</v>
      </c>
      <c r="F47" s="5">
        <v>75</v>
      </c>
      <c r="G47" s="5">
        <v>2</v>
      </c>
      <c r="I47">
        <f t="shared" si="37"/>
        <v>100</v>
      </c>
      <c r="J47">
        <f t="shared" si="38"/>
        <v>44.378698224852073</v>
      </c>
      <c r="K47">
        <f t="shared" si="39"/>
        <v>1.1834319526627219</v>
      </c>
      <c r="L47" s="7"/>
      <c r="M47">
        <f t="shared" si="34"/>
        <v>225.33333333333334</v>
      </c>
      <c r="N47">
        <f t="shared" si="35"/>
        <v>100</v>
      </c>
      <c r="O47">
        <f t="shared" si="36"/>
        <v>2.6666666666666665</v>
      </c>
      <c r="P47" s="6">
        <f t="shared" si="40"/>
        <v>473.5621301775148</v>
      </c>
      <c r="Q47">
        <v>9</v>
      </c>
      <c r="R47">
        <v>8</v>
      </c>
      <c r="AA47" s="10">
        <f t="shared" si="41"/>
        <v>8.2706766917293226</v>
      </c>
      <c r="AB47" s="10">
        <f t="shared" si="42"/>
        <v>48.120300751879697</v>
      </c>
      <c r="AC47" s="10">
        <f t="shared" si="43"/>
        <v>26.315789473684209</v>
      </c>
      <c r="AD47" s="10">
        <f t="shared" si="56"/>
        <v>82.706766917293223</v>
      </c>
      <c r="AF47" s="10">
        <f t="shared" si="44"/>
        <v>42.574257425742573</v>
      </c>
      <c r="AG47" s="10">
        <f t="shared" si="45"/>
        <v>108.91089108910892</v>
      </c>
      <c r="AH47" s="10">
        <f t="shared" si="46"/>
        <v>129.70297029702971</v>
      </c>
      <c r="AI47" s="6">
        <f t="shared" si="59"/>
        <v>281.18811881188117</v>
      </c>
      <c r="AK47" s="10">
        <f t="shared" si="48"/>
        <v>13.77245508982036</v>
      </c>
      <c r="AL47" s="10">
        <f t="shared" si="49"/>
        <v>21.556886227544911</v>
      </c>
      <c r="AM47" s="10">
        <f t="shared" si="50"/>
        <v>73.053892215568865</v>
      </c>
      <c r="AN47" s="6">
        <f t="shared" si="61"/>
        <v>108.38323353293413</v>
      </c>
      <c r="AP47">
        <f t="shared" si="52"/>
        <v>87.012987012987011</v>
      </c>
      <c r="AQ47">
        <f t="shared" si="53"/>
        <v>98.701298701298697</v>
      </c>
      <c r="AR47">
        <f t="shared" si="54"/>
        <v>15.584415584415584</v>
      </c>
      <c r="AS47" s="6">
        <f t="shared" si="60"/>
        <v>201.2987012987013</v>
      </c>
    </row>
    <row r="48" spans="1:45" x14ac:dyDescent="0.25">
      <c r="B48" s="5">
        <v>18</v>
      </c>
      <c r="C48" s="5">
        <v>240</v>
      </c>
      <c r="D48" s="5">
        <v>32</v>
      </c>
      <c r="E48" s="2">
        <v>68</v>
      </c>
      <c r="F48" s="5">
        <v>30</v>
      </c>
      <c r="G48" s="5">
        <v>0</v>
      </c>
      <c r="I48">
        <f t="shared" si="37"/>
        <v>100</v>
      </c>
      <c r="J48">
        <f t="shared" si="38"/>
        <v>44.117647058823529</v>
      </c>
      <c r="K48">
        <f t="shared" si="39"/>
        <v>0</v>
      </c>
      <c r="L48" s="7"/>
      <c r="M48">
        <f t="shared" si="34"/>
        <v>226.66666666666666</v>
      </c>
      <c r="N48">
        <f t="shared" si="35"/>
        <v>100</v>
      </c>
      <c r="O48">
        <f t="shared" si="36"/>
        <v>0</v>
      </c>
      <c r="P48" s="6">
        <f t="shared" si="40"/>
        <v>470.78431372549016</v>
      </c>
      <c r="Q48">
        <v>11</v>
      </c>
      <c r="R48">
        <v>9</v>
      </c>
      <c r="AA48" s="10">
        <f t="shared" si="41"/>
        <v>30.827067669172934</v>
      </c>
      <c r="AB48" s="10">
        <f t="shared" si="42"/>
        <v>30.075187969924812</v>
      </c>
      <c r="AC48" s="10">
        <f t="shared" si="43"/>
        <v>1.5037593984962405</v>
      </c>
      <c r="AD48" s="11">
        <f t="shared" si="56"/>
        <v>62.406015037593988</v>
      </c>
      <c r="AF48" s="10">
        <f t="shared" si="44"/>
        <v>8.9108910891089117</v>
      </c>
      <c r="AG48" s="10">
        <f t="shared" si="45"/>
        <v>132.67326732673268</v>
      </c>
      <c r="AH48" s="10">
        <f t="shared" si="46"/>
        <v>166.33663366336634</v>
      </c>
      <c r="AI48" s="6">
        <f t="shared" si="59"/>
        <v>307.9207920792079</v>
      </c>
      <c r="AK48" s="10">
        <f t="shared" si="48"/>
        <v>44.91017964071856</v>
      </c>
      <c r="AL48" s="10">
        <f t="shared" si="49"/>
        <v>7.1856287425149699</v>
      </c>
      <c r="AM48" s="10">
        <f t="shared" si="50"/>
        <v>95.209580838323348</v>
      </c>
      <c r="AN48" s="6">
        <f t="shared" si="61"/>
        <v>147.30538922155688</v>
      </c>
      <c r="AP48">
        <f t="shared" si="52"/>
        <v>19.480519480519479</v>
      </c>
      <c r="AQ48">
        <f t="shared" si="53"/>
        <v>129.87012987012986</v>
      </c>
      <c r="AR48">
        <f t="shared" si="54"/>
        <v>32.467532467532465</v>
      </c>
      <c r="AS48" s="6">
        <f t="shared" ref="AS48:AS54" si="62">AP48+AQ48+AR48</f>
        <v>181.81818181818181</v>
      </c>
    </row>
    <row r="49" spans="2:45" x14ac:dyDescent="0.25">
      <c r="B49" s="5">
        <v>5</v>
      </c>
      <c r="C49" s="5">
        <v>123</v>
      </c>
      <c r="D49" s="5">
        <v>153</v>
      </c>
      <c r="E49" s="2">
        <v>210</v>
      </c>
      <c r="F49" s="5">
        <v>128</v>
      </c>
      <c r="G49" s="5">
        <v>116</v>
      </c>
      <c r="I49">
        <f t="shared" si="37"/>
        <v>100</v>
      </c>
      <c r="J49">
        <f t="shared" si="38"/>
        <v>60.952380952380949</v>
      </c>
      <c r="K49">
        <f t="shared" si="39"/>
        <v>55.238095238095241</v>
      </c>
      <c r="L49" s="7"/>
      <c r="M49">
        <f t="shared" si="34"/>
        <v>164.0625</v>
      </c>
      <c r="N49">
        <f t="shared" si="35"/>
        <v>100</v>
      </c>
      <c r="O49">
        <f t="shared" si="36"/>
        <v>90.625</v>
      </c>
      <c r="P49" s="6">
        <f t="shared" si="40"/>
        <v>570.87797619047615</v>
      </c>
      <c r="Q49">
        <v>7</v>
      </c>
      <c r="R49" t="s">
        <v>17</v>
      </c>
      <c r="AA49" s="10">
        <f t="shared" si="41"/>
        <v>40.601503759398497</v>
      </c>
      <c r="AB49" s="10">
        <f t="shared" si="42"/>
        <v>66.165413533834581</v>
      </c>
      <c r="AC49" s="10">
        <f t="shared" si="43"/>
        <v>80.451127819548873</v>
      </c>
      <c r="AD49" s="10">
        <f t="shared" si="56"/>
        <v>187.21804511278197</v>
      </c>
      <c r="AF49" s="10">
        <f t="shared" si="44"/>
        <v>85.148514851485146</v>
      </c>
      <c r="AG49" s="10">
        <f t="shared" si="45"/>
        <v>85.148514851485146</v>
      </c>
      <c r="AH49" s="10">
        <f t="shared" si="46"/>
        <v>58.415841584158414</v>
      </c>
      <c r="AI49" s="6">
        <f t="shared" si="59"/>
        <v>228.71287128712871</v>
      </c>
      <c r="AK49" s="10">
        <f t="shared" si="48"/>
        <v>11.976047904191617</v>
      </c>
      <c r="AL49" s="10">
        <f t="shared" si="49"/>
        <v>35.928143712574851</v>
      </c>
      <c r="AM49" s="10">
        <f t="shared" si="50"/>
        <v>29.940119760479043</v>
      </c>
      <c r="AN49" s="6">
        <f t="shared" si="61"/>
        <v>77.844311377245504</v>
      </c>
      <c r="AP49">
        <f t="shared" si="52"/>
        <v>142.85714285714286</v>
      </c>
      <c r="AQ49">
        <f t="shared" si="53"/>
        <v>67.532467532467535</v>
      </c>
      <c r="AR49">
        <f t="shared" si="54"/>
        <v>109.09090909090909</v>
      </c>
      <c r="AS49" s="6">
        <f t="shared" si="62"/>
        <v>319.48051948051949</v>
      </c>
    </row>
    <row r="50" spans="2:45" x14ac:dyDescent="0.25">
      <c r="B50" s="4">
        <v>160</v>
      </c>
      <c r="C50" s="4">
        <v>0</v>
      </c>
      <c r="D50" s="4">
        <v>66</v>
      </c>
      <c r="E50" s="4">
        <v>70</v>
      </c>
      <c r="F50" s="4">
        <v>70</v>
      </c>
      <c r="G50" s="4">
        <v>70</v>
      </c>
      <c r="I50">
        <f t="shared" si="37"/>
        <v>100</v>
      </c>
      <c r="J50">
        <f t="shared" si="38"/>
        <v>100</v>
      </c>
      <c r="K50">
        <f t="shared" si="39"/>
        <v>100</v>
      </c>
      <c r="L50" s="7"/>
      <c r="M50">
        <f t="shared" si="34"/>
        <v>100</v>
      </c>
      <c r="N50">
        <f t="shared" si="35"/>
        <v>100</v>
      </c>
      <c r="O50">
        <f t="shared" si="36"/>
        <v>100</v>
      </c>
      <c r="P50" s="6">
        <f t="shared" si="40"/>
        <v>600</v>
      </c>
      <c r="R50" t="s">
        <v>18</v>
      </c>
      <c r="AA50" s="10">
        <f t="shared" si="41"/>
        <v>36.090225563909776</v>
      </c>
      <c r="AB50" s="10">
        <f t="shared" si="42"/>
        <v>40.601503759398497</v>
      </c>
      <c r="AC50" s="10">
        <f t="shared" si="43"/>
        <v>62.406015037593988</v>
      </c>
      <c r="AD50" s="10">
        <f t="shared" si="56"/>
        <v>139.09774436090225</v>
      </c>
      <c r="AF50" s="10">
        <f t="shared" si="44"/>
        <v>15.841584158415841</v>
      </c>
      <c r="AG50" s="10">
        <f t="shared" si="45"/>
        <v>118.81188118811882</v>
      </c>
      <c r="AH50" s="10">
        <f t="shared" si="46"/>
        <v>82.178217821782184</v>
      </c>
      <c r="AI50" s="6">
        <f t="shared" si="59"/>
        <v>216.83168316831683</v>
      </c>
      <c r="AK50" s="10">
        <f t="shared" si="48"/>
        <v>49.101796407185631</v>
      </c>
      <c r="AL50" s="10">
        <f t="shared" si="49"/>
        <v>15.568862275449101</v>
      </c>
      <c r="AM50" s="10">
        <f t="shared" si="50"/>
        <v>44.311377245508979</v>
      </c>
      <c r="AN50" s="6">
        <f t="shared" si="61"/>
        <v>108.98203592814372</v>
      </c>
      <c r="AP50">
        <f t="shared" si="52"/>
        <v>10.38961038961039</v>
      </c>
      <c r="AQ50">
        <f t="shared" si="53"/>
        <v>111.68831168831169</v>
      </c>
      <c r="AR50">
        <f t="shared" si="54"/>
        <v>77.922077922077918</v>
      </c>
      <c r="AS50" s="6">
        <f t="shared" si="62"/>
        <v>200</v>
      </c>
    </row>
    <row r="51" spans="2:45" x14ac:dyDescent="0.25">
      <c r="B51" s="4">
        <v>160</v>
      </c>
      <c r="C51" s="4">
        <v>0</v>
      </c>
      <c r="D51" s="4">
        <v>131</v>
      </c>
      <c r="E51" s="4">
        <v>139</v>
      </c>
      <c r="F51" s="4">
        <v>139</v>
      </c>
      <c r="G51" s="4">
        <v>139</v>
      </c>
      <c r="I51">
        <f t="shared" si="37"/>
        <v>100</v>
      </c>
      <c r="J51">
        <f t="shared" si="38"/>
        <v>100</v>
      </c>
      <c r="K51">
        <f t="shared" si="39"/>
        <v>100</v>
      </c>
      <c r="L51" s="7"/>
      <c r="M51">
        <f t="shared" si="34"/>
        <v>100</v>
      </c>
      <c r="N51">
        <f t="shared" si="35"/>
        <v>100</v>
      </c>
      <c r="O51">
        <f t="shared" si="36"/>
        <v>100</v>
      </c>
      <c r="P51" s="6">
        <f t="shared" si="40"/>
        <v>600</v>
      </c>
      <c r="R51" t="s">
        <v>19</v>
      </c>
      <c r="AA51" s="10">
        <f t="shared" si="41"/>
        <v>3.7593984962406015</v>
      </c>
      <c r="AB51" s="10">
        <f t="shared" si="42"/>
        <v>72.932330827067673</v>
      </c>
      <c r="AC51" s="10">
        <f t="shared" si="43"/>
        <v>94.736842105263165</v>
      </c>
      <c r="AD51" s="10">
        <f t="shared" si="56"/>
        <v>171.42857142857144</v>
      </c>
      <c r="AF51" s="10">
        <f t="shared" si="44"/>
        <v>26.732673267326732</v>
      </c>
      <c r="AG51" s="10">
        <f t="shared" si="45"/>
        <v>76.237623762376231</v>
      </c>
      <c r="AH51" s="10">
        <f t="shared" si="46"/>
        <v>39.603960396039604</v>
      </c>
      <c r="AI51" s="6">
        <f t="shared" si="59"/>
        <v>142.57425742574256</v>
      </c>
      <c r="AK51" s="10">
        <f t="shared" si="48"/>
        <v>23.353293413173652</v>
      </c>
      <c r="AL51" s="10">
        <f t="shared" si="49"/>
        <v>41.317365269461078</v>
      </c>
      <c r="AM51" s="10">
        <f t="shared" si="50"/>
        <v>18.562874251497007</v>
      </c>
      <c r="AN51" s="6">
        <f t="shared" si="61"/>
        <v>83.23353293413173</v>
      </c>
      <c r="AP51">
        <f t="shared" si="52"/>
        <v>66.233766233766232</v>
      </c>
      <c r="AQ51">
        <f t="shared" si="53"/>
        <v>55.844155844155843</v>
      </c>
      <c r="AR51">
        <f t="shared" si="54"/>
        <v>133.76623376623377</v>
      </c>
      <c r="AS51" s="6">
        <f t="shared" si="62"/>
        <v>255.84415584415584</v>
      </c>
    </row>
    <row r="52" spans="2:45" x14ac:dyDescent="0.25">
      <c r="B52" s="5">
        <v>8</v>
      </c>
      <c r="C52" s="5">
        <v>205</v>
      </c>
      <c r="D52" s="5">
        <v>183</v>
      </c>
      <c r="E52" s="5">
        <v>142</v>
      </c>
      <c r="F52" s="2">
        <v>246</v>
      </c>
      <c r="G52" s="5">
        <v>142</v>
      </c>
      <c r="I52">
        <f t="shared" si="37"/>
        <v>100</v>
      </c>
      <c r="J52">
        <f t="shared" si="38"/>
        <v>173.2394366197183</v>
      </c>
      <c r="K52">
        <f t="shared" si="39"/>
        <v>100</v>
      </c>
      <c r="L52" s="7"/>
      <c r="M52">
        <f t="shared" si="34"/>
        <v>57.72357723577236</v>
      </c>
      <c r="N52">
        <f t="shared" si="35"/>
        <v>100</v>
      </c>
      <c r="O52">
        <f t="shared" si="36"/>
        <v>57.72357723577236</v>
      </c>
      <c r="P52" s="6">
        <f t="shared" si="40"/>
        <v>588.68659109126304</v>
      </c>
      <c r="Q52">
        <v>6</v>
      </c>
      <c r="R52" t="s">
        <v>20</v>
      </c>
      <c r="AA52" s="10">
        <f t="shared" si="41"/>
        <v>29.323308270676691</v>
      </c>
      <c r="AB52" s="10">
        <f t="shared" si="42"/>
        <v>152.63157894736841</v>
      </c>
      <c r="AC52" s="10">
        <f t="shared" si="43"/>
        <v>100.75187969924812</v>
      </c>
      <c r="AD52" s="10">
        <f t="shared" si="56"/>
        <v>282.70676691729318</v>
      </c>
      <c r="AF52" s="10">
        <f t="shared" si="44"/>
        <v>70.297029702970292</v>
      </c>
      <c r="AG52" s="10">
        <f t="shared" si="45"/>
        <v>28.712871287128714</v>
      </c>
      <c r="AH52" s="10">
        <f t="shared" si="46"/>
        <v>31.683168316831683</v>
      </c>
      <c r="AI52" s="6">
        <f t="shared" si="59"/>
        <v>130.69306930693068</v>
      </c>
      <c r="AK52" s="10">
        <f t="shared" si="48"/>
        <v>2.9940119760479043</v>
      </c>
      <c r="AL52" s="10">
        <f t="shared" si="49"/>
        <v>104.79041916167665</v>
      </c>
      <c r="AM52" s="10">
        <f t="shared" si="50"/>
        <v>13.77245508982036</v>
      </c>
      <c r="AN52" s="6">
        <f t="shared" si="61"/>
        <v>121.55688622754491</v>
      </c>
      <c r="AP52">
        <f t="shared" si="52"/>
        <v>123.37662337662337</v>
      </c>
      <c r="AQ52">
        <f t="shared" si="53"/>
        <v>81.818181818181813</v>
      </c>
      <c r="AR52">
        <f t="shared" si="54"/>
        <v>144.15584415584416</v>
      </c>
      <c r="AS52" s="6">
        <f t="shared" si="62"/>
        <v>349.35064935064935</v>
      </c>
    </row>
    <row r="53" spans="2:45" x14ac:dyDescent="0.25">
      <c r="B53" s="5">
        <v>139</v>
      </c>
      <c r="C53" s="5">
        <v>141</v>
      </c>
      <c r="D53" s="5">
        <v>135</v>
      </c>
      <c r="E53" s="5">
        <v>77</v>
      </c>
      <c r="F53" s="5">
        <v>145</v>
      </c>
      <c r="G53" s="2">
        <v>209</v>
      </c>
      <c r="I53">
        <f t="shared" si="37"/>
        <v>100</v>
      </c>
      <c r="J53">
        <f t="shared" si="38"/>
        <v>188.3116883116883</v>
      </c>
      <c r="K53">
        <f t="shared" si="39"/>
        <v>271.42857142857144</v>
      </c>
      <c r="L53" s="7"/>
      <c r="M53">
        <f t="shared" si="34"/>
        <v>53.103448275862071</v>
      </c>
      <c r="N53">
        <f t="shared" si="35"/>
        <v>100</v>
      </c>
      <c r="O53">
        <f t="shared" si="36"/>
        <v>144.13793103448276</v>
      </c>
      <c r="P53" s="6">
        <f t="shared" si="40"/>
        <v>856.9816390506046</v>
      </c>
      <c r="Q53">
        <v>3</v>
      </c>
      <c r="R53" t="s">
        <v>21</v>
      </c>
      <c r="AA53" s="10">
        <f t="shared" si="41"/>
        <v>6.7669172932330826</v>
      </c>
      <c r="AB53" s="10">
        <f t="shared" si="42"/>
        <v>60.902255639097746</v>
      </c>
      <c r="AC53" s="10">
        <f t="shared" si="43"/>
        <v>162.40601503759399</v>
      </c>
      <c r="AD53" s="10">
        <f t="shared" si="56"/>
        <v>230.0751879699248</v>
      </c>
      <c r="AF53" s="10">
        <f t="shared" si="44"/>
        <v>22.772277227722771</v>
      </c>
      <c r="AG53" s="10">
        <f t="shared" si="45"/>
        <v>92.079207920792072</v>
      </c>
      <c r="AH53" s="10">
        <f t="shared" si="46"/>
        <v>49.504950495049506</v>
      </c>
      <c r="AI53" s="6">
        <f t="shared" si="59"/>
        <v>164.35643564356434</v>
      </c>
      <c r="AK53" s="10">
        <f t="shared" si="48"/>
        <v>25.748502994011975</v>
      </c>
      <c r="AL53" s="10">
        <f t="shared" si="49"/>
        <v>31.736526946107784</v>
      </c>
      <c r="AM53" s="10">
        <f t="shared" si="50"/>
        <v>35.32934131736527</v>
      </c>
      <c r="AN53" s="6">
        <f t="shared" si="61"/>
        <v>92.814371257485021</v>
      </c>
      <c r="AP53">
        <f t="shared" si="52"/>
        <v>61.038961038961041</v>
      </c>
      <c r="AQ53">
        <f t="shared" si="53"/>
        <v>76.623376623376629</v>
      </c>
      <c r="AR53">
        <f t="shared" si="54"/>
        <v>250.64935064935065</v>
      </c>
      <c r="AS53" s="6">
        <f t="shared" si="62"/>
        <v>388.31168831168833</v>
      </c>
    </row>
    <row r="54" spans="2:45" x14ac:dyDescent="0.25">
      <c r="B54" s="5">
        <v>160</v>
      </c>
      <c r="C54" s="5">
        <v>0</v>
      </c>
      <c r="D54" s="5">
        <v>175</v>
      </c>
      <c r="E54" s="5">
        <v>186</v>
      </c>
      <c r="F54" s="5">
        <v>186</v>
      </c>
      <c r="G54" s="5">
        <v>186</v>
      </c>
      <c r="I54">
        <f t="shared" si="37"/>
        <v>100</v>
      </c>
      <c r="J54">
        <f t="shared" si="38"/>
        <v>100</v>
      </c>
      <c r="K54">
        <f t="shared" si="39"/>
        <v>100</v>
      </c>
      <c r="L54" s="7"/>
      <c r="M54">
        <f t="shared" si="34"/>
        <v>100</v>
      </c>
      <c r="N54">
        <f t="shared" si="35"/>
        <v>100</v>
      </c>
      <c r="O54">
        <f t="shared" si="36"/>
        <v>100</v>
      </c>
      <c r="P54" s="6">
        <f t="shared" si="40"/>
        <v>600</v>
      </c>
      <c r="R54" t="s">
        <v>22</v>
      </c>
      <c r="AA54" s="10">
        <f t="shared" si="41"/>
        <v>28.571428571428573</v>
      </c>
      <c r="AB54" s="10">
        <f t="shared" si="42"/>
        <v>105.26315789473684</v>
      </c>
      <c r="AC54" s="10">
        <f t="shared" si="43"/>
        <v>127.06766917293233</v>
      </c>
      <c r="AD54" s="10">
        <f t="shared" si="56"/>
        <v>260.90225563909775</v>
      </c>
      <c r="AF54" s="10">
        <f t="shared" si="44"/>
        <v>69.306930693069305</v>
      </c>
      <c r="AG54" s="10">
        <f t="shared" si="45"/>
        <v>33.663366336633665</v>
      </c>
      <c r="AH54" s="10">
        <f t="shared" si="46"/>
        <v>2.9702970297029703</v>
      </c>
      <c r="AI54" s="6">
        <f t="shared" si="59"/>
        <v>105.94059405940595</v>
      </c>
      <c r="AK54" s="10">
        <f t="shared" si="48"/>
        <v>2.3952095808383231</v>
      </c>
      <c r="AL54" s="10">
        <f t="shared" si="49"/>
        <v>67.06586826347305</v>
      </c>
      <c r="AM54" s="10">
        <f t="shared" si="50"/>
        <v>7.1856287425149699</v>
      </c>
      <c r="AN54" s="6">
        <f t="shared" si="61"/>
        <v>76.64670658682634</v>
      </c>
      <c r="AP54">
        <f t="shared" si="52"/>
        <v>122.07792207792208</v>
      </c>
      <c r="AQ54">
        <f t="shared" si="53"/>
        <v>0</v>
      </c>
      <c r="AR54">
        <f t="shared" si="54"/>
        <v>189.6103896103896</v>
      </c>
      <c r="AS54" s="6">
        <f t="shared" si="62"/>
        <v>311.68831168831167</v>
      </c>
    </row>
    <row r="55" spans="2:45" x14ac:dyDescent="0.25">
      <c r="B55" t="s">
        <v>15</v>
      </c>
    </row>
    <row r="56" spans="2:45" x14ac:dyDescent="0.25">
      <c r="B56" s="2" t="s">
        <v>9</v>
      </c>
      <c r="C56" s="2" t="s">
        <v>10</v>
      </c>
      <c r="D56" s="2" t="s">
        <v>11</v>
      </c>
      <c r="E56" s="2" t="s">
        <v>6</v>
      </c>
      <c r="F56" s="2" t="s">
        <v>7</v>
      </c>
      <c r="G56" s="2" t="s">
        <v>8</v>
      </c>
    </row>
    <row r="57" spans="2:45" x14ac:dyDescent="0.25">
      <c r="B57">
        <v>160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2:45" x14ac:dyDescent="0.25">
      <c r="B58">
        <v>160</v>
      </c>
      <c r="C58">
        <v>0</v>
      </c>
      <c r="D58">
        <v>240</v>
      </c>
      <c r="E58">
        <v>255</v>
      </c>
      <c r="F58">
        <v>255</v>
      </c>
      <c r="G58">
        <v>255</v>
      </c>
      <c r="I58">
        <f>100*E58/$E58</f>
        <v>100</v>
      </c>
      <c r="J58">
        <f>100*F58/$E58</f>
        <v>100</v>
      </c>
      <c r="K58">
        <f>100*G58/$E58</f>
        <v>100</v>
      </c>
      <c r="L58" s="7">
        <f>I58+J58+K58</f>
        <v>300</v>
      </c>
      <c r="N58" s="6"/>
      <c r="O58" s="6"/>
    </row>
    <row r="59" spans="2:45" x14ac:dyDescent="0.25">
      <c r="B59">
        <v>0</v>
      </c>
      <c r="C59">
        <v>240</v>
      </c>
      <c r="D59">
        <v>96</v>
      </c>
      <c r="E59">
        <v>204</v>
      </c>
      <c r="F59">
        <v>0</v>
      </c>
      <c r="G59">
        <v>0</v>
      </c>
      <c r="I59">
        <f t="shared" ref="I59:I72" si="63">100*E59/$E59</f>
        <v>100</v>
      </c>
      <c r="J59">
        <f t="shared" ref="J59:J72" si="64">100*F59/$E59</f>
        <v>0</v>
      </c>
      <c r="K59">
        <f t="shared" ref="K59:K72" si="65">100*G59/$E59</f>
        <v>0</v>
      </c>
      <c r="L59" s="7">
        <f t="shared" ref="L59:L72" si="66">I59+J59+K59</f>
        <v>100</v>
      </c>
      <c r="N59" s="6"/>
      <c r="O59" s="6"/>
    </row>
    <row r="60" spans="2:45" x14ac:dyDescent="0.25">
      <c r="B60">
        <v>112</v>
      </c>
      <c r="C60">
        <v>240</v>
      </c>
      <c r="D60">
        <v>120</v>
      </c>
      <c r="E60">
        <v>0</v>
      </c>
      <c r="F60">
        <v>255</v>
      </c>
      <c r="G60">
        <v>204</v>
      </c>
      <c r="I60" t="e">
        <f t="shared" si="63"/>
        <v>#DIV/0!</v>
      </c>
      <c r="J60" t="e">
        <f t="shared" si="64"/>
        <v>#DIV/0!</v>
      </c>
      <c r="K60" t="e">
        <f t="shared" si="65"/>
        <v>#DIV/0!</v>
      </c>
      <c r="L60" s="7" t="e">
        <f t="shared" si="66"/>
        <v>#DIV/0!</v>
      </c>
      <c r="N60" s="6"/>
      <c r="O60" s="6"/>
    </row>
    <row r="61" spans="2:45" x14ac:dyDescent="0.25">
      <c r="B61">
        <v>200</v>
      </c>
      <c r="C61">
        <v>240</v>
      </c>
      <c r="D61">
        <v>120</v>
      </c>
      <c r="E61">
        <v>255</v>
      </c>
      <c r="F61">
        <v>0</v>
      </c>
      <c r="G61">
        <v>255</v>
      </c>
      <c r="I61">
        <f t="shared" si="63"/>
        <v>100</v>
      </c>
      <c r="J61">
        <f t="shared" si="64"/>
        <v>0</v>
      </c>
      <c r="K61">
        <f t="shared" si="65"/>
        <v>100</v>
      </c>
      <c r="L61" s="7">
        <f t="shared" si="66"/>
        <v>200</v>
      </c>
      <c r="N61" s="6"/>
      <c r="O61" s="6"/>
    </row>
    <row r="62" spans="2:45" x14ac:dyDescent="0.25">
      <c r="B62">
        <v>80</v>
      </c>
      <c r="C62">
        <v>240</v>
      </c>
      <c r="D62">
        <v>96</v>
      </c>
      <c r="E62">
        <v>0</v>
      </c>
      <c r="F62">
        <v>204</v>
      </c>
      <c r="G62">
        <v>0</v>
      </c>
      <c r="I62" t="e">
        <f t="shared" si="63"/>
        <v>#DIV/0!</v>
      </c>
      <c r="J62" t="e">
        <f t="shared" si="64"/>
        <v>#DIV/0!</v>
      </c>
      <c r="K62" t="e">
        <f t="shared" si="65"/>
        <v>#DIV/0!</v>
      </c>
      <c r="L62" s="7" t="e">
        <f t="shared" si="66"/>
        <v>#DIV/0!</v>
      </c>
      <c r="N62" s="6"/>
      <c r="O62" s="6"/>
    </row>
    <row r="63" spans="2:45" x14ac:dyDescent="0.25">
      <c r="B63">
        <v>160</v>
      </c>
      <c r="C63">
        <v>240</v>
      </c>
      <c r="D63">
        <v>96</v>
      </c>
      <c r="E63">
        <v>0</v>
      </c>
      <c r="F63">
        <v>0</v>
      </c>
      <c r="G63">
        <v>204</v>
      </c>
      <c r="I63" t="e">
        <f t="shared" si="63"/>
        <v>#DIV/0!</v>
      </c>
      <c r="J63" t="e">
        <f t="shared" si="64"/>
        <v>#DIV/0!</v>
      </c>
      <c r="K63" t="e">
        <f t="shared" si="65"/>
        <v>#DIV/0!</v>
      </c>
      <c r="L63" s="7" t="e">
        <f t="shared" si="66"/>
        <v>#DIV/0!</v>
      </c>
      <c r="N63" s="6"/>
      <c r="O63" s="6"/>
    </row>
    <row r="64" spans="2:45" x14ac:dyDescent="0.25">
      <c r="B64" s="5">
        <v>40</v>
      </c>
      <c r="C64" s="5">
        <v>240</v>
      </c>
      <c r="D64" s="5">
        <v>120</v>
      </c>
      <c r="E64" s="5">
        <v>255</v>
      </c>
      <c r="F64" s="5">
        <v>255</v>
      </c>
      <c r="G64" s="5">
        <v>0</v>
      </c>
      <c r="I64">
        <f t="shared" si="63"/>
        <v>100</v>
      </c>
      <c r="J64">
        <f t="shared" si="64"/>
        <v>100</v>
      </c>
      <c r="K64">
        <f t="shared" si="65"/>
        <v>0</v>
      </c>
      <c r="L64" s="7">
        <f t="shared" si="66"/>
        <v>200</v>
      </c>
      <c r="N64" s="6"/>
      <c r="O64" s="6"/>
    </row>
    <row r="65" spans="2:15" x14ac:dyDescent="0.25">
      <c r="B65" s="5">
        <v>21</v>
      </c>
      <c r="C65" s="5">
        <v>240</v>
      </c>
      <c r="D65" s="5">
        <v>120</v>
      </c>
      <c r="E65" s="5">
        <v>255</v>
      </c>
      <c r="F65" s="5">
        <v>136</v>
      </c>
      <c r="G65" s="5">
        <v>0</v>
      </c>
      <c r="I65">
        <f t="shared" si="63"/>
        <v>100</v>
      </c>
      <c r="J65">
        <f t="shared" si="64"/>
        <v>53.333333333333336</v>
      </c>
      <c r="K65">
        <f t="shared" si="65"/>
        <v>0</v>
      </c>
      <c r="L65" s="7">
        <f t="shared" si="66"/>
        <v>153.33333333333334</v>
      </c>
      <c r="N65" s="6"/>
      <c r="O65" s="6"/>
    </row>
    <row r="66" spans="2:15" x14ac:dyDescent="0.25">
      <c r="B66" s="5">
        <v>20</v>
      </c>
      <c r="C66" s="5">
        <v>240</v>
      </c>
      <c r="D66" s="5">
        <v>64</v>
      </c>
      <c r="E66" s="5">
        <v>136</v>
      </c>
      <c r="F66" s="5">
        <v>68</v>
      </c>
      <c r="G66" s="5">
        <v>0</v>
      </c>
      <c r="I66">
        <f t="shared" si="63"/>
        <v>100</v>
      </c>
      <c r="J66">
        <f t="shared" si="64"/>
        <v>50</v>
      </c>
      <c r="K66">
        <f t="shared" si="65"/>
        <v>0</v>
      </c>
      <c r="L66" s="7">
        <f t="shared" si="66"/>
        <v>150</v>
      </c>
      <c r="N66" s="6"/>
      <c r="O66" s="6"/>
    </row>
    <row r="67" spans="2:15" x14ac:dyDescent="0.25">
      <c r="B67" s="5">
        <v>0</v>
      </c>
      <c r="C67" s="5">
        <v>240</v>
      </c>
      <c r="D67" s="5">
        <v>184</v>
      </c>
      <c r="E67" s="5">
        <v>255</v>
      </c>
      <c r="F67" s="5">
        <v>136</v>
      </c>
      <c r="G67" s="5">
        <v>136</v>
      </c>
      <c r="I67">
        <f t="shared" si="63"/>
        <v>100</v>
      </c>
      <c r="J67">
        <f t="shared" si="64"/>
        <v>53.333333333333336</v>
      </c>
      <c r="K67">
        <f t="shared" si="65"/>
        <v>53.333333333333336</v>
      </c>
      <c r="L67" s="7">
        <f t="shared" si="66"/>
        <v>206.66666666666669</v>
      </c>
      <c r="N67" s="6"/>
      <c r="O67" s="6"/>
    </row>
    <row r="68" spans="2:15" x14ac:dyDescent="0.25">
      <c r="B68" s="4">
        <v>160</v>
      </c>
      <c r="C68" s="4">
        <v>0</v>
      </c>
      <c r="D68" s="4">
        <v>64</v>
      </c>
      <c r="E68" s="4">
        <v>68</v>
      </c>
      <c r="F68" s="4">
        <v>68</v>
      </c>
      <c r="G68" s="4">
        <v>68</v>
      </c>
      <c r="I68">
        <f t="shared" si="63"/>
        <v>100</v>
      </c>
      <c r="J68">
        <f t="shared" si="64"/>
        <v>100</v>
      </c>
      <c r="K68">
        <f t="shared" si="65"/>
        <v>100</v>
      </c>
      <c r="L68" s="7">
        <f t="shared" si="66"/>
        <v>300</v>
      </c>
      <c r="N68" s="6"/>
      <c r="O68" s="6"/>
    </row>
    <row r="69" spans="2:15" x14ac:dyDescent="0.25">
      <c r="B69" s="4">
        <v>160</v>
      </c>
      <c r="C69" s="4">
        <v>0</v>
      </c>
      <c r="D69" s="4">
        <v>128</v>
      </c>
      <c r="E69" s="4">
        <v>136</v>
      </c>
      <c r="F69" s="4">
        <v>136</v>
      </c>
      <c r="G69" s="4">
        <v>136</v>
      </c>
      <c r="I69">
        <f t="shared" si="63"/>
        <v>100</v>
      </c>
      <c r="J69">
        <f t="shared" si="64"/>
        <v>100</v>
      </c>
      <c r="K69">
        <f t="shared" si="65"/>
        <v>100</v>
      </c>
      <c r="L69" s="7">
        <f t="shared" si="66"/>
        <v>300</v>
      </c>
      <c r="N69" s="6"/>
      <c r="O69" s="6"/>
    </row>
    <row r="70" spans="2:15" x14ac:dyDescent="0.25">
      <c r="B70" s="5">
        <v>80</v>
      </c>
      <c r="C70" s="5">
        <v>240</v>
      </c>
      <c r="D70" s="5">
        <v>184</v>
      </c>
      <c r="E70" s="5">
        <v>136</v>
      </c>
      <c r="F70" s="5">
        <v>255</v>
      </c>
      <c r="G70" s="5">
        <v>136</v>
      </c>
      <c r="I70">
        <f t="shared" si="63"/>
        <v>100</v>
      </c>
      <c r="J70">
        <f t="shared" si="64"/>
        <v>187.5</v>
      </c>
      <c r="K70">
        <f t="shared" si="65"/>
        <v>100</v>
      </c>
      <c r="L70" s="7">
        <f t="shared" si="66"/>
        <v>387.5</v>
      </c>
      <c r="N70" s="6"/>
      <c r="O70" s="6"/>
    </row>
    <row r="71" spans="2:15" x14ac:dyDescent="0.25">
      <c r="B71" s="5">
        <v>160</v>
      </c>
      <c r="C71" s="5">
        <v>240</v>
      </c>
      <c r="D71" s="5">
        <v>184</v>
      </c>
      <c r="E71" s="5">
        <v>136</v>
      </c>
      <c r="F71" s="5">
        <v>136</v>
      </c>
      <c r="G71" s="5">
        <v>255</v>
      </c>
      <c r="I71">
        <f t="shared" si="63"/>
        <v>100</v>
      </c>
      <c r="J71">
        <f t="shared" si="64"/>
        <v>100</v>
      </c>
      <c r="K71">
        <f t="shared" si="65"/>
        <v>187.5</v>
      </c>
      <c r="L71" s="7">
        <f t="shared" si="66"/>
        <v>387.5</v>
      </c>
      <c r="N71" s="6"/>
      <c r="O71" s="6"/>
    </row>
    <row r="72" spans="2:15" x14ac:dyDescent="0.25">
      <c r="B72" s="5">
        <v>160</v>
      </c>
      <c r="C72" s="5">
        <v>0</v>
      </c>
      <c r="D72" s="5">
        <v>192</v>
      </c>
      <c r="E72" s="5">
        <v>204</v>
      </c>
      <c r="F72" s="5">
        <v>204</v>
      </c>
      <c r="G72" s="5">
        <v>204</v>
      </c>
      <c r="I72">
        <f t="shared" si="63"/>
        <v>100</v>
      </c>
      <c r="J72">
        <f t="shared" si="64"/>
        <v>100</v>
      </c>
      <c r="K72">
        <f t="shared" si="65"/>
        <v>100</v>
      </c>
      <c r="L72" s="7">
        <f t="shared" si="66"/>
        <v>300</v>
      </c>
      <c r="N72" s="6"/>
      <c r="O7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4DC6-0D4A-4B1A-A4F6-E34BB6104C63}">
  <dimension ref="A1:AO28"/>
  <sheetViews>
    <sheetView tabSelected="1" workbookViewId="0">
      <selection activeCell="C28" sqref="C28"/>
    </sheetView>
  </sheetViews>
  <sheetFormatPr defaultRowHeight="15" x14ac:dyDescent="0.25"/>
  <sheetData>
    <row r="1" spans="1:41" x14ac:dyDescent="0.25">
      <c r="B1" t="s">
        <v>35</v>
      </c>
      <c r="F1" t="s">
        <v>36</v>
      </c>
      <c r="J1" t="s">
        <v>14</v>
      </c>
      <c r="N1" t="s">
        <v>32</v>
      </c>
      <c r="R1" t="s">
        <v>33</v>
      </c>
      <c r="V1" t="s">
        <v>34</v>
      </c>
      <c r="Z1" t="s">
        <v>48</v>
      </c>
      <c r="AD1" t="s">
        <v>49</v>
      </c>
      <c r="AH1" t="s">
        <v>50</v>
      </c>
      <c r="AL1" t="s">
        <v>51</v>
      </c>
    </row>
    <row r="2" spans="1:41" x14ac:dyDescent="0.25">
      <c r="A2" t="s">
        <v>55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>
        <v>10</v>
      </c>
      <c r="K2">
        <v>10</v>
      </c>
      <c r="L2">
        <v>10</v>
      </c>
      <c r="N2">
        <v>0</v>
      </c>
      <c r="O2">
        <v>0</v>
      </c>
      <c r="P2">
        <v>0</v>
      </c>
      <c r="R2">
        <v>16</v>
      </c>
      <c r="S2">
        <v>16</v>
      </c>
      <c r="T2">
        <v>16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D2">
        <v>33</v>
      </c>
      <c r="AE2">
        <v>33</v>
      </c>
      <c r="AF2">
        <v>33</v>
      </c>
      <c r="AH2">
        <v>0</v>
      </c>
      <c r="AI2">
        <v>0</v>
      </c>
      <c r="AJ2">
        <v>0</v>
      </c>
      <c r="AL2">
        <v>0</v>
      </c>
      <c r="AM2">
        <v>0</v>
      </c>
      <c r="AN2">
        <v>0</v>
      </c>
    </row>
    <row r="3" spans="1:41" x14ac:dyDescent="0.25">
      <c r="A3" t="s">
        <v>56</v>
      </c>
      <c r="B3" s="4">
        <v>255</v>
      </c>
      <c r="C3" s="4">
        <v>255</v>
      </c>
      <c r="D3" s="4">
        <v>255</v>
      </c>
      <c r="F3">
        <v>255</v>
      </c>
      <c r="G3">
        <v>255</v>
      </c>
      <c r="H3">
        <v>255</v>
      </c>
      <c r="J3">
        <v>255</v>
      </c>
      <c r="K3">
        <v>248</v>
      </c>
      <c r="L3">
        <v>255</v>
      </c>
      <c r="N3">
        <v>252</v>
      </c>
      <c r="O3">
        <v>252</v>
      </c>
      <c r="P3">
        <v>252</v>
      </c>
      <c r="R3">
        <v>255</v>
      </c>
      <c r="S3">
        <v>255</v>
      </c>
      <c r="T3">
        <v>255</v>
      </c>
      <c r="V3">
        <v>255</v>
      </c>
      <c r="W3">
        <v>255</v>
      </c>
      <c r="X3">
        <v>255</v>
      </c>
      <c r="Z3">
        <v>255</v>
      </c>
      <c r="AA3">
        <v>255</v>
      </c>
      <c r="AB3">
        <v>255</v>
      </c>
      <c r="AD3">
        <v>255</v>
      </c>
      <c r="AE3">
        <v>255</v>
      </c>
      <c r="AF3">
        <v>255</v>
      </c>
      <c r="AH3">
        <v>255</v>
      </c>
      <c r="AI3">
        <v>255</v>
      </c>
      <c r="AJ3">
        <v>255</v>
      </c>
      <c r="AL3">
        <v>213</v>
      </c>
      <c r="AM3">
        <v>213</v>
      </c>
      <c r="AN3">
        <v>213</v>
      </c>
    </row>
    <row r="4" spans="1:41" x14ac:dyDescent="0.25">
      <c r="A4" t="s">
        <v>6</v>
      </c>
      <c r="B4" s="3">
        <v>137</v>
      </c>
      <c r="C4">
        <v>64</v>
      </c>
      <c r="D4">
        <v>54</v>
      </c>
      <c r="F4" s="3">
        <v>104</v>
      </c>
      <c r="G4">
        <v>55</v>
      </c>
      <c r="H4">
        <v>43</v>
      </c>
      <c r="J4" s="2">
        <v>133</v>
      </c>
      <c r="K4">
        <v>31</v>
      </c>
      <c r="L4">
        <v>2</v>
      </c>
      <c r="N4">
        <v>168</v>
      </c>
      <c r="O4">
        <v>0</v>
      </c>
      <c r="P4">
        <v>0</v>
      </c>
      <c r="R4">
        <v>224</v>
      </c>
      <c r="S4">
        <v>64</v>
      </c>
      <c r="T4">
        <v>64</v>
      </c>
      <c r="V4">
        <v>204</v>
      </c>
      <c r="W4">
        <v>0</v>
      </c>
      <c r="X4">
        <v>0</v>
      </c>
      <c r="Z4">
        <v>136</v>
      </c>
      <c r="AA4">
        <v>0</v>
      </c>
      <c r="AB4">
        <v>0</v>
      </c>
      <c r="AD4">
        <v>181</v>
      </c>
      <c r="AE4">
        <v>33</v>
      </c>
      <c r="AF4">
        <v>33</v>
      </c>
      <c r="AH4">
        <v>129</v>
      </c>
      <c r="AI4">
        <v>51</v>
      </c>
      <c r="AJ4">
        <v>56</v>
      </c>
      <c r="AL4">
        <v>114</v>
      </c>
      <c r="AM4">
        <v>53</v>
      </c>
      <c r="AN4">
        <v>44</v>
      </c>
    </row>
    <row r="5" spans="1:41" x14ac:dyDescent="0.25">
      <c r="A5" t="s">
        <v>23</v>
      </c>
      <c r="B5">
        <v>122</v>
      </c>
      <c r="C5">
        <v>191</v>
      </c>
      <c r="D5" s="3">
        <v>199</v>
      </c>
      <c r="E5">
        <f>100* B5/((C5+D5)/2)</f>
        <v>62.564102564102562</v>
      </c>
      <c r="F5">
        <v>112</v>
      </c>
      <c r="G5" s="2">
        <v>164</v>
      </c>
      <c r="H5" s="3">
        <v>178</v>
      </c>
      <c r="I5">
        <f>100* F5/((G5+H5)/2)</f>
        <v>65.497076023391813</v>
      </c>
      <c r="J5">
        <v>101</v>
      </c>
      <c r="K5" s="2">
        <v>205</v>
      </c>
      <c r="L5">
        <v>168</v>
      </c>
      <c r="M5">
        <f>100* J5/((K5+L5)/2)</f>
        <v>54.155495978552281</v>
      </c>
      <c r="N5">
        <v>84</v>
      </c>
      <c r="O5">
        <v>252</v>
      </c>
      <c r="P5">
        <v>252</v>
      </c>
      <c r="Q5">
        <f>100* N5/((O5+P5)/2)</f>
        <v>33.333333333333336</v>
      </c>
      <c r="R5">
        <v>96</v>
      </c>
      <c r="S5">
        <v>255</v>
      </c>
      <c r="T5">
        <v>255</v>
      </c>
      <c r="U5">
        <f>100* R5/((S5+T5)/2)</f>
        <v>37.647058823529413</v>
      </c>
      <c r="V5">
        <v>0</v>
      </c>
      <c r="W5">
        <v>255</v>
      </c>
      <c r="X5">
        <v>204</v>
      </c>
      <c r="Y5">
        <f>100* V5/((W5+X5)/2)</f>
        <v>0</v>
      </c>
      <c r="Z5">
        <v>170</v>
      </c>
      <c r="AA5">
        <v>255</v>
      </c>
      <c r="AB5">
        <v>238</v>
      </c>
      <c r="AC5">
        <f>100* Z5/((AA5+AB5)/2)</f>
        <v>68.965517241379317</v>
      </c>
      <c r="AD5">
        <v>115</v>
      </c>
      <c r="AE5">
        <v>255</v>
      </c>
      <c r="AF5">
        <v>255</v>
      </c>
      <c r="AG5">
        <f>100* AD5/((AE5+AF5)/2)</f>
        <v>45.098039215686278</v>
      </c>
      <c r="AH5">
        <v>117</v>
      </c>
      <c r="AI5">
        <v>206</v>
      </c>
      <c r="AJ5">
        <v>200</v>
      </c>
      <c r="AK5">
        <f>100* AH5/((AI5+AJ5)/2)</f>
        <v>57.635467980295566</v>
      </c>
      <c r="AL5">
        <v>101</v>
      </c>
      <c r="AM5">
        <v>159</v>
      </c>
      <c r="AN5">
        <v>166</v>
      </c>
      <c r="AO5">
        <f>100* AL5/((AM5+AN5)/2)</f>
        <v>62.153846153846153</v>
      </c>
    </row>
    <row r="6" spans="1:41" x14ac:dyDescent="0.25">
      <c r="A6" t="s">
        <v>30</v>
      </c>
      <c r="B6">
        <v>138</v>
      </c>
      <c r="C6">
        <v>70</v>
      </c>
      <c r="D6" s="3">
        <v>174</v>
      </c>
      <c r="E6">
        <f>100*C6/((B6+D6)/2)</f>
        <v>44.871794871794869</v>
      </c>
      <c r="F6" s="2">
        <v>111</v>
      </c>
      <c r="G6">
        <v>61</v>
      </c>
      <c r="H6" s="3">
        <v>134</v>
      </c>
      <c r="I6">
        <f>100*G6/((F6+H6)/2)</f>
        <v>49.795918367346935</v>
      </c>
      <c r="J6" s="2">
        <v>167</v>
      </c>
      <c r="K6">
        <v>59</v>
      </c>
      <c r="L6">
        <v>159</v>
      </c>
      <c r="M6">
        <f>100*K6/((J6+L6)/2)</f>
        <v>36.196319018404907</v>
      </c>
      <c r="N6">
        <v>168</v>
      </c>
      <c r="O6">
        <v>0</v>
      </c>
      <c r="P6">
        <v>168</v>
      </c>
      <c r="Q6">
        <f>100*O6/((N6+P6)/2)</f>
        <v>0</v>
      </c>
      <c r="R6">
        <v>224</v>
      </c>
      <c r="S6">
        <v>96</v>
      </c>
      <c r="T6">
        <v>224</v>
      </c>
      <c r="U6">
        <f>100*S6/((R6+T6)/2)</f>
        <v>42.857142857142854</v>
      </c>
      <c r="V6">
        <v>255</v>
      </c>
      <c r="W6">
        <v>0</v>
      </c>
      <c r="X6">
        <v>255</v>
      </c>
      <c r="Y6">
        <f>100*W6/((V6+X6)/2)</f>
        <v>0</v>
      </c>
      <c r="Z6">
        <v>204</v>
      </c>
      <c r="AA6">
        <v>68</v>
      </c>
      <c r="AB6">
        <v>204</v>
      </c>
      <c r="AC6">
        <f>100*AA6/((Z6+AB6)/2)</f>
        <v>33.333333333333336</v>
      </c>
      <c r="AD6">
        <v>181</v>
      </c>
      <c r="AE6">
        <v>33</v>
      </c>
      <c r="AF6">
        <v>181</v>
      </c>
      <c r="AG6">
        <f>100*AE6/((AD6+AF6)/2)</f>
        <v>18.232044198895029</v>
      </c>
      <c r="AH6">
        <v>142</v>
      </c>
      <c r="AI6">
        <v>60</v>
      </c>
      <c r="AJ6">
        <v>151</v>
      </c>
      <c r="AK6">
        <f>100*AI6/((AH6+AJ6)/2)</f>
        <v>40.955631399317404</v>
      </c>
      <c r="AL6">
        <v>115</v>
      </c>
      <c r="AM6">
        <v>58</v>
      </c>
      <c r="AN6">
        <v>145</v>
      </c>
      <c r="AO6">
        <f>100*AM6/((AL6+AN6)/2)</f>
        <v>44.615384615384613</v>
      </c>
    </row>
    <row r="7" spans="1:41" x14ac:dyDescent="0.25">
      <c r="A7" t="s">
        <v>57</v>
      </c>
      <c r="B7">
        <v>104</v>
      </c>
      <c r="C7" s="3">
        <v>169</v>
      </c>
      <c r="D7">
        <v>65</v>
      </c>
      <c r="E7">
        <f>((B7+D7)/2)/C7</f>
        <v>0.5</v>
      </c>
      <c r="F7">
        <v>88</v>
      </c>
      <c r="G7" s="3">
        <v>141</v>
      </c>
      <c r="H7">
        <v>67</v>
      </c>
      <c r="I7">
        <f>((F7+H7)/2)/G7</f>
        <v>0.54964539007092195</v>
      </c>
      <c r="J7">
        <v>77</v>
      </c>
      <c r="K7" s="2">
        <v>171</v>
      </c>
      <c r="L7">
        <v>25</v>
      </c>
      <c r="M7">
        <f>((J7+L7)/2)/K7</f>
        <v>0.2982456140350877</v>
      </c>
      <c r="N7">
        <v>0</v>
      </c>
      <c r="O7">
        <v>168</v>
      </c>
      <c r="P7">
        <v>0</v>
      </c>
      <c r="Q7">
        <f>((N7+P7)/2)/O7</f>
        <v>0</v>
      </c>
      <c r="R7">
        <v>64</v>
      </c>
      <c r="S7">
        <v>224</v>
      </c>
      <c r="T7">
        <v>64</v>
      </c>
      <c r="U7">
        <f>((R7+T7)/2)/S7</f>
        <v>0.2857142857142857</v>
      </c>
      <c r="V7">
        <v>0</v>
      </c>
      <c r="W7">
        <v>204</v>
      </c>
      <c r="X7">
        <v>0</v>
      </c>
      <c r="Y7">
        <f>((V7+X7)/2)/W7</f>
        <v>0</v>
      </c>
      <c r="Z7">
        <v>0</v>
      </c>
      <c r="AA7">
        <v>204</v>
      </c>
      <c r="AB7">
        <v>85</v>
      </c>
      <c r="AC7">
        <f>((Z7+AB7)/2)/AA7</f>
        <v>0.20833333333333334</v>
      </c>
      <c r="AD7">
        <v>33</v>
      </c>
      <c r="AE7">
        <v>181</v>
      </c>
      <c r="AF7">
        <v>33</v>
      </c>
      <c r="AG7">
        <f>((AD7+AF7)/2)/AE7</f>
        <v>0.18232044198895028</v>
      </c>
      <c r="AH7">
        <v>86</v>
      </c>
      <c r="AI7">
        <v>172</v>
      </c>
      <c r="AJ7">
        <v>77</v>
      </c>
      <c r="AK7">
        <f>((AH7+AJ7)/2)/AI7</f>
        <v>0.47383720930232559</v>
      </c>
      <c r="AL7">
        <v>86</v>
      </c>
      <c r="AM7">
        <v>141</v>
      </c>
      <c r="AN7">
        <v>53</v>
      </c>
      <c r="AO7">
        <f>((AL7+AN7)/2)/AM7</f>
        <v>0.49290780141843971</v>
      </c>
    </row>
    <row r="8" spans="1:41" x14ac:dyDescent="0.25">
      <c r="A8" t="s">
        <v>58</v>
      </c>
      <c r="B8">
        <v>62</v>
      </c>
      <c r="C8">
        <v>49</v>
      </c>
      <c r="D8" s="3">
        <v>162</v>
      </c>
      <c r="E8">
        <f>((B8+C8)/2)/D8</f>
        <v>0.34259259259259262</v>
      </c>
      <c r="F8">
        <v>53</v>
      </c>
      <c r="G8">
        <v>40</v>
      </c>
      <c r="H8" s="3">
        <v>121</v>
      </c>
      <c r="I8">
        <f>((F8+G8)/2)/H8</f>
        <v>0.38429752066115702</v>
      </c>
      <c r="J8">
        <v>26</v>
      </c>
      <c r="K8">
        <v>12</v>
      </c>
      <c r="L8" s="2">
        <v>146</v>
      </c>
      <c r="M8">
        <f>((J8+K8)/2)/L8</f>
        <v>0.13013698630136986</v>
      </c>
      <c r="N8">
        <v>0</v>
      </c>
      <c r="O8">
        <v>0</v>
      </c>
      <c r="P8">
        <v>168</v>
      </c>
      <c r="Q8">
        <f>((N8+O8)/2)/P8</f>
        <v>0</v>
      </c>
      <c r="R8">
        <v>64</v>
      </c>
      <c r="S8">
        <v>64</v>
      </c>
      <c r="T8">
        <v>224</v>
      </c>
      <c r="U8">
        <f>((R8+S8)/2)/T8</f>
        <v>0.2857142857142857</v>
      </c>
      <c r="V8">
        <v>0</v>
      </c>
      <c r="W8">
        <v>0</v>
      </c>
      <c r="X8">
        <v>204</v>
      </c>
      <c r="Y8">
        <f>((V8+W8)/2)/X8</f>
        <v>0</v>
      </c>
      <c r="Z8">
        <v>0</v>
      </c>
      <c r="AA8">
        <v>0</v>
      </c>
      <c r="AB8">
        <v>170</v>
      </c>
      <c r="AC8">
        <f>((Z8+AA8)/2)/AB8</f>
        <v>0</v>
      </c>
      <c r="AD8">
        <v>33</v>
      </c>
      <c r="AE8">
        <v>33</v>
      </c>
      <c r="AF8">
        <v>181</v>
      </c>
      <c r="AG8">
        <f>((AD8+AE8)/2)/AF8</f>
        <v>0.18232044198895028</v>
      </c>
      <c r="AH8">
        <v>46</v>
      </c>
      <c r="AI8">
        <v>44</v>
      </c>
      <c r="AJ8">
        <v>155</v>
      </c>
      <c r="AK8">
        <f>((AH8+AI8)/2)/AJ8</f>
        <v>0.29032258064516131</v>
      </c>
      <c r="AL8">
        <v>46</v>
      </c>
      <c r="AM8">
        <v>35</v>
      </c>
      <c r="AN8">
        <v>125</v>
      </c>
      <c r="AO8">
        <f>((AL8+AM8)/2)/AN8</f>
        <v>0.32400000000000001</v>
      </c>
    </row>
    <row r="9" spans="1:41" x14ac:dyDescent="0.25">
      <c r="A9" t="s">
        <v>28</v>
      </c>
      <c r="B9">
        <v>208</v>
      </c>
      <c r="C9" s="3">
        <v>220</v>
      </c>
      <c r="D9">
        <v>113</v>
      </c>
      <c r="E9">
        <f>ABS(B9-(B9+C9)/2)/((B9+C9)/2)</f>
        <v>2.8037383177570093E-2</v>
      </c>
      <c r="F9" s="2">
        <v>184</v>
      </c>
      <c r="G9" s="3">
        <v>199</v>
      </c>
      <c r="H9" s="5">
        <v>111</v>
      </c>
      <c r="I9">
        <f>ABS(F9-(F9+G9)/2)/((F9+G9)/2)</f>
        <v>3.91644908616188E-2</v>
      </c>
      <c r="J9" s="2">
        <v>235</v>
      </c>
      <c r="K9" s="5">
        <v>227</v>
      </c>
      <c r="L9" s="5">
        <v>83</v>
      </c>
      <c r="M9">
        <f>ABS(J9-(J9+K9)/2)/((J9+K9)/2)</f>
        <v>1.7316017316017316E-2</v>
      </c>
      <c r="N9">
        <v>252</v>
      </c>
      <c r="O9">
        <v>252</v>
      </c>
      <c r="P9">
        <v>0</v>
      </c>
      <c r="Q9">
        <f>ABS(N9-(N9+O9)/2)/((N9+O9)/2)</f>
        <v>0</v>
      </c>
      <c r="R9">
        <v>255</v>
      </c>
      <c r="S9">
        <v>255</v>
      </c>
      <c r="T9">
        <v>64</v>
      </c>
      <c r="U9">
        <f>ABS(R9-(R9+S9)/2)/((R9+S9)/2)</f>
        <v>0</v>
      </c>
      <c r="V9" s="5">
        <v>255</v>
      </c>
      <c r="W9" s="5">
        <v>255</v>
      </c>
      <c r="X9" s="5">
        <v>0</v>
      </c>
      <c r="Y9">
        <f>ABS(V9-(V9+W9)/2)/((V9+W9)/2)</f>
        <v>0</v>
      </c>
      <c r="Z9">
        <v>238</v>
      </c>
      <c r="AA9">
        <v>238</v>
      </c>
      <c r="AB9">
        <v>119</v>
      </c>
      <c r="AC9">
        <f>ABS(Z9-(Z9+AA9)/2)/((Z9+AA9)/2)</f>
        <v>0</v>
      </c>
      <c r="AD9">
        <v>255</v>
      </c>
      <c r="AE9">
        <v>255</v>
      </c>
      <c r="AF9">
        <v>33</v>
      </c>
      <c r="AG9">
        <f>ABS(AD9-(AD9+AE9)/2)/((AD9+AE9)/2)</f>
        <v>0</v>
      </c>
      <c r="AH9">
        <v>237</v>
      </c>
      <c r="AI9">
        <v>241</v>
      </c>
      <c r="AJ9">
        <v>113</v>
      </c>
      <c r="AK9">
        <f>ABS(AH9-(AH9+AI9)/2)/((AH9+AI9)/2)</f>
        <v>8.368200836820083E-3</v>
      </c>
      <c r="AL9">
        <v>174</v>
      </c>
      <c r="AM9">
        <v>183</v>
      </c>
      <c r="AN9">
        <v>94</v>
      </c>
      <c r="AO9">
        <f>ABS(AL9-(AL9+AM9)/2)/((AL9+AM9)/2)</f>
        <v>2.5210084033613446E-2</v>
      </c>
    </row>
    <row r="10" spans="1:41" x14ac:dyDescent="0.25">
      <c r="A10" t="s">
        <v>29</v>
      </c>
      <c r="B10" s="3">
        <v>144</v>
      </c>
      <c r="C10">
        <v>95</v>
      </c>
      <c r="D10">
        <v>37</v>
      </c>
      <c r="E10">
        <f>D9/((B9+C9)/2)</f>
        <v>0.5280373831775701</v>
      </c>
      <c r="F10" s="3">
        <v>111</v>
      </c>
      <c r="G10">
        <v>79</v>
      </c>
      <c r="H10" s="5">
        <v>37</v>
      </c>
      <c r="I10">
        <f>H9/((F9+G9)/2)</f>
        <v>0.57963446475195823</v>
      </c>
      <c r="J10" s="2">
        <v>169</v>
      </c>
      <c r="K10" s="5">
        <v>75</v>
      </c>
      <c r="L10" s="5">
        <v>2</v>
      </c>
      <c r="M10">
        <f>L9/((J9+K9)/2)</f>
        <v>0.3593073593073593</v>
      </c>
      <c r="N10">
        <v>168</v>
      </c>
      <c r="O10">
        <v>0</v>
      </c>
      <c r="P10">
        <v>0</v>
      </c>
      <c r="Q10">
        <f>P9/((N9+O9)/2)</f>
        <v>0</v>
      </c>
      <c r="R10">
        <v>224</v>
      </c>
      <c r="S10">
        <v>160</v>
      </c>
      <c r="T10">
        <v>64</v>
      </c>
      <c r="U10">
        <f>T9/((R9+S9)/2)</f>
        <v>0.25098039215686274</v>
      </c>
      <c r="V10" s="5">
        <v>255</v>
      </c>
      <c r="W10" s="5">
        <v>136</v>
      </c>
      <c r="X10" s="5">
        <v>0</v>
      </c>
      <c r="Y10">
        <f>X9/((V9+W9)/2)</f>
        <v>0</v>
      </c>
      <c r="Z10">
        <v>221</v>
      </c>
      <c r="AA10">
        <v>136</v>
      </c>
      <c r="AB10">
        <v>85</v>
      </c>
      <c r="AC10">
        <f>AB9/((Z9+AA9)/2)</f>
        <v>0.5</v>
      </c>
      <c r="AD10">
        <v>181</v>
      </c>
      <c r="AE10">
        <v>115</v>
      </c>
      <c r="AF10">
        <v>33</v>
      </c>
      <c r="AG10">
        <f>AF9/((AD9+AE9)/2)</f>
        <v>0.12941176470588237</v>
      </c>
      <c r="AH10">
        <v>142</v>
      </c>
      <c r="AI10">
        <v>80</v>
      </c>
      <c r="AJ10">
        <v>41</v>
      </c>
      <c r="AK10">
        <f>AJ9/((AH9+AI9)/2)</f>
        <v>0.47280334728033474</v>
      </c>
      <c r="AL10">
        <v>119</v>
      </c>
      <c r="AM10">
        <v>79</v>
      </c>
      <c r="AN10">
        <v>30</v>
      </c>
      <c r="AO10">
        <f>AN9/((AL9+AM9)/2)</f>
        <v>0.5266106442577031</v>
      </c>
    </row>
    <row r="11" spans="1:41" x14ac:dyDescent="0.25">
      <c r="A11" t="s">
        <v>31</v>
      </c>
      <c r="B11" s="3">
        <v>92</v>
      </c>
      <c r="C11">
        <v>71</v>
      </c>
      <c r="D11">
        <v>0</v>
      </c>
      <c r="F11" s="3">
        <v>67</v>
      </c>
      <c r="G11">
        <v>57</v>
      </c>
      <c r="H11" s="5">
        <v>0</v>
      </c>
      <c r="J11" s="2">
        <v>68</v>
      </c>
      <c r="K11" s="5">
        <v>30</v>
      </c>
      <c r="L11" s="5">
        <v>0</v>
      </c>
      <c r="N11">
        <v>128</v>
      </c>
      <c r="O11">
        <v>44</v>
      </c>
      <c r="P11">
        <v>0</v>
      </c>
      <c r="R11">
        <v>156</v>
      </c>
      <c r="S11">
        <v>116</v>
      </c>
      <c r="T11">
        <v>72</v>
      </c>
      <c r="V11" s="5">
        <v>136</v>
      </c>
      <c r="W11" s="5">
        <v>68</v>
      </c>
      <c r="X11" s="5">
        <v>0</v>
      </c>
      <c r="Z11">
        <v>102</v>
      </c>
      <c r="AA11">
        <v>68</v>
      </c>
      <c r="AB11">
        <v>0</v>
      </c>
      <c r="AD11">
        <v>148</v>
      </c>
      <c r="AE11">
        <v>66</v>
      </c>
      <c r="AF11">
        <v>33</v>
      </c>
      <c r="AH11">
        <v>85</v>
      </c>
      <c r="AI11">
        <v>56</v>
      </c>
      <c r="AJ11">
        <v>0</v>
      </c>
      <c r="AL11">
        <v>75</v>
      </c>
      <c r="AM11">
        <v>60</v>
      </c>
      <c r="AN11">
        <v>0</v>
      </c>
    </row>
    <row r="12" spans="1:41" x14ac:dyDescent="0.25">
      <c r="A12" t="s">
        <v>25</v>
      </c>
      <c r="B12" s="3">
        <v>187</v>
      </c>
      <c r="C12">
        <v>119</v>
      </c>
      <c r="D12">
        <v>109</v>
      </c>
      <c r="F12" s="3">
        <v>154</v>
      </c>
      <c r="G12">
        <v>103</v>
      </c>
      <c r="H12" s="5">
        <v>89</v>
      </c>
      <c r="J12" s="2">
        <v>210</v>
      </c>
      <c r="K12" s="5">
        <v>128</v>
      </c>
      <c r="L12" s="5">
        <v>116</v>
      </c>
      <c r="N12">
        <v>252</v>
      </c>
      <c r="O12">
        <v>84</v>
      </c>
      <c r="P12">
        <v>84</v>
      </c>
      <c r="R12">
        <v>255</v>
      </c>
      <c r="S12">
        <v>160</v>
      </c>
      <c r="T12">
        <v>160</v>
      </c>
      <c r="V12" s="5">
        <v>255</v>
      </c>
      <c r="W12" s="5">
        <v>136</v>
      </c>
      <c r="X12" s="5">
        <v>136</v>
      </c>
      <c r="Z12">
        <v>254</v>
      </c>
      <c r="AA12">
        <v>119</v>
      </c>
      <c r="AB12">
        <v>119</v>
      </c>
      <c r="AD12">
        <v>255</v>
      </c>
      <c r="AE12">
        <v>115</v>
      </c>
      <c r="AF12">
        <v>115</v>
      </c>
      <c r="AH12">
        <v>196</v>
      </c>
      <c r="AI12">
        <v>108</v>
      </c>
      <c r="AJ12">
        <v>113</v>
      </c>
      <c r="AL12">
        <v>156</v>
      </c>
      <c r="AM12">
        <v>99</v>
      </c>
      <c r="AN12">
        <v>90</v>
      </c>
    </row>
    <row r="13" spans="1:41" x14ac:dyDescent="0.25">
      <c r="A13" t="s">
        <v>59</v>
      </c>
      <c r="B13" s="4">
        <v>85</v>
      </c>
      <c r="C13" s="4">
        <v>85</v>
      </c>
      <c r="D13" s="4">
        <v>85</v>
      </c>
      <c r="F13" s="4">
        <v>68</v>
      </c>
      <c r="G13" s="4">
        <v>68</v>
      </c>
      <c r="H13" s="4">
        <v>68</v>
      </c>
      <c r="J13" s="4">
        <v>70</v>
      </c>
      <c r="K13" s="4">
        <v>70</v>
      </c>
      <c r="L13" s="4">
        <v>70</v>
      </c>
      <c r="N13" s="4">
        <v>84</v>
      </c>
      <c r="O13" s="4">
        <v>84</v>
      </c>
      <c r="P13" s="4">
        <v>84</v>
      </c>
      <c r="R13" s="4">
        <v>84</v>
      </c>
      <c r="S13" s="4">
        <v>84</v>
      </c>
      <c r="T13" s="4">
        <v>84</v>
      </c>
      <c r="V13" s="4">
        <v>68</v>
      </c>
      <c r="W13" s="4">
        <v>68</v>
      </c>
      <c r="X13" s="4">
        <v>68</v>
      </c>
      <c r="Z13" s="4">
        <v>51</v>
      </c>
      <c r="AA13" s="4">
        <v>51</v>
      </c>
      <c r="AB13" s="4">
        <v>51</v>
      </c>
      <c r="AD13" s="4">
        <v>115</v>
      </c>
      <c r="AE13" s="4">
        <v>115</v>
      </c>
      <c r="AF13" s="4">
        <v>115</v>
      </c>
      <c r="AH13" s="4">
        <v>74</v>
      </c>
      <c r="AI13" s="4">
        <v>74</v>
      </c>
      <c r="AJ13" s="4">
        <v>74</v>
      </c>
      <c r="AL13" s="4">
        <v>71</v>
      </c>
      <c r="AM13" s="4">
        <v>71</v>
      </c>
      <c r="AN13" s="4">
        <v>71</v>
      </c>
    </row>
    <row r="14" spans="1:41" x14ac:dyDescent="0.25">
      <c r="A14" t="s">
        <v>60</v>
      </c>
      <c r="B14" s="4">
        <v>128</v>
      </c>
      <c r="C14" s="4">
        <v>128</v>
      </c>
      <c r="D14" s="4">
        <v>128</v>
      </c>
      <c r="F14" s="4">
        <v>108</v>
      </c>
      <c r="G14" s="4">
        <v>108</v>
      </c>
      <c r="H14" s="4">
        <v>108</v>
      </c>
      <c r="J14" s="4">
        <v>139</v>
      </c>
      <c r="K14" s="4">
        <v>139</v>
      </c>
      <c r="L14" s="4">
        <v>139</v>
      </c>
      <c r="N14" s="4">
        <v>128</v>
      </c>
      <c r="O14" s="4">
        <v>128</v>
      </c>
      <c r="P14" s="4">
        <v>128</v>
      </c>
      <c r="R14" s="4">
        <v>136</v>
      </c>
      <c r="S14" s="4">
        <v>136</v>
      </c>
      <c r="T14" s="4">
        <v>136</v>
      </c>
      <c r="V14" s="4">
        <v>136</v>
      </c>
      <c r="W14" s="4">
        <v>136</v>
      </c>
      <c r="X14" s="4">
        <v>136</v>
      </c>
      <c r="Z14" s="4">
        <v>119</v>
      </c>
      <c r="AA14" s="4">
        <v>119</v>
      </c>
      <c r="AB14" s="4">
        <v>119</v>
      </c>
      <c r="AD14" s="4">
        <v>148</v>
      </c>
      <c r="AE14" s="4">
        <v>148</v>
      </c>
      <c r="AF14" s="4">
        <v>148</v>
      </c>
      <c r="AH14" s="4">
        <v>123</v>
      </c>
      <c r="AI14" s="4">
        <v>123</v>
      </c>
      <c r="AJ14" s="4">
        <v>123</v>
      </c>
      <c r="AL14" s="4">
        <v>107</v>
      </c>
      <c r="AM14" s="4">
        <v>107</v>
      </c>
      <c r="AN14" s="4">
        <v>107</v>
      </c>
    </row>
    <row r="15" spans="1:41" x14ac:dyDescent="0.25">
      <c r="A15" t="s">
        <v>61</v>
      </c>
      <c r="B15">
        <v>172</v>
      </c>
      <c r="C15" s="3">
        <v>234</v>
      </c>
      <c r="D15">
        <v>136</v>
      </c>
      <c r="E15">
        <f>((B15+D15)/2)/C15</f>
        <v>0.65811965811965811</v>
      </c>
      <c r="F15">
        <v>154</v>
      </c>
      <c r="G15" s="3">
        <v>210</v>
      </c>
      <c r="H15" s="5">
        <v>132</v>
      </c>
      <c r="I15">
        <f>((F15+H15)/2)/G15</f>
        <v>0.68095238095238098</v>
      </c>
      <c r="J15" s="5">
        <v>142</v>
      </c>
      <c r="K15" s="2">
        <v>246</v>
      </c>
      <c r="L15" s="5">
        <v>142</v>
      </c>
      <c r="M15">
        <f>((J15+L15)/2)/K15</f>
        <v>0.57723577235772361</v>
      </c>
      <c r="N15">
        <v>84</v>
      </c>
      <c r="O15">
        <v>252</v>
      </c>
      <c r="P15">
        <v>84</v>
      </c>
      <c r="Q15">
        <f>((N15+P15)/2)/O15</f>
        <v>0.33333333333333331</v>
      </c>
      <c r="R15">
        <v>160</v>
      </c>
      <c r="S15">
        <v>255</v>
      </c>
      <c r="T15">
        <v>160</v>
      </c>
      <c r="U15">
        <f>((R15+T15)/2)/S15</f>
        <v>0.62745098039215685</v>
      </c>
      <c r="V15" s="5">
        <v>136</v>
      </c>
      <c r="W15" s="5">
        <v>255</v>
      </c>
      <c r="X15" s="5">
        <v>136</v>
      </c>
      <c r="Y15">
        <f>((V15+X15)/2)/W15</f>
        <v>0.53333333333333333</v>
      </c>
      <c r="Z15">
        <v>170</v>
      </c>
      <c r="AA15">
        <v>255</v>
      </c>
      <c r="AB15">
        <v>102</v>
      </c>
      <c r="AC15">
        <f>((Z15+AB15)/2)/AA15</f>
        <v>0.53333333333333333</v>
      </c>
      <c r="AD15">
        <v>115</v>
      </c>
      <c r="AE15">
        <v>255</v>
      </c>
      <c r="AF15">
        <v>115</v>
      </c>
      <c r="AG15">
        <f>((AD15+AF15)/2)/AE15</f>
        <v>0.45098039215686275</v>
      </c>
      <c r="AH15">
        <v>169</v>
      </c>
      <c r="AI15">
        <v>255</v>
      </c>
      <c r="AJ15">
        <v>159</v>
      </c>
      <c r="AK15">
        <f>((AH15+AJ15)/2)/AI15</f>
        <v>0.64313725490196083</v>
      </c>
      <c r="AL15">
        <v>143</v>
      </c>
      <c r="AM15">
        <v>194</v>
      </c>
      <c r="AN15">
        <v>113</v>
      </c>
      <c r="AO15">
        <f>((AL15+AN15)/2)/AM15</f>
        <v>0.65979381443298968</v>
      </c>
    </row>
    <row r="16" spans="1:41" x14ac:dyDescent="0.25">
      <c r="A16" t="s">
        <v>62</v>
      </c>
      <c r="B16">
        <v>124</v>
      </c>
      <c r="C16">
        <v>112</v>
      </c>
      <c r="D16" s="3">
        <v>218</v>
      </c>
      <c r="E16">
        <f>((B16+C16)/2)/D16</f>
        <v>0.54128440366972475</v>
      </c>
      <c r="F16">
        <v>108</v>
      </c>
      <c r="G16">
        <v>94</v>
      </c>
      <c r="H16" s="3">
        <v>181</v>
      </c>
      <c r="I16">
        <f>((F16+G16)/2)/H16</f>
        <v>0.55801104972375692</v>
      </c>
      <c r="J16" s="5">
        <v>77</v>
      </c>
      <c r="K16" s="5">
        <v>145</v>
      </c>
      <c r="L16" s="2">
        <v>209</v>
      </c>
      <c r="M16">
        <f>((J16+K16)/2)/L16</f>
        <v>0.53110047846889952</v>
      </c>
      <c r="N16">
        <v>84</v>
      </c>
      <c r="O16">
        <v>84</v>
      </c>
      <c r="P16">
        <v>252</v>
      </c>
      <c r="Q16">
        <f>((N16+O16)/2)/P16</f>
        <v>0.33333333333333331</v>
      </c>
      <c r="R16">
        <v>160</v>
      </c>
      <c r="S16">
        <v>160</v>
      </c>
      <c r="T16">
        <v>255</v>
      </c>
      <c r="U16">
        <f>((R16+S16)/2)/T16</f>
        <v>0.62745098039215685</v>
      </c>
      <c r="V16" s="5">
        <v>136</v>
      </c>
      <c r="W16" s="5">
        <v>136</v>
      </c>
      <c r="X16" s="5">
        <v>255</v>
      </c>
      <c r="Y16">
        <f>((V16+W16)/2)/X16</f>
        <v>0.53333333333333333</v>
      </c>
      <c r="Z16">
        <v>0</v>
      </c>
      <c r="AA16">
        <v>136</v>
      </c>
      <c r="AB16">
        <v>255</v>
      </c>
      <c r="AC16">
        <f>((Z16+AA16)/2)/AB16</f>
        <v>0.26666666666666666</v>
      </c>
      <c r="AD16">
        <v>115</v>
      </c>
      <c r="AE16">
        <v>115</v>
      </c>
      <c r="AF16">
        <v>255</v>
      </c>
      <c r="AG16">
        <f>((AD16+AE16)/2)/AF16</f>
        <v>0.45098039215686275</v>
      </c>
      <c r="AH16">
        <v>112</v>
      </c>
      <c r="AI16">
        <v>109</v>
      </c>
      <c r="AJ16">
        <v>235</v>
      </c>
      <c r="AK16">
        <f>((AH16+AI16)/2)/AJ16</f>
        <v>0.47021276595744682</v>
      </c>
      <c r="AL16">
        <v>103</v>
      </c>
      <c r="AM16">
        <v>93</v>
      </c>
      <c r="AN16">
        <v>182</v>
      </c>
      <c r="AO16">
        <f>((AL16+AM16)/2)/AN16</f>
        <v>0.53846153846153844</v>
      </c>
    </row>
    <row r="17" spans="1:40" x14ac:dyDescent="0.25">
      <c r="A17" t="s">
        <v>63</v>
      </c>
      <c r="B17">
        <v>171</v>
      </c>
      <c r="C17">
        <v>171</v>
      </c>
      <c r="D17">
        <v>171</v>
      </c>
      <c r="F17">
        <v>149</v>
      </c>
      <c r="G17">
        <v>149</v>
      </c>
      <c r="H17" s="5">
        <v>149</v>
      </c>
      <c r="J17" s="5">
        <v>186</v>
      </c>
      <c r="K17" s="5">
        <v>186</v>
      </c>
      <c r="L17" s="5">
        <v>186</v>
      </c>
      <c r="N17">
        <v>168</v>
      </c>
      <c r="O17">
        <v>168</v>
      </c>
      <c r="P17">
        <v>168</v>
      </c>
      <c r="R17">
        <v>192</v>
      </c>
      <c r="S17">
        <v>192</v>
      </c>
      <c r="T17">
        <v>192</v>
      </c>
      <c r="V17" s="5">
        <v>204</v>
      </c>
      <c r="W17" s="5">
        <v>204</v>
      </c>
      <c r="X17" s="5">
        <v>204</v>
      </c>
      <c r="Z17">
        <v>187</v>
      </c>
      <c r="AA17">
        <v>187</v>
      </c>
      <c r="AB17">
        <v>187</v>
      </c>
      <c r="AD17">
        <v>181</v>
      </c>
      <c r="AE17">
        <v>181</v>
      </c>
      <c r="AF17">
        <v>181</v>
      </c>
      <c r="AH17">
        <v>178</v>
      </c>
      <c r="AI17">
        <v>178</v>
      </c>
      <c r="AJ17">
        <v>178</v>
      </c>
      <c r="AL17">
        <v>143</v>
      </c>
      <c r="AM17">
        <v>143</v>
      </c>
      <c r="AN17">
        <v>143</v>
      </c>
    </row>
    <row r="18" spans="1:40" x14ac:dyDescent="0.25">
      <c r="B18">
        <f>AVERAGE(B2:D17)</f>
        <v>126.41666666666667</v>
      </c>
      <c r="F18">
        <f>AVERAGE(F2:H17)</f>
        <v>110.04166666666667</v>
      </c>
      <c r="J18">
        <f>AVERAGE(J2:L17)</f>
        <v>119.97916666666667</v>
      </c>
      <c r="N18">
        <f>AVERAGE(N2:P17)</f>
        <v>113.08333333333333</v>
      </c>
      <c r="R18">
        <f>AVERAGE(R2:T17)</f>
        <v>153.04166666666666</v>
      </c>
      <c r="V18">
        <f>AVERAGE(V2:X17)</f>
        <v>130.33333333333334</v>
      </c>
      <c r="Z18">
        <f>AVERAGE(Z2:AB17)</f>
        <v>128.89583333333334</v>
      </c>
      <c r="AD18">
        <f>AVERAGE(AD2:AF17)</f>
        <v>136.0625</v>
      </c>
      <c r="AH18">
        <f>AVERAGE(AH2:AJ17)</f>
        <v>125.6875</v>
      </c>
      <c r="AL18">
        <f>AVERAGE(AL2:AN17)</f>
        <v>104.79166666666667</v>
      </c>
    </row>
    <row r="19" spans="1:40" x14ac:dyDescent="0.25">
      <c r="B19">
        <f>AVERAGE(B4:B17)</f>
        <v>133.85714285714286</v>
      </c>
      <c r="F19">
        <f>AVERAGE(F4:F17)</f>
        <v>112.21428571428571</v>
      </c>
      <c r="J19">
        <f>AVERAGE(J4:J17)</f>
        <v>128.57142857142858</v>
      </c>
      <c r="N19">
        <f>AVERAGE(N4:N17)</f>
        <v>126.28571428571429</v>
      </c>
      <c r="R19">
        <f>AVERAGE(R4:R17)</f>
        <v>163.85714285714286</v>
      </c>
      <c r="V19">
        <f>AVERAGE(V4:V17)</f>
        <v>145.71428571428572</v>
      </c>
      <c r="Z19">
        <f>AVERAGE(Z4:Z17)</f>
        <v>132.28571428571428</v>
      </c>
      <c r="AD19">
        <f>AVERAGE(AD4:AD17)</f>
        <v>146.85714285714286</v>
      </c>
      <c r="AH19">
        <f>AVERAGE(AH4:AH17)</f>
        <v>131.14285714285714</v>
      </c>
      <c r="AL19">
        <f>AVERAGE(AL4:AL17)</f>
        <v>110.92857142857143</v>
      </c>
    </row>
    <row r="20" spans="1:40" x14ac:dyDescent="0.25">
      <c r="C20" t="s">
        <v>37</v>
      </c>
      <c r="D20" t="s">
        <v>52</v>
      </c>
    </row>
    <row r="21" spans="1:40" x14ac:dyDescent="0.25">
      <c r="C21" t="s">
        <v>38</v>
      </c>
      <c r="D21" t="s">
        <v>53</v>
      </c>
    </row>
    <row r="22" spans="1:40" x14ac:dyDescent="0.25">
      <c r="C22" t="s">
        <v>39</v>
      </c>
      <c r="D22" t="s">
        <v>54</v>
      </c>
      <c r="E22" t="s">
        <v>40</v>
      </c>
      <c r="F22" t="s">
        <v>40</v>
      </c>
    </row>
    <row r="23" spans="1:40" x14ac:dyDescent="0.25">
      <c r="C23" t="s">
        <v>41</v>
      </c>
      <c r="D23" t="s">
        <v>42</v>
      </c>
      <c r="E23" t="s">
        <v>43</v>
      </c>
      <c r="F23" t="s">
        <v>43</v>
      </c>
    </row>
    <row r="24" spans="1:40" x14ac:dyDescent="0.25">
      <c r="C24" t="s">
        <v>44</v>
      </c>
      <c r="D24" t="s">
        <v>45</v>
      </c>
      <c r="E24" t="s">
        <v>46</v>
      </c>
      <c r="F24" t="s">
        <v>47</v>
      </c>
    </row>
    <row r="25" spans="1:40" x14ac:dyDescent="0.25">
      <c r="C25" t="s">
        <v>65</v>
      </c>
      <c r="D25" t="s">
        <v>64</v>
      </c>
      <c r="J25" t="s">
        <v>69</v>
      </c>
    </row>
    <row r="26" spans="1:40" x14ac:dyDescent="0.25">
      <c r="C26" t="s">
        <v>66</v>
      </c>
      <c r="D26" t="s">
        <v>67</v>
      </c>
      <c r="J26" t="s">
        <v>70</v>
      </c>
    </row>
    <row r="27" spans="1:40" x14ac:dyDescent="0.25">
      <c r="C27" t="s">
        <v>68</v>
      </c>
      <c r="D27" t="s">
        <v>71</v>
      </c>
      <c r="J27" t="s">
        <v>72</v>
      </c>
      <c r="N27" t="s">
        <v>73</v>
      </c>
    </row>
    <row r="28" spans="1:40" x14ac:dyDescent="0.25">
      <c r="C2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83-6DCF-451C-B9FC-9FCA71324C28}">
  <dimension ref="B2:Q31"/>
  <sheetViews>
    <sheetView workbookViewId="0">
      <selection activeCell="B2" sqref="B2:Q31"/>
    </sheetView>
  </sheetViews>
  <sheetFormatPr defaultRowHeight="15" x14ac:dyDescent="0.25"/>
  <cols>
    <col min="2" max="2" width="3" bestFit="1" customWidth="1"/>
    <col min="3" max="4" width="3.28515625" bestFit="1" customWidth="1"/>
    <col min="5" max="5" width="3.5703125" bestFit="1" customWidth="1"/>
    <col min="6" max="6" width="3.28515625" bestFit="1" customWidth="1"/>
    <col min="7" max="7" width="3.42578125" bestFit="1" customWidth="1"/>
    <col min="8" max="8" width="3.5703125" bestFit="1" customWidth="1"/>
    <col min="9" max="9" width="3.42578125" bestFit="1" customWidth="1"/>
    <col min="10" max="10" width="3.5703125" bestFit="1" customWidth="1"/>
    <col min="11" max="11" width="3.140625" bestFit="1" customWidth="1"/>
    <col min="12" max="13" width="3.28515625" bestFit="1" customWidth="1"/>
    <col min="14" max="14" width="3.140625" bestFit="1" customWidth="1"/>
    <col min="15" max="16" width="3.5703125" bestFit="1" customWidth="1"/>
    <col min="17" max="17" width="3.42578125" bestFit="1" customWidth="1"/>
  </cols>
  <sheetData>
    <row r="2" spans="2:17" x14ac:dyDescent="0.25">
      <c r="B2" s="12" t="s">
        <v>214</v>
      </c>
      <c r="C2" s="12" t="s">
        <v>77</v>
      </c>
      <c r="D2" s="12" t="s">
        <v>81</v>
      </c>
      <c r="E2" s="12" t="s">
        <v>100</v>
      </c>
      <c r="F2" s="12" t="s">
        <v>118</v>
      </c>
      <c r="G2" s="12" t="s">
        <v>84</v>
      </c>
      <c r="H2" s="12" t="s">
        <v>143</v>
      </c>
      <c r="I2" s="12" t="s">
        <v>154</v>
      </c>
      <c r="J2" s="12" t="s">
        <v>166</v>
      </c>
      <c r="K2" s="12" t="s">
        <v>176</v>
      </c>
      <c r="L2" s="12" t="s">
        <v>186</v>
      </c>
      <c r="M2" s="12" t="s">
        <v>140</v>
      </c>
      <c r="N2" s="12" t="s">
        <v>179</v>
      </c>
      <c r="O2" s="12" t="s">
        <v>142</v>
      </c>
      <c r="P2" s="12" t="s">
        <v>206</v>
      </c>
      <c r="Q2" s="12" t="s">
        <v>138</v>
      </c>
    </row>
    <row r="3" spans="2:17" x14ac:dyDescent="0.25">
      <c r="B3" s="12" t="s">
        <v>214</v>
      </c>
      <c r="C3" s="12" t="s">
        <v>77</v>
      </c>
      <c r="D3" s="12" t="s">
        <v>82</v>
      </c>
      <c r="E3" s="12" t="s">
        <v>101</v>
      </c>
      <c r="F3" s="12" t="s">
        <v>119</v>
      </c>
      <c r="G3" s="12" t="s">
        <v>132</v>
      </c>
      <c r="H3" s="12" t="s">
        <v>144</v>
      </c>
      <c r="I3" s="12" t="s">
        <v>155</v>
      </c>
      <c r="J3" s="12" t="s">
        <v>167</v>
      </c>
      <c r="K3" s="12" t="s">
        <v>177</v>
      </c>
      <c r="L3" s="12" t="s">
        <v>161</v>
      </c>
      <c r="M3" s="12" t="s">
        <v>140</v>
      </c>
      <c r="N3" s="12" t="s">
        <v>179</v>
      </c>
      <c r="O3" s="12" t="s">
        <v>201</v>
      </c>
      <c r="P3" s="12" t="s">
        <v>103</v>
      </c>
      <c r="Q3" s="12" t="s">
        <v>138</v>
      </c>
    </row>
    <row r="4" spans="2:17" x14ac:dyDescent="0.25">
      <c r="B4" s="12" t="s">
        <v>214</v>
      </c>
      <c r="C4" s="12" t="s">
        <v>77</v>
      </c>
      <c r="D4" s="12" t="s">
        <v>83</v>
      </c>
      <c r="E4" s="12" t="s">
        <v>102</v>
      </c>
      <c r="F4" s="12" t="s">
        <v>120</v>
      </c>
      <c r="G4" s="12" t="s">
        <v>133</v>
      </c>
      <c r="H4" s="12" t="s">
        <v>145</v>
      </c>
      <c r="I4" s="12" t="s">
        <v>156</v>
      </c>
      <c r="J4" s="12" t="s">
        <v>168</v>
      </c>
      <c r="K4" s="12" t="s">
        <v>214</v>
      </c>
      <c r="L4" s="12" t="s">
        <v>187</v>
      </c>
      <c r="M4" s="12" t="s">
        <v>140</v>
      </c>
      <c r="N4" s="12" t="s">
        <v>179</v>
      </c>
      <c r="O4" s="12" t="s">
        <v>92</v>
      </c>
      <c r="P4" s="12" t="s">
        <v>207</v>
      </c>
      <c r="Q4" s="12" t="s">
        <v>138</v>
      </c>
    </row>
    <row r="5" spans="2:17" x14ac:dyDescent="0.25">
      <c r="B5" s="12" t="s">
        <v>214</v>
      </c>
      <c r="C5" s="12" t="s">
        <v>77</v>
      </c>
      <c r="D5" s="12" t="s">
        <v>84</v>
      </c>
      <c r="E5" s="12" t="s">
        <v>103</v>
      </c>
      <c r="F5" s="12" t="s">
        <v>121</v>
      </c>
      <c r="G5" s="12" t="s">
        <v>134</v>
      </c>
      <c r="H5" s="12" t="s">
        <v>98</v>
      </c>
      <c r="I5" s="12" t="s">
        <v>157</v>
      </c>
      <c r="J5" s="12" t="s">
        <v>121</v>
      </c>
      <c r="K5" s="12" t="s">
        <v>136</v>
      </c>
      <c r="L5" s="12" t="s">
        <v>188</v>
      </c>
      <c r="M5" s="12" t="s">
        <v>126</v>
      </c>
      <c r="N5" s="12" t="s">
        <v>194</v>
      </c>
      <c r="O5" s="12" t="s">
        <v>188</v>
      </c>
      <c r="P5" s="12" t="s">
        <v>194</v>
      </c>
      <c r="Q5" s="12" t="s">
        <v>211</v>
      </c>
    </row>
    <row r="6" spans="2:17" x14ac:dyDescent="0.25">
      <c r="B6" s="12" t="s">
        <v>214</v>
      </c>
      <c r="C6" s="12" t="s">
        <v>77</v>
      </c>
      <c r="D6" s="12" t="s">
        <v>85</v>
      </c>
      <c r="E6" s="12" t="s">
        <v>104</v>
      </c>
      <c r="F6" s="12" t="s">
        <v>122</v>
      </c>
      <c r="G6" s="12" t="s">
        <v>135</v>
      </c>
      <c r="H6" s="12" t="s">
        <v>146</v>
      </c>
      <c r="I6" s="12" t="s">
        <v>102</v>
      </c>
      <c r="J6" s="12" t="s">
        <v>169</v>
      </c>
      <c r="K6" s="12" t="s">
        <v>178</v>
      </c>
      <c r="L6" s="12" t="s">
        <v>189</v>
      </c>
      <c r="M6" s="12" t="s">
        <v>126</v>
      </c>
      <c r="N6" s="12" t="s">
        <v>194</v>
      </c>
      <c r="O6" s="12" t="s">
        <v>191</v>
      </c>
      <c r="P6" s="12" t="s">
        <v>165</v>
      </c>
      <c r="Q6" s="12" t="s">
        <v>211</v>
      </c>
    </row>
    <row r="7" spans="2:17" x14ac:dyDescent="0.25">
      <c r="B7" s="12" t="s">
        <v>214</v>
      </c>
      <c r="C7" s="12" t="s">
        <v>77</v>
      </c>
      <c r="D7" s="12" t="s">
        <v>86</v>
      </c>
      <c r="E7" s="12" t="s">
        <v>105</v>
      </c>
      <c r="F7" s="12" t="s">
        <v>123</v>
      </c>
      <c r="G7" s="12" t="s">
        <v>136</v>
      </c>
      <c r="H7" s="12" t="s">
        <v>147</v>
      </c>
      <c r="I7" s="12" t="s">
        <v>121</v>
      </c>
      <c r="J7" s="12" t="s">
        <v>168</v>
      </c>
      <c r="K7" s="12" t="s">
        <v>214</v>
      </c>
      <c r="L7" s="12" t="s">
        <v>190</v>
      </c>
      <c r="M7" s="12" t="s">
        <v>126</v>
      </c>
      <c r="N7" s="12" t="s">
        <v>194</v>
      </c>
      <c r="O7" s="12" t="s">
        <v>202</v>
      </c>
      <c r="P7" s="12" t="s">
        <v>93</v>
      </c>
      <c r="Q7" s="12" t="s">
        <v>211</v>
      </c>
    </row>
    <row r="8" spans="2:17" x14ac:dyDescent="0.25">
      <c r="B8" s="12" t="s">
        <v>215</v>
      </c>
      <c r="C8" s="12" t="s">
        <v>77</v>
      </c>
      <c r="D8" s="12" t="s">
        <v>87</v>
      </c>
      <c r="E8" s="12" t="s">
        <v>106</v>
      </c>
      <c r="F8" s="12" t="s">
        <v>124</v>
      </c>
      <c r="G8" s="12" t="s">
        <v>137</v>
      </c>
      <c r="H8" s="12" t="s">
        <v>148</v>
      </c>
      <c r="I8" s="12" t="s">
        <v>158</v>
      </c>
      <c r="J8" s="12" t="s">
        <v>132</v>
      </c>
      <c r="K8" s="12" t="s">
        <v>126</v>
      </c>
      <c r="L8" s="12" t="s">
        <v>191</v>
      </c>
      <c r="M8" s="12" t="s">
        <v>119</v>
      </c>
      <c r="N8" s="12" t="s">
        <v>198</v>
      </c>
      <c r="O8" s="12" t="s">
        <v>127</v>
      </c>
      <c r="P8" s="12" t="s">
        <v>137</v>
      </c>
      <c r="Q8" s="12" t="s">
        <v>212</v>
      </c>
    </row>
    <row r="9" spans="2:17" x14ac:dyDescent="0.25">
      <c r="B9" s="12" t="s">
        <v>215</v>
      </c>
      <c r="C9" s="12" t="s">
        <v>78</v>
      </c>
      <c r="D9" s="12" t="s">
        <v>88</v>
      </c>
      <c r="E9" s="12" t="s">
        <v>107</v>
      </c>
      <c r="F9" s="12" t="s">
        <v>125</v>
      </c>
      <c r="G9" s="12" t="s">
        <v>138</v>
      </c>
      <c r="H9" s="12" t="s">
        <v>217</v>
      </c>
      <c r="I9" s="12" t="s">
        <v>159</v>
      </c>
      <c r="J9" s="12" t="s">
        <v>170</v>
      </c>
      <c r="K9" s="12" t="s">
        <v>175</v>
      </c>
      <c r="L9" s="12" t="s">
        <v>179</v>
      </c>
      <c r="M9" s="12" t="s">
        <v>119</v>
      </c>
      <c r="N9" s="12" t="s">
        <v>198</v>
      </c>
      <c r="O9" s="12" t="s">
        <v>203</v>
      </c>
      <c r="P9" s="12" t="s">
        <v>131</v>
      </c>
      <c r="Q9" s="12" t="s">
        <v>212</v>
      </c>
    </row>
    <row r="10" spans="2:17" x14ac:dyDescent="0.25">
      <c r="B10" s="12" t="s">
        <v>215</v>
      </c>
      <c r="C10" s="12" t="s">
        <v>77</v>
      </c>
      <c r="D10" s="12" t="s">
        <v>216</v>
      </c>
      <c r="E10" s="12" t="s">
        <v>89</v>
      </c>
      <c r="F10" s="12" t="s">
        <v>116</v>
      </c>
      <c r="G10" s="12" t="s">
        <v>139</v>
      </c>
      <c r="H10" s="12" t="s">
        <v>149</v>
      </c>
      <c r="I10" s="12" t="s">
        <v>160</v>
      </c>
      <c r="J10" s="12" t="s">
        <v>216</v>
      </c>
      <c r="K10" s="12" t="s">
        <v>214</v>
      </c>
      <c r="L10" s="12" t="s">
        <v>181</v>
      </c>
      <c r="M10" s="12" t="s">
        <v>119</v>
      </c>
      <c r="N10" s="12" t="s">
        <v>198</v>
      </c>
      <c r="O10" s="12" t="s">
        <v>127</v>
      </c>
      <c r="P10" s="12" t="s">
        <v>208</v>
      </c>
      <c r="Q10" s="12" t="s">
        <v>212</v>
      </c>
    </row>
    <row r="11" spans="2:17" x14ac:dyDescent="0.25">
      <c r="B11" s="12" t="s">
        <v>214</v>
      </c>
      <c r="C11" s="12" t="s">
        <v>79</v>
      </c>
      <c r="D11" s="12" t="s">
        <v>89</v>
      </c>
      <c r="E11" s="12" t="s">
        <v>108</v>
      </c>
      <c r="F11" s="12" t="s">
        <v>89</v>
      </c>
      <c r="G11" s="12" t="s">
        <v>214</v>
      </c>
      <c r="H11" s="12" t="s">
        <v>214</v>
      </c>
      <c r="I11" s="12" t="s">
        <v>79</v>
      </c>
      <c r="J11" s="12" t="s">
        <v>89</v>
      </c>
      <c r="K11" s="12" t="s">
        <v>179</v>
      </c>
      <c r="L11" s="12" t="s">
        <v>79</v>
      </c>
      <c r="M11" s="12" t="s">
        <v>108</v>
      </c>
      <c r="N11" s="12" t="s">
        <v>179</v>
      </c>
      <c r="O11" s="12" t="s">
        <v>108</v>
      </c>
      <c r="P11" s="12" t="s">
        <v>108</v>
      </c>
      <c r="Q11" s="12" t="s">
        <v>89</v>
      </c>
    </row>
    <row r="12" spans="2:17" x14ac:dyDescent="0.25">
      <c r="B12" s="12" t="s">
        <v>214</v>
      </c>
      <c r="C12" s="12" t="s">
        <v>79</v>
      </c>
      <c r="D12" s="12" t="s">
        <v>214</v>
      </c>
      <c r="E12" s="12" t="s">
        <v>79</v>
      </c>
      <c r="F12" s="12" t="s">
        <v>214</v>
      </c>
      <c r="G12" s="12" t="s">
        <v>89</v>
      </c>
      <c r="H12" s="12" t="s">
        <v>214</v>
      </c>
      <c r="I12" s="12" t="s">
        <v>79</v>
      </c>
      <c r="J12" s="12" t="s">
        <v>214</v>
      </c>
      <c r="K12" s="12" t="s">
        <v>99</v>
      </c>
      <c r="L12" s="12" t="s">
        <v>108</v>
      </c>
      <c r="M12" s="12" t="s">
        <v>108</v>
      </c>
      <c r="N12" s="12" t="s">
        <v>179</v>
      </c>
      <c r="O12" s="12" t="s">
        <v>79</v>
      </c>
      <c r="P12" s="12" t="s">
        <v>108</v>
      </c>
      <c r="Q12" s="12" t="s">
        <v>89</v>
      </c>
    </row>
    <row r="13" spans="2:17" x14ac:dyDescent="0.25">
      <c r="B13" s="12" t="s">
        <v>214</v>
      </c>
      <c r="C13" s="12" t="s">
        <v>79</v>
      </c>
      <c r="D13" s="12" t="s">
        <v>214</v>
      </c>
      <c r="E13" s="12" t="s">
        <v>79</v>
      </c>
      <c r="F13" s="12" t="s">
        <v>89</v>
      </c>
      <c r="G13" s="12" t="s">
        <v>214</v>
      </c>
      <c r="H13" s="12" t="s">
        <v>89</v>
      </c>
      <c r="I13" s="12" t="s">
        <v>214</v>
      </c>
      <c r="J13" s="12" t="s">
        <v>214</v>
      </c>
      <c r="K13" s="12" t="s">
        <v>214</v>
      </c>
      <c r="L13" s="12" t="s">
        <v>108</v>
      </c>
      <c r="M13" s="12" t="s">
        <v>108</v>
      </c>
      <c r="N13" s="12" t="s">
        <v>179</v>
      </c>
      <c r="O13" s="12" t="s">
        <v>108</v>
      </c>
      <c r="P13" s="12" t="s">
        <v>79</v>
      </c>
      <c r="Q13" s="12" t="s">
        <v>89</v>
      </c>
    </row>
    <row r="14" spans="2:17" x14ac:dyDescent="0.25">
      <c r="B14" s="12" t="s">
        <v>75</v>
      </c>
      <c r="C14" s="12" t="s">
        <v>77</v>
      </c>
      <c r="D14" s="12" t="s">
        <v>90</v>
      </c>
      <c r="E14" s="12" t="s">
        <v>109</v>
      </c>
      <c r="F14" s="12" t="s">
        <v>90</v>
      </c>
      <c r="G14" s="12" t="s">
        <v>82</v>
      </c>
      <c r="H14" s="12" t="s">
        <v>82</v>
      </c>
      <c r="I14" s="12" t="s">
        <v>77</v>
      </c>
      <c r="J14" s="12" t="s">
        <v>90</v>
      </c>
      <c r="K14" s="12" t="s">
        <v>180</v>
      </c>
      <c r="L14" s="12" t="s">
        <v>77</v>
      </c>
      <c r="M14" s="12" t="s">
        <v>108</v>
      </c>
      <c r="N14" s="12" t="s">
        <v>92</v>
      </c>
      <c r="O14" s="12" t="s">
        <v>171</v>
      </c>
      <c r="P14" s="12" t="s">
        <v>171</v>
      </c>
      <c r="Q14" s="12" t="s">
        <v>213</v>
      </c>
    </row>
    <row r="15" spans="2:17" x14ac:dyDescent="0.25">
      <c r="B15" s="12" t="s">
        <v>75</v>
      </c>
      <c r="C15" s="12" t="s">
        <v>77</v>
      </c>
      <c r="D15" s="12" t="s">
        <v>82</v>
      </c>
      <c r="E15" s="12" t="s">
        <v>77</v>
      </c>
      <c r="F15" s="12" t="s">
        <v>109</v>
      </c>
      <c r="G15" s="12" t="s">
        <v>90</v>
      </c>
      <c r="H15" s="12" t="s">
        <v>82</v>
      </c>
      <c r="I15" s="12" t="s">
        <v>77</v>
      </c>
      <c r="J15" s="12" t="s">
        <v>171</v>
      </c>
      <c r="K15" s="12" t="s">
        <v>181</v>
      </c>
      <c r="L15" s="12" t="s">
        <v>171</v>
      </c>
      <c r="M15" s="12" t="s">
        <v>108</v>
      </c>
      <c r="N15" s="12" t="s">
        <v>92</v>
      </c>
      <c r="O15" s="12" t="s">
        <v>77</v>
      </c>
      <c r="P15" s="12" t="s">
        <v>171</v>
      </c>
      <c r="Q15" s="12" t="s">
        <v>213</v>
      </c>
    </row>
    <row r="16" spans="2:17" x14ac:dyDescent="0.25">
      <c r="B16" s="12" t="s">
        <v>75</v>
      </c>
      <c r="C16" s="12" t="s">
        <v>77</v>
      </c>
      <c r="D16" s="12" t="s">
        <v>82</v>
      </c>
      <c r="E16" s="12" t="s">
        <v>77</v>
      </c>
      <c r="F16" s="12" t="s">
        <v>90</v>
      </c>
      <c r="G16" s="12" t="s">
        <v>82</v>
      </c>
      <c r="H16" s="12" t="s">
        <v>90</v>
      </c>
      <c r="I16" s="12" t="s">
        <v>82</v>
      </c>
      <c r="J16" s="12" t="s">
        <v>82</v>
      </c>
      <c r="K16" s="12" t="s">
        <v>182</v>
      </c>
      <c r="L16" s="12" t="s">
        <v>171</v>
      </c>
      <c r="M16" s="12" t="s">
        <v>108</v>
      </c>
      <c r="N16" s="12" t="s">
        <v>92</v>
      </c>
      <c r="O16" s="12" t="s">
        <v>171</v>
      </c>
      <c r="P16" s="12" t="s">
        <v>77</v>
      </c>
      <c r="Q16" s="12" t="s">
        <v>213</v>
      </c>
    </row>
    <row r="17" spans="2:17" x14ac:dyDescent="0.25">
      <c r="B17" s="12" t="s">
        <v>214</v>
      </c>
      <c r="C17" s="12" t="s">
        <v>77</v>
      </c>
      <c r="D17" s="12" t="s">
        <v>91</v>
      </c>
      <c r="E17" s="12" t="s">
        <v>214</v>
      </c>
      <c r="F17" s="12" t="s">
        <v>77</v>
      </c>
      <c r="G17" s="12" t="s">
        <v>214</v>
      </c>
      <c r="H17" s="12" t="s">
        <v>214</v>
      </c>
      <c r="I17" s="12" t="s">
        <v>77</v>
      </c>
      <c r="J17" s="12" t="s">
        <v>77</v>
      </c>
      <c r="K17" s="12" t="s">
        <v>92</v>
      </c>
      <c r="L17" s="12" t="s">
        <v>77</v>
      </c>
      <c r="M17" s="12" t="s">
        <v>126</v>
      </c>
      <c r="N17" s="12" t="s">
        <v>92</v>
      </c>
      <c r="O17" s="12" t="s">
        <v>92</v>
      </c>
      <c r="P17" s="12" t="s">
        <v>92</v>
      </c>
      <c r="Q17" s="12" t="s">
        <v>91</v>
      </c>
    </row>
    <row r="18" spans="2:17" x14ac:dyDescent="0.25">
      <c r="B18" s="12" t="s">
        <v>214</v>
      </c>
      <c r="C18" s="12" t="s">
        <v>77</v>
      </c>
      <c r="D18" s="12" t="s">
        <v>214</v>
      </c>
      <c r="E18" s="12" t="s">
        <v>77</v>
      </c>
      <c r="F18" s="12" t="s">
        <v>214</v>
      </c>
      <c r="G18" s="12" t="s">
        <v>91</v>
      </c>
      <c r="H18" s="12" t="s">
        <v>214</v>
      </c>
      <c r="I18" s="12" t="s">
        <v>77</v>
      </c>
      <c r="J18" s="12" t="s">
        <v>92</v>
      </c>
      <c r="K18" s="12" t="s">
        <v>126</v>
      </c>
      <c r="L18" s="12" t="s">
        <v>92</v>
      </c>
      <c r="M18" s="12" t="s">
        <v>126</v>
      </c>
      <c r="N18" s="12" t="s">
        <v>92</v>
      </c>
      <c r="O18" s="12" t="s">
        <v>77</v>
      </c>
      <c r="P18" s="12" t="s">
        <v>92</v>
      </c>
      <c r="Q18" s="12" t="s">
        <v>91</v>
      </c>
    </row>
    <row r="19" spans="2:17" x14ac:dyDescent="0.25">
      <c r="B19" s="12" t="s">
        <v>214</v>
      </c>
      <c r="C19" s="12" t="s">
        <v>77</v>
      </c>
      <c r="D19" s="12" t="s">
        <v>214</v>
      </c>
      <c r="E19" s="12" t="s">
        <v>91</v>
      </c>
      <c r="F19" s="12" t="s">
        <v>77</v>
      </c>
      <c r="G19" s="12" t="s">
        <v>214</v>
      </c>
      <c r="H19" s="12" t="s">
        <v>91</v>
      </c>
      <c r="I19" s="12" t="s">
        <v>214</v>
      </c>
      <c r="J19" s="12" t="s">
        <v>214</v>
      </c>
      <c r="K19" s="12" t="s">
        <v>214</v>
      </c>
      <c r="L19" s="12" t="s">
        <v>92</v>
      </c>
      <c r="M19" s="12" t="s">
        <v>126</v>
      </c>
      <c r="N19" s="12" t="s">
        <v>92</v>
      </c>
      <c r="O19" s="12" t="s">
        <v>92</v>
      </c>
      <c r="P19" s="12" t="s">
        <v>77</v>
      </c>
      <c r="Q19" s="12" t="s">
        <v>91</v>
      </c>
    </row>
    <row r="20" spans="2:17" x14ac:dyDescent="0.25">
      <c r="B20" s="12" t="s">
        <v>214</v>
      </c>
      <c r="C20" s="12" t="s">
        <v>77</v>
      </c>
      <c r="D20" s="12" t="s">
        <v>92</v>
      </c>
      <c r="E20" s="12" t="s">
        <v>110</v>
      </c>
      <c r="F20" s="12" t="s">
        <v>91</v>
      </c>
      <c r="G20" s="12" t="s">
        <v>214</v>
      </c>
      <c r="H20" s="12" t="s">
        <v>214</v>
      </c>
      <c r="I20" s="12" t="s">
        <v>111</v>
      </c>
      <c r="J20" s="12" t="s">
        <v>172</v>
      </c>
      <c r="K20" s="12" t="s">
        <v>183</v>
      </c>
      <c r="L20" s="12" t="s">
        <v>192</v>
      </c>
      <c r="M20" s="12" t="s">
        <v>95</v>
      </c>
      <c r="N20" s="12" t="s">
        <v>161</v>
      </c>
      <c r="O20" s="12" t="s">
        <v>110</v>
      </c>
      <c r="P20" s="12" t="s">
        <v>214</v>
      </c>
      <c r="Q20" s="12" t="s">
        <v>186</v>
      </c>
    </row>
    <row r="21" spans="2:17" x14ac:dyDescent="0.25">
      <c r="B21" s="12" t="s">
        <v>214</v>
      </c>
      <c r="C21" s="12" t="s">
        <v>77</v>
      </c>
      <c r="D21" s="12" t="s">
        <v>214</v>
      </c>
      <c r="E21" s="12" t="s">
        <v>77</v>
      </c>
      <c r="F21" s="12" t="s">
        <v>126</v>
      </c>
      <c r="G21" s="12" t="s">
        <v>91</v>
      </c>
      <c r="H21" s="12" t="s">
        <v>214</v>
      </c>
      <c r="I21" s="12" t="s">
        <v>111</v>
      </c>
      <c r="J21" s="12" t="s">
        <v>92</v>
      </c>
      <c r="K21" s="12" t="s">
        <v>126</v>
      </c>
      <c r="L21" s="12" t="s">
        <v>161</v>
      </c>
      <c r="M21" s="12" t="s">
        <v>95</v>
      </c>
      <c r="N21" s="12" t="s">
        <v>161</v>
      </c>
      <c r="O21" s="12" t="s">
        <v>77</v>
      </c>
      <c r="P21" s="12" t="s">
        <v>92</v>
      </c>
      <c r="Q21" s="12" t="s">
        <v>186</v>
      </c>
    </row>
    <row r="22" spans="2:17" x14ac:dyDescent="0.25">
      <c r="B22" s="12" t="s">
        <v>214</v>
      </c>
      <c r="C22" s="12" t="s">
        <v>77</v>
      </c>
      <c r="D22" s="12" t="s">
        <v>214</v>
      </c>
      <c r="E22" s="12" t="s">
        <v>111</v>
      </c>
      <c r="F22" s="12" t="s">
        <v>91</v>
      </c>
      <c r="G22" s="12" t="s">
        <v>140</v>
      </c>
      <c r="H22" s="12" t="s">
        <v>110</v>
      </c>
      <c r="I22" s="12" t="s">
        <v>161</v>
      </c>
      <c r="J22" s="12" t="s">
        <v>140</v>
      </c>
      <c r="K22" s="12" t="s">
        <v>214</v>
      </c>
      <c r="L22" s="12" t="s">
        <v>161</v>
      </c>
      <c r="M22" s="12" t="s">
        <v>95</v>
      </c>
      <c r="N22" s="12" t="s">
        <v>161</v>
      </c>
      <c r="O22" s="12" t="s">
        <v>183</v>
      </c>
      <c r="P22" s="12" t="s">
        <v>77</v>
      </c>
      <c r="Q22" s="12" t="s">
        <v>186</v>
      </c>
    </row>
    <row r="23" spans="2:17" x14ac:dyDescent="0.25">
      <c r="B23" s="12" t="s">
        <v>76</v>
      </c>
      <c r="C23" s="12" t="s">
        <v>77</v>
      </c>
      <c r="D23" s="12" t="s">
        <v>93</v>
      </c>
      <c r="E23" s="12" t="s">
        <v>112</v>
      </c>
      <c r="F23" s="12" t="s">
        <v>93</v>
      </c>
      <c r="G23" s="12" t="s">
        <v>76</v>
      </c>
      <c r="H23" s="12" t="s">
        <v>76</v>
      </c>
      <c r="I23" s="12" t="s">
        <v>77</v>
      </c>
      <c r="J23" s="12" t="s">
        <v>93</v>
      </c>
      <c r="K23" s="12" t="s">
        <v>184</v>
      </c>
      <c r="L23" s="12" t="s">
        <v>77</v>
      </c>
      <c r="M23" s="12" t="s">
        <v>112</v>
      </c>
      <c r="N23" s="12" t="s">
        <v>184</v>
      </c>
      <c r="O23" s="12" t="s">
        <v>112</v>
      </c>
      <c r="P23" s="12" t="s">
        <v>112</v>
      </c>
      <c r="Q23" s="12" t="s">
        <v>93</v>
      </c>
    </row>
    <row r="24" spans="2:17" x14ac:dyDescent="0.25">
      <c r="B24" s="12" t="s">
        <v>76</v>
      </c>
      <c r="C24" s="12" t="s">
        <v>77</v>
      </c>
      <c r="D24" s="12" t="s">
        <v>76</v>
      </c>
      <c r="E24" s="12" t="s">
        <v>77</v>
      </c>
      <c r="F24" s="12" t="s">
        <v>76</v>
      </c>
      <c r="G24" s="12" t="s">
        <v>93</v>
      </c>
      <c r="H24" s="12" t="s">
        <v>76</v>
      </c>
      <c r="I24" s="12" t="s">
        <v>77</v>
      </c>
      <c r="J24" s="12" t="s">
        <v>112</v>
      </c>
      <c r="K24" s="12" t="s">
        <v>185</v>
      </c>
      <c r="L24" s="12" t="s">
        <v>112</v>
      </c>
      <c r="M24" s="12" t="s">
        <v>112</v>
      </c>
      <c r="N24" s="12" t="s">
        <v>184</v>
      </c>
      <c r="O24" s="12" t="s">
        <v>77</v>
      </c>
      <c r="P24" s="12" t="s">
        <v>112</v>
      </c>
      <c r="Q24" s="12" t="s">
        <v>93</v>
      </c>
    </row>
    <row r="25" spans="2:17" x14ac:dyDescent="0.25">
      <c r="B25" s="12" t="s">
        <v>76</v>
      </c>
      <c r="C25" s="12" t="s">
        <v>77</v>
      </c>
      <c r="D25" s="12" t="s">
        <v>76</v>
      </c>
      <c r="E25" s="12" t="s">
        <v>77</v>
      </c>
      <c r="F25" s="12" t="s">
        <v>93</v>
      </c>
      <c r="G25" s="12" t="s">
        <v>76</v>
      </c>
      <c r="H25" s="12" t="s">
        <v>93</v>
      </c>
      <c r="I25" s="12" t="s">
        <v>76</v>
      </c>
      <c r="J25" s="12" t="s">
        <v>76</v>
      </c>
      <c r="K25" s="12" t="s">
        <v>76</v>
      </c>
      <c r="L25" s="12" t="s">
        <v>112</v>
      </c>
      <c r="M25" s="12" t="s">
        <v>112</v>
      </c>
      <c r="N25" s="12" t="s">
        <v>184</v>
      </c>
      <c r="O25" s="12" t="s">
        <v>112</v>
      </c>
      <c r="P25" s="12" t="s">
        <v>77</v>
      </c>
      <c r="Q25" s="12" t="s">
        <v>93</v>
      </c>
    </row>
    <row r="26" spans="2:17" x14ac:dyDescent="0.25">
      <c r="B26" s="12" t="s">
        <v>214</v>
      </c>
      <c r="C26" s="12" t="s">
        <v>77</v>
      </c>
      <c r="D26" s="12" t="s">
        <v>94</v>
      </c>
      <c r="E26" s="12" t="s">
        <v>113</v>
      </c>
      <c r="F26" s="12" t="s">
        <v>127</v>
      </c>
      <c r="G26" s="12" t="s">
        <v>141</v>
      </c>
      <c r="H26" s="12" t="s">
        <v>150</v>
      </c>
      <c r="I26" s="12" t="s">
        <v>162</v>
      </c>
      <c r="J26" s="12" t="s">
        <v>127</v>
      </c>
      <c r="K26" s="12" t="s">
        <v>140</v>
      </c>
      <c r="L26" s="12" t="s">
        <v>193</v>
      </c>
      <c r="M26" s="12" t="s">
        <v>197</v>
      </c>
      <c r="N26" s="12" t="s">
        <v>199</v>
      </c>
      <c r="O26" s="12" t="s">
        <v>132</v>
      </c>
      <c r="P26" s="12" t="s">
        <v>103</v>
      </c>
      <c r="Q26" s="12" t="s">
        <v>105</v>
      </c>
    </row>
    <row r="27" spans="2:17" x14ac:dyDescent="0.25">
      <c r="B27" s="12" t="s">
        <v>214</v>
      </c>
      <c r="C27" s="12" t="s">
        <v>77</v>
      </c>
      <c r="D27" s="12" t="s">
        <v>95</v>
      </c>
      <c r="E27" s="12" t="s">
        <v>114</v>
      </c>
      <c r="F27" s="12" t="s">
        <v>128</v>
      </c>
      <c r="G27" s="12" t="s">
        <v>142</v>
      </c>
      <c r="H27" s="12" t="s">
        <v>99</v>
      </c>
      <c r="I27" s="12" t="s">
        <v>163</v>
      </c>
      <c r="J27" s="12" t="s">
        <v>173</v>
      </c>
      <c r="K27" s="12" t="s">
        <v>96</v>
      </c>
      <c r="L27" s="12" t="s">
        <v>194</v>
      </c>
      <c r="M27" s="12" t="s">
        <v>197</v>
      </c>
      <c r="N27" s="12" t="s">
        <v>199</v>
      </c>
      <c r="O27" s="12" t="s">
        <v>77</v>
      </c>
      <c r="P27" s="12" t="s">
        <v>187</v>
      </c>
      <c r="Q27" s="12" t="s">
        <v>105</v>
      </c>
    </row>
    <row r="28" spans="2:17" x14ac:dyDescent="0.25">
      <c r="B28" s="12" t="s">
        <v>214</v>
      </c>
      <c r="C28" s="12" t="s">
        <v>77</v>
      </c>
      <c r="D28" s="12" t="s">
        <v>96</v>
      </c>
      <c r="E28" s="12" t="s">
        <v>115</v>
      </c>
      <c r="F28" s="12" t="s">
        <v>129</v>
      </c>
      <c r="G28" s="12" t="s">
        <v>137</v>
      </c>
      <c r="H28" s="12" t="s">
        <v>151</v>
      </c>
      <c r="I28" s="12" t="s">
        <v>156</v>
      </c>
      <c r="J28" s="12" t="s">
        <v>174</v>
      </c>
      <c r="K28" s="12" t="s">
        <v>214</v>
      </c>
      <c r="L28" s="12" t="s">
        <v>156</v>
      </c>
      <c r="M28" s="12" t="s">
        <v>197</v>
      </c>
      <c r="N28" s="12" t="s">
        <v>199</v>
      </c>
      <c r="O28" s="12" t="s">
        <v>116</v>
      </c>
      <c r="P28" s="12" t="s">
        <v>158</v>
      </c>
      <c r="Q28" s="12" t="s">
        <v>105</v>
      </c>
    </row>
    <row r="29" spans="2:17" x14ac:dyDescent="0.25">
      <c r="B29" s="12" t="s">
        <v>214</v>
      </c>
      <c r="C29" s="12" t="s">
        <v>80</v>
      </c>
      <c r="D29" s="12" t="s">
        <v>97</v>
      </c>
      <c r="E29" s="12" t="s">
        <v>106</v>
      </c>
      <c r="F29" s="12" t="s">
        <v>112</v>
      </c>
      <c r="G29" s="12" t="s">
        <v>141</v>
      </c>
      <c r="H29" s="12" t="s">
        <v>150</v>
      </c>
      <c r="I29" s="12" t="s">
        <v>120</v>
      </c>
      <c r="J29" s="12" t="s">
        <v>161</v>
      </c>
      <c r="K29" s="12" t="s">
        <v>170</v>
      </c>
      <c r="L29" s="12" t="s">
        <v>180</v>
      </c>
      <c r="M29" s="12" t="s">
        <v>177</v>
      </c>
      <c r="N29" s="12" t="s">
        <v>200</v>
      </c>
      <c r="O29" s="12" t="s">
        <v>204</v>
      </c>
      <c r="P29" s="12" t="s">
        <v>189</v>
      </c>
      <c r="Q29" s="12" t="s">
        <v>204</v>
      </c>
    </row>
    <row r="30" spans="2:17" x14ac:dyDescent="0.25">
      <c r="B30" s="12" t="s">
        <v>214</v>
      </c>
      <c r="C30" s="12" t="s">
        <v>80</v>
      </c>
      <c r="D30" s="12" t="s">
        <v>98</v>
      </c>
      <c r="E30" s="12" t="s">
        <v>116</v>
      </c>
      <c r="F30" s="12" t="s">
        <v>130</v>
      </c>
      <c r="G30" s="12" t="s">
        <v>135</v>
      </c>
      <c r="H30" s="12" t="s">
        <v>152</v>
      </c>
      <c r="I30" s="12" t="s">
        <v>164</v>
      </c>
      <c r="J30" s="12" t="s">
        <v>169</v>
      </c>
      <c r="K30" s="12" t="s">
        <v>128</v>
      </c>
      <c r="L30" s="12" t="s">
        <v>195</v>
      </c>
      <c r="M30" s="12" t="s">
        <v>177</v>
      </c>
      <c r="N30" s="12" t="s">
        <v>200</v>
      </c>
      <c r="O30" s="12" t="s">
        <v>205</v>
      </c>
      <c r="P30" s="12" t="s">
        <v>209</v>
      </c>
      <c r="Q30" s="12" t="s">
        <v>204</v>
      </c>
    </row>
    <row r="31" spans="2:17" x14ac:dyDescent="0.25">
      <c r="B31" s="12" t="s">
        <v>214</v>
      </c>
      <c r="C31" s="12" t="s">
        <v>80</v>
      </c>
      <c r="D31" s="12" t="s">
        <v>99</v>
      </c>
      <c r="E31" s="12" t="s">
        <v>117</v>
      </c>
      <c r="F31" s="12" t="s">
        <v>131</v>
      </c>
      <c r="G31" s="12" t="s">
        <v>98</v>
      </c>
      <c r="H31" s="12" t="s">
        <v>153</v>
      </c>
      <c r="I31" s="12" t="s">
        <v>165</v>
      </c>
      <c r="J31" s="12" t="s">
        <v>175</v>
      </c>
      <c r="K31" s="12" t="s">
        <v>214</v>
      </c>
      <c r="L31" s="12" t="s">
        <v>196</v>
      </c>
      <c r="M31" s="12" t="s">
        <v>177</v>
      </c>
      <c r="N31" s="12" t="s">
        <v>200</v>
      </c>
      <c r="O31" s="12" t="s">
        <v>156</v>
      </c>
      <c r="P31" s="12" t="s">
        <v>210</v>
      </c>
      <c r="Q31" s="12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PixCen Palettes RGB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 Gaspar</cp:lastModifiedBy>
  <dcterms:created xsi:type="dcterms:W3CDTF">2021-01-23T02:27:23Z</dcterms:created>
  <dcterms:modified xsi:type="dcterms:W3CDTF">2021-01-23T21:59:05Z</dcterms:modified>
</cp:coreProperties>
</file>