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eggy_analysis\"/>
    </mc:Choice>
  </mc:AlternateContent>
  <bookViews>
    <workbookView xWindow="-120" yWindow="-120" windowWidth="29040" windowHeight="15840"/>
  </bookViews>
  <sheets>
    <sheet name="Clinical" sheetId="2" r:id="rId1"/>
    <sheet name="OS=OD valid" sheetId="3" r:id="rId2"/>
  </sheets>
  <definedNames>
    <definedName name="_xlnm._FilterDatabase" localSheetId="0" hidden="1">Clinical!$A$1:$AI$1</definedName>
    <definedName name="_xlnm._FilterDatabase" localSheetId="1" hidden="1">'OS=OD valid'!$A$1:$AV$56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3" l="1"/>
  <c r="AF4" i="3"/>
  <c r="AG4" i="3"/>
  <c r="AH4" i="3"/>
  <c r="AL4" i="3" s="1"/>
  <c r="AE18" i="3"/>
  <c r="AO18" i="3" s="1"/>
  <c r="AF18" i="3"/>
  <c r="AP18" i="3" s="1"/>
  <c r="AG18" i="3"/>
  <c r="AQ18" i="3" s="1"/>
  <c r="AH18" i="3"/>
  <c r="AR18" i="3" s="1"/>
  <c r="AE21" i="3"/>
  <c r="AF21" i="3"/>
  <c r="AJ21" i="3" s="1"/>
  <c r="AG21" i="3"/>
  <c r="AH21" i="3"/>
  <c r="AL21" i="3" s="1"/>
  <c r="AE26" i="3"/>
  <c r="AF26" i="3"/>
  <c r="AJ26" i="3" s="1"/>
  <c r="AG26" i="3"/>
  <c r="AH26" i="3"/>
  <c r="AE31" i="3"/>
  <c r="AF31" i="3"/>
  <c r="AJ31" i="3" s="1"/>
  <c r="AG31" i="3"/>
  <c r="AH31" i="3"/>
  <c r="AE32" i="3"/>
  <c r="AF32" i="3"/>
  <c r="AG32" i="3"/>
  <c r="AH32" i="3"/>
  <c r="AL32" i="3" s="1"/>
  <c r="AE33" i="3"/>
  <c r="AO33" i="3" s="1"/>
  <c r="AF33" i="3"/>
  <c r="AP33" i="3" s="1"/>
  <c r="AG33" i="3"/>
  <c r="AQ33" i="3" s="1"/>
  <c r="AH33" i="3"/>
  <c r="AR33" i="3" s="1"/>
  <c r="AE34" i="3"/>
  <c r="AF34" i="3"/>
  <c r="AG34" i="3"/>
  <c r="AH34" i="3"/>
  <c r="AE36" i="3"/>
  <c r="AF36" i="3"/>
  <c r="AJ36" i="3" s="1"/>
  <c r="AG36" i="3"/>
  <c r="AH36" i="3"/>
  <c r="AE39" i="3"/>
  <c r="AF39" i="3"/>
  <c r="AG39" i="3"/>
  <c r="AH39" i="3"/>
  <c r="AL39" i="3" s="1"/>
  <c r="AE3" i="3"/>
  <c r="AF3" i="3"/>
  <c r="AJ3" i="3" s="1"/>
  <c r="AG3" i="3"/>
  <c r="AH3" i="3"/>
  <c r="AL3" i="3" s="1"/>
  <c r="AE5" i="3"/>
  <c r="AF5" i="3"/>
  <c r="AG5" i="3"/>
  <c r="AH5" i="3"/>
  <c r="AL5" i="3" s="1"/>
  <c r="AE6" i="3"/>
  <c r="AI6" i="3" s="1"/>
  <c r="AF6" i="3"/>
  <c r="AG6" i="3"/>
  <c r="AH6" i="3"/>
  <c r="AE7" i="3"/>
  <c r="AF7" i="3"/>
  <c r="AJ7" i="3" s="1"/>
  <c r="AG7" i="3"/>
  <c r="AH7" i="3"/>
  <c r="AE8" i="3"/>
  <c r="AF8" i="3"/>
  <c r="AG8" i="3"/>
  <c r="AH8" i="3"/>
  <c r="AL8" i="3" s="1"/>
  <c r="AE9" i="3"/>
  <c r="AF9" i="3"/>
  <c r="AG9" i="3"/>
  <c r="AH9" i="3"/>
  <c r="AL9" i="3" s="1"/>
  <c r="AE10" i="3"/>
  <c r="AI10" i="3" s="1"/>
  <c r="AF10" i="3"/>
  <c r="AG10" i="3"/>
  <c r="AH10" i="3"/>
  <c r="AL10" i="3" s="1"/>
  <c r="AE11" i="3"/>
  <c r="AF11" i="3"/>
  <c r="AJ11" i="3" s="1"/>
  <c r="AG11" i="3"/>
  <c r="AH11" i="3"/>
  <c r="AE12" i="3"/>
  <c r="AF12" i="3"/>
  <c r="AG12" i="3"/>
  <c r="AH12" i="3"/>
  <c r="AE13" i="3"/>
  <c r="AF13" i="3"/>
  <c r="AG13" i="3"/>
  <c r="AH13" i="3"/>
  <c r="AL13" i="3" s="1"/>
  <c r="AE14" i="3"/>
  <c r="AF14" i="3"/>
  <c r="AG14" i="3"/>
  <c r="AH14" i="3"/>
  <c r="AL14" i="3" s="1"/>
  <c r="AE15" i="3"/>
  <c r="AF15" i="3"/>
  <c r="AJ15" i="3" s="1"/>
  <c r="AG15" i="3"/>
  <c r="AH15" i="3"/>
  <c r="AL15" i="3" s="1"/>
  <c r="AE16" i="3"/>
  <c r="AF16" i="3"/>
  <c r="AG16" i="3"/>
  <c r="AH16" i="3"/>
  <c r="AE17" i="3"/>
  <c r="AF17" i="3"/>
  <c r="AG17" i="3"/>
  <c r="AH17" i="3"/>
  <c r="AL17" i="3" s="1"/>
  <c r="AE19" i="3"/>
  <c r="AI19" i="3" s="1"/>
  <c r="AF19" i="3"/>
  <c r="AG19" i="3"/>
  <c r="AH19" i="3"/>
  <c r="AE20" i="3"/>
  <c r="AO20" i="3" s="1"/>
  <c r="AF20" i="3"/>
  <c r="AP20" i="3" s="1"/>
  <c r="AG20" i="3"/>
  <c r="AQ20" i="3" s="1"/>
  <c r="AH20" i="3"/>
  <c r="AR20" i="3" s="1"/>
  <c r="AE22" i="3"/>
  <c r="AO22" i="3" s="1"/>
  <c r="AF22" i="3"/>
  <c r="AP22" i="3" s="1"/>
  <c r="AG22" i="3"/>
  <c r="AQ22" i="3" s="1"/>
  <c r="AH22" i="3"/>
  <c r="AR22" i="3" s="1"/>
  <c r="AE23" i="3"/>
  <c r="AF23" i="3"/>
  <c r="AG23" i="3"/>
  <c r="AH23" i="3"/>
  <c r="AE24" i="3"/>
  <c r="AF24" i="3"/>
  <c r="AG24" i="3"/>
  <c r="AH24" i="3"/>
  <c r="AE25" i="3"/>
  <c r="AI25" i="3" s="1"/>
  <c r="AF25" i="3"/>
  <c r="AG25" i="3"/>
  <c r="AH25" i="3"/>
  <c r="AE27" i="3"/>
  <c r="AF27" i="3"/>
  <c r="AG27" i="3"/>
  <c r="AH27" i="3"/>
  <c r="AE28" i="3"/>
  <c r="AF28" i="3"/>
  <c r="AG28" i="3"/>
  <c r="AH28" i="3"/>
  <c r="AE29" i="3"/>
  <c r="AO29" i="3" s="1"/>
  <c r="AF29" i="3"/>
  <c r="AP29" i="3" s="1"/>
  <c r="AG29" i="3"/>
  <c r="AQ29" i="3" s="1"/>
  <c r="AH29" i="3"/>
  <c r="AR29" i="3" s="1"/>
  <c r="AE30" i="3"/>
  <c r="AF30" i="3"/>
  <c r="AG30" i="3"/>
  <c r="AH30" i="3"/>
  <c r="AE35" i="3"/>
  <c r="AI35" i="3" s="1"/>
  <c r="AF35" i="3"/>
  <c r="AG35" i="3"/>
  <c r="AH35" i="3"/>
  <c r="AE37" i="3"/>
  <c r="AO37" i="3" s="1"/>
  <c r="AF37" i="3"/>
  <c r="AP37" i="3" s="1"/>
  <c r="AG37" i="3"/>
  <c r="AQ37" i="3" s="1"/>
  <c r="AH37" i="3"/>
  <c r="AR37" i="3" s="1"/>
  <c r="AE38" i="3"/>
  <c r="AF38" i="3"/>
  <c r="AG38" i="3"/>
  <c r="AH38" i="3"/>
  <c r="AE40" i="3"/>
  <c r="AI40" i="3" s="1"/>
  <c r="AF40" i="3"/>
  <c r="AG40" i="3"/>
  <c r="AH40" i="3"/>
  <c r="AE41" i="3"/>
  <c r="AF41" i="3"/>
  <c r="AG41" i="3"/>
  <c r="AH41" i="3"/>
  <c r="AE42" i="3"/>
  <c r="AF42" i="3"/>
  <c r="AG42" i="3"/>
  <c r="AH42" i="3"/>
  <c r="AE43" i="3"/>
  <c r="AF43" i="3"/>
  <c r="AG43" i="3"/>
  <c r="AH43" i="3"/>
  <c r="AL43" i="3" s="1"/>
  <c r="AE44" i="3"/>
  <c r="AI44" i="3" s="1"/>
  <c r="AF44" i="3"/>
  <c r="AG44" i="3"/>
  <c r="AH44" i="3"/>
  <c r="AF2" i="3"/>
  <c r="AG2" i="3"/>
  <c r="AH2" i="3"/>
  <c r="AE2" i="3"/>
  <c r="AI2" i="3" l="1"/>
  <c r="AS2" i="3" s="1"/>
  <c r="AR44" i="3"/>
  <c r="AL44" i="3"/>
  <c r="AV44" i="3" s="1"/>
  <c r="AL42" i="3"/>
  <c r="AV42" i="3" s="1"/>
  <c r="AR41" i="3"/>
  <c r="AL41" i="3"/>
  <c r="AV41" i="3" s="1"/>
  <c r="AL40" i="3"/>
  <c r="AV40" i="3" s="1"/>
  <c r="AL38" i="3"/>
  <c r="AV38" i="3" s="1"/>
  <c r="AR35" i="3"/>
  <c r="AL35" i="3"/>
  <c r="AV35" i="3" s="1"/>
  <c r="AR30" i="3"/>
  <c r="AL30" i="3"/>
  <c r="AV30" i="3" s="1"/>
  <c r="AL28" i="3"/>
  <c r="AV28" i="3" s="1"/>
  <c r="AL27" i="3"/>
  <c r="AV27" i="3" s="1"/>
  <c r="AR25" i="3"/>
  <c r="AL25" i="3"/>
  <c r="AV25" i="3" s="1"/>
  <c r="AL24" i="3"/>
  <c r="AV24" i="3" s="1"/>
  <c r="AL23" i="3"/>
  <c r="AV23" i="3" s="1"/>
  <c r="AL19" i="3"/>
  <c r="AV19" i="3" s="1"/>
  <c r="AR16" i="3"/>
  <c r="AL16" i="3"/>
  <c r="AR12" i="3"/>
  <c r="AL12" i="3"/>
  <c r="AV12" i="3" s="1"/>
  <c r="AR11" i="3"/>
  <c r="AL11" i="3"/>
  <c r="AR7" i="3"/>
  <c r="AL7" i="3"/>
  <c r="AV7" i="3" s="1"/>
  <c r="AR6" i="3"/>
  <c r="AL6" i="3"/>
  <c r="AR36" i="3"/>
  <c r="AL36" i="3"/>
  <c r="AV36" i="3" s="1"/>
  <c r="AL34" i="3"/>
  <c r="AV34" i="3" s="1"/>
  <c r="AR31" i="3"/>
  <c r="AL31" i="3"/>
  <c r="AR26" i="3"/>
  <c r="AL26" i="3"/>
  <c r="AV26" i="3" s="1"/>
  <c r="AR2" i="3"/>
  <c r="AL2" i="3"/>
  <c r="AV2" i="3" s="1"/>
  <c r="AQ44" i="3"/>
  <c r="AK44" i="3"/>
  <c r="AU44" i="3" s="1"/>
  <c r="AQ43" i="3"/>
  <c r="AK43" i="3"/>
  <c r="AU43" i="3" s="1"/>
  <c r="AQ42" i="3"/>
  <c r="AK42" i="3"/>
  <c r="AU42" i="3" s="1"/>
  <c r="AQ41" i="3"/>
  <c r="AK41" i="3"/>
  <c r="AU41" i="3" s="1"/>
  <c r="AQ40" i="3"/>
  <c r="AK40" i="3"/>
  <c r="AU40" i="3" s="1"/>
  <c r="AQ38" i="3"/>
  <c r="AK38" i="3"/>
  <c r="AQ35" i="3"/>
  <c r="AK35" i="3"/>
  <c r="AU35" i="3" s="1"/>
  <c r="AQ30" i="3"/>
  <c r="AK30" i="3"/>
  <c r="AU30" i="3" s="1"/>
  <c r="AQ28" i="3"/>
  <c r="AK28" i="3"/>
  <c r="AU28" i="3" s="1"/>
  <c r="AQ27" i="3"/>
  <c r="AK27" i="3"/>
  <c r="AU27" i="3" s="1"/>
  <c r="AQ25" i="3"/>
  <c r="AK25" i="3"/>
  <c r="AU25" i="3" s="1"/>
  <c r="AQ24" i="3"/>
  <c r="AK24" i="3"/>
  <c r="AQ23" i="3"/>
  <c r="AK23" i="3"/>
  <c r="AU23" i="3" s="1"/>
  <c r="AQ19" i="3"/>
  <c r="AK19" i="3"/>
  <c r="AU19" i="3" s="1"/>
  <c r="AQ17" i="3"/>
  <c r="AK17" i="3"/>
  <c r="AU17" i="3" s="1"/>
  <c r="AQ16" i="3"/>
  <c r="AK16" i="3"/>
  <c r="AQ15" i="3"/>
  <c r="AK15" i="3"/>
  <c r="AU15" i="3" s="1"/>
  <c r="AQ14" i="3"/>
  <c r="AK14" i="3"/>
  <c r="AU14" i="3" s="1"/>
  <c r="AQ13" i="3"/>
  <c r="AK13" i="3"/>
  <c r="AU13" i="3" s="1"/>
  <c r="AQ12" i="3"/>
  <c r="AK12" i="3"/>
  <c r="AU12" i="3" s="1"/>
  <c r="AQ11" i="3"/>
  <c r="AK11" i="3"/>
  <c r="AU11" i="3" s="1"/>
  <c r="AQ10" i="3"/>
  <c r="AK10" i="3"/>
  <c r="AU10" i="3" s="1"/>
  <c r="AQ9" i="3"/>
  <c r="AK9" i="3"/>
  <c r="AU9" i="3" s="1"/>
  <c r="AQ8" i="3"/>
  <c r="AK8" i="3"/>
  <c r="AU8" i="3" s="1"/>
  <c r="AQ7" i="3"/>
  <c r="AK7" i="3"/>
  <c r="AU7" i="3" s="1"/>
  <c r="AQ6" i="3"/>
  <c r="AK6" i="3"/>
  <c r="AU6" i="3" s="1"/>
  <c r="AQ5" i="3"/>
  <c r="AK5" i="3"/>
  <c r="AU5" i="3" s="1"/>
  <c r="AQ3" i="3"/>
  <c r="AK3" i="3"/>
  <c r="AU3" i="3" s="1"/>
  <c r="AQ39" i="3"/>
  <c r="AK39" i="3"/>
  <c r="AQ36" i="3"/>
  <c r="AK36" i="3"/>
  <c r="AU36" i="3" s="1"/>
  <c r="AQ34" i="3"/>
  <c r="AK34" i="3"/>
  <c r="AU34" i="3" s="1"/>
  <c r="AQ32" i="3"/>
  <c r="AK32" i="3"/>
  <c r="AU32" i="3" s="1"/>
  <c r="AQ31" i="3"/>
  <c r="AK31" i="3"/>
  <c r="AU31" i="3" s="1"/>
  <c r="AQ26" i="3"/>
  <c r="AK26" i="3"/>
  <c r="AU26" i="3" s="1"/>
  <c r="AQ21" i="3"/>
  <c r="AK21" i="3"/>
  <c r="AU21" i="3" s="1"/>
  <c r="AQ4" i="3"/>
  <c r="AK4" i="3"/>
  <c r="AU4" i="3" s="1"/>
  <c r="AQ2" i="3"/>
  <c r="AK2" i="3"/>
  <c r="AU2" i="3" s="1"/>
  <c r="AP44" i="3"/>
  <c r="AJ44" i="3"/>
  <c r="AT44" i="3" s="1"/>
  <c r="AJ43" i="3"/>
  <c r="AT43" i="3" s="1"/>
  <c r="AP42" i="3"/>
  <c r="AJ42" i="3"/>
  <c r="AT42" i="3" s="1"/>
  <c r="AJ41" i="3"/>
  <c r="AT41" i="3" s="1"/>
  <c r="AP40" i="3"/>
  <c r="AJ40" i="3"/>
  <c r="AT40" i="3" s="1"/>
  <c r="AP38" i="3"/>
  <c r="AJ38" i="3"/>
  <c r="AT38" i="3" s="1"/>
  <c r="AP35" i="3"/>
  <c r="AJ35" i="3"/>
  <c r="AT35" i="3" s="1"/>
  <c r="AP30" i="3"/>
  <c r="AJ30" i="3"/>
  <c r="AP28" i="3"/>
  <c r="AJ28" i="3"/>
  <c r="AT28" i="3" s="1"/>
  <c r="AP27" i="3"/>
  <c r="AJ27" i="3"/>
  <c r="AP25" i="3"/>
  <c r="AJ25" i="3"/>
  <c r="AT25" i="3" s="1"/>
  <c r="AP24" i="3"/>
  <c r="AJ24" i="3"/>
  <c r="AP23" i="3"/>
  <c r="AJ23" i="3"/>
  <c r="AT23" i="3" s="1"/>
  <c r="AP19" i="3"/>
  <c r="AJ19" i="3"/>
  <c r="AP17" i="3"/>
  <c r="AJ17" i="3"/>
  <c r="AT17" i="3" s="1"/>
  <c r="AP16" i="3"/>
  <c r="AJ16" i="3"/>
  <c r="AT16" i="3" s="1"/>
  <c r="AP14" i="3"/>
  <c r="AJ14" i="3"/>
  <c r="AT14" i="3" s="1"/>
  <c r="AP13" i="3"/>
  <c r="AJ13" i="3"/>
  <c r="AP12" i="3"/>
  <c r="AJ12" i="3"/>
  <c r="AT12" i="3" s="1"/>
  <c r="AP10" i="3"/>
  <c r="AJ10" i="3"/>
  <c r="AT10" i="3" s="1"/>
  <c r="AP9" i="3"/>
  <c r="AJ9" i="3"/>
  <c r="AT9" i="3" s="1"/>
  <c r="AP8" i="3"/>
  <c r="AJ8" i="3"/>
  <c r="AP6" i="3"/>
  <c r="AJ6" i="3"/>
  <c r="AT6" i="3" s="1"/>
  <c r="AP5" i="3"/>
  <c r="AJ5" i="3"/>
  <c r="AT5" i="3" s="1"/>
  <c r="AP39" i="3"/>
  <c r="AJ39" i="3"/>
  <c r="AT39" i="3" s="1"/>
  <c r="AP34" i="3"/>
  <c r="AJ34" i="3"/>
  <c r="AT34" i="3" s="1"/>
  <c r="AP32" i="3"/>
  <c r="AJ32" i="3"/>
  <c r="AT32" i="3" s="1"/>
  <c r="AP4" i="3"/>
  <c r="AJ4" i="3"/>
  <c r="AT4" i="3" s="1"/>
  <c r="AJ2" i="3"/>
  <c r="AT2" i="3" s="1"/>
  <c r="AI43" i="3"/>
  <c r="AS43" i="3" s="1"/>
  <c r="AO42" i="3"/>
  <c r="AI42" i="3"/>
  <c r="AS42" i="3" s="1"/>
  <c r="AO41" i="3"/>
  <c r="AI41" i="3"/>
  <c r="AS41" i="3" s="1"/>
  <c r="AO38" i="3"/>
  <c r="U38" i="3" s="1"/>
  <c r="AI38" i="3"/>
  <c r="AS38" i="3" s="1"/>
  <c r="AI30" i="3"/>
  <c r="AS30" i="3" s="1"/>
  <c r="AO28" i="3"/>
  <c r="U28" i="3" s="1"/>
  <c r="AI28" i="3"/>
  <c r="AS28" i="3" s="1"/>
  <c r="AO27" i="3"/>
  <c r="AI27" i="3"/>
  <c r="AS27" i="3" s="1"/>
  <c r="AO24" i="3"/>
  <c r="U24" i="3" s="1"/>
  <c r="AI24" i="3"/>
  <c r="AS24" i="3" s="1"/>
  <c r="AO23" i="3"/>
  <c r="AI23" i="3"/>
  <c r="AS23" i="3" s="1"/>
  <c r="AO17" i="3"/>
  <c r="U17" i="3" s="1"/>
  <c r="AI17" i="3"/>
  <c r="AS17" i="3" s="1"/>
  <c r="AI16" i="3"/>
  <c r="AS16" i="3" s="1"/>
  <c r="AI15" i="3"/>
  <c r="AS15" i="3" s="1"/>
  <c r="AI14" i="3"/>
  <c r="AS14" i="3" s="1"/>
  <c r="AO13" i="3"/>
  <c r="AI13" i="3"/>
  <c r="AS13" i="3" s="1"/>
  <c r="AO12" i="3"/>
  <c r="AI12" i="3"/>
  <c r="AS12" i="3" s="1"/>
  <c r="AO11" i="3"/>
  <c r="AI11" i="3"/>
  <c r="AS11" i="3" s="1"/>
  <c r="AO9" i="3"/>
  <c r="U9" i="3" s="1"/>
  <c r="AI9" i="3"/>
  <c r="AS9" i="3" s="1"/>
  <c r="AO8" i="3"/>
  <c r="U8" i="3" s="1"/>
  <c r="AI8" i="3"/>
  <c r="AS8" i="3" s="1"/>
  <c r="AO7" i="3"/>
  <c r="U7" i="3" s="1"/>
  <c r="AI7" i="3"/>
  <c r="AS7" i="3" s="1"/>
  <c r="AO5" i="3"/>
  <c r="AI5" i="3"/>
  <c r="AS5" i="3" s="1"/>
  <c r="AO3" i="3"/>
  <c r="AI3" i="3"/>
  <c r="AS3" i="3" s="1"/>
  <c r="AO39" i="3"/>
  <c r="AI39" i="3"/>
  <c r="AS39" i="3" s="1"/>
  <c r="AO36" i="3"/>
  <c r="AI36" i="3"/>
  <c r="AS36" i="3" s="1"/>
  <c r="AO34" i="3"/>
  <c r="AI34" i="3"/>
  <c r="AS34" i="3" s="1"/>
  <c r="AO32" i="3"/>
  <c r="AI32" i="3"/>
  <c r="AS32" i="3" s="1"/>
  <c r="AI31" i="3"/>
  <c r="AS31" i="3" s="1"/>
  <c r="AO26" i="3"/>
  <c r="AI26" i="3"/>
  <c r="AS26" i="3" s="1"/>
  <c r="AO21" i="3"/>
  <c r="U21" i="3" s="1"/>
  <c r="AI21" i="3"/>
  <c r="AS21" i="3" s="1"/>
  <c r="AO4" i="3"/>
  <c r="AI4" i="3"/>
  <c r="AT13" i="3"/>
  <c r="AO2" i="3"/>
  <c r="AT27" i="3"/>
  <c r="AU39" i="3"/>
  <c r="AP43" i="3"/>
  <c r="AT19" i="3"/>
  <c r="AT8" i="3"/>
  <c r="AU24" i="3"/>
  <c r="AO44" i="3"/>
  <c r="U44" i="3" s="1"/>
  <c r="AS44" i="3"/>
  <c r="AO40" i="3"/>
  <c r="AS40" i="3"/>
  <c r="AO35" i="3"/>
  <c r="U35" i="3" s="1"/>
  <c r="AS35" i="3"/>
  <c r="AO25" i="3"/>
  <c r="AS25" i="3"/>
  <c r="AO19" i="3"/>
  <c r="U19" i="3" s="1"/>
  <c r="AS19" i="3"/>
  <c r="AO10" i="3"/>
  <c r="AS10" i="3"/>
  <c r="AO6" i="3"/>
  <c r="U6" i="3" s="1"/>
  <c r="AS6" i="3"/>
  <c r="AO31" i="3"/>
  <c r="AO16" i="3"/>
  <c r="AV17" i="3"/>
  <c r="AR17" i="3"/>
  <c r="AR15" i="3"/>
  <c r="AV15" i="3"/>
  <c r="AR14" i="3"/>
  <c r="AV14" i="3"/>
  <c r="AV13" i="3"/>
  <c r="AR13" i="3"/>
  <c r="AV9" i="3"/>
  <c r="AR9" i="3"/>
  <c r="AV8" i="3"/>
  <c r="AR8" i="3"/>
  <c r="AV5" i="3"/>
  <c r="AR5" i="3"/>
  <c r="AR3" i="3"/>
  <c r="AV3" i="3"/>
  <c r="AR39" i="3"/>
  <c r="AV39" i="3"/>
  <c r="AR32" i="3"/>
  <c r="AV32" i="3"/>
  <c r="AR21" i="3"/>
  <c r="AV21" i="3"/>
  <c r="AV4" i="3"/>
  <c r="AR4" i="3"/>
  <c r="AV11" i="3"/>
  <c r="AO43" i="3"/>
  <c r="U43" i="3" s="1"/>
  <c r="AR40" i="3"/>
  <c r="AR28" i="3"/>
  <c r="AR24" i="3"/>
  <c r="AR19" i="3"/>
  <c r="AO15" i="3"/>
  <c r="AT30" i="3"/>
  <c r="AT24" i="3"/>
  <c r="AV31" i="3"/>
  <c r="AP41" i="3"/>
  <c r="AO30" i="3"/>
  <c r="U30" i="3" s="1"/>
  <c r="AO14" i="3"/>
  <c r="U14" i="3" s="1"/>
  <c r="AR43" i="3"/>
  <c r="AV43" i="3"/>
  <c r="AV10" i="3"/>
  <c r="AR10" i="3"/>
  <c r="AP15" i="3"/>
  <c r="AT15" i="3"/>
  <c r="AP11" i="3"/>
  <c r="AT11" i="3"/>
  <c r="AP7" i="3"/>
  <c r="AT7" i="3"/>
  <c r="AP3" i="3"/>
  <c r="AT3" i="3"/>
  <c r="AP36" i="3"/>
  <c r="AT36" i="3"/>
  <c r="AP31" i="3"/>
  <c r="AT31" i="3"/>
  <c r="AP26" i="3"/>
  <c r="AT26" i="3"/>
  <c r="AP21" i="3"/>
  <c r="AT21" i="3"/>
  <c r="AS4" i="3"/>
  <c r="AV16" i="3"/>
  <c r="AV6" i="3"/>
  <c r="AP2" i="3"/>
  <c r="AR42" i="3"/>
  <c r="AR38" i="3"/>
  <c r="AR34" i="3"/>
  <c r="AR27" i="3"/>
  <c r="AR23" i="3"/>
  <c r="AU38" i="3"/>
  <c r="AU16" i="3"/>
  <c r="U15" i="3" l="1"/>
  <c r="U2" i="3"/>
  <c r="U31" i="3"/>
  <c r="T5" i="3"/>
  <c r="T39" i="3"/>
  <c r="T13" i="3"/>
  <c r="U23" i="3"/>
  <c r="U25" i="3"/>
  <c r="U40" i="3"/>
  <c r="T21" i="3"/>
  <c r="U34" i="3"/>
  <c r="U39" i="3"/>
  <c r="U5" i="3"/>
  <c r="U11" i="3"/>
  <c r="U13" i="3"/>
  <c r="T17" i="3"/>
  <c r="U42" i="3"/>
  <c r="T26" i="3"/>
  <c r="T14" i="3"/>
  <c r="T30" i="3"/>
  <c r="T43" i="3"/>
  <c r="T36" i="3"/>
  <c r="U16" i="3"/>
  <c r="T41" i="3"/>
  <c r="U10" i="3"/>
  <c r="T15" i="3"/>
  <c r="T16" i="3"/>
  <c r="T31" i="3"/>
  <c r="T2" i="3"/>
  <c r="U4" i="3"/>
  <c r="U26" i="3"/>
  <c r="U32" i="3"/>
  <c r="U36" i="3"/>
  <c r="U3" i="3"/>
  <c r="U12" i="3"/>
  <c r="U27" i="3"/>
  <c r="U41" i="3"/>
  <c r="T34" i="3"/>
  <c r="T9" i="3"/>
  <c r="T42" i="3"/>
  <c r="T38" i="3"/>
  <c r="T6" i="3"/>
  <c r="T19" i="3"/>
  <c r="T35" i="3"/>
  <c r="T44" i="3"/>
  <c r="T23" i="3"/>
  <c r="T7" i="3"/>
  <c r="T3" i="3"/>
  <c r="T27" i="3"/>
  <c r="T28" i="3"/>
  <c r="T11" i="3"/>
  <c r="T12" i="3"/>
  <c r="T8" i="3"/>
  <c r="T10" i="3"/>
  <c r="T25" i="3"/>
  <c r="T40" i="3"/>
  <c r="T32" i="3"/>
  <c r="T4" i="3"/>
  <c r="T24" i="3"/>
</calcChain>
</file>

<file path=xl/comments1.xml><?xml version="1.0" encoding="utf-8"?>
<comments xmlns="http://schemas.openxmlformats.org/spreadsheetml/2006/main">
  <authors>
    <author>珮綺 馮</author>
  </authors>
  <commentList>
    <comment ref="D5" authorId="0" shapeId="0">
      <text>
        <r>
          <rPr>
            <b/>
            <sz val="10"/>
            <color rgb="FF000000"/>
            <rFont val="Tahoma"/>
            <family val="2"/>
          </rPr>
          <t>珮綺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馮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data</t>
        </r>
      </text>
    </comment>
  </commentList>
</comments>
</file>

<file path=xl/sharedStrings.xml><?xml version="1.0" encoding="utf-8"?>
<sst xmlns="http://schemas.openxmlformats.org/spreadsheetml/2006/main" count="1379" uniqueCount="631">
  <si>
    <t>No.</t>
  </si>
  <si>
    <t>Repeat No.</t>
  </si>
  <si>
    <t>ID</t>
  </si>
  <si>
    <t>Name</t>
  </si>
  <si>
    <t>Gender</t>
  </si>
  <si>
    <t>Age</t>
  </si>
  <si>
    <t>Exam Date</t>
  </si>
  <si>
    <t>Diagnosis</t>
  </si>
  <si>
    <t>Pre / Post OP</t>
  </si>
  <si>
    <t>Height (cm)</t>
  </si>
  <si>
    <t>VA OD</t>
  </si>
  <si>
    <t>VA OS</t>
  </si>
  <si>
    <t>BCVA OD</t>
  </si>
  <si>
    <t>BCVA OS</t>
  </si>
  <si>
    <t>Ref OD</t>
  </si>
  <si>
    <t>Ref OS</t>
  </si>
  <si>
    <t>Steropsis</t>
  </si>
  <si>
    <t>WTW OD (mm)</t>
  </si>
  <si>
    <t>WTW OS (mm)</t>
  </si>
  <si>
    <t>AL, OD (mm)</t>
  </si>
  <si>
    <t>AL, OS (mm)</t>
  </si>
  <si>
    <t>PD (mm)</t>
  </si>
  <si>
    <t>Hertel OD (mm)</t>
  </si>
  <si>
    <t>Hertel OS (mm)</t>
  </si>
  <si>
    <t>Hertel length (mm)</t>
  </si>
  <si>
    <t>Ortho (yes/no)</t>
  </si>
  <si>
    <t>XT (PD)</t>
  </si>
  <si>
    <t>ET (PD)</t>
  </si>
  <si>
    <t>Hypertropia (PD)</t>
  </si>
  <si>
    <t>Hypotropia (PD)</t>
  </si>
  <si>
    <t>Excyclotorsion (degree)</t>
  </si>
  <si>
    <t>Incyclotorsion (degree)</t>
  </si>
  <si>
    <t>Primary deviation (PD)</t>
  </si>
  <si>
    <t>Secondary Deviation (PD)</t>
  </si>
  <si>
    <t>備註</t>
  </si>
  <si>
    <t>林敏芳</t>
  </si>
  <si>
    <t>f</t>
  </si>
  <si>
    <t>alternative esotropia</t>
  </si>
  <si>
    <t>Pre</t>
  </si>
  <si>
    <t>N/A</t>
  </si>
  <si>
    <t>no</t>
  </si>
  <si>
    <t>黃衲盈</t>
  </si>
  <si>
    <t>orbital floor fracture OD s/p op</t>
  </si>
  <si>
    <t>Post</t>
  </si>
  <si>
    <t>2, OD</t>
  </si>
  <si>
    <t>葉之維</t>
  </si>
  <si>
    <t>m</t>
  </si>
  <si>
    <t>Alternative esotropia, hypetropia, OS</t>
  </si>
  <si>
    <t>?</t>
  </si>
  <si>
    <t>IOOA 2+, OD</t>
  </si>
  <si>
    <t>張念台</t>
  </si>
  <si>
    <t>TAO, OU (OD&gt;OS) s/p OD</t>
  </si>
  <si>
    <t>古日春</t>
  </si>
  <si>
    <t>CN 3 palsy with partial to total pupil involvement, OD&gt;OS with residual exotropia</t>
  </si>
  <si>
    <t>data from 1081217</t>
  </si>
  <si>
    <t>游莉莉</t>
  </si>
  <si>
    <t>TAO, OU</t>
  </si>
  <si>
    <t>羅啓銘</t>
  </si>
  <si>
    <t>Alternative extropia</t>
  </si>
  <si>
    <t>陳少釋</t>
  </si>
  <si>
    <t>Alternative extropia, OS (consider refractive error related)</t>
  </si>
  <si>
    <t>left nystagmus when left gaze, OS</t>
  </si>
  <si>
    <t>陳伯丞</t>
  </si>
  <si>
    <t>CN 6 impaired, bilateral s/p op with residual estropia</t>
  </si>
  <si>
    <t>張淑芬</t>
  </si>
  <si>
    <t>NF-1, no inferior wall s/p op</t>
  </si>
  <si>
    <t>Post-1</t>
  </si>
  <si>
    <t>HM</t>
  </si>
  <si>
    <t>no data 1090224</t>
  </si>
  <si>
    <t>李宸緯</t>
  </si>
  <si>
    <t>alternative extropia, s/p OP</t>
  </si>
  <si>
    <t>data from 1081231 and 1090525</t>
  </si>
  <si>
    <t>郭蕙茹</t>
  </si>
  <si>
    <t>Alternative esotropia, OU s/p OS op with mild residual ET</t>
  </si>
  <si>
    <t>童傅晟</t>
  </si>
  <si>
    <t>Left CN4 palsy</t>
  </si>
  <si>
    <t>?, OS</t>
  </si>
  <si>
    <t>10, OS</t>
  </si>
  <si>
    <t>3 step test: LRL</t>
  </si>
  <si>
    <t>葉美娟</t>
  </si>
  <si>
    <t>Left CN6 palsy</t>
  </si>
  <si>
    <t>-1 limitation when lateral gaze, OD</t>
  </si>
  <si>
    <t>翁啟豪</t>
  </si>
  <si>
    <t>estropia (supsected accommodative spasm)</t>
  </si>
  <si>
    <t xml:space="preserve">Alternative extropia, post-op </t>
  </si>
  <si>
    <t>data from 1090208</t>
  </si>
  <si>
    <t>張素卿</t>
  </si>
  <si>
    <t>4, OS</t>
  </si>
  <si>
    <t>data from 1090504</t>
  </si>
  <si>
    <t>黃鈺淳</t>
  </si>
  <si>
    <t>alternative exotropia</t>
  </si>
  <si>
    <t>CF</t>
  </si>
  <si>
    <t>俞寶妮</t>
  </si>
  <si>
    <t>TAO, OS&gt;OD</t>
  </si>
  <si>
    <t>Pre-3</t>
  </si>
  <si>
    <t>30, OD</t>
  </si>
  <si>
    <t>data from 1090128</t>
  </si>
  <si>
    <t>杜秀美</t>
  </si>
  <si>
    <t>TAO with secondary strabismus, OS</t>
  </si>
  <si>
    <t>15, OS</t>
  </si>
  <si>
    <t>Post-3</t>
  </si>
  <si>
    <t>4, OD</t>
  </si>
  <si>
    <t>邵義勝</t>
  </si>
  <si>
    <t>Esotropia and right hypotropia, suspect left CN4 palsy</t>
  </si>
  <si>
    <t>IOOA, OS&gt;OD</t>
  </si>
  <si>
    <t>劉峻嘉</t>
  </si>
  <si>
    <t>林筱梅</t>
  </si>
  <si>
    <t>Duane type 1, OD</t>
  </si>
  <si>
    <t>6, ET (OS fixation)</t>
  </si>
  <si>
    <t>35, ET (OD fixation)</t>
  </si>
  <si>
    <t>limitation toward lateral gaze, OD; nystagmus, OS when movements; diminish and eye retraction, OD when adduction</t>
  </si>
  <si>
    <t>馮挺宇</t>
  </si>
  <si>
    <t>esotropia, V pattern, OD</t>
  </si>
  <si>
    <t>V pattern, ET 20^ at down gaze</t>
  </si>
  <si>
    <t>王宸杰</t>
  </si>
  <si>
    <t>orbital floor fracture OS s/p OP</t>
  </si>
  <si>
    <t>residual up gaze limitation, OS</t>
  </si>
  <si>
    <t>陳列良</t>
  </si>
  <si>
    <t>TAO (術後）</t>
  </si>
  <si>
    <t>15, OD</t>
  </si>
  <si>
    <t>Duane type 1 (術後)</t>
  </si>
  <si>
    <t>yes?</t>
  </si>
  <si>
    <t>no more retraction, OD</t>
  </si>
  <si>
    <t>游一庭</t>
  </si>
  <si>
    <t>CN6 palsy, OS</t>
  </si>
  <si>
    <t>40-45</t>
  </si>
  <si>
    <t>-3 limitation , OS; data from 1090518</t>
  </si>
  <si>
    <t>洪雅婷</t>
  </si>
  <si>
    <t>Esotropia, OS (heavy eye syndrome)</t>
  </si>
  <si>
    <t>18-20</t>
  </si>
  <si>
    <t>-1 abduction, OU; reversal at 25^</t>
  </si>
  <si>
    <t>黃慧蓮</t>
  </si>
  <si>
    <t>Exotropia, OU (Convergence insufficiency 2nd to parkinsonism)</t>
  </si>
  <si>
    <t>XT 8^ &lt; XT' 16^; cogwheel movement, OU</t>
  </si>
  <si>
    <t>笠原藤真</t>
  </si>
  <si>
    <t>Alternative exotropia</t>
  </si>
  <si>
    <t>沈哲葉</t>
  </si>
  <si>
    <t>陳大利</t>
  </si>
  <si>
    <t>陳昱傑</t>
  </si>
  <si>
    <t>XT 30^ reversal at 35^</t>
  </si>
  <si>
    <t>丁偉竣</t>
  </si>
  <si>
    <t>consecutive A-pattern XT</t>
  </si>
  <si>
    <t>IOOA 3+, OD; up gaze XT 55^, down gaze XT 80^; [data from 1091015 XT60^ RHT8^, mild A pattern]</t>
  </si>
  <si>
    <t>謝偉哲</t>
  </si>
  <si>
    <t>Orbital myxoma with hypotropia and exotropia, OD</t>
  </si>
  <si>
    <t>35, OD</t>
  </si>
  <si>
    <t>*010472</t>
  </si>
  <si>
    <t>單寶善</t>
  </si>
  <si>
    <t>left Superior oblique palsy, OS</t>
  </si>
  <si>
    <t>3, OS</t>
  </si>
  <si>
    <t>許淑華</t>
  </si>
  <si>
    <t>TAO type I post decompression with LHT</t>
  </si>
  <si>
    <t>Pre-2</t>
  </si>
  <si>
    <t>18, OS</t>
  </si>
  <si>
    <t>呂宗憲</t>
  </si>
  <si>
    <t>Inferior and medial blow-out fracture of left orbit, OS</t>
  </si>
  <si>
    <t>LHT 10PD from Maddox but 2PD from fusion</t>
  </si>
  <si>
    <t>唐翔維</t>
  </si>
  <si>
    <t>Extropia, OD with incyclotorsion, OU</t>
  </si>
  <si>
    <t>Incyclotorsion (?), OU</t>
  </si>
  <si>
    <t>horizontal nystagmus, OU; data insufficient</t>
  </si>
  <si>
    <t>許玉瑛</t>
  </si>
  <si>
    <t>Hypotropia, OD</t>
  </si>
  <si>
    <t>25, OD</t>
  </si>
  <si>
    <t>黃廷貴</t>
  </si>
  <si>
    <t>limitation of upper gaze, OU</t>
  </si>
  <si>
    <t>高龐欉</t>
  </si>
  <si>
    <t>Pseudotumor with secondary hypertropia, OD</t>
  </si>
  <si>
    <t>20, OD</t>
  </si>
  <si>
    <t>5-10, OD</t>
  </si>
  <si>
    <t>Maddox RHT30^, Fusion RHT20-25^</t>
  </si>
  <si>
    <t>陳心慈</t>
  </si>
  <si>
    <t>Hypotropia, OS</t>
  </si>
  <si>
    <t>slight limitation of adduction, OS</t>
  </si>
  <si>
    <t>陳誌賢</t>
  </si>
  <si>
    <t>Alternative hypertropia and Esotropia</t>
  </si>
  <si>
    <t>20-25</t>
  </si>
  <si>
    <t>left dominant but good alternate</t>
  </si>
  <si>
    <t>陳地福</t>
  </si>
  <si>
    <t>comminuted orbital wall fracture s/p repair with enophthalmos and orbital adhesion syndrome, OD</t>
  </si>
  <si>
    <t>impairment in any gaze, OD</t>
  </si>
  <si>
    <t>林宗利</t>
  </si>
  <si>
    <t>Floor fracture, OS with orbital fat herniation</t>
  </si>
  <si>
    <t>intermittent motion pain while up gaze, OD; data from 1091123 LHT 6^</t>
  </si>
  <si>
    <t>李珀珠</t>
  </si>
  <si>
    <t>TAO with 2nd hypotropia and esotropia, OD</t>
  </si>
  <si>
    <t>&lt;400</t>
  </si>
  <si>
    <t>40 , OD</t>
  </si>
  <si>
    <t>mild limitation of up gaze</t>
  </si>
  <si>
    <t>楊文熏</t>
  </si>
  <si>
    <t>DVD with ET, OD</t>
  </si>
  <si>
    <t>IOOA and DVD, OD</t>
  </si>
  <si>
    <t>李建民</t>
  </si>
  <si>
    <t>Esotropia with heavy eye syndrome, OS</t>
  </si>
  <si>
    <t>could tolerate to 25-30^</t>
  </si>
  <si>
    <t>黃忠偵</t>
  </si>
  <si>
    <t>&lt;400"</t>
  </si>
  <si>
    <t>V-pattern XT; IOOA, OS&gt;OD</t>
  </si>
  <si>
    <t>Hypertropia and Esotropia, Post-OP</t>
  </si>
  <si>
    <t>yes</t>
  </si>
  <si>
    <t>李錦進</t>
  </si>
  <si>
    <t>Esophoria ; s/p op for unknown left tumor</t>
  </si>
  <si>
    <t>Post-unknown</t>
  </si>
  <si>
    <t>馮珮綺</t>
  </si>
  <si>
    <t>Normal</t>
  </si>
  <si>
    <t>陳彥光</t>
  </si>
  <si>
    <t>許家禎</t>
  </si>
  <si>
    <t>16"</t>
  </si>
  <si>
    <t>馬清芝</t>
  </si>
  <si>
    <t>林宜鴻</t>
  </si>
  <si>
    <t>黃俊皓</t>
  </si>
  <si>
    <t>黃克豪</t>
  </si>
  <si>
    <t>千鳳</t>
  </si>
  <si>
    <t>林芳如</t>
  </si>
  <si>
    <t>張郁敏</t>
  </si>
  <si>
    <t>王英杰</t>
  </si>
  <si>
    <t>陳秋蓉</t>
  </si>
  <si>
    <t>Exotropia, OU</t>
  </si>
  <si>
    <t>廖鴻聲</t>
  </si>
  <si>
    <t>Heavy eye syndrome with secondary esotropia</t>
  </si>
  <si>
    <t>TAO, OS&gt;OD with secondary glaucoma</t>
  </si>
  <si>
    <t>4 OD</t>
  </si>
  <si>
    <t>TAO, RHoT with RET and ptosis</t>
  </si>
  <si>
    <t>Orbital Fracture with TON, OD</t>
  </si>
  <si>
    <t>post</t>
  </si>
  <si>
    <t>n/a</t>
  </si>
  <si>
    <t>impairement of right eye</t>
  </si>
  <si>
    <t>古晉義</t>
  </si>
  <si>
    <t>Alternative exotropia, OS dominant</t>
  </si>
  <si>
    <t>吳碧雲</t>
  </si>
  <si>
    <t>Orbital fx, OS</t>
  </si>
  <si>
    <t>CN3 palsy with partial to total pupil involvement and residual strabismus, OD</t>
  </si>
  <si>
    <t>1, OD</t>
  </si>
  <si>
    <t>10, OD</t>
  </si>
  <si>
    <t>林柏權</t>
  </si>
  <si>
    <t>ZMC fracture, OS</t>
  </si>
  <si>
    <t>6, OS</t>
  </si>
  <si>
    <t>周芳妤</t>
  </si>
  <si>
    <t>Alternative exotropia, (resolved)</t>
  </si>
  <si>
    <t>周秉駿</t>
  </si>
  <si>
    <t>ｍ</t>
  </si>
  <si>
    <t>楊文堇</t>
  </si>
  <si>
    <t>DVD with ET, OD s/p op</t>
  </si>
  <si>
    <t>DVD&lt; OS</t>
  </si>
  <si>
    <t>林佳瑩</t>
  </si>
  <si>
    <t>Alternative exotropia, ou</t>
  </si>
  <si>
    <t>pre</t>
  </si>
  <si>
    <t>heavy eye syndrome, OU s/p op</t>
  </si>
  <si>
    <t>mild ET</t>
  </si>
  <si>
    <t>蔡城頡</t>
  </si>
  <si>
    <t>Alternative XT</t>
  </si>
  <si>
    <t>葉庭佑</t>
  </si>
  <si>
    <t>Alternative Exotropia</t>
  </si>
  <si>
    <t>陳進成</t>
  </si>
  <si>
    <t>torsional nystagmus, right cn3 palsy</t>
  </si>
  <si>
    <t>張承霞</t>
  </si>
  <si>
    <t>heavy eye syndrome with 2ndary esotropia, os</t>
  </si>
  <si>
    <t>abduction deficit (-1), ou</t>
  </si>
  <si>
    <t>吳聖得</t>
  </si>
  <si>
    <t>bilateral cn6 palsy</t>
  </si>
  <si>
    <t>abduction limitation (-6), ou</t>
  </si>
  <si>
    <t>abduction limitation (-2), OD</t>
  </si>
  <si>
    <t>郭匯婷</t>
  </si>
  <si>
    <t>TAO, OU (type 1)</t>
  </si>
  <si>
    <t>郭意茹</t>
  </si>
  <si>
    <t>alternative esotropia, ou s/p op os</t>
  </si>
  <si>
    <t>鄭心廉</t>
  </si>
  <si>
    <t>altnerative esotropia, ou</t>
  </si>
  <si>
    <t>35-40</t>
  </si>
  <si>
    <t>洪有勝</t>
  </si>
  <si>
    <t>orbital floor fracture, OS</t>
  </si>
  <si>
    <t>mild upper/lower restriction, os</t>
  </si>
  <si>
    <t>謝英傑</t>
  </si>
  <si>
    <t>TAO, OD&gt;OS with diplopia</t>
  </si>
  <si>
    <t>2, OS</t>
  </si>
  <si>
    <t>曾婉萍</t>
  </si>
  <si>
    <t>CN6 weakness, OD after brain surgery</t>
  </si>
  <si>
    <t>20, OS</t>
  </si>
  <si>
    <t>鄭豐川</t>
  </si>
  <si>
    <t>limitation to upper gaze, OS</t>
  </si>
  <si>
    <t>馬維宏</t>
  </si>
  <si>
    <t>葉玉枝</t>
  </si>
  <si>
    <t>唐固堅</t>
  </si>
  <si>
    <t>cn6 impairment, OD suspect trauma related</t>
  </si>
  <si>
    <t>limitation of upper+lower (-2) and -2 abduction, OD</t>
  </si>
  <si>
    <t>黃淨儀</t>
  </si>
  <si>
    <t>floor fracture, OS with orbital fat prolapse</t>
  </si>
  <si>
    <t>mild limitation of down gaze</t>
  </si>
  <si>
    <t>張閎傑</t>
  </si>
  <si>
    <t>anisometropic exotropia, OS</t>
  </si>
  <si>
    <t>余振吳</t>
  </si>
  <si>
    <t>8, OS</t>
  </si>
  <si>
    <t>mild IOOA, OD</t>
  </si>
  <si>
    <t>何孟或</t>
  </si>
  <si>
    <t>謝宇哲</t>
  </si>
  <si>
    <t>alnterative exotropia with IOOA</t>
  </si>
  <si>
    <t>IOOA grade 4, OU</t>
  </si>
  <si>
    <t>王志恩</t>
  </si>
  <si>
    <t>altnerative esotropia</t>
  </si>
  <si>
    <t>Number</t>
  </si>
  <si>
    <t>Focus OD/OS</t>
    <phoneticPr fontId="3" type="noConversion"/>
  </si>
  <si>
    <t>ODx</t>
  </si>
  <si>
    <t>ODy</t>
  </si>
  <si>
    <t>OSx</t>
    <phoneticPr fontId="3" type="noConversion"/>
  </si>
  <si>
    <t>OSy</t>
    <phoneticPr fontId="3" type="noConversion"/>
  </si>
  <si>
    <t>ET/XT (Predict)</t>
    <phoneticPr fontId="3" type="noConversion"/>
  </si>
  <si>
    <t>Note</t>
    <phoneticPr fontId="3" type="noConversion"/>
  </si>
  <si>
    <t>PD (Real)</t>
    <phoneticPr fontId="3" type="noConversion"/>
  </si>
  <si>
    <t>ET/XT (Real)</t>
    <phoneticPr fontId="3" type="noConversion"/>
  </si>
  <si>
    <t>PD (Predict)</t>
    <phoneticPr fontId="3" type="noConversion"/>
  </si>
  <si>
    <t>mm (Predict)</t>
    <phoneticPr fontId="3" type="noConversion"/>
  </si>
  <si>
    <t>Hypertropia (Real)</t>
    <phoneticPr fontId="3" type="noConversion"/>
  </si>
  <si>
    <t>Hypotropia (Real)</t>
    <phoneticPr fontId="3" type="noConversion"/>
  </si>
  <si>
    <t>Degree (Real)</t>
    <phoneticPr fontId="3" type="noConversion"/>
  </si>
  <si>
    <t>Hypertropia/Hypotropia (Real)</t>
    <phoneticPr fontId="3" type="noConversion"/>
  </si>
  <si>
    <t>AL, OD</t>
  </si>
  <si>
    <t>AL, OS</t>
  </si>
  <si>
    <t>ODx (mm)</t>
    <phoneticPr fontId="3" type="noConversion"/>
  </si>
  <si>
    <t>ODy (mm)</t>
    <phoneticPr fontId="3" type="noConversion"/>
  </si>
  <si>
    <t>OSx (mm)</t>
    <phoneticPr fontId="3" type="noConversion"/>
  </si>
  <si>
    <t>OSy (mm)</t>
    <phoneticPr fontId="3" type="noConversion"/>
  </si>
  <si>
    <t>ODx (X)</t>
    <phoneticPr fontId="3" type="noConversion"/>
  </si>
  <si>
    <t>ODy (X)</t>
    <phoneticPr fontId="3" type="noConversion"/>
  </si>
  <si>
    <t>OSx (X)</t>
    <phoneticPr fontId="3" type="noConversion"/>
  </si>
  <si>
    <t>OSy (X)</t>
    <phoneticPr fontId="3" type="noConversion"/>
  </si>
  <si>
    <t>Absolute</t>
    <phoneticPr fontId="3" type="noConversion"/>
  </si>
  <si>
    <t>OSx (X)</t>
  </si>
  <si>
    <t>OD</t>
    <phoneticPr fontId="3" type="noConversion"/>
  </si>
  <si>
    <t>ODx+:XT</t>
    <phoneticPr fontId="3" type="noConversion"/>
  </si>
  <si>
    <t>ODx-:ET</t>
    <phoneticPr fontId="3" type="noConversion"/>
  </si>
  <si>
    <t>ODy+:HyperT</t>
    <phoneticPr fontId="3" type="noConversion"/>
  </si>
  <si>
    <t xml:space="preserve">ODy-:HyporT </t>
  </si>
  <si>
    <t>ET</t>
    <phoneticPr fontId="3" type="noConversion"/>
  </si>
  <si>
    <t>OSx+:ET</t>
    <phoneticPr fontId="3" type="noConversion"/>
  </si>
  <si>
    <t>OSx-:XT</t>
    <phoneticPr fontId="3" type="noConversion"/>
  </si>
  <si>
    <t>OSy+:HyperT</t>
    <phoneticPr fontId="3" type="noConversion"/>
  </si>
  <si>
    <t>OSy-:HyporT</t>
    <phoneticPr fontId="3" type="noConversion"/>
  </si>
  <si>
    <t>Hypertropia</t>
  </si>
  <si>
    <t>OS</t>
    <phoneticPr fontId="3" type="noConversion"/>
  </si>
  <si>
    <t>XT</t>
    <phoneticPr fontId="3" type="noConversion"/>
  </si>
  <si>
    <t>Hypotropia</t>
    <phoneticPr fontId="3" type="noConversion"/>
  </si>
  <si>
    <t>A124299733</t>
    <phoneticPr fontId="3" type="noConversion"/>
  </si>
  <si>
    <t>0104720000</t>
    <phoneticPr fontId="3" type="noConversion"/>
  </si>
  <si>
    <t>?, OD</t>
    <phoneticPr fontId="3" type="noConversion"/>
  </si>
  <si>
    <t>12-14</t>
    <phoneticPr fontId="3" type="noConversion"/>
  </si>
  <si>
    <t>10, OD</t>
    <phoneticPr fontId="3" type="noConversion"/>
  </si>
  <si>
    <t xml:space="preserve">楊淑真  </t>
    <phoneticPr fontId="7" type="noConversion"/>
  </si>
  <si>
    <t>f</t>
    <phoneticPr fontId="7" type="noConversion"/>
  </si>
  <si>
    <t>TAO, OU</t>
    <phoneticPr fontId="7" type="noConversion"/>
  </si>
  <si>
    <t>25, OS</t>
    <phoneticPr fontId="7" type="noConversion"/>
  </si>
  <si>
    <t>limitation of uppser gaze, OS</t>
    <phoneticPr fontId="7" type="noConversion"/>
  </si>
  <si>
    <t xml:space="preserve">趙韻瀅  </t>
  </si>
  <si>
    <t>f</t>
    <phoneticPr fontId="7" type="noConversion"/>
  </si>
  <si>
    <t>Orbital contusion injury with inferior orbital wall fracture, OD s/p op</t>
  </si>
  <si>
    <t>post</t>
    <phoneticPr fontId="7" type="noConversion"/>
  </si>
  <si>
    <t>?</t>
    <phoneticPr fontId="7" type="noConversion"/>
  </si>
  <si>
    <t>y?</t>
    <phoneticPr fontId="7" type="noConversion"/>
  </si>
  <si>
    <t>post op</t>
    <phoneticPr fontId="7" type="noConversion"/>
  </si>
  <si>
    <t xml:space="preserve">周震宇  </t>
  </si>
  <si>
    <t>m</t>
    <phoneticPr fontId="7" type="noConversion"/>
  </si>
  <si>
    <t xml:space="preserve">congenital CN4 palsy,left </t>
  </si>
  <si>
    <t>post</t>
    <phoneticPr fontId="7" type="noConversion"/>
  </si>
  <si>
    <t>post op</t>
    <phoneticPr fontId="7" type="noConversion"/>
  </si>
  <si>
    <t xml:space="preserve">范雅婷  </t>
  </si>
  <si>
    <t>f</t>
    <phoneticPr fontId="7" type="noConversion"/>
  </si>
  <si>
    <t>right inferior orbital wall fracture s/p op</t>
  </si>
  <si>
    <t xml:space="preserve">黃怡婷  </t>
  </si>
  <si>
    <t>Alternative ET, s/p op, OU with residual ET</t>
  </si>
  <si>
    <t>post</t>
    <phoneticPr fontId="7" type="noConversion"/>
  </si>
  <si>
    <t xml:space="preserve">簡振宗  </t>
  </si>
  <si>
    <t>m</t>
    <phoneticPr fontId="7" type="noConversion"/>
  </si>
  <si>
    <t xml:space="preserve">LSOP </t>
  </si>
  <si>
    <t xml:space="preserve">沈芳芬  </t>
  </si>
  <si>
    <t>CN6 palsy, od</t>
    <phoneticPr fontId="7" type="noConversion"/>
  </si>
  <si>
    <t>-5 abduction, OD</t>
  </si>
  <si>
    <t xml:space="preserve">陳奕勳  </t>
  </si>
  <si>
    <t>m</t>
    <phoneticPr fontId="7" type="noConversion"/>
  </si>
  <si>
    <t>orbital bone fracture, s/p orbital fracture repair OD (1100205)</t>
    <phoneticPr fontId="7" type="noConversion"/>
  </si>
  <si>
    <t xml:space="preserve">-1 abdusction OD </t>
  </si>
  <si>
    <t xml:space="preserve">李珀珠  </t>
  </si>
  <si>
    <t>RHoT with RET and ptosis, OD s/p op</t>
  </si>
  <si>
    <t xml:space="preserve">ZOLZAYA KHALIUN  </t>
  </si>
  <si>
    <t>alternative ET s/p OP</t>
  </si>
  <si>
    <t xml:space="preserve">gaze-evoked nystagmus to Left; torsional nystagmus (counterclockwise OD; clockwise OS); </t>
  </si>
  <si>
    <t xml:space="preserve">游思穎  </t>
  </si>
  <si>
    <t>XT</t>
    <phoneticPr fontId="7" type="noConversion"/>
  </si>
  <si>
    <t xml:space="preserve">葉玉枝  </t>
  </si>
  <si>
    <t>f</t>
    <phoneticPr fontId="7" type="noConversion"/>
  </si>
  <si>
    <t>ET OU -&gt; consecutive XT with ptosis</t>
  </si>
  <si>
    <t>post</t>
    <phoneticPr fontId="7" type="noConversion"/>
  </si>
  <si>
    <t>?</t>
    <phoneticPr fontId="7" type="noConversion"/>
  </si>
  <si>
    <t xml:space="preserve">張人耀  </t>
  </si>
  <si>
    <t>TAO</t>
  </si>
  <si>
    <t>3,OS</t>
    <phoneticPr fontId="7" type="noConversion"/>
  </si>
  <si>
    <t>江彥霖</t>
  </si>
  <si>
    <t>m</t>
    <phoneticPr fontId="7" type="noConversion"/>
  </si>
  <si>
    <t>CN3 palsy, OS</t>
    <phoneticPr fontId="7" type="noConversion"/>
  </si>
  <si>
    <t>pre</t>
    <phoneticPr fontId="7" type="noConversion"/>
  </si>
  <si>
    <t>4, OS</t>
    <phoneticPr fontId="7" type="noConversion"/>
  </si>
  <si>
    <t xml:space="preserve">王文雄  </t>
  </si>
  <si>
    <t>RSOP</t>
  </si>
  <si>
    <t>2, OD</t>
    <phoneticPr fontId="7" type="noConversion"/>
  </si>
  <si>
    <t>IOOA 1+ OD</t>
  </si>
  <si>
    <t xml:space="preserve"> alternatuve exotropia</t>
  </si>
  <si>
    <t>IOOA 2+, OS.</t>
  </si>
  <si>
    <t xml:space="preserve">黃詩甯  </t>
  </si>
  <si>
    <t>mild limitation while up-gaze</t>
  </si>
  <si>
    <t xml:space="preserve">BACTON YOLANDA MALAY  </t>
  </si>
  <si>
    <t>f</t>
    <phoneticPr fontId="7" type="noConversion"/>
  </si>
  <si>
    <t>TAO, OU</t>
    <phoneticPr fontId="7" type="noConversion"/>
  </si>
  <si>
    <t xml:space="preserve">錢竑廷  </t>
  </si>
  <si>
    <t>skew deviation</t>
  </si>
  <si>
    <t>gaze evoke nystagmus, unstable gait ,skew deviation</t>
  </si>
  <si>
    <t xml:space="preserve">楊寶娟  </t>
  </si>
  <si>
    <t>TAO type 2 with secondary strabismus (high TSH Ab) OD s/p op with consecutive incomitant strabismus at downgaze and primary</t>
  </si>
  <si>
    <t>6, OD</t>
    <phoneticPr fontId="7" type="noConversion"/>
  </si>
  <si>
    <t xml:space="preserve">歐楷琳  </t>
  </si>
  <si>
    <t>IOOA OS</t>
  </si>
  <si>
    <t xml:space="preserve">no IOOA OS but mild residual head tilt </t>
  </si>
  <si>
    <t xml:space="preserve">柯遜傑  </t>
  </si>
  <si>
    <t xml:space="preserve">Fracture of left maxillary bone, lateral wall of orbital rim and zygomatic arch s/p op </t>
  </si>
  <si>
    <t xml:space="preserve">mild limitation of abduction </t>
  </si>
  <si>
    <t>陳進廣</t>
    <phoneticPr fontId="7" type="noConversion"/>
  </si>
  <si>
    <t xml:space="preserve">曾耀輝  </t>
  </si>
  <si>
    <t>CN4 palsy</t>
  </si>
  <si>
    <t>6, OS</t>
    <phoneticPr fontId="7" type="noConversion"/>
  </si>
  <si>
    <t xml:space="preserve">林庭嘉  </t>
  </si>
  <si>
    <t>Medial wall fracture OS s/p op</t>
  </si>
  <si>
    <t xml:space="preserve">呂宗憲  </t>
  </si>
  <si>
    <t>m</t>
    <phoneticPr fontId="7" type="noConversion"/>
  </si>
  <si>
    <t xml:space="preserve">Inferior and medial blow-out fracture of left orbit,&gt;1/2 floor,s/p repair,os </t>
  </si>
  <si>
    <t xml:space="preserve">Ortho at primary but diplopia at down gaze and left gaze </t>
  </si>
  <si>
    <t xml:space="preserve">張勝益  </t>
  </si>
  <si>
    <t xml:space="preserve">Orbital floor fracture, OS s/p op </t>
  </si>
  <si>
    <t>2.5, OS</t>
    <phoneticPr fontId="7" type="noConversion"/>
  </si>
  <si>
    <t xml:space="preserve">趙蓓文  </t>
  </si>
  <si>
    <t xml:space="preserve">tripod fracture right s/p op </t>
  </si>
  <si>
    <t xml:space="preserve">mild limitation of adduction, abduction and infraduction OD </t>
  </si>
  <si>
    <t xml:space="preserve">項立原  </t>
  </si>
  <si>
    <t>Extropia, od</t>
  </si>
  <si>
    <t>20, OS</t>
    <phoneticPr fontId="7" type="noConversion"/>
  </si>
  <si>
    <t>IOOA 3+ OU</t>
  </si>
  <si>
    <t>陳宗猷</t>
  </si>
  <si>
    <t xml:space="preserve">唐固堅  </t>
  </si>
  <si>
    <t>CN3 and CN6 impariment, trama related, OD; s/p OP</t>
  </si>
  <si>
    <t>CF</t>
    <phoneticPr fontId="7" type="noConversion"/>
  </si>
  <si>
    <t xml:space="preserve">古日春  </t>
  </si>
  <si>
    <t xml:space="preserve">CN III palsy with partial to total pupil involvement, OD &gt; OS with residual exotropia </t>
  </si>
  <si>
    <t>none</t>
    <phoneticPr fontId="7" type="noConversion"/>
  </si>
  <si>
    <t xml:space="preserve">伊金發  </t>
  </si>
  <si>
    <t>Kimura's disease OS with mass lesion around left optic nerve</t>
  </si>
  <si>
    <t xml:space="preserve">呂宥宏  </t>
  </si>
  <si>
    <t xml:space="preserve">CN IV palsy, OS s/p op </t>
  </si>
  <si>
    <t xml:space="preserve">IOOA 1+ OS, ortho at primary </t>
  </si>
  <si>
    <t xml:space="preserve">林承斌  </t>
  </si>
  <si>
    <t xml:space="preserve">IOOA 2+ OD; 3+ OS </t>
  </si>
  <si>
    <t>陸怡萱</t>
  </si>
  <si>
    <t>f</t>
    <phoneticPr fontId="7" type="noConversion"/>
  </si>
  <si>
    <t>pre</t>
    <phoneticPr fontId="7" type="noConversion"/>
  </si>
  <si>
    <t>40, OS</t>
    <phoneticPr fontId="7" type="noConversion"/>
  </si>
  <si>
    <t xml:space="preserve">significant exocyclotorsion </t>
  </si>
  <si>
    <t>郭于嫚</t>
  </si>
  <si>
    <t>F</t>
    <phoneticPr fontId="7" type="noConversion"/>
  </si>
  <si>
    <t>orbital floor fracture, OD s/p op</t>
    <phoneticPr fontId="7" type="noConversion"/>
  </si>
  <si>
    <t>[pst</t>
    <phoneticPr fontId="7" type="noConversion"/>
  </si>
  <si>
    <t xml:space="preserve"> diplopia at far inferio-down gaze OD </t>
  </si>
  <si>
    <t xml:space="preserve">趙祈平  </t>
  </si>
  <si>
    <t>m</t>
    <phoneticPr fontId="7" type="noConversion"/>
  </si>
  <si>
    <t>Alternative XT, OU</t>
  </si>
  <si>
    <t>pre</t>
    <phoneticPr fontId="7" type="noConversion"/>
  </si>
  <si>
    <t>Gr 4 IOOA OU</t>
  </si>
  <si>
    <t xml:space="preserve">陳峻毅  </t>
  </si>
  <si>
    <t>Alternating exotropia, OU, s/p op</t>
    <phoneticPr fontId="7" type="noConversion"/>
  </si>
  <si>
    <t xml:space="preserve"> ortho </t>
  </si>
  <si>
    <t>黃嘉德</t>
  </si>
  <si>
    <t>M</t>
    <phoneticPr fontId="7" type="noConversion"/>
  </si>
  <si>
    <t>Orbital wall fracture, OU s/p op (1100913)</t>
  </si>
  <si>
    <t>post</t>
    <phoneticPr fontId="7" type="noConversion"/>
  </si>
  <si>
    <t>ortho at primary and diplopia at extreme lateral gaze bilateral</t>
  </si>
  <si>
    <t xml:space="preserve">Alternative ET, s/p op, OU with residual ET, OU; suspected Heavy eye syndrome </t>
  </si>
  <si>
    <t>none</t>
    <phoneticPr fontId="7" type="noConversion"/>
  </si>
  <si>
    <t>5, os</t>
    <phoneticPr fontId="7" type="noConversion"/>
  </si>
  <si>
    <t xml:space="preserve">高振量  </t>
  </si>
  <si>
    <t>XT</t>
  </si>
  <si>
    <t>Corneoscleral wound with traumatic cataract, s/p suture of corneoscleral wound and removal of lens material, OD</t>
  </si>
  <si>
    <t xml:space="preserve">陳又瑄  </t>
  </si>
  <si>
    <t>Alterative XT s/p op</t>
  </si>
  <si>
    <t>黃邦賓</t>
  </si>
  <si>
    <t>Fracture of lateral orbital wall, OD, maxillary sinus and zygomatic arch, right s/p op</t>
  </si>
  <si>
    <t xml:space="preserve">楊紫萍  </t>
  </si>
  <si>
    <t>TAO with diplopia</t>
  </si>
  <si>
    <t>ortho at primary</t>
  </si>
  <si>
    <t>魏景淵</t>
  </si>
  <si>
    <t>m</t>
    <phoneticPr fontId="7" type="noConversion"/>
  </si>
  <si>
    <t>IOOA2+ OU</t>
  </si>
  <si>
    <t>陳劭愷</t>
  </si>
  <si>
    <t>IOOA4+</t>
  </si>
  <si>
    <t xml:space="preserve">李清和  </t>
  </si>
  <si>
    <t xml:space="preserve"> Alt XT</t>
  </si>
  <si>
    <t>陳淑英</t>
  </si>
  <si>
    <t>f</t>
    <phoneticPr fontId="7" type="noConversion"/>
  </si>
  <si>
    <t xml:space="preserve">TAO </t>
  </si>
  <si>
    <t>4,os</t>
    <phoneticPr fontId="7" type="noConversion"/>
  </si>
  <si>
    <t>李小春</t>
  </si>
  <si>
    <t xml:space="preserve">Divergenece insuffiency ET s/p op with excerbation </t>
  </si>
  <si>
    <t>謝皓宇</t>
  </si>
  <si>
    <t>Alternative exotropia s/p op OS; recurrence of 2nd XT</t>
  </si>
  <si>
    <t xml:space="preserve">賴海源  </t>
  </si>
  <si>
    <t>Divergence insufficiency ET</t>
  </si>
  <si>
    <t xml:space="preserve">翁國泰  </t>
  </si>
  <si>
    <t>alternative XT, OU s/p op</t>
  </si>
  <si>
    <t>Ortho</t>
    <phoneticPr fontId="7" type="noConversion"/>
  </si>
  <si>
    <t xml:space="preserve">高慧君  </t>
  </si>
  <si>
    <t>Type 1 TAO,os with secondrary ocular hypertension,os</t>
  </si>
  <si>
    <t>limitation of supraduction(-4) OS</t>
  </si>
  <si>
    <t xml:space="preserve">馮挺宇  </t>
  </si>
  <si>
    <t>cyclic esotropia OD s/p op</t>
  </si>
  <si>
    <t>Y</t>
    <phoneticPr fontId="7" type="noConversion"/>
  </si>
  <si>
    <t xml:space="preserve"> Ortho</t>
  </si>
  <si>
    <t xml:space="preserve">陳劭愷  </t>
  </si>
  <si>
    <t>Alternative XT, OU s/p op</t>
  </si>
  <si>
    <t>post</t>
    <phoneticPr fontId="7" type="noConversion"/>
  </si>
  <si>
    <t xml:space="preserve">excyclotorsion, OU </t>
  </si>
  <si>
    <t>羅文星</t>
  </si>
  <si>
    <t>Exotropia and amblyopia, OS</t>
  </si>
  <si>
    <t>none</t>
    <phoneticPr fontId="7" type="noConversion"/>
  </si>
  <si>
    <t>6,od</t>
    <phoneticPr fontId="7" type="noConversion"/>
  </si>
  <si>
    <t>excyclotorsion OD</t>
  </si>
  <si>
    <t>Ortho</t>
  </si>
  <si>
    <t xml:space="preserve">張建民  </t>
  </si>
  <si>
    <t>Alternative esotropia (OD dominant) s/p op with recurrence</t>
  </si>
  <si>
    <t xml:space="preserve">呂孟藍  </t>
  </si>
  <si>
    <t xml:space="preserve">Type 2 TAO, OD &gt; OS </t>
  </si>
  <si>
    <t xml:space="preserve">洪曉樂  </t>
  </si>
  <si>
    <t>Alternative ET with IOOA 2+ OS s/p op</t>
  </si>
  <si>
    <t xml:space="preserve">張華秧  </t>
  </si>
  <si>
    <t>Esotropia suspected heavy eye syndrome s/p op</t>
  </si>
  <si>
    <t xml:space="preserve">翁嘉豪  </t>
  </si>
  <si>
    <t>SO injury, OS</t>
  </si>
  <si>
    <t xml:space="preserve">8,os </t>
    <phoneticPr fontId="7" type="noConversion"/>
  </si>
  <si>
    <t xml:space="preserve"> 吳昱曄  </t>
  </si>
  <si>
    <t>TAO, LSOP</t>
    <phoneticPr fontId="7" type="noConversion"/>
  </si>
  <si>
    <t>13,os</t>
    <phoneticPr fontId="7" type="noConversion"/>
  </si>
  <si>
    <t>^excyclotorsion OD</t>
  </si>
  <si>
    <t xml:space="preserve">王宥沄  </t>
  </si>
  <si>
    <t xml:space="preserve">TAO (type 1+type 2), </t>
  </si>
  <si>
    <t>6,os</t>
    <phoneticPr fontId="7" type="noConversion"/>
  </si>
  <si>
    <t xml:space="preserve">林明霞  </t>
  </si>
  <si>
    <t>Vertical  strabismus, OD s/p operation; LSOP</t>
  </si>
  <si>
    <t>2,os</t>
    <phoneticPr fontId="7" type="noConversion"/>
  </si>
  <si>
    <t xml:space="preserve">翁玉稻  </t>
  </si>
  <si>
    <t>Traumatic exotropia, OD; suspected TON OD</t>
  </si>
  <si>
    <t xml:space="preserve">吳瑋  </t>
  </si>
  <si>
    <t>56-58</t>
    <phoneticPr fontId="7" type="noConversion"/>
  </si>
  <si>
    <t xml:space="preserve">IOOA 2+ OS 1+ OD. </t>
  </si>
  <si>
    <t xml:space="preserve">蔡尚達  </t>
  </si>
  <si>
    <t xml:space="preserve">Inferior wall orbital wall fracture, OD s/p op </t>
  </si>
  <si>
    <t>ortho</t>
  </si>
  <si>
    <t xml:space="preserve">楊庭瑄  </t>
  </si>
  <si>
    <t>Consecutive exotropia with sub-optimal stereo improving</t>
  </si>
  <si>
    <t>1. RHoT with RET and ptosis, OD s/p op
TAO with secondary strabisms OD</t>
    <phoneticPr fontId="7" type="noConversion"/>
  </si>
  <si>
    <t>ortho</t>
    <phoneticPr fontId="7" type="noConversion"/>
  </si>
  <si>
    <t xml:space="preserve"> 蕭彤萱  </t>
  </si>
  <si>
    <t>:1. alternatuve exotropia s/p op</t>
  </si>
  <si>
    <t>沈文宗</t>
  </si>
  <si>
    <t xml:space="preserve">1. Ocular contusion, OS with ecchymosis over peri-ocular region, SCH and imedial orbital wall  fracture, OS s/p op with absorable plate </t>
  </si>
  <si>
    <t xml:space="preserve">陳鳳嬌  </t>
  </si>
  <si>
    <t>increased excyclotorsion OD</t>
  </si>
  <si>
    <t xml:space="preserve">楊智皓  </t>
  </si>
  <si>
    <t xml:space="preserve">陳軍  </t>
  </si>
  <si>
    <t>Eyelid swelling, OS, R/O:lacrimal gland disease s/p biopsy</t>
  </si>
  <si>
    <t xml:space="preserve">葉馨惠  </t>
  </si>
  <si>
    <t>V-pattern XT</t>
  </si>
  <si>
    <t>IOOA 4+ OU</t>
  </si>
  <si>
    <t xml:space="preserve">張珈瑄  </t>
  </si>
  <si>
    <t xml:space="preserve">IOOA 2+ OD 1+ OS </t>
  </si>
  <si>
    <t xml:space="preserve">LSOP s/p op </t>
  </si>
  <si>
    <t>1,os</t>
    <phoneticPr fontId="7" type="noConversion"/>
  </si>
  <si>
    <t>5,od</t>
    <phoneticPr fontId="7" type="noConversion"/>
  </si>
  <si>
    <t xml:space="preserve">李維  </t>
  </si>
  <si>
    <t>XT</t>
    <phoneticPr fontId="7" type="noConversion"/>
  </si>
  <si>
    <t>PRE</t>
    <phoneticPr fontId="7" type="noConversion"/>
  </si>
  <si>
    <t>IOOA 1.5+ OD 1+ OS</t>
  </si>
  <si>
    <t xml:space="preserve">周秉駿  </t>
  </si>
  <si>
    <t xml:space="preserve"> Alternative exotropia</t>
  </si>
  <si>
    <t>0 or 8</t>
    <phoneticPr fontId="7" type="noConversion"/>
  </si>
  <si>
    <t xml:space="preserve"> 陳儀庭  </t>
  </si>
  <si>
    <t>Orbital medial and inferior wall fracture, OD s/p repair</t>
  </si>
  <si>
    <t xml:space="preserve">羅文星  </t>
  </si>
  <si>
    <t>Exotropia and amblyopia, OS s/p op</t>
  </si>
  <si>
    <t xml:space="preserve"> Alt XT s/p op</t>
  </si>
  <si>
    <t xml:space="preserve">黃臣  </t>
  </si>
  <si>
    <t xml:space="preserve">Alternative XT and hypertropia </t>
  </si>
  <si>
    <t xml:space="preserve">hypertropia  IOOA 2+, OU </t>
  </si>
  <si>
    <t xml:space="preserve"> 蕭子瀧  </t>
  </si>
  <si>
    <t>alt XT</t>
    <phoneticPr fontId="7" type="noConversion"/>
  </si>
  <si>
    <t>IOOA  1.5+</t>
  </si>
  <si>
    <t xml:space="preserve">吳麗璩  </t>
  </si>
  <si>
    <t>thyroid eye disease</t>
  </si>
  <si>
    <t xml:space="preserve">limitation in up gaze, OS </t>
  </si>
  <si>
    <t xml:space="preserve"> 翁玉稻  </t>
  </si>
  <si>
    <t>N</t>
    <phoneticPr fontId="7" type="noConversion"/>
  </si>
  <si>
    <t xml:space="preserve">曹舒婷  </t>
  </si>
  <si>
    <t>alt xt</t>
    <phoneticPr fontId="7" type="noConversion"/>
  </si>
  <si>
    <t xml:space="preserve">曹舒晴  </t>
  </si>
  <si>
    <t>Alternative exotropia OU</t>
  </si>
  <si>
    <t xml:space="preserve">蔡新隆  </t>
  </si>
  <si>
    <t>CN6 palsy OS resolved</t>
  </si>
  <si>
    <t xml:space="preserve">潘睿彤  </t>
  </si>
  <si>
    <t>Alternate XT OU</t>
  </si>
  <si>
    <t>10, OS</t>
    <phoneticPr fontId="7" type="noConversion"/>
  </si>
  <si>
    <t xml:space="preserve"> Type 2 TAO, OD &gt; OS</t>
  </si>
  <si>
    <t>張人耀</t>
  </si>
  <si>
    <t>TAO, mixed type</t>
  </si>
  <si>
    <t>4, OS</t>
    <phoneticPr fontId="7" type="noConversion"/>
  </si>
  <si>
    <t xml:space="preserve">周錦珠  </t>
  </si>
  <si>
    <t>diplopia, cause to be determined</t>
  </si>
  <si>
    <t>XT with RHT</t>
  </si>
  <si>
    <t xml:space="preserve">張洋菖  </t>
  </si>
  <si>
    <t>Left inferior and medial orbital wall fracture</t>
  </si>
  <si>
    <t>mild limitation over all gaze, OS</t>
  </si>
  <si>
    <t xml:space="preserve">陳列良  </t>
  </si>
  <si>
    <t xml:space="preserve">TAO s/p decompression OU  </t>
  </si>
  <si>
    <t xml:space="preserve">鄭鳳傑  </t>
  </si>
  <si>
    <t>許覺良</t>
  </si>
  <si>
    <t xml:space="preserve">XT, OD suspect MR injury during ENT surgery 
TAO, type 2 
</t>
    <phoneticPr fontId="7" type="noConversion"/>
  </si>
  <si>
    <t>N</t>
    <phoneticPr fontId="7" type="noConversion"/>
  </si>
  <si>
    <t>limitation when nasal gaze, OD</t>
  </si>
  <si>
    <t>陳峻毅</t>
  </si>
  <si>
    <t>. Alternative exotropia s/p op</t>
  </si>
  <si>
    <t>but BSV under 15^ BO (DI pattern)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</si>
</sst>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0" x14ac:knownFonts="1">
    <font>
      <sz val="12"/>
      <color theme="1"/>
      <name val="新細明體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  <font>
      <sz val="12"/>
      <color rgb="FF000000"/>
      <name val="新細明體"/>
      <family val="1"/>
      <charset val="136"/>
    </font>
    <font>
      <sz val="12"/>
      <color rgb="FF000000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0"/>
      <color rgb="FF333333"/>
      <name val="Consolas"/>
      <family val="3"/>
    </font>
    <font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176" fontId="0" fillId="0" borderId="0" xfId="0" applyNumberFormat="1"/>
    <xf numFmtId="49" fontId="0" fillId="0" borderId="0" xfId="0" applyNumberForma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14" fontId="0" fillId="2" borderId="0" xfId="0" applyNumberFormat="1" applyFill="1"/>
    <xf numFmtId="176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76" fontId="0" fillId="3" borderId="0" xfId="0" applyNumberFormat="1" applyFill="1"/>
    <xf numFmtId="0" fontId="0" fillId="2" borderId="0" xfId="0" applyFill="1" applyAlignment="1">
      <alignment horizontal="right"/>
    </xf>
    <xf numFmtId="14" fontId="6" fillId="0" borderId="0" xfId="0" applyNumberFormat="1" applyFont="1"/>
    <xf numFmtId="0" fontId="6" fillId="2" borderId="0" xfId="0" applyFont="1" applyFill="1"/>
    <xf numFmtId="49" fontId="0" fillId="0" borderId="0" xfId="0" applyNumberFormat="1"/>
    <xf numFmtId="49" fontId="4" fillId="0" borderId="0" xfId="0" applyNumberFormat="1" applyFont="1"/>
    <xf numFmtId="49" fontId="0" fillId="2" borderId="0" xfId="0" applyNumberForma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4" borderId="0" xfId="0" applyFill="1" applyAlignment="1">
      <alignment vertical="center"/>
    </xf>
    <xf numFmtId="14" fontId="0" fillId="4" borderId="0" xfId="0" applyNumberFormat="1" applyFill="1" applyAlignment="1">
      <alignment vertical="center"/>
    </xf>
    <xf numFmtId="0" fontId="8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NumberFormat="1"/>
    <xf numFmtId="0" fontId="6" fillId="0" borderId="0" xfId="0" applyNumberFormat="1" applyFont="1"/>
    <xf numFmtId="0" fontId="0" fillId="0" borderId="0" xfId="0" applyNumberFormat="1" applyAlignment="1">
      <alignment vertical="center"/>
    </xf>
    <xf numFmtId="0" fontId="0" fillId="4" borderId="0" xfId="0" applyNumberFormat="1" applyFill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11"/>
  <sheetViews>
    <sheetView tabSelected="1" topLeftCell="A186" workbookViewId="0">
      <selection activeCell="H213" sqref="H213"/>
    </sheetView>
  </sheetViews>
  <sheetFormatPr defaultColWidth="11" defaultRowHeight="16.149999999999999" x14ac:dyDescent="0.45"/>
  <cols>
    <col min="1" max="1" width="4.3984375" customWidth="1"/>
    <col min="2" max="2" width="5" customWidth="1"/>
    <col min="3" max="3" width="13" style="26" customWidth="1"/>
    <col min="4" max="4" width="7.73046875" customWidth="1"/>
    <col min="5" max="5" width="3.59765625" style="8" customWidth="1"/>
    <col min="6" max="6" width="3.73046875" customWidth="1"/>
    <col min="7" max="7" width="14.46484375" customWidth="1"/>
    <col min="8" max="8" width="45.86328125" customWidth="1"/>
    <col min="9" max="9" width="8" customWidth="1"/>
    <col min="18" max="18" width="14.46484375" customWidth="1"/>
    <col min="19" max="19" width="14.3984375" customWidth="1"/>
    <col min="20" max="20" width="12.3984375" customWidth="1"/>
    <col min="21" max="21" width="11.46484375" customWidth="1"/>
    <col min="23" max="23" width="14.53125" customWidth="1"/>
    <col min="26" max="26" width="13.59765625" customWidth="1"/>
    <col min="27" max="27" width="15" customWidth="1"/>
    <col min="28" max="28" width="11" style="17"/>
    <col min="29" max="29" width="14.86328125" customWidth="1"/>
    <col min="30" max="30" width="15" customWidth="1"/>
    <col min="31" max="31" width="20.86328125" customWidth="1"/>
    <col min="32" max="32" width="19.86328125" customWidth="1"/>
    <col min="33" max="33" width="20.46484375" customWidth="1"/>
    <col min="34" max="34" width="22.73046875" customWidth="1"/>
    <col min="35" max="35" width="31" customWidth="1"/>
  </cols>
  <sheetData>
    <row r="1" spans="1:35" x14ac:dyDescent="0.45">
      <c r="A1" t="s">
        <v>0</v>
      </c>
      <c r="B1" t="s">
        <v>1</v>
      </c>
      <c r="C1" s="26" t="s">
        <v>2</v>
      </c>
      <c r="D1" t="s">
        <v>3</v>
      </c>
      <c r="E1" s="7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17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45">
      <c r="A2">
        <v>1</v>
      </c>
      <c r="B2">
        <v>1</v>
      </c>
      <c r="C2" s="26">
        <v>1289115</v>
      </c>
      <c r="D2" t="s">
        <v>35</v>
      </c>
      <c r="E2" s="7" t="s">
        <v>36</v>
      </c>
      <c r="F2">
        <v>44</v>
      </c>
      <c r="G2" s="1">
        <v>43878</v>
      </c>
      <c r="H2" t="s">
        <v>37</v>
      </c>
      <c r="I2" t="s">
        <v>38</v>
      </c>
      <c r="J2">
        <v>160</v>
      </c>
      <c r="K2">
        <v>0.2</v>
      </c>
      <c r="L2">
        <v>0.2</v>
      </c>
      <c r="M2">
        <v>1</v>
      </c>
      <c r="N2">
        <v>1</v>
      </c>
      <c r="Q2" t="s">
        <v>39</v>
      </c>
      <c r="R2">
        <v>12</v>
      </c>
      <c r="S2">
        <v>11.9</v>
      </c>
      <c r="T2">
        <v>24.61</v>
      </c>
      <c r="U2">
        <v>24.58</v>
      </c>
      <c r="V2">
        <v>59</v>
      </c>
      <c r="Z2" s="8" t="s">
        <v>40</v>
      </c>
      <c r="AB2" s="17">
        <v>18</v>
      </c>
    </row>
    <row r="3" spans="1:35" x14ac:dyDescent="0.45">
      <c r="A3">
        <v>2</v>
      </c>
      <c r="B3">
        <v>2</v>
      </c>
      <c r="C3" s="26">
        <v>2291901</v>
      </c>
      <c r="D3" t="s">
        <v>41</v>
      </c>
      <c r="E3" s="7" t="s">
        <v>36</v>
      </c>
      <c r="F3">
        <v>39</v>
      </c>
      <c r="G3" s="1">
        <v>43878</v>
      </c>
      <c r="H3" t="s">
        <v>42</v>
      </c>
      <c r="I3" t="s">
        <v>43</v>
      </c>
      <c r="J3">
        <v>162</v>
      </c>
      <c r="K3">
        <v>0.4</v>
      </c>
      <c r="L3">
        <v>0.3</v>
      </c>
      <c r="M3">
        <v>1.2</v>
      </c>
      <c r="N3">
        <v>1.2</v>
      </c>
      <c r="Q3">
        <v>100</v>
      </c>
      <c r="R3">
        <v>12.3</v>
      </c>
      <c r="S3">
        <v>12.3</v>
      </c>
      <c r="T3">
        <v>25.7</v>
      </c>
      <c r="U3">
        <v>25.39</v>
      </c>
      <c r="V3">
        <v>65</v>
      </c>
      <c r="Z3" s="8" t="s">
        <v>40</v>
      </c>
      <c r="AC3" t="s">
        <v>44</v>
      </c>
      <c r="AI3" s="8"/>
    </row>
    <row r="4" spans="1:35" x14ac:dyDescent="0.45">
      <c r="A4">
        <v>3</v>
      </c>
      <c r="B4">
        <v>3</v>
      </c>
      <c r="C4" s="26">
        <v>3174899</v>
      </c>
      <c r="D4" s="3" t="s">
        <v>45</v>
      </c>
      <c r="E4" s="7" t="s">
        <v>46</v>
      </c>
      <c r="F4">
        <v>36</v>
      </c>
      <c r="G4" s="1">
        <v>43879</v>
      </c>
      <c r="H4" t="s">
        <v>47</v>
      </c>
      <c r="I4" t="s">
        <v>38</v>
      </c>
      <c r="J4">
        <v>175</v>
      </c>
      <c r="K4">
        <v>0.05</v>
      </c>
      <c r="L4">
        <v>0.1</v>
      </c>
      <c r="M4">
        <v>1</v>
      </c>
      <c r="N4">
        <v>1</v>
      </c>
      <c r="Q4" t="s">
        <v>39</v>
      </c>
      <c r="R4">
        <v>12.6</v>
      </c>
      <c r="S4">
        <v>12.7</v>
      </c>
      <c r="T4">
        <v>26.47</v>
      </c>
      <c r="U4">
        <v>26.01</v>
      </c>
      <c r="V4">
        <v>60</v>
      </c>
      <c r="Z4" s="8" t="s">
        <v>40</v>
      </c>
      <c r="AA4" s="6" t="s">
        <v>48</v>
      </c>
      <c r="AB4" s="18" t="s">
        <v>48</v>
      </c>
      <c r="AC4" s="6" t="s">
        <v>48</v>
      </c>
      <c r="AD4" s="6" t="s">
        <v>48</v>
      </c>
      <c r="AI4" s="8" t="s">
        <v>49</v>
      </c>
    </row>
    <row r="5" spans="1:35" x14ac:dyDescent="0.45">
      <c r="A5">
        <v>4</v>
      </c>
      <c r="B5">
        <v>4</v>
      </c>
      <c r="C5" s="26">
        <v>2567599</v>
      </c>
      <c r="D5" s="3" t="s">
        <v>50</v>
      </c>
      <c r="E5" s="7" t="s">
        <v>46</v>
      </c>
      <c r="F5">
        <v>70</v>
      </c>
      <c r="G5" s="1">
        <v>43879</v>
      </c>
      <c r="H5" t="s">
        <v>51</v>
      </c>
      <c r="I5" t="s">
        <v>43</v>
      </c>
      <c r="J5">
        <v>172</v>
      </c>
      <c r="K5">
        <v>0.6</v>
      </c>
      <c r="L5">
        <v>0.5</v>
      </c>
      <c r="M5">
        <v>0.5</v>
      </c>
      <c r="N5">
        <v>0.5</v>
      </c>
      <c r="Q5" t="s">
        <v>39</v>
      </c>
      <c r="R5">
        <v>12.5</v>
      </c>
      <c r="S5">
        <v>12.5</v>
      </c>
      <c r="T5">
        <v>24.53</v>
      </c>
      <c r="U5">
        <v>24.82</v>
      </c>
      <c r="V5">
        <v>58</v>
      </c>
      <c r="Z5" s="6" t="s">
        <v>48</v>
      </c>
      <c r="AA5" s="6" t="s">
        <v>48</v>
      </c>
      <c r="AB5" s="18" t="s">
        <v>48</v>
      </c>
      <c r="AC5" s="6" t="s">
        <v>48</v>
      </c>
      <c r="AD5" s="6" t="s">
        <v>48</v>
      </c>
      <c r="AI5" s="8"/>
    </row>
    <row r="6" spans="1:35" x14ac:dyDescent="0.45">
      <c r="A6">
        <v>5</v>
      </c>
      <c r="B6">
        <v>5</v>
      </c>
      <c r="C6" s="26">
        <v>2818578</v>
      </c>
      <c r="D6" s="3" t="s">
        <v>52</v>
      </c>
      <c r="E6" s="7" t="s">
        <v>36</v>
      </c>
      <c r="F6">
        <v>49</v>
      </c>
      <c r="G6" s="1">
        <v>43879</v>
      </c>
      <c r="H6" t="s">
        <v>53</v>
      </c>
      <c r="I6" t="s">
        <v>43</v>
      </c>
      <c r="J6">
        <v>155</v>
      </c>
      <c r="K6">
        <v>0.1</v>
      </c>
      <c r="L6">
        <v>0.05</v>
      </c>
      <c r="M6">
        <v>0.2</v>
      </c>
      <c r="N6">
        <v>1</v>
      </c>
      <c r="Q6" t="s">
        <v>39</v>
      </c>
      <c r="R6">
        <v>11.5</v>
      </c>
      <c r="S6">
        <v>11.6</v>
      </c>
      <c r="T6">
        <v>24.48</v>
      </c>
      <c r="U6">
        <v>24.76</v>
      </c>
      <c r="V6">
        <v>59</v>
      </c>
      <c r="Z6" s="8" t="s">
        <v>40</v>
      </c>
      <c r="AA6" s="8"/>
      <c r="AB6" s="19">
        <v>10</v>
      </c>
      <c r="AF6" s="3">
        <v>40</v>
      </c>
      <c r="AI6" s="8" t="s">
        <v>54</v>
      </c>
    </row>
    <row r="7" spans="1:35" x14ac:dyDescent="0.45">
      <c r="A7">
        <v>6</v>
      </c>
      <c r="B7">
        <v>6</v>
      </c>
      <c r="C7" s="26">
        <v>2921360</v>
      </c>
      <c r="D7" t="s">
        <v>55</v>
      </c>
      <c r="E7" s="7" t="s">
        <v>36</v>
      </c>
      <c r="F7">
        <v>57</v>
      </c>
      <c r="G7" s="1">
        <v>43879</v>
      </c>
      <c r="H7" t="s">
        <v>56</v>
      </c>
      <c r="I7" t="s">
        <v>38</v>
      </c>
      <c r="J7">
        <v>165</v>
      </c>
      <c r="K7">
        <v>0.7</v>
      </c>
      <c r="L7">
        <v>0.2</v>
      </c>
      <c r="M7">
        <v>1</v>
      </c>
      <c r="N7">
        <v>1</v>
      </c>
      <c r="Q7">
        <v>400</v>
      </c>
      <c r="R7">
        <v>11.8</v>
      </c>
      <c r="S7">
        <v>11.7</v>
      </c>
      <c r="T7">
        <v>23.21</v>
      </c>
      <c r="U7">
        <v>23.36</v>
      </c>
      <c r="V7">
        <v>67</v>
      </c>
      <c r="Z7" s="8" t="s">
        <v>40</v>
      </c>
      <c r="AA7" s="8"/>
      <c r="AB7" s="17">
        <v>4</v>
      </c>
    </row>
    <row r="8" spans="1:35" x14ac:dyDescent="0.45">
      <c r="A8">
        <v>7</v>
      </c>
      <c r="B8">
        <v>7</v>
      </c>
      <c r="C8" s="26">
        <v>3162651</v>
      </c>
      <c r="D8" t="s">
        <v>57</v>
      </c>
      <c r="E8" s="7" t="s">
        <v>46</v>
      </c>
      <c r="F8">
        <v>39</v>
      </c>
      <c r="G8" s="1">
        <v>43879</v>
      </c>
      <c r="H8" t="s">
        <v>58</v>
      </c>
      <c r="I8" t="s">
        <v>43</v>
      </c>
      <c r="J8">
        <v>175</v>
      </c>
      <c r="K8">
        <v>1</v>
      </c>
      <c r="L8">
        <v>1</v>
      </c>
      <c r="M8">
        <v>1</v>
      </c>
      <c r="N8">
        <v>1</v>
      </c>
      <c r="Q8">
        <v>100</v>
      </c>
      <c r="R8">
        <v>12.8</v>
      </c>
      <c r="S8">
        <v>12.7</v>
      </c>
      <c r="T8">
        <v>25.67</v>
      </c>
      <c r="U8">
        <v>25.36</v>
      </c>
      <c r="V8">
        <v>65</v>
      </c>
      <c r="Z8" s="8" t="s">
        <v>40</v>
      </c>
      <c r="AA8" s="8">
        <v>5</v>
      </c>
    </row>
    <row r="9" spans="1:35" x14ac:dyDescent="0.45">
      <c r="A9">
        <v>8</v>
      </c>
      <c r="B9">
        <v>8</v>
      </c>
      <c r="C9" s="26">
        <v>3164365</v>
      </c>
      <c r="D9" t="s">
        <v>59</v>
      </c>
      <c r="E9" s="7" t="s">
        <v>46</v>
      </c>
      <c r="F9">
        <v>32</v>
      </c>
      <c r="G9" s="1">
        <v>43881</v>
      </c>
      <c r="H9" t="s">
        <v>60</v>
      </c>
      <c r="I9" t="s">
        <v>38</v>
      </c>
      <c r="J9">
        <v>181</v>
      </c>
      <c r="K9">
        <v>0.4</v>
      </c>
      <c r="L9">
        <v>0.3</v>
      </c>
      <c r="M9">
        <v>1</v>
      </c>
      <c r="N9">
        <v>1</v>
      </c>
      <c r="Q9">
        <v>100</v>
      </c>
      <c r="R9">
        <v>12</v>
      </c>
      <c r="S9">
        <v>11.9</v>
      </c>
      <c r="T9">
        <v>25.37</v>
      </c>
      <c r="U9">
        <v>25.62</v>
      </c>
      <c r="V9">
        <v>67</v>
      </c>
      <c r="Z9" s="8" t="s">
        <v>40</v>
      </c>
      <c r="AA9" s="8">
        <v>40</v>
      </c>
      <c r="AI9" t="s">
        <v>61</v>
      </c>
    </row>
    <row r="10" spans="1:35" ht="17.100000000000001" customHeight="1" x14ac:dyDescent="0.45">
      <c r="A10">
        <v>9</v>
      </c>
      <c r="B10">
        <v>9</v>
      </c>
      <c r="C10" s="26">
        <v>2858834</v>
      </c>
      <c r="D10" t="s">
        <v>62</v>
      </c>
      <c r="E10" s="7" t="s">
        <v>46</v>
      </c>
      <c r="F10">
        <v>30</v>
      </c>
      <c r="G10" s="1">
        <v>43881</v>
      </c>
      <c r="H10" t="s">
        <v>63</v>
      </c>
      <c r="I10" t="s">
        <v>43</v>
      </c>
      <c r="J10">
        <v>170</v>
      </c>
      <c r="K10">
        <v>1</v>
      </c>
      <c r="L10">
        <v>1</v>
      </c>
      <c r="M10">
        <v>1</v>
      </c>
      <c r="N10">
        <v>1</v>
      </c>
      <c r="Q10">
        <v>12.5</v>
      </c>
      <c r="R10">
        <v>12.5</v>
      </c>
      <c r="S10">
        <v>12.5</v>
      </c>
      <c r="T10">
        <v>24.23</v>
      </c>
      <c r="U10">
        <v>24.83</v>
      </c>
      <c r="V10">
        <v>64</v>
      </c>
      <c r="Z10" s="8" t="s">
        <v>40</v>
      </c>
      <c r="AA10" s="8"/>
      <c r="AB10" s="17">
        <v>30</v>
      </c>
    </row>
    <row r="11" spans="1:35" x14ac:dyDescent="0.45">
      <c r="A11">
        <v>10</v>
      </c>
      <c r="B11">
        <v>10</v>
      </c>
      <c r="C11" s="26">
        <v>3155459</v>
      </c>
      <c r="D11" s="3" t="s">
        <v>64</v>
      </c>
      <c r="E11" s="7" t="s">
        <v>36</v>
      </c>
      <c r="F11">
        <v>42</v>
      </c>
      <c r="G11" s="1">
        <v>43885</v>
      </c>
      <c r="H11" t="s">
        <v>65</v>
      </c>
      <c r="I11" t="s">
        <v>66</v>
      </c>
      <c r="J11">
        <v>160</v>
      </c>
      <c r="K11" t="s">
        <v>67</v>
      </c>
      <c r="L11">
        <v>0.2</v>
      </c>
      <c r="M11">
        <v>0.05</v>
      </c>
      <c r="N11">
        <v>0.7</v>
      </c>
      <c r="Q11" t="s">
        <v>39</v>
      </c>
      <c r="R11">
        <v>11.9</v>
      </c>
      <c r="S11">
        <v>12</v>
      </c>
      <c r="T11">
        <v>37.200000000000003</v>
      </c>
      <c r="U11">
        <v>24.13</v>
      </c>
      <c r="V11">
        <v>71</v>
      </c>
      <c r="W11">
        <v>16</v>
      </c>
      <c r="X11">
        <v>12</v>
      </c>
      <c r="Y11">
        <v>105</v>
      </c>
      <c r="Z11" s="6" t="s">
        <v>40</v>
      </c>
      <c r="AA11" s="6" t="s">
        <v>48</v>
      </c>
      <c r="AB11" s="18" t="s">
        <v>48</v>
      </c>
      <c r="AC11" s="6" t="s">
        <v>48</v>
      </c>
      <c r="AD11" s="6" t="s">
        <v>48</v>
      </c>
      <c r="AI11" t="s">
        <v>68</v>
      </c>
    </row>
    <row r="12" spans="1:35" x14ac:dyDescent="0.45">
      <c r="A12">
        <v>11</v>
      </c>
      <c r="B12">
        <v>11</v>
      </c>
      <c r="C12" s="26">
        <v>3148358</v>
      </c>
      <c r="D12" s="3" t="s">
        <v>69</v>
      </c>
      <c r="E12" s="7" t="s">
        <v>46</v>
      </c>
      <c r="F12">
        <v>30</v>
      </c>
      <c r="G12" s="1">
        <v>43892</v>
      </c>
      <c r="H12" t="s">
        <v>70</v>
      </c>
      <c r="I12" t="s">
        <v>43</v>
      </c>
      <c r="J12">
        <v>172</v>
      </c>
      <c r="K12">
        <v>0.1</v>
      </c>
      <c r="L12">
        <v>0.1</v>
      </c>
      <c r="M12">
        <v>1</v>
      </c>
      <c r="N12">
        <v>0.9</v>
      </c>
      <c r="Q12" t="s">
        <v>39</v>
      </c>
      <c r="R12">
        <v>11.5</v>
      </c>
      <c r="S12">
        <v>11.7</v>
      </c>
      <c r="T12">
        <v>25.4</v>
      </c>
      <c r="U12">
        <v>25.21</v>
      </c>
      <c r="V12">
        <v>61</v>
      </c>
      <c r="Z12" t="s">
        <v>40</v>
      </c>
      <c r="AA12" s="16" t="s">
        <v>345</v>
      </c>
      <c r="AC12" s="16" t="s">
        <v>345</v>
      </c>
      <c r="AI12" t="s">
        <v>71</v>
      </c>
    </row>
    <row r="13" spans="1:35" x14ac:dyDescent="0.45">
      <c r="A13">
        <v>12</v>
      </c>
      <c r="B13">
        <v>12</v>
      </c>
      <c r="C13" s="26">
        <v>1997354</v>
      </c>
      <c r="D13" t="s">
        <v>72</v>
      </c>
      <c r="E13" s="7" t="s">
        <v>36</v>
      </c>
      <c r="F13">
        <v>32</v>
      </c>
      <c r="G13" s="1">
        <v>43893</v>
      </c>
      <c r="H13" t="s">
        <v>73</v>
      </c>
      <c r="I13" t="s">
        <v>43</v>
      </c>
      <c r="J13">
        <v>155</v>
      </c>
      <c r="K13">
        <v>0.05</v>
      </c>
      <c r="L13">
        <v>0.1</v>
      </c>
      <c r="M13">
        <v>1</v>
      </c>
      <c r="N13">
        <v>0.8</v>
      </c>
      <c r="Q13">
        <v>20</v>
      </c>
      <c r="R13">
        <v>12.1</v>
      </c>
      <c r="S13">
        <v>12.1</v>
      </c>
      <c r="T13">
        <v>25</v>
      </c>
      <c r="U13">
        <v>24.81</v>
      </c>
      <c r="V13">
        <v>64</v>
      </c>
      <c r="Z13" t="s">
        <v>40</v>
      </c>
      <c r="AB13" s="17">
        <v>6</v>
      </c>
    </row>
    <row r="14" spans="1:35" x14ac:dyDescent="0.45">
      <c r="A14">
        <v>13</v>
      </c>
      <c r="B14">
        <v>13</v>
      </c>
      <c r="C14" s="26">
        <v>3177863</v>
      </c>
      <c r="D14" t="s">
        <v>74</v>
      </c>
      <c r="E14" s="7" t="s">
        <v>46</v>
      </c>
      <c r="F14">
        <v>42</v>
      </c>
      <c r="G14" s="1">
        <v>43899</v>
      </c>
      <c r="H14" t="s">
        <v>75</v>
      </c>
      <c r="I14" t="s">
        <v>38</v>
      </c>
      <c r="J14">
        <v>170</v>
      </c>
      <c r="K14">
        <v>1</v>
      </c>
      <c r="L14">
        <v>1</v>
      </c>
      <c r="M14">
        <v>1</v>
      </c>
      <c r="N14">
        <v>1</v>
      </c>
      <c r="Q14">
        <v>25</v>
      </c>
      <c r="R14">
        <v>12.1</v>
      </c>
      <c r="S14">
        <v>12.2</v>
      </c>
      <c r="T14">
        <v>23.27</v>
      </c>
      <c r="U14">
        <v>23.33</v>
      </c>
      <c r="V14">
        <v>68</v>
      </c>
      <c r="Z14" t="s">
        <v>40</v>
      </c>
      <c r="AC14" s="6" t="s">
        <v>76</v>
      </c>
      <c r="AE14" s="6" t="s">
        <v>77</v>
      </c>
      <c r="AG14" s="6" t="s">
        <v>48</v>
      </c>
      <c r="AH14" s="6" t="s">
        <v>48</v>
      </c>
      <c r="AI14" t="s">
        <v>78</v>
      </c>
    </row>
    <row r="15" spans="1:35" x14ac:dyDescent="0.45">
      <c r="A15">
        <v>14</v>
      </c>
      <c r="B15">
        <v>14</v>
      </c>
      <c r="C15" s="26">
        <v>1329362</v>
      </c>
      <c r="D15" t="s">
        <v>79</v>
      </c>
      <c r="E15" s="7" t="s">
        <v>36</v>
      </c>
      <c r="F15">
        <v>68</v>
      </c>
      <c r="G15" s="1">
        <v>43899</v>
      </c>
      <c r="H15" t="s">
        <v>80</v>
      </c>
      <c r="I15" t="s">
        <v>38</v>
      </c>
      <c r="J15">
        <v>165</v>
      </c>
      <c r="K15">
        <v>0.1</v>
      </c>
      <c r="L15">
        <v>0.1</v>
      </c>
      <c r="M15">
        <v>1</v>
      </c>
      <c r="N15">
        <v>0.7</v>
      </c>
      <c r="Q15">
        <v>50</v>
      </c>
      <c r="R15">
        <v>11.2</v>
      </c>
      <c r="S15">
        <v>11.3</v>
      </c>
      <c r="T15">
        <v>25.16</v>
      </c>
      <c r="U15">
        <v>25.03</v>
      </c>
      <c r="V15">
        <v>65</v>
      </c>
      <c r="Z15" t="s">
        <v>40</v>
      </c>
      <c r="AB15" s="17">
        <v>12</v>
      </c>
      <c r="AG15" s="6" t="s">
        <v>48</v>
      </c>
      <c r="AH15" s="6" t="s">
        <v>48</v>
      </c>
      <c r="AI15" t="s">
        <v>81</v>
      </c>
    </row>
    <row r="16" spans="1:35" x14ac:dyDescent="0.45">
      <c r="A16">
        <v>15</v>
      </c>
      <c r="B16">
        <v>15</v>
      </c>
      <c r="C16" s="26">
        <v>2863737</v>
      </c>
      <c r="D16" t="s">
        <v>82</v>
      </c>
      <c r="E16" s="7" t="s">
        <v>46</v>
      </c>
      <c r="F16">
        <v>23</v>
      </c>
      <c r="G16" s="1">
        <v>43899</v>
      </c>
      <c r="H16" t="s">
        <v>83</v>
      </c>
      <c r="I16" t="s">
        <v>38</v>
      </c>
      <c r="J16">
        <v>181</v>
      </c>
      <c r="K16">
        <v>0.2</v>
      </c>
      <c r="L16">
        <v>0.2</v>
      </c>
      <c r="M16">
        <v>1</v>
      </c>
      <c r="N16">
        <v>1</v>
      </c>
      <c r="Q16">
        <v>50</v>
      </c>
      <c r="R16">
        <v>12.4</v>
      </c>
      <c r="S16">
        <v>12.6</v>
      </c>
      <c r="T16">
        <v>26.95</v>
      </c>
      <c r="U16">
        <v>27.02</v>
      </c>
      <c r="V16">
        <v>68</v>
      </c>
      <c r="Z16" t="s">
        <v>40</v>
      </c>
      <c r="AB16" s="17">
        <v>6</v>
      </c>
    </row>
    <row r="17" spans="1:35" x14ac:dyDescent="0.45">
      <c r="A17">
        <v>16</v>
      </c>
      <c r="B17">
        <v>7</v>
      </c>
      <c r="C17" s="26">
        <v>3162651</v>
      </c>
      <c r="D17" s="3" t="s">
        <v>57</v>
      </c>
      <c r="E17" s="7" t="s">
        <v>46</v>
      </c>
      <c r="F17">
        <v>39</v>
      </c>
      <c r="G17" s="1">
        <v>43906</v>
      </c>
      <c r="H17" t="s">
        <v>84</v>
      </c>
      <c r="I17" t="s">
        <v>43</v>
      </c>
      <c r="J17">
        <v>175</v>
      </c>
      <c r="K17">
        <v>1</v>
      </c>
      <c r="L17">
        <v>1</v>
      </c>
      <c r="M17">
        <v>1</v>
      </c>
      <c r="N17">
        <v>1</v>
      </c>
      <c r="Q17">
        <v>32</v>
      </c>
      <c r="R17">
        <v>12.6</v>
      </c>
      <c r="S17">
        <v>12.6</v>
      </c>
      <c r="T17">
        <v>25.65</v>
      </c>
      <c r="U17">
        <v>25.33</v>
      </c>
      <c r="V17">
        <v>66</v>
      </c>
      <c r="Z17" t="s">
        <v>40</v>
      </c>
      <c r="AA17" s="3">
        <v>5</v>
      </c>
      <c r="AI17" t="s">
        <v>85</v>
      </c>
    </row>
    <row r="18" spans="1:35" x14ac:dyDescent="0.45">
      <c r="A18">
        <v>17</v>
      </c>
      <c r="B18">
        <v>17</v>
      </c>
      <c r="C18" s="26">
        <v>2438624</v>
      </c>
      <c r="D18" s="3" t="s">
        <v>86</v>
      </c>
      <c r="E18" s="7" t="s">
        <v>36</v>
      </c>
      <c r="F18">
        <v>65</v>
      </c>
      <c r="G18" s="1">
        <v>43906</v>
      </c>
      <c r="H18" t="s">
        <v>56</v>
      </c>
      <c r="I18" t="s">
        <v>38</v>
      </c>
      <c r="J18">
        <v>157</v>
      </c>
      <c r="K18">
        <v>0.5</v>
      </c>
      <c r="L18">
        <v>0.7</v>
      </c>
      <c r="M18">
        <v>0.9</v>
      </c>
      <c r="N18">
        <v>0.8</v>
      </c>
      <c r="Q18" t="s">
        <v>39</v>
      </c>
      <c r="R18">
        <v>11.2</v>
      </c>
      <c r="S18">
        <v>11.2</v>
      </c>
      <c r="T18">
        <v>23.15</v>
      </c>
      <c r="U18">
        <v>23.09</v>
      </c>
      <c r="V18">
        <v>66</v>
      </c>
      <c r="W18">
        <v>18</v>
      </c>
      <c r="X18">
        <v>19</v>
      </c>
      <c r="Y18">
        <v>105</v>
      </c>
      <c r="Z18" t="s">
        <v>40</v>
      </c>
      <c r="AB18" s="19">
        <v>8</v>
      </c>
      <c r="AC18" s="3" t="s">
        <v>87</v>
      </c>
      <c r="AI18" t="s">
        <v>88</v>
      </c>
    </row>
    <row r="19" spans="1:35" x14ac:dyDescent="0.45">
      <c r="A19">
        <v>18</v>
      </c>
      <c r="B19">
        <v>18</v>
      </c>
      <c r="C19" s="26">
        <v>3096562</v>
      </c>
      <c r="D19" t="s">
        <v>89</v>
      </c>
      <c r="E19" s="7" t="s">
        <v>36</v>
      </c>
      <c r="F19">
        <v>7</v>
      </c>
      <c r="G19" s="1">
        <v>43907</v>
      </c>
      <c r="H19" t="s">
        <v>90</v>
      </c>
      <c r="I19" t="s">
        <v>38</v>
      </c>
      <c r="J19">
        <v>112</v>
      </c>
      <c r="K19">
        <v>0.05</v>
      </c>
      <c r="L19" t="s">
        <v>91</v>
      </c>
      <c r="M19">
        <v>0.05</v>
      </c>
      <c r="N19">
        <v>0.7</v>
      </c>
      <c r="Q19">
        <v>12.5</v>
      </c>
      <c r="V19">
        <v>64</v>
      </c>
      <c r="Z19" t="s">
        <v>40</v>
      </c>
      <c r="AA19">
        <v>25</v>
      </c>
    </row>
    <row r="20" spans="1:35" x14ac:dyDescent="0.45">
      <c r="A20">
        <v>19</v>
      </c>
      <c r="B20">
        <v>19</v>
      </c>
      <c r="C20" s="26">
        <v>2058332</v>
      </c>
      <c r="D20" s="3" t="s">
        <v>92</v>
      </c>
      <c r="E20" s="7" t="s">
        <v>36</v>
      </c>
      <c r="F20">
        <v>69</v>
      </c>
      <c r="G20" s="1">
        <v>43914</v>
      </c>
      <c r="H20" t="s">
        <v>93</v>
      </c>
      <c r="I20" t="s">
        <v>94</v>
      </c>
      <c r="J20">
        <v>164</v>
      </c>
      <c r="K20">
        <v>0.1</v>
      </c>
      <c r="L20">
        <v>0.1</v>
      </c>
      <c r="M20">
        <v>1</v>
      </c>
      <c r="N20">
        <v>0.4</v>
      </c>
      <c r="Q20" t="s">
        <v>39</v>
      </c>
      <c r="R20">
        <v>11.6</v>
      </c>
      <c r="S20">
        <v>11.6</v>
      </c>
      <c r="T20">
        <v>24.85</v>
      </c>
      <c r="U20">
        <v>24.81</v>
      </c>
      <c r="V20">
        <v>61</v>
      </c>
      <c r="W20">
        <v>20.5</v>
      </c>
      <c r="X20">
        <v>19.5</v>
      </c>
      <c r="Y20">
        <v>104</v>
      </c>
      <c r="Z20" s="6" t="s">
        <v>40</v>
      </c>
      <c r="AC20" s="6" t="s">
        <v>95</v>
      </c>
      <c r="AI20" t="s">
        <v>96</v>
      </c>
    </row>
    <row r="21" spans="1:35" x14ac:dyDescent="0.45">
      <c r="A21">
        <v>20</v>
      </c>
      <c r="B21">
        <v>20</v>
      </c>
      <c r="C21" s="26">
        <v>2371874</v>
      </c>
      <c r="D21" t="s">
        <v>97</v>
      </c>
      <c r="E21" s="7" t="s">
        <v>36</v>
      </c>
      <c r="F21">
        <v>56</v>
      </c>
      <c r="G21" s="1">
        <v>43921</v>
      </c>
      <c r="H21" t="s">
        <v>98</v>
      </c>
      <c r="I21" t="s">
        <v>38</v>
      </c>
      <c r="J21">
        <v>166</v>
      </c>
      <c r="K21">
        <v>0.3</v>
      </c>
      <c r="L21">
        <v>0.3</v>
      </c>
      <c r="M21">
        <v>0.9</v>
      </c>
      <c r="N21">
        <v>0.8</v>
      </c>
      <c r="Q21">
        <v>100</v>
      </c>
      <c r="R21">
        <v>11</v>
      </c>
      <c r="S21">
        <v>10.9</v>
      </c>
      <c r="T21">
        <v>24.03</v>
      </c>
      <c r="U21">
        <v>23.97</v>
      </c>
      <c r="V21">
        <v>67</v>
      </c>
      <c r="Z21" t="s">
        <v>40</v>
      </c>
      <c r="AB21" s="17">
        <v>15</v>
      </c>
      <c r="AF21" t="s">
        <v>99</v>
      </c>
    </row>
    <row r="22" spans="1:35" x14ac:dyDescent="0.45">
      <c r="A22">
        <v>21</v>
      </c>
      <c r="B22">
        <v>7</v>
      </c>
      <c r="C22" s="26">
        <v>3162651</v>
      </c>
      <c r="D22" t="s">
        <v>57</v>
      </c>
      <c r="E22" s="7" t="s">
        <v>46</v>
      </c>
      <c r="F22">
        <v>39</v>
      </c>
      <c r="G22" s="1">
        <v>43948</v>
      </c>
      <c r="H22" t="s">
        <v>58</v>
      </c>
      <c r="I22" t="s">
        <v>43</v>
      </c>
      <c r="J22">
        <v>175</v>
      </c>
      <c r="K22">
        <v>1</v>
      </c>
      <c r="L22">
        <v>1</v>
      </c>
      <c r="M22">
        <v>1</v>
      </c>
      <c r="N22">
        <v>1</v>
      </c>
      <c r="Q22">
        <v>40</v>
      </c>
      <c r="R22">
        <v>12.8</v>
      </c>
      <c r="S22">
        <v>12.7</v>
      </c>
      <c r="T22">
        <v>25.71</v>
      </c>
      <c r="U22">
        <v>25.38</v>
      </c>
      <c r="V22">
        <v>65</v>
      </c>
      <c r="Z22" t="s">
        <v>40</v>
      </c>
      <c r="AA22">
        <v>4</v>
      </c>
    </row>
    <row r="23" spans="1:35" x14ac:dyDescent="0.45">
      <c r="A23">
        <v>22</v>
      </c>
      <c r="B23">
        <v>19</v>
      </c>
      <c r="C23" s="26">
        <v>2058332</v>
      </c>
      <c r="D23" t="s">
        <v>92</v>
      </c>
      <c r="E23" s="7" t="s">
        <v>36</v>
      </c>
      <c r="F23">
        <v>69</v>
      </c>
      <c r="G23" s="1">
        <v>43949</v>
      </c>
      <c r="H23" t="s">
        <v>93</v>
      </c>
      <c r="I23" t="s">
        <v>100</v>
      </c>
      <c r="J23">
        <v>164</v>
      </c>
      <c r="K23">
        <v>0.3</v>
      </c>
      <c r="L23">
        <v>0.4</v>
      </c>
      <c r="M23">
        <v>1</v>
      </c>
      <c r="N23">
        <v>0.4</v>
      </c>
      <c r="Q23">
        <v>400</v>
      </c>
      <c r="R23">
        <v>11.4</v>
      </c>
      <c r="S23">
        <v>11.6</v>
      </c>
      <c r="T23">
        <v>24.87</v>
      </c>
      <c r="U23">
        <v>24.81</v>
      </c>
      <c r="V23">
        <v>61</v>
      </c>
      <c r="Z23" t="s">
        <v>40</v>
      </c>
      <c r="AD23" t="s">
        <v>101</v>
      </c>
    </row>
    <row r="24" spans="1:35" x14ac:dyDescent="0.45">
      <c r="A24">
        <v>23</v>
      </c>
      <c r="B24">
        <v>23</v>
      </c>
      <c r="C24" s="26">
        <v>1940944</v>
      </c>
      <c r="D24" t="s">
        <v>102</v>
      </c>
      <c r="E24" s="7" t="s">
        <v>46</v>
      </c>
      <c r="F24">
        <v>80</v>
      </c>
      <c r="G24" s="1">
        <v>43955</v>
      </c>
      <c r="H24" t="s">
        <v>103</v>
      </c>
      <c r="I24" t="s">
        <v>38</v>
      </c>
      <c r="J24">
        <v>164</v>
      </c>
      <c r="M24">
        <v>0.2</v>
      </c>
      <c r="N24">
        <v>0.4</v>
      </c>
      <c r="Q24">
        <v>50</v>
      </c>
      <c r="R24">
        <v>11.9</v>
      </c>
      <c r="S24">
        <v>12</v>
      </c>
      <c r="T24">
        <v>26.27</v>
      </c>
      <c r="U24">
        <v>26.45</v>
      </c>
      <c r="V24">
        <v>66</v>
      </c>
      <c r="Z24" t="s">
        <v>40</v>
      </c>
      <c r="AB24" s="17">
        <v>8</v>
      </c>
      <c r="AD24" t="s">
        <v>44</v>
      </c>
      <c r="AI24" t="s">
        <v>104</v>
      </c>
    </row>
    <row r="25" spans="1:35" x14ac:dyDescent="0.45">
      <c r="A25">
        <v>24</v>
      </c>
      <c r="B25">
        <v>24</v>
      </c>
      <c r="C25" s="26">
        <v>2865124</v>
      </c>
      <c r="D25" t="s">
        <v>105</v>
      </c>
      <c r="E25" s="7" t="s">
        <v>46</v>
      </c>
      <c r="F25">
        <v>29</v>
      </c>
      <c r="G25" s="1">
        <v>43955</v>
      </c>
      <c r="H25" t="s">
        <v>90</v>
      </c>
      <c r="I25" t="s">
        <v>38</v>
      </c>
      <c r="J25">
        <v>178</v>
      </c>
      <c r="K25">
        <v>1</v>
      </c>
      <c r="L25">
        <v>1</v>
      </c>
      <c r="M25">
        <v>1</v>
      </c>
      <c r="N25">
        <v>1</v>
      </c>
      <c r="Q25">
        <v>400</v>
      </c>
      <c r="R25">
        <v>12.2</v>
      </c>
      <c r="S25">
        <v>12.2</v>
      </c>
      <c r="T25">
        <v>23.88</v>
      </c>
      <c r="U25">
        <v>23.63</v>
      </c>
      <c r="V25">
        <v>64</v>
      </c>
      <c r="Z25" t="s">
        <v>40</v>
      </c>
      <c r="AA25">
        <v>35</v>
      </c>
    </row>
    <row r="26" spans="1:35" x14ac:dyDescent="0.45">
      <c r="A26">
        <v>25</v>
      </c>
      <c r="B26">
        <v>25</v>
      </c>
      <c r="C26" s="26">
        <v>3111628</v>
      </c>
      <c r="D26" t="s">
        <v>106</v>
      </c>
      <c r="E26" s="7" t="s">
        <v>36</v>
      </c>
      <c r="F26">
        <v>34</v>
      </c>
      <c r="G26" s="1">
        <v>43970</v>
      </c>
      <c r="H26" t="s">
        <v>107</v>
      </c>
      <c r="I26" t="s">
        <v>38</v>
      </c>
      <c r="J26">
        <v>158</v>
      </c>
      <c r="K26">
        <v>1</v>
      </c>
      <c r="L26">
        <v>1</v>
      </c>
      <c r="M26">
        <v>1</v>
      </c>
      <c r="N26">
        <v>1</v>
      </c>
      <c r="Q26">
        <v>100</v>
      </c>
      <c r="R26">
        <v>12.1</v>
      </c>
      <c r="S26">
        <v>12.5</v>
      </c>
      <c r="T26">
        <v>24.29</v>
      </c>
      <c r="U26">
        <v>25.4</v>
      </c>
      <c r="V26">
        <v>62</v>
      </c>
      <c r="W26">
        <v>15</v>
      </c>
      <c r="X26">
        <v>18</v>
      </c>
      <c r="Y26">
        <v>100</v>
      </c>
      <c r="Z26" s="6" t="s">
        <v>40</v>
      </c>
      <c r="AB26" s="18">
        <v>6</v>
      </c>
      <c r="AG26" t="s">
        <v>108</v>
      </c>
      <c r="AH26" t="s">
        <v>109</v>
      </c>
      <c r="AI26" t="s">
        <v>110</v>
      </c>
    </row>
    <row r="27" spans="1:35" x14ac:dyDescent="0.45">
      <c r="A27">
        <v>26</v>
      </c>
      <c r="B27">
        <v>26</v>
      </c>
      <c r="C27" s="26">
        <v>3189951</v>
      </c>
      <c r="D27" t="s">
        <v>111</v>
      </c>
      <c r="E27" s="7" t="s">
        <v>46</v>
      </c>
      <c r="F27">
        <v>22</v>
      </c>
      <c r="G27" s="1">
        <v>43979</v>
      </c>
      <c r="H27" t="s">
        <v>112</v>
      </c>
      <c r="I27" t="s">
        <v>38</v>
      </c>
      <c r="J27">
        <v>171</v>
      </c>
      <c r="K27">
        <v>1</v>
      </c>
      <c r="L27">
        <v>1</v>
      </c>
      <c r="M27">
        <v>1</v>
      </c>
      <c r="N27">
        <v>1</v>
      </c>
      <c r="Q27">
        <v>100</v>
      </c>
      <c r="R27">
        <v>11.7</v>
      </c>
      <c r="S27">
        <v>11.9</v>
      </c>
      <c r="T27">
        <v>26.76</v>
      </c>
      <c r="U27">
        <v>26.53</v>
      </c>
      <c r="V27">
        <v>67</v>
      </c>
      <c r="Z27" t="s">
        <v>40</v>
      </c>
      <c r="AB27" s="17">
        <v>10</v>
      </c>
      <c r="AI27" t="s">
        <v>113</v>
      </c>
    </row>
    <row r="28" spans="1:35" x14ac:dyDescent="0.45">
      <c r="A28">
        <v>27</v>
      </c>
      <c r="B28">
        <v>27</v>
      </c>
      <c r="C28" s="26">
        <v>2819584</v>
      </c>
      <c r="D28" t="s">
        <v>114</v>
      </c>
      <c r="E28" s="7" t="s">
        <v>46</v>
      </c>
      <c r="F28" s="8">
        <v>8</v>
      </c>
      <c r="G28" s="1">
        <v>43983</v>
      </c>
      <c r="H28" t="s">
        <v>115</v>
      </c>
      <c r="I28" t="s">
        <v>43</v>
      </c>
      <c r="J28">
        <v>132</v>
      </c>
      <c r="K28">
        <v>1</v>
      </c>
      <c r="L28">
        <v>1</v>
      </c>
      <c r="M28">
        <v>1</v>
      </c>
      <c r="N28">
        <v>1</v>
      </c>
      <c r="Q28">
        <v>100</v>
      </c>
      <c r="R28">
        <v>12.4</v>
      </c>
      <c r="S28">
        <v>12.4</v>
      </c>
      <c r="T28">
        <v>22.82</v>
      </c>
      <c r="U28">
        <v>22.91</v>
      </c>
      <c r="V28">
        <v>58</v>
      </c>
      <c r="Z28" s="6" t="s">
        <v>40</v>
      </c>
      <c r="AC28" s="6" t="s">
        <v>48</v>
      </c>
      <c r="AD28" s="6" t="s">
        <v>48</v>
      </c>
      <c r="AI28" t="s">
        <v>116</v>
      </c>
    </row>
    <row r="29" spans="1:35" x14ac:dyDescent="0.45">
      <c r="A29">
        <v>28</v>
      </c>
      <c r="B29">
        <v>28</v>
      </c>
      <c r="C29" s="26">
        <v>2717302</v>
      </c>
      <c r="D29" t="s">
        <v>117</v>
      </c>
      <c r="E29" s="7" t="s">
        <v>46</v>
      </c>
      <c r="F29">
        <v>54</v>
      </c>
      <c r="G29" s="1">
        <v>43983</v>
      </c>
      <c r="H29" t="s">
        <v>118</v>
      </c>
      <c r="I29" t="s">
        <v>43</v>
      </c>
      <c r="J29">
        <v>172</v>
      </c>
      <c r="K29">
        <v>0.05</v>
      </c>
      <c r="L29">
        <v>0.4</v>
      </c>
      <c r="M29">
        <v>0.5</v>
      </c>
      <c r="N29">
        <v>0.3</v>
      </c>
      <c r="Q29" s="2" t="s">
        <v>39</v>
      </c>
      <c r="R29">
        <v>11.8</v>
      </c>
      <c r="S29">
        <v>11.8</v>
      </c>
      <c r="T29">
        <v>25.12</v>
      </c>
      <c r="U29">
        <v>24.84</v>
      </c>
      <c r="V29">
        <v>65</v>
      </c>
      <c r="Z29" t="s">
        <v>40</v>
      </c>
      <c r="AD29" t="s">
        <v>119</v>
      </c>
    </row>
    <row r="30" spans="1:35" x14ac:dyDescent="0.45">
      <c r="A30">
        <v>30</v>
      </c>
      <c r="B30">
        <v>25</v>
      </c>
      <c r="C30" s="26">
        <v>3111628</v>
      </c>
      <c r="D30" s="3" t="s">
        <v>106</v>
      </c>
      <c r="E30" s="7" t="s">
        <v>36</v>
      </c>
      <c r="F30">
        <v>34</v>
      </c>
      <c r="G30" s="1">
        <v>43990</v>
      </c>
      <c r="H30" t="s">
        <v>120</v>
      </c>
      <c r="I30" t="s">
        <v>43</v>
      </c>
      <c r="J30">
        <v>158</v>
      </c>
      <c r="K30">
        <v>1</v>
      </c>
      <c r="L30">
        <v>1</v>
      </c>
      <c r="M30">
        <v>1</v>
      </c>
      <c r="N30">
        <v>1</v>
      </c>
      <c r="Q30">
        <v>100</v>
      </c>
      <c r="R30">
        <v>12.1</v>
      </c>
      <c r="S30">
        <v>12.5</v>
      </c>
      <c r="T30">
        <v>24.14</v>
      </c>
      <c r="U30">
        <v>25.36</v>
      </c>
      <c r="V30">
        <v>62</v>
      </c>
      <c r="W30">
        <v>15</v>
      </c>
      <c r="X30">
        <v>18</v>
      </c>
      <c r="Y30">
        <v>100</v>
      </c>
      <c r="Z30" s="6" t="s">
        <v>121</v>
      </c>
      <c r="AG30" s="6" t="s">
        <v>48</v>
      </c>
      <c r="AH30" s="6" t="s">
        <v>48</v>
      </c>
      <c r="AI30" t="s">
        <v>122</v>
      </c>
    </row>
    <row r="31" spans="1:35" x14ac:dyDescent="0.45">
      <c r="A31">
        <v>31</v>
      </c>
      <c r="B31">
        <v>31</v>
      </c>
      <c r="C31" s="26">
        <v>3183516</v>
      </c>
      <c r="D31" s="3" t="s">
        <v>123</v>
      </c>
      <c r="E31" s="7" t="s">
        <v>36</v>
      </c>
      <c r="F31">
        <v>19</v>
      </c>
      <c r="G31" s="1">
        <v>43997</v>
      </c>
      <c r="H31" t="s">
        <v>124</v>
      </c>
      <c r="I31" t="s">
        <v>38</v>
      </c>
      <c r="J31">
        <v>155</v>
      </c>
      <c r="K31">
        <v>0.1</v>
      </c>
      <c r="L31">
        <v>0.2</v>
      </c>
      <c r="M31">
        <v>1</v>
      </c>
      <c r="N31">
        <v>1</v>
      </c>
      <c r="Q31">
        <v>100</v>
      </c>
      <c r="R31">
        <v>11.7</v>
      </c>
      <c r="S31">
        <v>11.8</v>
      </c>
      <c r="T31">
        <v>25.04</v>
      </c>
      <c r="U31">
        <v>24.59</v>
      </c>
      <c r="V31">
        <v>64</v>
      </c>
      <c r="Z31" t="s">
        <v>40</v>
      </c>
      <c r="AB31" s="17" t="s">
        <v>125</v>
      </c>
      <c r="AG31" t="s">
        <v>48</v>
      </c>
      <c r="AH31" t="s">
        <v>48</v>
      </c>
      <c r="AI31" t="s">
        <v>126</v>
      </c>
    </row>
    <row r="32" spans="1:35" x14ac:dyDescent="0.45">
      <c r="A32">
        <v>32</v>
      </c>
      <c r="B32">
        <v>32</v>
      </c>
      <c r="C32" s="26">
        <v>3193243</v>
      </c>
      <c r="D32" t="s">
        <v>127</v>
      </c>
      <c r="E32" s="7" t="s">
        <v>36</v>
      </c>
      <c r="F32">
        <v>31</v>
      </c>
      <c r="G32" s="1">
        <v>43997</v>
      </c>
      <c r="H32" t="s">
        <v>128</v>
      </c>
      <c r="I32" t="s">
        <v>38</v>
      </c>
      <c r="J32">
        <v>163</v>
      </c>
      <c r="K32" t="s">
        <v>91</v>
      </c>
      <c r="L32">
        <v>0.05</v>
      </c>
      <c r="M32">
        <v>0.7</v>
      </c>
      <c r="N32">
        <v>0.8</v>
      </c>
      <c r="Q32">
        <v>100</v>
      </c>
      <c r="V32">
        <v>62</v>
      </c>
      <c r="Z32" t="s">
        <v>40</v>
      </c>
      <c r="AB32" s="17" t="s">
        <v>129</v>
      </c>
      <c r="AI32" t="s">
        <v>130</v>
      </c>
    </row>
    <row r="33" spans="1:35" x14ac:dyDescent="0.45">
      <c r="A33">
        <v>33</v>
      </c>
      <c r="B33">
        <v>33</v>
      </c>
      <c r="C33" s="26">
        <v>1638482</v>
      </c>
      <c r="D33" t="s">
        <v>131</v>
      </c>
      <c r="E33" s="7" t="s">
        <v>36</v>
      </c>
      <c r="F33">
        <v>64</v>
      </c>
      <c r="G33" s="1">
        <v>43997</v>
      </c>
      <c r="H33" t="s">
        <v>132</v>
      </c>
      <c r="I33" t="s">
        <v>38</v>
      </c>
      <c r="J33">
        <v>158</v>
      </c>
      <c r="M33">
        <v>1</v>
      </c>
      <c r="N33">
        <v>1</v>
      </c>
      <c r="Q33">
        <v>100</v>
      </c>
      <c r="R33">
        <v>11.9</v>
      </c>
      <c r="S33">
        <v>11.9</v>
      </c>
      <c r="T33">
        <v>24.41</v>
      </c>
      <c r="U33">
        <v>25.13</v>
      </c>
      <c r="V33">
        <v>61</v>
      </c>
      <c r="Z33" s="6" t="s">
        <v>40</v>
      </c>
      <c r="AA33" s="6">
        <v>8</v>
      </c>
      <c r="AI33" t="s">
        <v>133</v>
      </c>
    </row>
    <row r="34" spans="1:35" x14ac:dyDescent="0.45">
      <c r="A34">
        <v>29</v>
      </c>
      <c r="B34">
        <v>19</v>
      </c>
      <c r="C34" s="26">
        <v>2058332</v>
      </c>
      <c r="D34" t="s">
        <v>92</v>
      </c>
      <c r="E34" s="7" t="s">
        <v>36</v>
      </c>
      <c r="F34">
        <v>68</v>
      </c>
      <c r="G34" s="1">
        <v>44004</v>
      </c>
      <c r="H34" t="s">
        <v>118</v>
      </c>
      <c r="I34" t="s">
        <v>100</v>
      </c>
      <c r="J34">
        <v>130</v>
      </c>
      <c r="M34">
        <v>1</v>
      </c>
      <c r="N34">
        <v>1</v>
      </c>
      <c r="Q34" t="s">
        <v>39</v>
      </c>
      <c r="R34">
        <v>11.5</v>
      </c>
      <c r="S34">
        <v>11.7</v>
      </c>
      <c r="T34">
        <v>24.84</v>
      </c>
      <c r="U34">
        <v>24.8</v>
      </c>
      <c r="V34">
        <v>61</v>
      </c>
      <c r="Z34" t="s">
        <v>40</v>
      </c>
      <c r="AD34" t="s">
        <v>101</v>
      </c>
    </row>
    <row r="35" spans="1:35" x14ac:dyDescent="0.45">
      <c r="A35">
        <v>34</v>
      </c>
      <c r="B35">
        <v>34</v>
      </c>
      <c r="C35" s="26">
        <v>2619175</v>
      </c>
      <c r="D35" t="s">
        <v>134</v>
      </c>
      <c r="E35" s="7" t="s">
        <v>36</v>
      </c>
      <c r="F35">
        <v>28</v>
      </c>
      <c r="G35" s="1">
        <v>44032</v>
      </c>
      <c r="H35" t="s">
        <v>135</v>
      </c>
      <c r="I35" t="s">
        <v>38</v>
      </c>
      <c r="J35">
        <v>164</v>
      </c>
      <c r="K35">
        <v>1.2</v>
      </c>
      <c r="L35">
        <v>1</v>
      </c>
      <c r="M35">
        <v>1</v>
      </c>
      <c r="N35">
        <v>1</v>
      </c>
      <c r="Q35">
        <v>160</v>
      </c>
      <c r="R35">
        <v>12.1</v>
      </c>
      <c r="S35">
        <v>12.1</v>
      </c>
      <c r="T35">
        <v>23.66</v>
      </c>
      <c r="U35">
        <v>23.62</v>
      </c>
      <c r="V35">
        <v>67</v>
      </c>
      <c r="Z35" t="s">
        <v>40</v>
      </c>
      <c r="AA35">
        <v>30</v>
      </c>
    </row>
    <row r="36" spans="1:35" x14ac:dyDescent="0.45">
      <c r="A36">
        <v>35</v>
      </c>
      <c r="B36">
        <v>35</v>
      </c>
      <c r="C36" s="26">
        <v>1722385</v>
      </c>
      <c r="D36" t="s">
        <v>136</v>
      </c>
      <c r="E36" s="7" t="s">
        <v>46</v>
      </c>
      <c r="F36">
        <v>24</v>
      </c>
      <c r="G36" s="1">
        <v>44056</v>
      </c>
      <c r="H36" t="s">
        <v>135</v>
      </c>
      <c r="I36" t="s">
        <v>38</v>
      </c>
      <c r="J36">
        <v>172</v>
      </c>
      <c r="K36">
        <v>0.05</v>
      </c>
      <c r="L36">
        <v>0.05</v>
      </c>
      <c r="M36">
        <v>1</v>
      </c>
      <c r="N36">
        <v>1</v>
      </c>
      <c r="Q36">
        <v>16</v>
      </c>
      <c r="R36">
        <v>12.1</v>
      </c>
      <c r="S36">
        <v>11.8</v>
      </c>
      <c r="T36">
        <v>24.32</v>
      </c>
      <c r="U36">
        <v>24.77</v>
      </c>
      <c r="V36">
        <v>69</v>
      </c>
      <c r="Z36" t="s">
        <v>40</v>
      </c>
      <c r="AA36">
        <v>70</v>
      </c>
    </row>
    <row r="37" spans="1:35" x14ac:dyDescent="0.45">
      <c r="A37">
        <v>36</v>
      </c>
      <c r="B37">
        <v>36</v>
      </c>
      <c r="C37" s="26">
        <v>8003259</v>
      </c>
      <c r="D37" t="s">
        <v>137</v>
      </c>
      <c r="E37" s="7" t="s">
        <v>46</v>
      </c>
      <c r="F37">
        <v>45</v>
      </c>
      <c r="G37" s="1">
        <v>44063</v>
      </c>
      <c r="H37" t="s">
        <v>37</v>
      </c>
      <c r="I37" t="s">
        <v>38</v>
      </c>
      <c r="J37">
        <v>170</v>
      </c>
      <c r="K37">
        <v>0.1</v>
      </c>
      <c r="L37">
        <v>0.05</v>
      </c>
      <c r="M37">
        <v>1</v>
      </c>
      <c r="N37">
        <v>1</v>
      </c>
      <c r="Q37">
        <v>40</v>
      </c>
      <c r="R37">
        <v>12.2</v>
      </c>
      <c r="S37">
        <v>12.4</v>
      </c>
      <c r="T37">
        <v>26.9</v>
      </c>
      <c r="U37">
        <v>27.26</v>
      </c>
      <c r="V37">
        <v>70</v>
      </c>
      <c r="Z37" s="6" t="s">
        <v>40</v>
      </c>
      <c r="AB37" s="18">
        <v>40</v>
      </c>
    </row>
    <row r="38" spans="1:35" x14ac:dyDescent="0.45">
      <c r="A38">
        <v>37</v>
      </c>
      <c r="B38">
        <v>37</v>
      </c>
      <c r="C38" s="26">
        <v>3042149</v>
      </c>
      <c r="D38" t="s">
        <v>138</v>
      </c>
      <c r="E38" s="7" t="s">
        <v>46</v>
      </c>
      <c r="F38">
        <v>11</v>
      </c>
      <c r="G38" s="1">
        <v>44063</v>
      </c>
      <c r="H38" t="s">
        <v>90</v>
      </c>
      <c r="I38" t="s">
        <v>38</v>
      </c>
      <c r="J38">
        <v>145</v>
      </c>
      <c r="K38">
        <v>0.2</v>
      </c>
      <c r="L38">
        <v>0.4</v>
      </c>
      <c r="M38">
        <v>0.6</v>
      </c>
      <c r="N38">
        <v>0.6</v>
      </c>
      <c r="Q38">
        <v>400</v>
      </c>
      <c r="T38">
        <v>23.75</v>
      </c>
      <c r="U38">
        <v>24</v>
      </c>
      <c r="V38">
        <v>66</v>
      </c>
      <c r="Z38" s="6" t="s">
        <v>40</v>
      </c>
      <c r="AA38" s="6">
        <v>30</v>
      </c>
      <c r="AI38" t="s">
        <v>139</v>
      </c>
    </row>
    <row r="39" spans="1:35" x14ac:dyDescent="0.45">
      <c r="A39">
        <v>38</v>
      </c>
      <c r="B39">
        <v>38</v>
      </c>
      <c r="C39" s="26">
        <v>7149165</v>
      </c>
      <c r="D39" s="3" t="s">
        <v>140</v>
      </c>
      <c r="E39" s="7" t="s">
        <v>46</v>
      </c>
      <c r="F39">
        <v>41</v>
      </c>
      <c r="G39" s="1">
        <v>44095</v>
      </c>
      <c r="H39" t="s">
        <v>141</v>
      </c>
      <c r="I39" t="s">
        <v>38</v>
      </c>
      <c r="J39">
        <v>173</v>
      </c>
      <c r="K39">
        <v>0.4</v>
      </c>
      <c r="L39">
        <v>0.05</v>
      </c>
      <c r="M39">
        <v>1</v>
      </c>
      <c r="N39">
        <v>1</v>
      </c>
      <c r="Q39">
        <v>20</v>
      </c>
      <c r="R39">
        <v>11.9</v>
      </c>
      <c r="S39">
        <v>11.7</v>
      </c>
      <c r="T39">
        <v>23.16</v>
      </c>
      <c r="U39">
        <v>24.41</v>
      </c>
      <c r="V39">
        <v>67</v>
      </c>
      <c r="Z39" s="6" t="s">
        <v>40</v>
      </c>
      <c r="AA39" s="6">
        <v>60</v>
      </c>
      <c r="AI39" t="s">
        <v>142</v>
      </c>
    </row>
    <row r="40" spans="1:35" x14ac:dyDescent="0.45">
      <c r="A40">
        <v>39</v>
      </c>
      <c r="B40">
        <v>39</v>
      </c>
      <c r="C40" s="26">
        <v>2927925</v>
      </c>
      <c r="D40" t="s">
        <v>143</v>
      </c>
      <c r="E40" s="7" t="s">
        <v>46</v>
      </c>
      <c r="F40">
        <v>24</v>
      </c>
      <c r="G40" s="1">
        <v>44112</v>
      </c>
      <c r="H40" t="s">
        <v>144</v>
      </c>
      <c r="I40" t="s">
        <v>38</v>
      </c>
      <c r="J40">
        <v>176</v>
      </c>
      <c r="K40">
        <v>0.4</v>
      </c>
      <c r="L40">
        <v>1</v>
      </c>
      <c r="M40">
        <v>1</v>
      </c>
      <c r="N40">
        <v>1</v>
      </c>
      <c r="Q40">
        <v>40</v>
      </c>
      <c r="R40">
        <v>11.7</v>
      </c>
      <c r="S40">
        <v>11.9</v>
      </c>
      <c r="T40">
        <v>23.69</v>
      </c>
      <c r="U40">
        <v>23.55</v>
      </c>
      <c r="V40">
        <v>61</v>
      </c>
      <c r="W40">
        <v>13</v>
      </c>
      <c r="X40">
        <v>13</v>
      </c>
      <c r="Y40">
        <v>100</v>
      </c>
      <c r="Z40" s="6" t="s">
        <v>40</v>
      </c>
      <c r="AA40" s="6">
        <v>10</v>
      </c>
      <c r="AD40" s="6" t="s">
        <v>145</v>
      </c>
    </row>
    <row r="41" spans="1:35" x14ac:dyDescent="0.45">
      <c r="A41">
        <v>40</v>
      </c>
      <c r="B41">
        <v>40</v>
      </c>
      <c r="C41" s="26" t="s">
        <v>146</v>
      </c>
      <c r="D41" t="s">
        <v>147</v>
      </c>
      <c r="E41" s="7" t="s">
        <v>46</v>
      </c>
      <c r="F41">
        <v>59</v>
      </c>
      <c r="G41" s="1">
        <v>44112</v>
      </c>
      <c r="H41" t="s">
        <v>148</v>
      </c>
      <c r="I41" t="s">
        <v>38</v>
      </c>
      <c r="J41">
        <v>164</v>
      </c>
      <c r="K41">
        <v>1</v>
      </c>
      <c r="L41">
        <v>1</v>
      </c>
      <c r="M41">
        <v>1</v>
      </c>
      <c r="N41">
        <v>1</v>
      </c>
      <c r="Q41" t="s">
        <v>39</v>
      </c>
      <c r="R41">
        <v>12.4</v>
      </c>
      <c r="S41">
        <v>12.4</v>
      </c>
      <c r="T41">
        <v>23.62</v>
      </c>
      <c r="U41">
        <v>23.71</v>
      </c>
      <c r="V41">
        <v>65</v>
      </c>
      <c r="Z41" t="s">
        <v>40</v>
      </c>
      <c r="AC41" t="s">
        <v>149</v>
      </c>
      <c r="AI41" t="s">
        <v>78</v>
      </c>
    </row>
    <row r="42" spans="1:35" x14ac:dyDescent="0.45">
      <c r="A42">
        <v>41</v>
      </c>
      <c r="B42">
        <v>41</v>
      </c>
      <c r="C42" s="26">
        <v>1997420</v>
      </c>
      <c r="D42" t="s">
        <v>150</v>
      </c>
      <c r="E42" s="7" t="s">
        <v>36</v>
      </c>
      <c r="F42">
        <v>53</v>
      </c>
      <c r="G42" s="1">
        <v>44126</v>
      </c>
      <c r="H42" t="s">
        <v>151</v>
      </c>
      <c r="I42" t="s">
        <v>152</v>
      </c>
      <c r="J42">
        <v>153</v>
      </c>
      <c r="K42">
        <v>0.8</v>
      </c>
      <c r="L42">
        <v>0.8</v>
      </c>
      <c r="Q42" t="s">
        <v>39</v>
      </c>
      <c r="V42">
        <v>57</v>
      </c>
      <c r="W42">
        <v>15</v>
      </c>
      <c r="X42">
        <v>18</v>
      </c>
      <c r="Y42">
        <v>90</v>
      </c>
      <c r="Z42" t="s">
        <v>40</v>
      </c>
      <c r="AC42" t="s">
        <v>153</v>
      </c>
    </row>
    <row r="43" spans="1:35" x14ac:dyDescent="0.45">
      <c r="A43">
        <v>42</v>
      </c>
      <c r="B43">
        <v>42</v>
      </c>
      <c r="C43" s="26">
        <v>1283536</v>
      </c>
      <c r="D43" t="s">
        <v>154</v>
      </c>
      <c r="E43" s="7" t="s">
        <v>46</v>
      </c>
      <c r="F43">
        <v>47</v>
      </c>
      <c r="G43" s="1">
        <v>44126</v>
      </c>
      <c r="H43" t="s">
        <v>155</v>
      </c>
      <c r="I43" t="s">
        <v>43</v>
      </c>
      <c r="J43">
        <v>167</v>
      </c>
      <c r="K43">
        <v>1</v>
      </c>
      <c r="L43">
        <v>0.6</v>
      </c>
      <c r="M43">
        <v>1</v>
      </c>
      <c r="N43">
        <v>1</v>
      </c>
      <c r="Q43">
        <v>40</v>
      </c>
      <c r="R43">
        <v>12.1</v>
      </c>
      <c r="S43">
        <v>12</v>
      </c>
      <c r="T43">
        <v>23.79</v>
      </c>
      <c r="U43">
        <v>23.96</v>
      </c>
      <c r="V43">
        <v>64</v>
      </c>
      <c r="W43">
        <v>21.5</v>
      </c>
      <c r="X43">
        <v>19.5</v>
      </c>
      <c r="Y43">
        <v>105</v>
      </c>
      <c r="Z43" t="s">
        <v>40</v>
      </c>
      <c r="AC43" t="s">
        <v>77</v>
      </c>
      <c r="AI43" t="s">
        <v>156</v>
      </c>
    </row>
    <row r="44" spans="1:35" x14ac:dyDescent="0.45">
      <c r="A44">
        <v>43</v>
      </c>
      <c r="B44">
        <v>43</v>
      </c>
      <c r="C44" s="26">
        <v>2435309</v>
      </c>
      <c r="D44" s="3" t="s">
        <v>157</v>
      </c>
      <c r="E44" s="7" t="s">
        <v>46</v>
      </c>
      <c r="F44">
        <v>21</v>
      </c>
      <c r="G44" s="1">
        <v>44126</v>
      </c>
      <c r="H44" t="s">
        <v>158</v>
      </c>
      <c r="I44" t="s">
        <v>38</v>
      </c>
      <c r="J44">
        <v>163</v>
      </c>
      <c r="K44">
        <v>0.2</v>
      </c>
      <c r="L44">
        <v>0.2</v>
      </c>
      <c r="N44">
        <v>0.4</v>
      </c>
      <c r="Q44" t="s">
        <v>39</v>
      </c>
      <c r="R44" s="6" t="s">
        <v>48</v>
      </c>
      <c r="S44" s="6">
        <v>10.9</v>
      </c>
      <c r="T44">
        <v>24.77</v>
      </c>
      <c r="U44">
        <v>24.45</v>
      </c>
      <c r="V44">
        <v>65</v>
      </c>
      <c r="Z44" s="6" t="s">
        <v>40</v>
      </c>
      <c r="AA44" s="6" t="s">
        <v>343</v>
      </c>
      <c r="AB44" s="18"/>
      <c r="AC44" s="6"/>
      <c r="AD44" s="6"/>
      <c r="AF44" s="6" t="s">
        <v>159</v>
      </c>
      <c r="AI44" s="6" t="s">
        <v>160</v>
      </c>
    </row>
    <row r="45" spans="1:35" x14ac:dyDescent="0.45">
      <c r="A45">
        <v>44</v>
      </c>
      <c r="B45">
        <v>44</v>
      </c>
      <c r="C45" s="26">
        <v>3219171</v>
      </c>
      <c r="D45" t="s">
        <v>161</v>
      </c>
      <c r="E45" s="7" t="s">
        <v>36</v>
      </c>
      <c r="F45">
        <v>62</v>
      </c>
      <c r="G45" s="1">
        <v>44126</v>
      </c>
      <c r="H45" t="s">
        <v>162</v>
      </c>
      <c r="I45" t="s">
        <v>38</v>
      </c>
      <c r="J45">
        <v>159</v>
      </c>
      <c r="K45">
        <v>0.7</v>
      </c>
      <c r="L45">
        <v>0.6</v>
      </c>
      <c r="Q45" t="s">
        <v>39</v>
      </c>
      <c r="R45">
        <v>11.7</v>
      </c>
      <c r="S45">
        <v>11.5</v>
      </c>
      <c r="T45">
        <v>22.04</v>
      </c>
      <c r="U45">
        <v>22.03</v>
      </c>
      <c r="V45">
        <v>63</v>
      </c>
      <c r="Z45" t="s">
        <v>40</v>
      </c>
      <c r="AD45" t="s">
        <v>163</v>
      </c>
      <c r="AE45" t="s">
        <v>119</v>
      </c>
      <c r="AI45" t="s">
        <v>78</v>
      </c>
    </row>
    <row r="46" spans="1:35" x14ac:dyDescent="0.45">
      <c r="A46">
        <v>45</v>
      </c>
      <c r="B46">
        <v>45</v>
      </c>
      <c r="C46" s="26">
        <v>2475159</v>
      </c>
      <c r="D46" t="s">
        <v>164</v>
      </c>
      <c r="E46" s="7" t="s">
        <v>46</v>
      </c>
      <c r="F46">
        <v>70</v>
      </c>
      <c r="G46" s="1">
        <v>44133</v>
      </c>
      <c r="H46" t="s">
        <v>56</v>
      </c>
      <c r="I46" t="s">
        <v>38</v>
      </c>
      <c r="J46">
        <v>172</v>
      </c>
      <c r="K46">
        <v>0.8</v>
      </c>
      <c r="L46">
        <v>0.8</v>
      </c>
      <c r="Q46">
        <v>100</v>
      </c>
      <c r="R46">
        <v>11.5</v>
      </c>
      <c r="S46">
        <v>11.3</v>
      </c>
      <c r="T46">
        <v>24.79</v>
      </c>
      <c r="U46">
        <v>24.87</v>
      </c>
      <c r="V46">
        <v>63</v>
      </c>
      <c r="Z46" s="6" t="s">
        <v>121</v>
      </c>
      <c r="AI46" t="s">
        <v>165</v>
      </c>
    </row>
    <row r="47" spans="1:35" x14ac:dyDescent="0.45">
      <c r="A47">
        <v>46</v>
      </c>
      <c r="B47">
        <v>46</v>
      </c>
      <c r="C47" s="26">
        <v>654716</v>
      </c>
      <c r="D47" t="s">
        <v>166</v>
      </c>
      <c r="E47" s="7" t="s">
        <v>46</v>
      </c>
      <c r="F47">
        <v>66</v>
      </c>
      <c r="G47" s="1">
        <v>44133</v>
      </c>
      <c r="H47" t="s">
        <v>167</v>
      </c>
      <c r="I47" t="s">
        <v>38</v>
      </c>
      <c r="J47">
        <v>178</v>
      </c>
      <c r="K47">
        <v>1</v>
      </c>
      <c r="L47">
        <v>1</v>
      </c>
      <c r="M47">
        <v>1</v>
      </c>
      <c r="N47">
        <v>1</v>
      </c>
      <c r="R47">
        <v>12.1</v>
      </c>
      <c r="S47">
        <v>12</v>
      </c>
      <c r="T47">
        <v>23.79</v>
      </c>
      <c r="U47">
        <v>23.96</v>
      </c>
      <c r="V47">
        <v>64</v>
      </c>
      <c r="Z47" t="s">
        <v>40</v>
      </c>
      <c r="AC47" t="s">
        <v>168</v>
      </c>
      <c r="AF47" t="s">
        <v>169</v>
      </c>
      <c r="AI47" t="s">
        <v>170</v>
      </c>
    </row>
    <row r="48" spans="1:35" x14ac:dyDescent="0.45">
      <c r="A48">
        <v>47</v>
      </c>
      <c r="B48">
        <v>47</v>
      </c>
      <c r="C48" s="26">
        <v>1835584</v>
      </c>
      <c r="D48" t="s">
        <v>171</v>
      </c>
      <c r="E48" s="7" t="s">
        <v>36</v>
      </c>
      <c r="F48">
        <v>48</v>
      </c>
      <c r="G48" s="1">
        <v>44140</v>
      </c>
      <c r="H48" t="s">
        <v>172</v>
      </c>
      <c r="I48" t="s">
        <v>38</v>
      </c>
      <c r="J48">
        <v>157</v>
      </c>
      <c r="K48">
        <v>0.9</v>
      </c>
      <c r="L48">
        <v>0.9</v>
      </c>
      <c r="Q48" t="s">
        <v>39</v>
      </c>
      <c r="T48">
        <v>25.96</v>
      </c>
      <c r="U48">
        <v>24.91</v>
      </c>
      <c r="V48">
        <v>63</v>
      </c>
      <c r="Z48" t="s">
        <v>40</v>
      </c>
      <c r="AA48">
        <v>6</v>
      </c>
      <c r="AD48" t="s">
        <v>99</v>
      </c>
      <c r="AI48" t="s">
        <v>173</v>
      </c>
    </row>
    <row r="49" spans="1:35" x14ac:dyDescent="0.45">
      <c r="A49">
        <v>48</v>
      </c>
      <c r="B49">
        <v>48</v>
      </c>
      <c r="C49" s="26">
        <v>1954657</v>
      </c>
      <c r="D49" t="s">
        <v>174</v>
      </c>
      <c r="E49" s="7" t="s">
        <v>46</v>
      </c>
      <c r="F49">
        <v>36</v>
      </c>
      <c r="G49" s="1">
        <v>44140</v>
      </c>
      <c r="H49" t="s">
        <v>175</v>
      </c>
      <c r="I49" t="s">
        <v>38</v>
      </c>
      <c r="J49">
        <v>169</v>
      </c>
      <c r="K49">
        <v>0.7</v>
      </c>
      <c r="L49">
        <v>0.7</v>
      </c>
      <c r="M49">
        <v>1</v>
      </c>
      <c r="N49">
        <v>0.9</v>
      </c>
      <c r="Q49">
        <v>400</v>
      </c>
      <c r="R49">
        <v>12.1</v>
      </c>
      <c r="S49">
        <v>12</v>
      </c>
      <c r="T49">
        <v>23.79</v>
      </c>
      <c r="U49">
        <v>23.96</v>
      </c>
      <c r="V49">
        <v>69</v>
      </c>
      <c r="Z49" t="s">
        <v>40</v>
      </c>
      <c r="AB49" s="17" t="s">
        <v>176</v>
      </c>
      <c r="AC49" t="s">
        <v>163</v>
      </c>
      <c r="AI49" t="s">
        <v>177</v>
      </c>
    </row>
    <row r="50" spans="1:35" x14ac:dyDescent="0.45">
      <c r="A50">
        <v>49</v>
      </c>
      <c r="B50">
        <v>49</v>
      </c>
      <c r="C50" s="26">
        <v>2945148</v>
      </c>
      <c r="D50" s="3" t="s">
        <v>178</v>
      </c>
      <c r="E50" s="7" t="s">
        <v>46</v>
      </c>
      <c r="F50">
        <v>64</v>
      </c>
      <c r="G50" s="1">
        <v>44140</v>
      </c>
      <c r="H50" t="s">
        <v>179</v>
      </c>
      <c r="I50" t="s">
        <v>38</v>
      </c>
      <c r="J50">
        <v>165</v>
      </c>
      <c r="K50">
        <v>0.1</v>
      </c>
      <c r="L50">
        <v>0.9</v>
      </c>
      <c r="Q50" t="s">
        <v>39</v>
      </c>
      <c r="R50">
        <v>12.3</v>
      </c>
      <c r="S50">
        <v>12.6</v>
      </c>
      <c r="T50">
        <v>24.56</v>
      </c>
      <c r="U50">
        <v>24.63</v>
      </c>
      <c r="V50">
        <v>62</v>
      </c>
      <c r="Z50" s="6" t="s">
        <v>40</v>
      </c>
      <c r="AA50" s="6" t="s">
        <v>48</v>
      </c>
      <c r="AB50" s="18" t="s">
        <v>48</v>
      </c>
      <c r="AC50" s="6" t="s">
        <v>48</v>
      </c>
      <c r="AD50" s="6" t="s">
        <v>48</v>
      </c>
      <c r="AI50" t="s">
        <v>180</v>
      </c>
    </row>
    <row r="51" spans="1:35" x14ac:dyDescent="0.45">
      <c r="A51">
        <v>50</v>
      </c>
      <c r="B51">
        <v>50</v>
      </c>
      <c r="C51" s="26">
        <v>2220223</v>
      </c>
      <c r="D51" t="s">
        <v>181</v>
      </c>
      <c r="E51" s="7" t="s">
        <v>46</v>
      </c>
      <c r="F51">
        <v>31</v>
      </c>
      <c r="G51" s="1">
        <v>44146</v>
      </c>
      <c r="H51" t="s">
        <v>182</v>
      </c>
      <c r="I51" t="s">
        <v>38</v>
      </c>
      <c r="J51">
        <v>170</v>
      </c>
      <c r="M51">
        <v>1</v>
      </c>
      <c r="N51">
        <v>1</v>
      </c>
      <c r="Q51">
        <v>100</v>
      </c>
      <c r="R51">
        <v>12.7</v>
      </c>
      <c r="S51">
        <v>12.6</v>
      </c>
      <c r="T51">
        <v>26</v>
      </c>
      <c r="U51">
        <v>26.46</v>
      </c>
      <c r="V51">
        <v>62</v>
      </c>
      <c r="Z51" s="6" t="s">
        <v>121</v>
      </c>
      <c r="AC51" s="6" t="s">
        <v>48</v>
      </c>
      <c r="AI51" t="s">
        <v>183</v>
      </c>
    </row>
    <row r="52" spans="1:35" x14ac:dyDescent="0.45">
      <c r="A52">
        <v>51</v>
      </c>
      <c r="B52">
        <v>51</v>
      </c>
      <c r="C52" s="26">
        <v>2821726</v>
      </c>
      <c r="D52" t="s">
        <v>184</v>
      </c>
      <c r="E52" s="7" t="s">
        <v>36</v>
      </c>
      <c r="F52">
        <v>57</v>
      </c>
      <c r="G52" s="1">
        <v>44168</v>
      </c>
      <c r="H52" t="s">
        <v>185</v>
      </c>
      <c r="I52" t="s">
        <v>38</v>
      </c>
      <c r="J52">
        <v>160</v>
      </c>
      <c r="K52">
        <v>0.8</v>
      </c>
      <c r="L52">
        <v>0.9</v>
      </c>
      <c r="Q52" t="s">
        <v>186</v>
      </c>
      <c r="R52" s="6">
        <v>12.1</v>
      </c>
      <c r="S52" s="6">
        <v>12</v>
      </c>
      <c r="T52" s="6">
        <v>24.79</v>
      </c>
      <c r="U52" s="6">
        <v>24.09</v>
      </c>
      <c r="V52">
        <v>65</v>
      </c>
      <c r="W52">
        <v>12</v>
      </c>
      <c r="X52">
        <v>12</v>
      </c>
      <c r="Y52">
        <v>98</v>
      </c>
      <c r="Z52" t="s">
        <v>40</v>
      </c>
      <c r="AB52" s="18" t="s">
        <v>187</v>
      </c>
      <c r="AD52" s="6" t="s">
        <v>95</v>
      </c>
      <c r="AI52" t="s">
        <v>188</v>
      </c>
    </row>
    <row r="53" spans="1:35" x14ac:dyDescent="0.45">
      <c r="A53">
        <v>52</v>
      </c>
      <c r="B53">
        <v>52</v>
      </c>
      <c r="C53" s="26">
        <v>2424589</v>
      </c>
      <c r="D53" t="s">
        <v>189</v>
      </c>
      <c r="E53" s="7" t="s">
        <v>36</v>
      </c>
      <c r="F53">
        <v>16</v>
      </c>
      <c r="G53" s="1">
        <v>44168</v>
      </c>
      <c r="H53" t="s">
        <v>190</v>
      </c>
      <c r="I53" t="s">
        <v>38</v>
      </c>
      <c r="J53">
        <v>153</v>
      </c>
      <c r="K53">
        <v>0.7</v>
      </c>
      <c r="L53">
        <v>0.8</v>
      </c>
      <c r="M53">
        <v>1</v>
      </c>
      <c r="N53">
        <v>1</v>
      </c>
      <c r="Q53">
        <v>400</v>
      </c>
      <c r="R53">
        <v>11.9</v>
      </c>
      <c r="S53">
        <v>12.2</v>
      </c>
      <c r="T53">
        <v>23.12</v>
      </c>
      <c r="U53">
        <v>23.47</v>
      </c>
      <c r="V53">
        <v>57</v>
      </c>
      <c r="Z53" t="s">
        <v>40</v>
      </c>
      <c r="AB53" s="17" t="s">
        <v>344</v>
      </c>
      <c r="AI53" t="s">
        <v>191</v>
      </c>
    </row>
    <row r="54" spans="1:35" x14ac:dyDescent="0.45">
      <c r="A54">
        <v>53</v>
      </c>
      <c r="B54">
        <v>53</v>
      </c>
      <c r="C54" s="26">
        <v>3212723</v>
      </c>
      <c r="D54" t="s">
        <v>192</v>
      </c>
      <c r="E54" s="7" t="s">
        <v>46</v>
      </c>
      <c r="F54">
        <v>40</v>
      </c>
      <c r="G54" s="1">
        <v>44168</v>
      </c>
      <c r="H54" t="s">
        <v>193</v>
      </c>
      <c r="I54" t="s">
        <v>38</v>
      </c>
      <c r="J54">
        <v>176</v>
      </c>
      <c r="K54">
        <v>0.3</v>
      </c>
      <c r="L54">
        <v>0.2</v>
      </c>
      <c r="M54">
        <v>1</v>
      </c>
      <c r="N54">
        <v>0.7</v>
      </c>
      <c r="Q54">
        <v>100</v>
      </c>
      <c r="R54">
        <v>11.9</v>
      </c>
      <c r="S54">
        <v>11.8</v>
      </c>
      <c r="T54">
        <v>25.52</v>
      </c>
      <c r="U54">
        <v>26.62</v>
      </c>
      <c r="V54">
        <v>61</v>
      </c>
      <c r="Z54" t="s">
        <v>40</v>
      </c>
      <c r="AB54" s="17">
        <v>18</v>
      </c>
      <c r="AI54" t="s">
        <v>194</v>
      </c>
    </row>
    <row r="55" spans="1:35" s="6" customFormat="1" x14ac:dyDescent="0.45">
      <c r="A55" s="8">
        <v>54</v>
      </c>
      <c r="B55" s="8">
        <v>54</v>
      </c>
      <c r="C55" s="27">
        <v>3224624</v>
      </c>
      <c r="D55" s="8" t="s">
        <v>195</v>
      </c>
      <c r="E55" s="8" t="s">
        <v>46</v>
      </c>
      <c r="F55" s="8">
        <v>56</v>
      </c>
      <c r="G55" s="15">
        <v>44175</v>
      </c>
      <c r="H55" s="8" t="s">
        <v>135</v>
      </c>
      <c r="I55" s="8" t="s">
        <v>38</v>
      </c>
      <c r="J55" s="8">
        <v>178</v>
      </c>
      <c r="K55" s="8">
        <v>0.6</v>
      </c>
      <c r="L55" s="8">
        <v>0.8</v>
      </c>
      <c r="M55" s="8">
        <v>1</v>
      </c>
      <c r="N55" s="8">
        <v>1</v>
      </c>
      <c r="Q55" s="8" t="s">
        <v>196</v>
      </c>
      <c r="R55" s="8">
        <v>12.2</v>
      </c>
      <c r="S55" s="8">
        <v>12</v>
      </c>
      <c r="T55" s="8">
        <v>25.56</v>
      </c>
      <c r="U55" s="8">
        <v>25.16</v>
      </c>
      <c r="V55" s="8">
        <v>70</v>
      </c>
      <c r="W55" s="8"/>
      <c r="X55" s="8"/>
      <c r="Y55" s="8"/>
      <c r="Z55" s="8" t="s">
        <v>40</v>
      </c>
      <c r="AA55" s="8">
        <v>60</v>
      </c>
      <c r="AB55" s="18"/>
      <c r="AI55" s="8" t="s">
        <v>197</v>
      </c>
    </row>
    <row r="56" spans="1:35" s="6" customFormat="1" x14ac:dyDescent="0.45">
      <c r="A56" s="8">
        <v>55</v>
      </c>
      <c r="B56" s="8">
        <v>48</v>
      </c>
      <c r="C56" s="27">
        <v>1954657</v>
      </c>
      <c r="D56" s="8" t="s">
        <v>174</v>
      </c>
      <c r="E56" s="8" t="s">
        <v>46</v>
      </c>
      <c r="F56" s="8">
        <v>36</v>
      </c>
      <c r="G56" s="15">
        <v>44175</v>
      </c>
      <c r="H56" s="8" t="s">
        <v>198</v>
      </c>
      <c r="I56" s="8" t="s">
        <v>43</v>
      </c>
      <c r="J56" s="8">
        <v>169</v>
      </c>
      <c r="K56" s="8">
        <v>0.7</v>
      </c>
      <c r="L56" s="8">
        <v>0.7</v>
      </c>
      <c r="M56" s="8">
        <v>1</v>
      </c>
      <c r="N56" s="8">
        <v>1</v>
      </c>
      <c r="Q56" s="8" t="s">
        <v>186</v>
      </c>
      <c r="R56" s="8">
        <v>11.9</v>
      </c>
      <c r="S56" s="8">
        <v>11.8</v>
      </c>
      <c r="T56" s="8">
        <v>24.25</v>
      </c>
      <c r="U56" s="8">
        <v>23.85</v>
      </c>
      <c r="V56" s="8">
        <v>68</v>
      </c>
      <c r="W56" s="8"/>
      <c r="X56" s="8"/>
      <c r="Y56" s="8"/>
      <c r="Z56" s="8" t="s">
        <v>199</v>
      </c>
      <c r="AB56" s="18"/>
    </row>
    <row r="57" spans="1:35" s="6" customFormat="1" x14ac:dyDescent="0.45">
      <c r="A57" s="8">
        <v>56</v>
      </c>
      <c r="B57" s="8">
        <v>56</v>
      </c>
      <c r="C57" s="27">
        <v>2469476</v>
      </c>
      <c r="D57" s="8" t="s">
        <v>200</v>
      </c>
      <c r="E57" s="8" t="s">
        <v>46</v>
      </c>
      <c r="F57" s="8">
        <v>65</v>
      </c>
      <c r="G57" s="15">
        <v>44179</v>
      </c>
      <c r="H57" s="8" t="s">
        <v>201</v>
      </c>
      <c r="I57" s="8" t="s">
        <v>202</v>
      </c>
      <c r="J57" s="8">
        <v>160</v>
      </c>
      <c r="K57" s="8">
        <v>0.8</v>
      </c>
      <c r="L57" s="8">
        <v>0.5</v>
      </c>
      <c r="M57" s="8">
        <v>1</v>
      </c>
      <c r="N57" s="8">
        <v>1</v>
      </c>
      <c r="Q57" s="8">
        <v>40</v>
      </c>
      <c r="R57" s="8">
        <v>12.2</v>
      </c>
      <c r="S57" s="8">
        <v>12.2</v>
      </c>
      <c r="T57" s="8">
        <v>23.19</v>
      </c>
      <c r="U57" s="8">
        <v>23.22</v>
      </c>
      <c r="V57" s="8">
        <v>67</v>
      </c>
      <c r="W57" s="8"/>
      <c r="X57" s="8"/>
      <c r="Y57" s="8"/>
      <c r="Z57" s="8" t="s">
        <v>199</v>
      </c>
      <c r="AB57" s="18"/>
    </row>
    <row r="58" spans="1:35" s="6" customFormat="1" x14ac:dyDescent="0.45">
      <c r="A58" s="8">
        <v>57</v>
      </c>
      <c r="B58" s="8">
        <v>46</v>
      </c>
      <c r="C58" s="27">
        <v>654716</v>
      </c>
      <c r="D58" s="8" t="s">
        <v>166</v>
      </c>
      <c r="E58" s="7" t="s">
        <v>46</v>
      </c>
      <c r="F58" s="8">
        <v>66</v>
      </c>
      <c r="G58" s="15">
        <v>44179</v>
      </c>
      <c r="H58" s="8" t="s">
        <v>167</v>
      </c>
      <c r="I58" s="8" t="s">
        <v>43</v>
      </c>
      <c r="J58" s="8">
        <v>160</v>
      </c>
      <c r="K58" s="8">
        <v>1</v>
      </c>
      <c r="L58" s="8">
        <v>1</v>
      </c>
      <c r="M58" s="8">
        <v>1</v>
      </c>
      <c r="N58" s="8">
        <v>1</v>
      </c>
      <c r="Q58" s="8">
        <v>160</v>
      </c>
      <c r="R58" s="8">
        <v>12.1</v>
      </c>
      <c r="S58" s="8">
        <v>12.1</v>
      </c>
      <c r="T58" s="8">
        <v>24.56</v>
      </c>
      <c r="U58" s="8">
        <v>24.45</v>
      </c>
      <c r="V58" s="8">
        <v>64</v>
      </c>
      <c r="W58" s="8"/>
      <c r="X58" s="8"/>
      <c r="Y58" s="8"/>
      <c r="Z58" s="8" t="s">
        <v>199</v>
      </c>
      <c r="AB58" s="18"/>
    </row>
    <row r="59" spans="1:35" s="6" customFormat="1" x14ac:dyDescent="0.45">
      <c r="A59" s="8">
        <v>58</v>
      </c>
      <c r="B59" s="8">
        <v>58</v>
      </c>
      <c r="C59" s="27">
        <v>1</v>
      </c>
      <c r="D59" s="8" t="s">
        <v>203</v>
      </c>
      <c r="E59" s="8" t="s">
        <v>36</v>
      </c>
      <c r="F59" s="8">
        <v>32</v>
      </c>
      <c r="G59" s="15">
        <v>44181</v>
      </c>
      <c r="H59" s="8" t="s">
        <v>204</v>
      </c>
      <c r="I59" t="s">
        <v>38</v>
      </c>
      <c r="J59" s="8">
        <v>160</v>
      </c>
      <c r="K59" s="8"/>
      <c r="L59" s="8"/>
      <c r="M59" s="8">
        <v>1</v>
      </c>
      <c r="N59" s="8">
        <v>1</v>
      </c>
      <c r="Q59" s="8">
        <v>20</v>
      </c>
      <c r="R59" s="8">
        <v>12.2</v>
      </c>
      <c r="S59" s="8">
        <v>12.3</v>
      </c>
      <c r="T59" s="8">
        <v>26.13</v>
      </c>
      <c r="U59" s="8">
        <v>26.13</v>
      </c>
      <c r="V59" s="8">
        <v>60</v>
      </c>
      <c r="W59" s="8"/>
      <c r="X59" s="8"/>
      <c r="Y59" s="8"/>
      <c r="Z59" s="8" t="s">
        <v>199</v>
      </c>
      <c r="AB59" s="18"/>
    </row>
    <row r="60" spans="1:35" s="6" customFormat="1" x14ac:dyDescent="0.45">
      <c r="A60" s="8">
        <v>59</v>
      </c>
      <c r="B60" s="8">
        <v>59</v>
      </c>
      <c r="C60" s="27">
        <v>2</v>
      </c>
      <c r="D60" s="8" t="s">
        <v>205</v>
      </c>
      <c r="E60" s="8" t="s">
        <v>36</v>
      </c>
      <c r="G60" s="15">
        <v>44181</v>
      </c>
      <c r="H60" s="8" t="s">
        <v>204</v>
      </c>
      <c r="I60" t="s">
        <v>38</v>
      </c>
      <c r="J60" s="8">
        <v>172</v>
      </c>
      <c r="K60" s="8"/>
      <c r="L60" s="8"/>
      <c r="M60" s="8"/>
      <c r="N60" s="8"/>
      <c r="Q60" s="8">
        <v>12.5</v>
      </c>
      <c r="R60" s="8"/>
      <c r="S60" s="8"/>
      <c r="T60" s="8"/>
      <c r="U60" s="8"/>
      <c r="V60" s="8"/>
      <c r="W60" s="8"/>
      <c r="X60" s="8"/>
      <c r="Y60" s="8"/>
      <c r="Z60" s="8" t="s">
        <v>199</v>
      </c>
      <c r="AB60" s="18"/>
    </row>
    <row r="61" spans="1:35" s="6" customFormat="1" x14ac:dyDescent="0.45">
      <c r="A61" s="8">
        <v>60</v>
      </c>
      <c r="B61" s="8">
        <v>60</v>
      </c>
      <c r="C61" s="27">
        <v>3</v>
      </c>
      <c r="D61" s="8" t="s">
        <v>206</v>
      </c>
      <c r="E61" s="8" t="s">
        <v>36</v>
      </c>
      <c r="G61" s="15">
        <v>44181</v>
      </c>
      <c r="H61" s="8" t="s">
        <v>204</v>
      </c>
      <c r="I61" t="s">
        <v>38</v>
      </c>
      <c r="J61" s="8">
        <v>171</v>
      </c>
      <c r="K61" s="8"/>
      <c r="L61" s="8"/>
      <c r="M61" s="8"/>
      <c r="N61" s="8"/>
      <c r="Q61" s="8" t="s">
        <v>207</v>
      </c>
      <c r="R61" s="8"/>
      <c r="S61" s="8"/>
      <c r="T61" s="8"/>
      <c r="U61" s="8"/>
      <c r="V61" s="8"/>
      <c r="W61" s="8"/>
      <c r="X61" s="8"/>
      <c r="Y61" s="8"/>
      <c r="Z61" s="8" t="s">
        <v>199</v>
      </c>
      <c r="AB61" s="18"/>
    </row>
    <row r="62" spans="1:35" s="6" customFormat="1" x14ac:dyDescent="0.45">
      <c r="A62" s="8">
        <v>61</v>
      </c>
      <c r="B62" s="8">
        <v>61</v>
      </c>
      <c r="C62" s="27">
        <v>4</v>
      </c>
      <c r="D62" s="8" t="s">
        <v>208</v>
      </c>
      <c r="E62" s="8" t="s">
        <v>36</v>
      </c>
      <c r="G62" s="15">
        <v>44181</v>
      </c>
      <c r="H62" s="8" t="s">
        <v>204</v>
      </c>
      <c r="I62" t="s">
        <v>38</v>
      </c>
      <c r="J62" s="8">
        <v>166</v>
      </c>
      <c r="K62" s="8"/>
      <c r="L62" s="8"/>
      <c r="M62" s="8">
        <v>1</v>
      </c>
      <c r="N62" s="8">
        <v>1</v>
      </c>
      <c r="Q62" s="8">
        <v>20</v>
      </c>
      <c r="R62" s="8">
        <v>12</v>
      </c>
      <c r="S62" s="8">
        <v>12.1</v>
      </c>
      <c r="T62" s="8">
        <v>25.9</v>
      </c>
      <c r="U62" s="8">
        <v>25.92</v>
      </c>
      <c r="V62" s="8"/>
      <c r="W62" s="8"/>
      <c r="X62" s="8"/>
      <c r="Y62" s="8"/>
      <c r="Z62" s="8" t="s">
        <v>199</v>
      </c>
      <c r="AB62" s="18"/>
    </row>
    <row r="63" spans="1:35" x14ac:dyDescent="0.45">
      <c r="A63" s="8">
        <v>69</v>
      </c>
      <c r="B63" s="8">
        <v>69</v>
      </c>
      <c r="C63" s="26">
        <v>2176315</v>
      </c>
      <c r="D63" t="s">
        <v>216</v>
      </c>
      <c r="E63" s="8" t="s">
        <v>36</v>
      </c>
      <c r="F63">
        <v>61</v>
      </c>
      <c r="G63" s="1">
        <v>44182</v>
      </c>
      <c r="H63" t="s">
        <v>217</v>
      </c>
      <c r="I63" t="s">
        <v>38</v>
      </c>
      <c r="J63">
        <v>148</v>
      </c>
      <c r="K63">
        <v>0.4</v>
      </c>
      <c r="L63">
        <v>0.6</v>
      </c>
      <c r="M63">
        <v>0.5</v>
      </c>
      <c r="N63">
        <v>0.6</v>
      </c>
      <c r="Q63" t="s">
        <v>186</v>
      </c>
      <c r="R63">
        <v>11.6</v>
      </c>
      <c r="S63">
        <v>11.7</v>
      </c>
      <c r="T63">
        <v>22.22</v>
      </c>
      <c r="U63">
        <v>22.14</v>
      </c>
      <c r="V63">
        <v>64</v>
      </c>
      <c r="Z63" t="s">
        <v>40</v>
      </c>
      <c r="AA63">
        <v>75</v>
      </c>
    </row>
    <row r="64" spans="1:35" x14ac:dyDescent="0.45">
      <c r="A64" s="8">
        <v>70</v>
      </c>
      <c r="B64" s="8">
        <v>70</v>
      </c>
      <c r="C64" s="26">
        <v>3230185</v>
      </c>
      <c r="D64" t="s">
        <v>218</v>
      </c>
      <c r="E64" s="8" t="s">
        <v>46</v>
      </c>
      <c r="F64">
        <v>37</v>
      </c>
      <c r="G64" s="1">
        <v>44182</v>
      </c>
      <c r="H64" t="s">
        <v>219</v>
      </c>
      <c r="I64" t="s">
        <v>38</v>
      </c>
      <c r="J64">
        <v>176</v>
      </c>
      <c r="K64">
        <v>0.1</v>
      </c>
      <c r="L64">
        <v>0.1</v>
      </c>
      <c r="M64">
        <v>1</v>
      </c>
      <c r="N64">
        <v>1</v>
      </c>
      <c r="Q64" t="s">
        <v>186</v>
      </c>
      <c r="S64">
        <v>12.6</v>
      </c>
      <c r="T64">
        <v>26.4</v>
      </c>
      <c r="U64">
        <v>26.63</v>
      </c>
      <c r="V64">
        <v>63</v>
      </c>
      <c r="Z64" t="s">
        <v>40</v>
      </c>
      <c r="AB64" s="17">
        <v>45</v>
      </c>
    </row>
    <row r="65" spans="1:35" x14ac:dyDescent="0.45">
      <c r="A65" s="8">
        <v>71</v>
      </c>
      <c r="B65" s="8">
        <v>71</v>
      </c>
      <c r="C65" s="26">
        <v>2058332</v>
      </c>
      <c r="D65" t="s">
        <v>92</v>
      </c>
      <c r="E65" s="8" t="s">
        <v>36</v>
      </c>
      <c r="F65">
        <v>69</v>
      </c>
      <c r="G65" s="1">
        <v>44186</v>
      </c>
      <c r="H65" t="s">
        <v>220</v>
      </c>
      <c r="I65" t="s">
        <v>43</v>
      </c>
      <c r="J65">
        <v>168</v>
      </c>
      <c r="M65">
        <v>1</v>
      </c>
      <c r="N65">
        <v>1</v>
      </c>
      <c r="Q65" t="s">
        <v>186</v>
      </c>
      <c r="R65">
        <v>11.6</v>
      </c>
      <c r="S65">
        <v>11.9</v>
      </c>
      <c r="T65">
        <v>24.85</v>
      </c>
      <c r="U65">
        <v>24.8</v>
      </c>
      <c r="V65">
        <v>60</v>
      </c>
      <c r="Z65" t="s">
        <v>40</v>
      </c>
      <c r="AD65" t="s">
        <v>221</v>
      </c>
    </row>
    <row r="66" spans="1:35" x14ac:dyDescent="0.45">
      <c r="A66">
        <v>72</v>
      </c>
      <c r="B66" s="8">
        <v>51</v>
      </c>
      <c r="C66" s="26">
        <v>2821726</v>
      </c>
      <c r="D66" t="s">
        <v>184</v>
      </c>
      <c r="E66" s="8" t="s">
        <v>36</v>
      </c>
      <c r="F66">
        <v>58</v>
      </c>
      <c r="G66" s="1">
        <v>44187</v>
      </c>
      <c r="H66" t="s">
        <v>222</v>
      </c>
      <c r="I66" t="s">
        <v>43</v>
      </c>
      <c r="J66">
        <v>159</v>
      </c>
      <c r="K66">
        <v>0.8</v>
      </c>
      <c r="L66">
        <v>1</v>
      </c>
      <c r="M66">
        <v>1</v>
      </c>
      <c r="N66">
        <v>1</v>
      </c>
      <c r="Q66">
        <v>200</v>
      </c>
      <c r="S66">
        <v>12.1</v>
      </c>
      <c r="U66">
        <v>24.12</v>
      </c>
      <c r="V66">
        <v>65</v>
      </c>
      <c r="Z66" t="s">
        <v>48</v>
      </c>
    </row>
    <row r="67" spans="1:35" x14ac:dyDescent="0.45">
      <c r="A67">
        <v>62</v>
      </c>
      <c r="B67" s="8">
        <v>62</v>
      </c>
      <c r="C67" s="26">
        <v>2993949</v>
      </c>
      <c r="D67" t="s">
        <v>209</v>
      </c>
      <c r="E67" s="8" t="s">
        <v>46</v>
      </c>
      <c r="F67">
        <v>33</v>
      </c>
      <c r="G67" s="1">
        <v>44189</v>
      </c>
      <c r="H67" s="8" t="s">
        <v>204</v>
      </c>
      <c r="I67" t="s">
        <v>38</v>
      </c>
      <c r="J67">
        <v>176.8</v>
      </c>
      <c r="K67">
        <v>0.1</v>
      </c>
      <c r="L67">
        <v>0.05</v>
      </c>
      <c r="M67">
        <v>1</v>
      </c>
      <c r="N67">
        <v>0.9</v>
      </c>
      <c r="Q67">
        <v>32</v>
      </c>
      <c r="R67">
        <v>12.7</v>
      </c>
      <c r="S67">
        <v>12.7</v>
      </c>
      <c r="T67">
        <v>28.62</v>
      </c>
      <c r="U67">
        <v>29.19</v>
      </c>
      <c r="V67">
        <v>69</v>
      </c>
      <c r="Z67" t="s">
        <v>199</v>
      </c>
    </row>
    <row r="68" spans="1:35" x14ac:dyDescent="0.45">
      <c r="A68">
        <v>63</v>
      </c>
      <c r="B68" s="8">
        <v>63</v>
      </c>
      <c r="C68" s="26">
        <v>2366395</v>
      </c>
      <c r="D68" t="s">
        <v>210</v>
      </c>
      <c r="E68" s="8" t="s">
        <v>46</v>
      </c>
      <c r="F68">
        <v>29</v>
      </c>
      <c r="G68" s="1">
        <v>44189</v>
      </c>
      <c r="H68" s="8" t="s">
        <v>204</v>
      </c>
      <c r="I68" t="s">
        <v>38</v>
      </c>
      <c r="J68">
        <v>177</v>
      </c>
      <c r="K68">
        <v>0.1</v>
      </c>
      <c r="L68">
        <v>0.3</v>
      </c>
      <c r="M68">
        <v>1</v>
      </c>
      <c r="N68">
        <v>1</v>
      </c>
      <c r="Q68">
        <v>16</v>
      </c>
      <c r="R68">
        <v>12.6</v>
      </c>
      <c r="S68">
        <v>12.7</v>
      </c>
      <c r="T68">
        <v>25.61</v>
      </c>
      <c r="U68">
        <v>25.83</v>
      </c>
      <c r="V68">
        <v>64</v>
      </c>
      <c r="Z68" t="s">
        <v>199</v>
      </c>
    </row>
    <row r="69" spans="1:35" x14ac:dyDescent="0.45">
      <c r="A69" s="8">
        <v>64</v>
      </c>
      <c r="B69" s="8">
        <v>64</v>
      </c>
      <c r="C69" s="26">
        <v>11</v>
      </c>
      <c r="D69" t="s">
        <v>211</v>
      </c>
      <c r="E69" s="8" t="s">
        <v>46</v>
      </c>
      <c r="F69">
        <v>34</v>
      </c>
      <c r="G69" s="1">
        <v>44189</v>
      </c>
      <c r="H69" s="8" t="s">
        <v>204</v>
      </c>
      <c r="I69" t="s">
        <v>38</v>
      </c>
      <c r="J69">
        <v>176</v>
      </c>
      <c r="M69">
        <v>1</v>
      </c>
      <c r="N69">
        <v>1</v>
      </c>
      <c r="Q69">
        <v>50</v>
      </c>
      <c r="R69">
        <v>12.6</v>
      </c>
      <c r="S69">
        <v>12.4</v>
      </c>
      <c r="T69">
        <v>23.96</v>
      </c>
      <c r="U69">
        <v>24.23</v>
      </c>
      <c r="V69">
        <v>67</v>
      </c>
      <c r="Z69" t="s">
        <v>199</v>
      </c>
    </row>
    <row r="70" spans="1:35" x14ac:dyDescent="0.45">
      <c r="A70" s="8">
        <v>65</v>
      </c>
      <c r="B70" s="8">
        <v>65</v>
      </c>
      <c r="C70" s="26">
        <v>1564311</v>
      </c>
      <c r="D70" t="s">
        <v>212</v>
      </c>
      <c r="E70" s="8" t="s">
        <v>36</v>
      </c>
      <c r="F70">
        <v>43</v>
      </c>
      <c r="G70" s="1">
        <v>44189</v>
      </c>
      <c r="H70" s="8" t="s">
        <v>204</v>
      </c>
      <c r="I70" t="s">
        <v>38</v>
      </c>
      <c r="J70">
        <v>163</v>
      </c>
      <c r="M70">
        <v>0.8</v>
      </c>
      <c r="N70">
        <v>0.8</v>
      </c>
      <c r="Q70">
        <v>16</v>
      </c>
      <c r="R70">
        <v>12</v>
      </c>
      <c r="S70">
        <v>12.1</v>
      </c>
      <c r="T70">
        <v>24.62</v>
      </c>
      <c r="U70">
        <v>25.07</v>
      </c>
      <c r="V70">
        <v>60</v>
      </c>
      <c r="Z70" t="s">
        <v>199</v>
      </c>
    </row>
    <row r="71" spans="1:35" x14ac:dyDescent="0.45">
      <c r="A71" s="8">
        <v>66</v>
      </c>
      <c r="B71" s="8">
        <v>66</v>
      </c>
      <c r="C71" s="26">
        <v>2567367</v>
      </c>
      <c r="D71" t="s">
        <v>213</v>
      </c>
      <c r="E71" s="8" t="s">
        <v>36</v>
      </c>
      <c r="F71">
        <v>35</v>
      </c>
      <c r="G71" s="1">
        <v>44189</v>
      </c>
      <c r="H71" t="s">
        <v>204</v>
      </c>
      <c r="I71" t="s">
        <v>38</v>
      </c>
      <c r="J71">
        <v>164</v>
      </c>
      <c r="K71">
        <v>0.1</v>
      </c>
      <c r="L71">
        <v>0.05</v>
      </c>
      <c r="M71">
        <v>1</v>
      </c>
      <c r="N71">
        <v>1</v>
      </c>
      <c r="Q71">
        <v>25</v>
      </c>
      <c r="R71">
        <v>12.2</v>
      </c>
      <c r="S71">
        <v>12.4</v>
      </c>
      <c r="T71">
        <v>27.45</v>
      </c>
      <c r="U71">
        <v>27.54</v>
      </c>
      <c r="V71">
        <v>68</v>
      </c>
      <c r="Z71" t="s">
        <v>199</v>
      </c>
    </row>
    <row r="72" spans="1:35" x14ac:dyDescent="0.45">
      <c r="A72">
        <v>67</v>
      </c>
      <c r="B72" s="8">
        <v>67</v>
      </c>
      <c r="C72" s="26">
        <v>2197177</v>
      </c>
      <c r="D72" t="s">
        <v>214</v>
      </c>
      <c r="E72" s="8" t="s">
        <v>36</v>
      </c>
      <c r="F72">
        <v>32</v>
      </c>
      <c r="G72" s="1">
        <v>44189</v>
      </c>
      <c r="H72" t="s">
        <v>204</v>
      </c>
      <c r="I72" t="s">
        <v>38</v>
      </c>
      <c r="J72">
        <v>173</v>
      </c>
      <c r="K72">
        <v>0.1</v>
      </c>
      <c r="L72">
        <v>0.4</v>
      </c>
      <c r="M72">
        <v>1</v>
      </c>
      <c r="N72">
        <v>1</v>
      </c>
      <c r="Q72">
        <v>20</v>
      </c>
      <c r="R72">
        <v>12.2</v>
      </c>
      <c r="S72">
        <v>12</v>
      </c>
      <c r="T72">
        <v>28.46</v>
      </c>
      <c r="U72">
        <v>27.99</v>
      </c>
      <c r="V72">
        <v>61</v>
      </c>
      <c r="Z72" t="s">
        <v>199</v>
      </c>
    </row>
    <row r="73" spans="1:35" x14ac:dyDescent="0.45">
      <c r="A73">
        <v>68</v>
      </c>
      <c r="B73" s="8">
        <v>68</v>
      </c>
      <c r="C73" s="26">
        <v>2893441</v>
      </c>
      <c r="D73" t="s">
        <v>215</v>
      </c>
      <c r="E73" s="8" t="s">
        <v>46</v>
      </c>
      <c r="F73">
        <v>40</v>
      </c>
      <c r="G73" s="1">
        <v>44189</v>
      </c>
      <c r="H73" t="s">
        <v>204</v>
      </c>
      <c r="I73" t="s">
        <v>38</v>
      </c>
      <c r="J73">
        <v>167</v>
      </c>
      <c r="K73">
        <v>0.4</v>
      </c>
      <c r="L73">
        <v>0.4</v>
      </c>
      <c r="M73">
        <v>1</v>
      </c>
      <c r="N73">
        <v>1</v>
      </c>
      <c r="Q73">
        <v>16</v>
      </c>
      <c r="R73">
        <v>12.4</v>
      </c>
      <c r="S73">
        <v>12.5</v>
      </c>
      <c r="T73">
        <v>25.46</v>
      </c>
      <c r="U73">
        <v>25.34</v>
      </c>
      <c r="V73">
        <v>62</v>
      </c>
      <c r="Z73" t="s">
        <v>199</v>
      </c>
    </row>
    <row r="74" spans="1:35" x14ac:dyDescent="0.45">
      <c r="A74">
        <v>73</v>
      </c>
      <c r="B74" s="8">
        <v>73</v>
      </c>
      <c r="C74" s="26">
        <v>2945148</v>
      </c>
      <c r="D74" t="s">
        <v>178</v>
      </c>
      <c r="E74" s="8" t="s">
        <v>46</v>
      </c>
      <c r="F74">
        <v>64</v>
      </c>
      <c r="G74" s="1">
        <v>44189</v>
      </c>
      <c r="H74" t="s">
        <v>223</v>
      </c>
      <c r="I74" t="s">
        <v>224</v>
      </c>
      <c r="J74">
        <v>163</v>
      </c>
      <c r="K74">
        <v>0.6</v>
      </c>
      <c r="L74">
        <v>0.9</v>
      </c>
      <c r="Q74" t="s">
        <v>225</v>
      </c>
      <c r="R74">
        <v>12.4</v>
      </c>
      <c r="S74">
        <v>12.5</v>
      </c>
      <c r="T74">
        <v>24.86</v>
      </c>
      <c r="U74">
        <v>24.62</v>
      </c>
      <c r="V74">
        <v>60</v>
      </c>
      <c r="Z74" t="s">
        <v>40</v>
      </c>
      <c r="AI74" t="s">
        <v>226</v>
      </c>
    </row>
    <row r="75" spans="1:35" x14ac:dyDescent="0.45">
      <c r="A75" s="8">
        <v>74</v>
      </c>
      <c r="B75" s="8">
        <v>74</v>
      </c>
      <c r="C75" s="26">
        <v>1823676</v>
      </c>
      <c r="D75" t="s">
        <v>227</v>
      </c>
      <c r="E75" s="8" t="s">
        <v>46</v>
      </c>
      <c r="F75">
        <v>36</v>
      </c>
      <c r="G75" s="1">
        <v>44189</v>
      </c>
      <c r="H75" t="s">
        <v>228</v>
      </c>
      <c r="I75" t="s">
        <v>224</v>
      </c>
      <c r="J75">
        <v>172</v>
      </c>
      <c r="K75">
        <v>0.05</v>
      </c>
      <c r="L75">
        <v>0.05</v>
      </c>
      <c r="M75">
        <v>0.7</v>
      </c>
      <c r="N75">
        <v>0.8</v>
      </c>
      <c r="Q75">
        <v>160</v>
      </c>
      <c r="R75">
        <v>12.2</v>
      </c>
      <c r="S75">
        <v>12.1</v>
      </c>
      <c r="T75">
        <v>26.22</v>
      </c>
      <c r="U75">
        <v>25.99</v>
      </c>
      <c r="V75">
        <v>68</v>
      </c>
      <c r="Z75" t="s">
        <v>199</v>
      </c>
    </row>
    <row r="76" spans="1:35" x14ac:dyDescent="0.45">
      <c r="A76" s="8">
        <v>75</v>
      </c>
      <c r="B76" s="8">
        <v>75</v>
      </c>
      <c r="C76" s="26">
        <v>1215020</v>
      </c>
      <c r="D76" t="s">
        <v>229</v>
      </c>
      <c r="E76" s="8" t="s">
        <v>36</v>
      </c>
      <c r="F76">
        <v>66</v>
      </c>
      <c r="G76" s="1">
        <v>44189</v>
      </c>
      <c r="H76" t="s">
        <v>230</v>
      </c>
      <c r="I76" t="s">
        <v>224</v>
      </c>
      <c r="J76">
        <v>161</v>
      </c>
      <c r="K76">
        <v>0.7</v>
      </c>
      <c r="L76">
        <v>0.9</v>
      </c>
      <c r="M76">
        <v>1</v>
      </c>
      <c r="N76">
        <v>1</v>
      </c>
      <c r="Q76" t="s">
        <v>225</v>
      </c>
      <c r="R76">
        <v>12.4</v>
      </c>
      <c r="S76">
        <v>12</v>
      </c>
      <c r="T76">
        <v>23.84</v>
      </c>
      <c r="U76">
        <v>23.67</v>
      </c>
      <c r="V76">
        <v>63</v>
      </c>
      <c r="Z76" t="s">
        <v>199</v>
      </c>
    </row>
    <row r="77" spans="1:35" x14ac:dyDescent="0.45">
      <c r="A77" s="8">
        <v>76</v>
      </c>
      <c r="B77" s="8">
        <v>76</v>
      </c>
      <c r="C77" s="26">
        <v>2818578</v>
      </c>
      <c r="D77" t="s">
        <v>52</v>
      </c>
      <c r="E77" s="8" t="s">
        <v>36</v>
      </c>
      <c r="F77">
        <v>49</v>
      </c>
      <c r="G77" s="1">
        <v>44189</v>
      </c>
      <c r="H77" t="s">
        <v>231</v>
      </c>
      <c r="I77" t="s">
        <v>224</v>
      </c>
      <c r="J77">
        <v>155</v>
      </c>
      <c r="K77">
        <v>0.1</v>
      </c>
      <c r="L77">
        <v>0.05</v>
      </c>
      <c r="M77">
        <v>0.2</v>
      </c>
      <c r="N77">
        <v>1</v>
      </c>
      <c r="Q77" t="s">
        <v>186</v>
      </c>
      <c r="R77">
        <v>11.5</v>
      </c>
      <c r="S77">
        <v>11.5</v>
      </c>
      <c r="T77">
        <v>24.81</v>
      </c>
      <c r="U77">
        <v>24.81</v>
      </c>
      <c r="V77">
        <v>60</v>
      </c>
      <c r="Z77" t="s">
        <v>40</v>
      </c>
      <c r="AB77" s="17" t="s">
        <v>176</v>
      </c>
      <c r="AD77" t="s">
        <v>232</v>
      </c>
      <c r="AF77" t="s">
        <v>233</v>
      </c>
    </row>
    <row r="78" spans="1:35" x14ac:dyDescent="0.45">
      <c r="A78">
        <v>77</v>
      </c>
      <c r="B78" s="8">
        <v>77</v>
      </c>
      <c r="C78" s="26">
        <v>1902066</v>
      </c>
      <c r="D78" t="s">
        <v>234</v>
      </c>
      <c r="E78" s="8" t="s">
        <v>46</v>
      </c>
      <c r="F78">
        <v>32</v>
      </c>
      <c r="G78" s="1">
        <v>44189</v>
      </c>
      <c r="H78" t="s">
        <v>235</v>
      </c>
      <c r="I78" t="s">
        <v>224</v>
      </c>
      <c r="J78">
        <v>180</v>
      </c>
      <c r="K78">
        <v>1</v>
      </c>
      <c r="L78">
        <v>0.6</v>
      </c>
      <c r="M78">
        <v>1</v>
      </c>
      <c r="N78">
        <v>1</v>
      </c>
      <c r="Q78">
        <v>100</v>
      </c>
      <c r="R78">
        <v>11.9</v>
      </c>
      <c r="S78">
        <v>12.3</v>
      </c>
      <c r="T78">
        <v>24.34</v>
      </c>
      <c r="U78">
        <v>24.28</v>
      </c>
      <c r="V78">
        <v>63</v>
      </c>
      <c r="Z78" t="s">
        <v>40</v>
      </c>
      <c r="AC78" t="s">
        <v>236</v>
      </c>
    </row>
    <row r="79" spans="1:35" x14ac:dyDescent="0.45">
      <c r="A79">
        <v>78</v>
      </c>
      <c r="B79" s="8">
        <v>78</v>
      </c>
      <c r="C79" s="26">
        <v>2961134</v>
      </c>
      <c r="D79" t="s">
        <v>237</v>
      </c>
      <c r="E79" s="8" t="s">
        <v>36</v>
      </c>
      <c r="F79">
        <v>7</v>
      </c>
      <c r="G79" s="1">
        <v>44189</v>
      </c>
      <c r="H79" t="s">
        <v>238</v>
      </c>
      <c r="I79" t="s">
        <v>224</v>
      </c>
      <c r="J79">
        <v>126</v>
      </c>
      <c r="M79">
        <v>1</v>
      </c>
      <c r="N79">
        <v>1</v>
      </c>
      <c r="Q79">
        <v>160</v>
      </c>
      <c r="R79">
        <v>12.6</v>
      </c>
      <c r="S79">
        <v>12.8</v>
      </c>
      <c r="T79">
        <v>23.89</v>
      </c>
      <c r="U79">
        <v>23.76</v>
      </c>
      <c r="V79">
        <v>54</v>
      </c>
      <c r="Z79" t="s">
        <v>40</v>
      </c>
      <c r="AA79">
        <v>14</v>
      </c>
    </row>
    <row r="80" spans="1:35" x14ac:dyDescent="0.45">
      <c r="A80" s="8">
        <v>79</v>
      </c>
      <c r="B80" s="8">
        <v>79</v>
      </c>
      <c r="C80" s="26">
        <v>3016342</v>
      </c>
      <c r="D80" t="s">
        <v>239</v>
      </c>
      <c r="E80" s="8" t="s">
        <v>240</v>
      </c>
      <c r="F80">
        <v>5</v>
      </c>
      <c r="G80" s="1">
        <v>44189</v>
      </c>
      <c r="H80" t="s">
        <v>90</v>
      </c>
      <c r="I80" t="s">
        <v>224</v>
      </c>
      <c r="J80">
        <v>116</v>
      </c>
      <c r="M80">
        <v>0.9</v>
      </c>
      <c r="N80">
        <v>0.8</v>
      </c>
      <c r="Q80">
        <v>400</v>
      </c>
      <c r="R80">
        <v>12.8</v>
      </c>
      <c r="S80">
        <v>12.5</v>
      </c>
      <c r="T80">
        <v>23.25</v>
      </c>
      <c r="U80">
        <v>23.33</v>
      </c>
      <c r="Z80" t="s">
        <v>40</v>
      </c>
      <c r="AA80">
        <v>10</v>
      </c>
    </row>
    <row r="81" spans="1:35" x14ac:dyDescent="0.45">
      <c r="A81" s="8">
        <v>80</v>
      </c>
      <c r="B81" s="8">
        <v>80</v>
      </c>
      <c r="C81" s="26">
        <v>2424589</v>
      </c>
      <c r="D81" t="s">
        <v>241</v>
      </c>
      <c r="E81" s="8" t="s">
        <v>36</v>
      </c>
      <c r="F81">
        <v>16</v>
      </c>
      <c r="G81" s="1">
        <v>44201</v>
      </c>
      <c r="H81" t="s">
        <v>242</v>
      </c>
      <c r="I81" t="s">
        <v>224</v>
      </c>
      <c r="J81">
        <v>155</v>
      </c>
      <c r="K81">
        <v>0.8</v>
      </c>
      <c r="L81">
        <v>0.8</v>
      </c>
      <c r="M81">
        <v>1</v>
      </c>
      <c r="N81">
        <v>1</v>
      </c>
      <c r="Q81">
        <v>200</v>
      </c>
      <c r="R81">
        <v>11.9</v>
      </c>
      <c r="S81">
        <v>12.2</v>
      </c>
      <c r="T81">
        <v>23.17</v>
      </c>
      <c r="U81">
        <v>23.49</v>
      </c>
      <c r="V81">
        <v>59</v>
      </c>
      <c r="Z81" t="s">
        <v>199</v>
      </c>
      <c r="AI81" t="s">
        <v>243</v>
      </c>
    </row>
    <row r="82" spans="1:35" x14ac:dyDescent="0.45">
      <c r="A82" s="8">
        <v>81</v>
      </c>
      <c r="B82" s="8">
        <v>81</v>
      </c>
      <c r="C82" s="26">
        <v>3218793</v>
      </c>
      <c r="D82" t="s">
        <v>244</v>
      </c>
      <c r="E82" s="8" t="s">
        <v>36</v>
      </c>
      <c r="F82">
        <v>21</v>
      </c>
      <c r="G82" s="1">
        <v>44203</v>
      </c>
      <c r="H82" t="s">
        <v>245</v>
      </c>
      <c r="I82" t="s">
        <v>246</v>
      </c>
      <c r="J82">
        <v>158</v>
      </c>
      <c r="K82">
        <v>0.1</v>
      </c>
      <c r="L82">
        <v>0.05</v>
      </c>
      <c r="M82">
        <v>1</v>
      </c>
      <c r="N82">
        <v>1</v>
      </c>
      <c r="Q82">
        <v>63</v>
      </c>
      <c r="R82">
        <v>11.6</v>
      </c>
      <c r="S82">
        <v>11.5</v>
      </c>
      <c r="T82">
        <v>26.42</v>
      </c>
      <c r="U82">
        <v>26.11</v>
      </c>
      <c r="V82">
        <v>67</v>
      </c>
      <c r="Z82" t="s">
        <v>40</v>
      </c>
      <c r="AA82">
        <v>30</v>
      </c>
    </row>
    <row r="83" spans="1:35" x14ac:dyDescent="0.45">
      <c r="A83" s="8">
        <v>82</v>
      </c>
      <c r="B83" s="8">
        <v>82</v>
      </c>
      <c r="C83" s="26">
        <v>3230185</v>
      </c>
      <c r="D83" t="s">
        <v>218</v>
      </c>
      <c r="E83" s="8" t="s">
        <v>46</v>
      </c>
      <c r="F83">
        <v>37</v>
      </c>
      <c r="G83" s="1">
        <v>44203</v>
      </c>
      <c r="H83" t="s">
        <v>247</v>
      </c>
      <c r="I83" t="s">
        <v>224</v>
      </c>
      <c r="J83">
        <v>176</v>
      </c>
      <c r="K83">
        <v>0.1</v>
      </c>
      <c r="L83">
        <v>0.2</v>
      </c>
      <c r="M83">
        <v>1</v>
      </c>
      <c r="N83">
        <v>1</v>
      </c>
      <c r="Q83">
        <v>25</v>
      </c>
      <c r="S83">
        <v>12.6</v>
      </c>
      <c r="T83">
        <v>26.4</v>
      </c>
      <c r="U83">
        <v>26.63</v>
      </c>
      <c r="V83">
        <v>63</v>
      </c>
      <c r="Z83" t="s">
        <v>199</v>
      </c>
    </row>
    <row r="84" spans="1:35" x14ac:dyDescent="0.45">
      <c r="A84" s="8">
        <v>83</v>
      </c>
      <c r="B84" s="8">
        <v>83</v>
      </c>
      <c r="C84" s="26">
        <v>3218793</v>
      </c>
      <c r="D84" t="s">
        <v>244</v>
      </c>
      <c r="E84" s="8" t="s">
        <v>36</v>
      </c>
      <c r="F84">
        <v>21</v>
      </c>
      <c r="G84" s="1">
        <v>44210</v>
      </c>
      <c r="H84" t="s">
        <v>245</v>
      </c>
      <c r="I84" t="s">
        <v>224</v>
      </c>
      <c r="J84">
        <v>158</v>
      </c>
      <c r="K84">
        <v>0.1</v>
      </c>
      <c r="L84">
        <v>0.05</v>
      </c>
      <c r="M84">
        <v>1</v>
      </c>
      <c r="N84">
        <v>0.8</v>
      </c>
      <c r="Q84">
        <v>100</v>
      </c>
      <c r="R84">
        <v>11.6</v>
      </c>
      <c r="S84">
        <v>11.5</v>
      </c>
      <c r="T84">
        <v>26.42</v>
      </c>
      <c r="U84">
        <v>26.11</v>
      </c>
      <c r="V84">
        <v>67</v>
      </c>
      <c r="Z84" t="s">
        <v>199</v>
      </c>
      <c r="AI84" t="s">
        <v>248</v>
      </c>
    </row>
    <row r="85" spans="1:35" x14ac:dyDescent="0.45">
      <c r="A85" s="8">
        <v>84</v>
      </c>
      <c r="B85" s="8">
        <v>84</v>
      </c>
      <c r="C85" s="26">
        <v>3168348</v>
      </c>
      <c r="D85" t="s">
        <v>249</v>
      </c>
      <c r="E85" s="8" t="s">
        <v>46</v>
      </c>
      <c r="F85">
        <v>22</v>
      </c>
      <c r="G85" s="1">
        <v>44210</v>
      </c>
      <c r="H85" t="s">
        <v>250</v>
      </c>
      <c r="I85" t="s">
        <v>246</v>
      </c>
      <c r="J85">
        <v>171</v>
      </c>
      <c r="M85">
        <v>1</v>
      </c>
      <c r="N85">
        <v>1</v>
      </c>
      <c r="Q85">
        <v>40</v>
      </c>
      <c r="R85">
        <v>12.5</v>
      </c>
      <c r="S85">
        <v>12.5</v>
      </c>
      <c r="T85">
        <v>24.77</v>
      </c>
      <c r="U85">
        <v>24.93</v>
      </c>
      <c r="V85">
        <v>68</v>
      </c>
      <c r="Z85" t="s">
        <v>40</v>
      </c>
      <c r="AA85">
        <v>40</v>
      </c>
    </row>
    <row r="86" spans="1:35" x14ac:dyDescent="0.45">
      <c r="A86" s="8">
        <v>85</v>
      </c>
      <c r="B86" s="8">
        <v>85</v>
      </c>
      <c r="C86" s="26">
        <v>2383719</v>
      </c>
      <c r="D86" t="s">
        <v>251</v>
      </c>
      <c r="E86" s="8" t="s">
        <v>46</v>
      </c>
      <c r="F86">
        <v>16</v>
      </c>
      <c r="G86" s="1">
        <v>44224</v>
      </c>
      <c r="H86" t="s">
        <v>252</v>
      </c>
      <c r="I86" t="s">
        <v>246</v>
      </c>
      <c r="J86">
        <v>183</v>
      </c>
      <c r="K86">
        <v>0.1</v>
      </c>
      <c r="L86">
        <v>0.1</v>
      </c>
      <c r="M86">
        <v>1</v>
      </c>
      <c r="N86">
        <v>1</v>
      </c>
      <c r="Q86">
        <v>100</v>
      </c>
      <c r="R86">
        <v>12</v>
      </c>
      <c r="S86">
        <v>12</v>
      </c>
      <c r="T86">
        <v>26.5</v>
      </c>
      <c r="U86">
        <v>25.77</v>
      </c>
      <c r="V86">
        <v>63</v>
      </c>
      <c r="Z86" t="s">
        <v>40</v>
      </c>
      <c r="AA86">
        <v>25</v>
      </c>
    </row>
    <row r="87" spans="1:35" x14ac:dyDescent="0.45">
      <c r="A87" s="8">
        <v>87</v>
      </c>
      <c r="B87" s="8">
        <v>87</v>
      </c>
      <c r="C87" s="26">
        <v>3238567</v>
      </c>
      <c r="D87" t="s">
        <v>255</v>
      </c>
      <c r="E87" s="8" t="s">
        <v>36</v>
      </c>
      <c r="F87">
        <v>67</v>
      </c>
      <c r="G87" s="1">
        <v>44245</v>
      </c>
      <c r="H87" t="s">
        <v>256</v>
      </c>
      <c r="I87" t="s">
        <v>246</v>
      </c>
      <c r="J87">
        <v>149</v>
      </c>
      <c r="K87">
        <v>0.8</v>
      </c>
      <c r="L87">
        <v>0.7</v>
      </c>
      <c r="M87">
        <v>0.8</v>
      </c>
      <c r="N87">
        <v>0.8</v>
      </c>
      <c r="Q87" t="s">
        <v>225</v>
      </c>
      <c r="T87">
        <v>26.44</v>
      </c>
      <c r="U87">
        <v>26.29</v>
      </c>
      <c r="V87">
        <v>60</v>
      </c>
      <c r="Z87" t="s">
        <v>40</v>
      </c>
      <c r="AB87" s="17">
        <v>60</v>
      </c>
      <c r="AD87" t="s">
        <v>236</v>
      </c>
      <c r="AI87" t="s">
        <v>257</v>
      </c>
    </row>
    <row r="88" spans="1:35" x14ac:dyDescent="0.45">
      <c r="A88" s="8">
        <v>86</v>
      </c>
      <c r="B88" s="8">
        <v>86</v>
      </c>
      <c r="C88" s="26">
        <v>2098612</v>
      </c>
      <c r="D88" t="s">
        <v>253</v>
      </c>
      <c r="E88" s="8" t="s">
        <v>46</v>
      </c>
      <c r="F88">
        <v>68</v>
      </c>
      <c r="G88" s="1">
        <v>44246</v>
      </c>
      <c r="H88" t="s">
        <v>254</v>
      </c>
      <c r="I88" t="s">
        <v>246</v>
      </c>
      <c r="J88">
        <v>165</v>
      </c>
      <c r="K88">
        <v>0.7</v>
      </c>
      <c r="L88">
        <v>0.6</v>
      </c>
      <c r="Q88" t="s">
        <v>225</v>
      </c>
      <c r="Z88" t="s">
        <v>199</v>
      </c>
    </row>
    <row r="89" spans="1:35" x14ac:dyDescent="0.45">
      <c r="A89" s="8">
        <v>88</v>
      </c>
      <c r="B89" s="8">
        <v>88</v>
      </c>
      <c r="C89" s="26">
        <v>3218216</v>
      </c>
      <c r="D89" t="s">
        <v>258</v>
      </c>
      <c r="E89" s="8" t="s">
        <v>46</v>
      </c>
      <c r="F89">
        <v>25</v>
      </c>
      <c r="G89" s="1">
        <v>44252</v>
      </c>
      <c r="H89" t="s">
        <v>259</v>
      </c>
      <c r="I89" t="s">
        <v>246</v>
      </c>
      <c r="J89">
        <v>173</v>
      </c>
      <c r="K89">
        <v>0.3</v>
      </c>
      <c r="L89">
        <v>0.2</v>
      </c>
      <c r="M89">
        <v>0.8</v>
      </c>
      <c r="N89">
        <v>1</v>
      </c>
      <c r="Q89" t="s">
        <v>225</v>
      </c>
      <c r="R89">
        <v>11.8</v>
      </c>
      <c r="S89">
        <v>12.6</v>
      </c>
      <c r="T89">
        <v>24.55</v>
      </c>
      <c r="U89">
        <v>24.82</v>
      </c>
      <c r="V89">
        <v>61</v>
      </c>
      <c r="Z89" t="s">
        <v>199</v>
      </c>
      <c r="AI89" t="s">
        <v>260</v>
      </c>
    </row>
    <row r="90" spans="1:35" x14ac:dyDescent="0.45">
      <c r="A90" s="8">
        <v>89</v>
      </c>
      <c r="B90" s="8">
        <v>88</v>
      </c>
      <c r="C90" s="26">
        <v>3218216</v>
      </c>
      <c r="D90" t="s">
        <v>258</v>
      </c>
      <c r="E90" s="8" t="s">
        <v>46</v>
      </c>
      <c r="F90">
        <v>25</v>
      </c>
      <c r="G90" s="1">
        <v>44264</v>
      </c>
      <c r="H90" t="s">
        <v>259</v>
      </c>
      <c r="I90" t="s">
        <v>224</v>
      </c>
      <c r="J90">
        <v>173</v>
      </c>
      <c r="K90">
        <v>0.1</v>
      </c>
      <c r="L90">
        <v>0.4</v>
      </c>
      <c r="Q90">
        <v>200</v>
      </c>
      <c r="R90">
        <v>12</v>
      </c>
      <c r="S90">
        <v>12.4</v>
      </c>
      <c r="T90">
        <v>24.81</v>
      </c>
      <c r="U90">
        <v>24.8</v>
      </c>
      <c r="V90">
        <v>62</v>
      </c>
      <c r="Z90" t="s">
        <v>40</v>
      </c>
      <c r="AA90">
        <v>4</v>
      </c>
      <c r="AI90" t="s">
        <v>261</v>
      </c>
    </row>
    <row r="91" spans="1:35" x14ac:dyDescent="0.45">
      <c r="A91" s="8">
        <v>90</v>
      </c>
      <c r="B91" s="8">
        <v>90</v>
      </c>
      <c r="C91" s="26">
        <v>3068361</v>
      </c>
      <c r="D91" t="s">
        <v>262</v>
      </c>
      <c r="E91" s="8" t="s">
        <v>36</v>
      </c>
      <c r="F91">
        <v>29</v>
      </c>
      <c r="G91" s="1">
        <v>44266</v>
      </c>
      <c r="H91" t="s">
        <v>263</v>
      </c>
      <c r="I91" t="s">
        <v>246</v>
      </c>
      <c r="J91">
        <v>161</v>
      </c>
      <c r="K91">
        <v>0.1</v>
      </c>
      <c r="L91">
        <v>0.2</v>
      </c>
      <c r="M91">
        <v>1</v>
      </c>
      <c r="N91">
        <v>1</v>
      </c>
      <c r="Q91">
        <v>400</v>
      </c>
      <c r="R91">
        <v>12.4</v>
      </c>
      <c r="S91">
        <v>12.2</v>
      </c>
      <c r="T91">
        <v>25.31</v>
      </c>
      <c r="U91">
        <v>24.68</v>
      </c>
      <c r="V91">
        <v>64</v>
      </c>
      <c r="W91">
        <v>22</v>
      </c>
      <c r="X91">
        <v>22</v>
      </c>
      <c r="Y91">
        <v>104</v>
      </c>
      <c r="Z91" t="s">
        <v>199</v>
      </c>
    </row>
    <row r="92" spans="1:35" x14ac:dyDescent="0.45">
      <c r="A92" s="8">
        <v>91</v>
      </c>
      <c r="B92" s="8">
        <v>91</v>
      </c>
      <c r="C92" s="26">
        <v>1997354</v>
      </c>
      <c r="D92" t="s">
        <v>264</v>
      </c>
      <c r="E92" s="8" t="s">
        <v>36</v>
      </c>
      <c r="F92">
        <v>32</v>
      </c>
      <c r="G92" s="1">
        <v>44273</v>
      </c>
      <c r="H92" t="s">
        <v>265</v>
      </c>
      <c r="I92" t="s">
        <v>224</v>
      </c>
      <c r="J92">
        <v>155</v>
      </c>
      <c r="M92">
        <v>1</v>
      </c>
      <c r="N92">
        <v>1</v>
      </c>
      <c r="Q92">
        <v>16</v>
      </c>
      <c r="R92">
        <v>12.2</v>
      </c>
      <c r="S92">
        <v>12.2</v>
      </c>
      <c r="T92">
        <v>25.09</v>
      </c>
      <c r="U92">
        <v>24.89</v>
      </c>
      <c r="V92">
        <v>59</v>
      </c>
      <c r="Z92" t="s">
        <v>40</v>
      </c>
      <c r="AB92" s="17">
        <v>20</v>
      </c>
    </row>
    <row r="93" spans="1:35" x14ac:dyDescent="0.45">
      <c r="A93" s="8">
        <v>92</v>
      </c>
      <c r="B93" s="8">
        <v>92</v>
      </c>
      <c r="C93" s="26">
        <v>3252219</v>
      </c>
      <c r="D93" t="s">
        <v>266</v>
      </c>
      <c r="E93" s="8" t="s">
        <v>46</v>
      </c>
      <c r="F93">
        <v>26</v>
      </c>
      <c r="G93" s="1">
        <v>44280</v>
      </c>
      <c r="H93" t="s">
        <v>267</v>
      </c>
      <c r="I93" t="s">
        <v>246</v>
      </c>
      <c r="J93">
        <v>168</v>
      </c>
      <c r="M93">
        <v>1</v>
      </c>
      <c r="N93">
        <v>1</v>
      </c>
      <c r="Q93">
        <v>100</v>
      </c>
      <c r="R93">
        <v>12.8</v>
      </c>
      <c r="S93">
        <v>12.6</v>
      </c>
      <c r="T93">
        <v>25.67</v>
      </c>
      <c r="U93">
        <v>26.07</v>
      </c>
      <c r="V93">
        <v>68</v>
      </c>
      <c r="Z93" t="s">
        <v>40</v>
      </c>
      <c r="AB93" s="17" t="s">
        <v>268</v>
      </c>
    </row>
    <row r="94" spans="1:35" x14ac:dyDescent="0.45">
      <c r="A94" s="8">
        <v>93</v>
      </c>
      <c r="B94" s="8">
        <v>93</v>
      </c>
      <c r="C94" s="26">
        <v>3251511</v>
      </c>
      <c r="D94" t="s">
        <v>269</v>
      </c>
      <c r="E94" s="8" t="s">
        <v>46</v>
      </c>
      <c r="F94">
        <v>19</v>
      </c>
      <c r="G94" s="1">
        <v>44280</v>
      </c>
      <c r="H94" t="s">
        <v>270</v>
      </c>
      <c r="I94" t="s">
        <v>246</v>
      </c>
      <c r="J94">
        <v>175</v>
      </c>
      <c r="K94">
        <v>1</v>
      </c>
      <c r="L94">
        <v>1</v>
      </c>
      <c r="M94">
        <v>1</v>
      </c>
      <c r="N94">
        <v>1</v>
      </c>
      <c r="Q94">
        <v>40</v>
      </c>
      <c r="R94">
        <v>12.7</v>
      </c>
      <c r="S94">
        <v>12.6</v>
      </c>
      <c r="T94">
        <v>23.67</v>
      </c>
      <c r="U94">
        <v>23.72</v>
      </c>
      <c r="V94">
        <v>63</v>
      </c>
      <c r="Z94" t="s">
        <v>199</v>
      </c>
      <c r="AI94" t="s">
        <v>271</v>
      </c>
    </row>
    <row r="95" spans="1:35" x14ac:dyDescent="0.45">
      <c r="A95" s="8">
        <v>94</v>
      </c>
      <c r="B95" s="8">
        <v>94</v>
      </c>
      <c r="C95" s="26">
        <v>2577514</v>
      </c>
      <c r="D95" t="s">
        <v>272</v>
      </c>
      <c r="E95" s="8" t="s">
        <v>46</v>
      </c>
      <c r="F95">
        <v>49</v>
      </c>
      <c r="G95" s="1">
        <v>44287</v>
      </c>
      <c r="H95" t="s">
        <v>273</v>
      </c>
      <c r="I95" t="s">
        <v>246</v>
      </c>
      <c r="J95">
        <v>170</v>
      </c>
      <c r="K95">
        <v>1</v>
      </c>
      <c r="L95">
        <v>1</v>
      </c>
      <c r="M95">
        <v>1</v>
      </c>
      <c r="N95">
        <v>1</v>
      </c>
      <c r="Q95" t="s">
        <v>225</v>
      </c>
      <c r="R95">
        <v>12.5</v>
      </c>
      <c r="S95">
        <v>12.5</v>
      </c>
      <c r="T95">
        <v>23.48</v>
      </c>
      <c r="U95">
        <v>23.49</v>
      </c>
      <c r="V95">
        <v>64</v>
      </c>
      <c r="W95">
        <v>22</v>
      </c>
      <c r="X95">
        <v>19</v>
      </c>
      <c r="Y95">
        <v>110</v>
      </c>
      <c r="Z95" t="s">
        <v>40</v>
      </c>
      <c r="AB95" s="17">
        <v>6</v>
      </c>
      <c r="AC95" t="s">
        <v>274</v>
      </c>
    </row>
    <row r="96" spans="1:35" x14ac:dyDescent="0.45">
      <c r="A96" s="8">
        <v>95</v>
      </c>
      <c r="B96" s="8">
        <v>95</v>
      </c>
      <c r="C96" s="26">
        <v>2367350</v>
      </c>
      <c r="D96" t="s">
        <v>275</v>
      </c>
      <c r="E96" s="8" t="s">
        <v>36</v>
      </c>
      <c r="F96">
        <v>56</v>
      </c>
      <c r="G96" s="1">
        <v>44287</v>
      </c>
      <c r="H96" t="s">
        <v>276</v>
      </c>
      <c r="I96" t="s">
        <v>246</v>
      </c>
      <c r="J96">
        <v>160</v>
      </c>
      <c r="M96" t="s">
        <v>91</v>
      </c>
      <c r="N96">
        <v>0.2</v>
      </c>
      <c r="Q96" t="s">
        <v>225</v>
      </c>
      <c r="R96">
        <v>12.1</v>
      </c>
      <c r="S96">
        <v>12.3</v>
      </c>
      <c r="T96">
        <v>25.1</v>
      </c>
      <c r="U96">
        <v>25.2</v>
      </c>
      <c r="V96">
        <v>77</v>
      </c>
      <c r="Z96" t="s">
        <v>40</v>
      </c>
      <c r="AB96" s="17">
        <v>50</v>
      </c>
      <c r="AD96" t="s">
        <v>277</v>
      </c>
      <c r="AE96" t="s">
        <v>233</v>
      </c>
    </row>
    <row r="97" spans="1:35" x14ac:dyDescent="0.45">
      <c r="A97" s="8">
        <v>96</v>
      </c>
      <c r="B97" s="8">
        <v>96</v>
      </c>
      <c r="C97" s="26">
        <v>2972851</v>
      </c>
      <c r="D97" t="s">
        <v>278</v>
      </c>
      <c r="E97" s="8" t="s">
        <v>46</v>
      </c>
      <c r="F97">
        <v>58</v>
      </c>
      <c r="G97" s="1">
        <v>44294</v>
      </c>
      <c r="H97" t="s">
        <v>56</v>
      </c>
      <c r="I97" t="s">
        <v>246</v>
      </c>
      <c r="J97">
        <v>170</v>
      </c>
      <c r="K97">
        <v>0.8</v>
      </c>
      <c r="L97">
        <v>0.2</v>
      </c>
      <c r="M97">
        <v>0.8</v>
      </c>
      <c r="N97">
        <v>0.2</v>
      </c>
      <c r="Q97" t="s">
        <v>225</v>
      </c>
      <c r="R97">
        <v>11.2</v>
      </c>
      <c r="S97">
        <v>11.3</v>
      </c>
      <c r="T97">
        <v>23.14</v>
      </c>
      <c r="U97">
        <v>23.01</v>
      </c>
      <c r="V97">
        <v>62</v>
      </c>
      <c r="W97">
        <v>22</v>
      </c>
      <c r="X97">
        <v>23</v>
      </c>
      <c r="Y97">
        <v>105</v>
      </c>
      <c r="Z97" t="s">
        <v>199</v>
      </c>
      <c r="AI97" t="s">
        <v>279</v>
      </c>
    </row>
    <row r="98" spans="1:35" x14ac:dyDescent="0.45">
      <c r="A98" s="8">
        <v>97</v>
      </c>
      <c r="B98" s="8">
        <v>97</v>
      </c>
      <c r="C98" s="26">
        <v>3060322</v>
      </c>
      <c r="D98" t="s">
        <v>280</v>
      </c>
      <c r="E98" s="8" t="s">
        <v>46</v>
      </c>
      <c r="F98">
        <v>26</v>
      </c>
      <c r="G98" s="1">
        <v>44294</v>
      </c>
      <c r="H98" t="s">
        <v>90</v>
      </c>
      <c r="I98" t="s">
        <v>246</v>
      </c>
      <c r="J98">
        <v>172</v>
      </c>
      <c r="K98">
        <v>0.5</v>
      </c>
      <c r="L98">
        <v>0.4</v>
      </c>
      <c r="M98">
        <v>1</v>
      </c>
      <c r="N98">
        <v>1</v>
      </c>
      <c r="Q98">
        <v>25</v>
      </c>
      <c r="R98">
        <v>12.5</v>
      </c>
      <c r="S98">
        <v>12.6</v>
      </c>
      <c r="T98">
        <v>25.43</v>
      </c>
      <c r="U98">
        <v>25.5</v>
      </c>
      <c r="V98">
        <v>69</v>
      </c>
      <c r="Z98" t="s">
        <v>40</v>
      </c>
      <c r="AA98">
        <v>40</v>
      </c>
    </row>
    <row r="99" spans="1:35" x14ac:dyDescent="0.45">
      <c r="A99" s="8">
        <v>98</v>
      </c>
      <c r="B99" s="8">
        <v>98</v>
      </c>
      <c r="C99" s="26">
        <v>3062151</v>
      </c>
      <c r="D99" t="s">
        <v>281</v>
      </c>
      <c r="E99" s="8" t="s">
        <v>36</v>
      </c>
      <c r="F99">
        <v>53</v>
      </c>
      <c r="G99" s="1">
        <v>44301</v>
      </c>
      <c r="H99" t="s">
        <v>37</v>
      </c>
      <c r="I99" t="s">
        <v>246</v>
      </c>
      <c r="J99">
        <v>160</v>
      </c>
      <c r="K99">
        <v>0.7</v>
      </c>
      <c r="L99">
        <v>0.3</v>
      </c>
      <c r="M99">
        <v>1</v>
      </c>
      <c r="N99">
        <v>0.4</v>
      </c>
      <c r="Q99" t="s">
        <v>225</v>
      </c>
      <c r="R99">
        <v>11.7</v>
      </c>
      <c r="S99">
        <v>11.8</v>
      </c>
      <c r="T99">
        <v>22.92</v>
      </c>
      <c r="U99">
        <v>22.08</v>
      </c>
      <c r="V99">
        <v>58</v>
      </c>
      <c r="Z99" t="s">
        <v>40</v>
      </c>
      <c r="AB99" s="17">
        <v>50</v>
      </c>
    </row>
    <row r="100" spans="1:35" x14ac:dyDescent="0.45">
      <c r="A100" s="8">
        <v>99</v>
      </c>
      <c r="B100" s="8">
        <v>99</v>
      </c>
      <c r="C100" s="26">
        <v>3247683</v>
      </c>
      <c r="D100" t="s">
        <v>282</v>
      </c>
      <c r="E100" s="8" t="s">
        <v>46</v>
      </c>
      <c r="F100">
        <v>67</v>
      </c>
      <c r="G100" s="1">
        <v>44308</v>
      </c>
      <c r="H100" t="s">
        <v>283</v>
      </c>
      <c r="I100" t="s">
        <v>246</v>
      </c>
      <c r="J100">
        <v>165</v>
      </c>
      <c r="K100" t="s">
        <v>91</v>
      </c>
      <c r="L100">
        <v>0.1</v>
      </c>
      <c r="M100">
        <v>0.1</v>
      </c>
      <c r="N100">
        <v>0.6</v>
      </c>
      <c r="Q100" t="s">
        <v>225</v>
      </c>
      <c r="R100">
        <v>12.3</v>
      </c>
      <c r="S100">
        <v>12.3</v>
      </c>
      <c r="T100">
        <v>26.66</v>
      </c>
      <c r="U100">
        <v>26.73</v>
      </c>
      <c r="V100">
        <v>67</v>
      </c>
      <c r="Z100" t="s">
        <v>40</v>
      </c>
      <c r="AB100" s="17" t="s">
        <v>95</v>
      </c>
      <c r="AI100" t="s">
        <v>284</v>
      </c>
    </row>
    <row r="101" spans="1:35" x14ac:dyDescent="0.45">
      <c r="A101" s="8">
        <v>100</v>
      </c>
      <c r="B101" s="8">
        <v>100</v>
      </c>
      <c r="C101" s="26">
        <v>1949238</v>
      </c>
      <c r="D101" t="s">
        <v>285</v>
      </c>
      <c r="E101" s="8" t="s">
        <v>36</v>
      </c>
      <c r="F101">
        <v>30</v>
      </c>
      <c r="G101" s="1">
        <v>44308</v>
      </c>
      <c r="H101" t="s">
        <v>286</v>
      </c>
      <c r="I101" t="s">
        <v>246</v>
      </c>
      <c r="J101">
        <v>167</v>
      </c>
      <c r="K101">
        <v>0.9</v>
      </c>
      <c r="L101">
        <v>0.8</v>
      </c>
      <c r="M101">
        <v>1</v>
      </c>
      <c r="N101">
        <v>0.9</v>
      </c>
      <c r="Q101">
        <v>63</v>
      </c>
      <c r="R101">
        <v>12</v>
      </c>
      <c r="S101">
        <v>10.8</v>
      </c>
      <c r="T101">
        <v>22.7</v>
      </c>
      <c r="U101">
        <v>22.55</v>
      </c>
      <c r="V101">
        <v>53</v>
      </c>
      <c r="Z101" t="s">
        <v>199</v>
      </c>
      <c r="AI101" t="s">
        <v>287</v>
      </c>
    </row>
    <row r="102" spans="1:35" x14ac:dyDescent="0.45">
      <c r="A102" s="8">
        <v>101</v>
      </c>
      <c r="B102" s="8">
        <v>101</v>
      </c>
      <c r="C102" s="26">
        <v>3259168</v>
      </c>
      <c r="D102" t="s">
        <v>288</v>
      </c>
      <c r="E102" s="8" t="s">
        <v>46</v>
      </c>
      <c r="F102">
        <v>18</v>
      </c>
      <c r="G102" s="1">
        <v>44315</v>
      </c>
      <c r="H102" t="s">
        <v>289</v>
      </c>
      <c r="I102" t="s">
        <v>246</v>
      </c>
      <c r="J102">
        <v>172</v>
      </c>
      <c r="K102">
        <v>0.1</v>
      </c>
      <c r="L102">
        <v>0.7</v>
      </c>
      <c r="M102">
        <v>1</v>
      </c>
      <c r="N102">
        <v>0.9</v>
      </c>
      <c r="Q102" t="s">
        <v>225</v>
      </c>
      <c r="R102">
        <v>12.4</v>
      </c>
      <c r="S102">
        <v>12.5</v>
      </c>
      <c r="T102">
        <v>25.56</v>
      </c>
      <c r="U102">
        <v>23.84</v>
      </c>
      <c r="V102">
        <v>65</v>
      </c>
      <c r="Z102" t="s">
        <v>40</v>
      </c>
      <c r="AA102">
        <v>45</v>
      </c>
    </row>
    <row r="103" spans="1:35" x14ac:dyDescent="0.45">
      <c r="A103" s="8">
        <v>102</v>
      </c>
      <c r="B103" s="8">
        <v>102</v>
      </c>
      <c r="C103" s="26">
        <v>2448452</v>
      </c>
      <c r="D103" t="s">
        <v>290</v>
      </c>
      <c r="E103" s="8" t="s">
        <v>46</v>
      </c>
      <c r="F103">
        <v>60</v>
      </c>
      <c r="G103" s="1">
        <v>44315</v>
      </c>
      <c r="H103" t="s">
        <v>90</v>
      </c>
      <c r="I103" t="s">
        <v>246</v>
      </c>
      <c r="J103">
        <v>165</v>
      </c>
      <c r="K103">
        <v>0.05</v>
      </c>
      <c r="L103">
        <v>0.1</v>
      </c>
      <c r="M103">
        <v>1</v>
      </c>
      <c r="N103">
        <v>1</v>
      </c>
      <c r="Q103">
        <v>50</v>
      </c>
      <c r="R103">
        <v>12.2</v>
      </c>
      <c r="S103">
        <v>12.1</v>
      </c>
      <c r="T103">
        <v>25.04</v>
      </c>
      <c r="U103">
        <v>24.63</v>
      </c>
      <c r="V103">
        <v>68</v>
      </c>
      <c r="Z103" t="s">
        <v>40</v>
      </c>
      <c r="AA103">
        <v>58</v>
      </c>
      <c r="AD103" t="s">
        <v>291</v>
      </c>
      <c r="AI103" t="s">
        <v>292</v>
      </c>
    </row>
    <row r="104" spans="1:35" x14ac:dyDescent="0.45">
      <c r="A104" s="8">
        <v>103</v>
      </c>
      <c r="B104" s="8">
        <v>103</v>
      </c>
      <c r="C104" s="26">
        <v>3255853</v>
      </c>
      <c r="D104" t="s">
        <v>293</v>
      </c>
      <c r="E104" s="8" t="s">
        <v>46</v>
      </c>
      <c r="F104">
        <v>31</v>
      </c>
      <c r="G104" s="1">
        <v>44329</v>
      </c>
      <c r="H104" t="s">
        <v>90</v>
      </c>
      <c r="I104" t="s">
        <v>246</v>
      </c>
      <c r="J104">
        <v>168</v>
      </c>
      <c r="K104">
        <v>0.1</v>
      </c>
      <c r="L104">
        <v>0.1</v>
      </c>
      <c r="M104">
        <v>1</v>
      </c>
      <c r="N104">
        <v>1</v>
      </c>
      <c r="Q104" t="s">
        <v>225</v>
      </c>
      <c r="R104">
        <v>12.7</v>
      </c>
      <c r="S104">
        <v>12.6</v>
      </c>
      <c r="T104">
        <v>24.75</v>
      </c>
      <c r="U104">
        <v>25</v>
      </c>
      <c r="V104">
        <v>72</v>
      </c>
      <c r="Z104" t="s">
        <v>40</v>
      </c>
      <c r="AA104">
        <v>45</v>
      </c>
    </row>
    <row r="105" spans="1:35" x14ac:dyDescent="0.45">
      <c r="A105" s="8">
        <v>104</v>
      </c>
      <c r="B105" s="8">
        <v>104</v>
      </c>
      <c r="C105" s="26">
        <v>3257936</v>
      </c>
      <c r="D105" t="s">
        <v>294</v>
      </c>
      <c r="E105" s="8" t="s">
        <v>46</v>
      </c>
      <c r="F105">
        <v>19</v>
      </c>
      <c r="G105" s="1">
        <v>44329</v>
      </c>
      <c r="H105" t="s">
        <v>295</v>
      </c>
      <c r="I105" t="s">
        <v>8</v>
      </c>
      <c r="J105">
        <v>178</v>
      </c>
      <c r="K105">
        <v>0.3</v>
      </c>
      <c r="L105">
        <v>0.3</v>
      </c>
      <c r="M105">
        <v>1</v>
      </c>
      <c r="N105">
        <v>1</v>
      </c>
      <c r="Q105">
        <v>40</v>
      </c>
      <c r="R105">
        <v>11.9</v>
      </c>
      <c r="S105">
        <v>11.9</v>
      </c>
      <c r="T105">
        <v>23.79</v>
      </c>
      <c r="U105">
        <v>23.81</v>
      </c>
      <c r="V105">
        <v>67</v>
      </c>
      <c r="Z105" t="s">
        <v>40</v>
      </c>
      <c r="AA105">
        <v>55</v>
      </c>
      <c r="AI105" t="s">
        <v>296</v>
      </c>
    </row>
    <row r="106" spans="1:35" x14ac:dyDescent="0.45">
      <c r="A106" s="8">
        <v>105</v>
      </c>
      <c r="B106" s="8">
        <v>105</v>
      </c>
      <c r="C106" s="26">
        <v>1962666</v>
      </c>
      <c r="D106" t="s">
        <v>297</v>
      </c>
      <c r="E106" s="8" t="s">
        <v>46</v>
      </c>
      <c r="F106">
        <v>30</v>
      </c>
      <c r="G106" s="1">
        <v>44329</v>
      </c>
      <c r="H106" t="s">
        <v>298</v>
      </c>
      <c r="I106" t="s">
        <v>246</v>
      </c>
      <c r="J106">
        <v>167</v>
      </c>
      <c r="M106">
        <v>1</v>
      </c>
      <c r="N106">
        <v>1</v>
      </c>
      <c r="Q106">
        <v>15</v>
      </c>
      <c r="V106">
        <v>66</v>
      </c>
      <c r="Z106" t="s">
        <v>40</v>
      </c>
      <c r="AB106" s="17">
        <v>25</v>
      </c>
    </row>
    <row r="107" spans="1:35" x14ac:dyDescent="0.45">
      <c r="C107" s="28">
        <v>1247175</v>
      </c>
      <c r="D107" s="20" t="s">
        <v>435</v>
      </c>
      <c r="E107" s="20" t="s">
        <v>387</v>
      </c>
      <c r="F107" s="20">
        <v>44</v>
      </c>
      <c r="G107" s="21">
        <v>44397</v>
      </c>
      <c r="H107" s="20" t="s">
        <v>436</v>
      </c>
      <c r="I107" s="20" t="s">
        <v>368</v>
      </c>
      <c r="J107" s="20">
        <v>168</v>
      </c>
      <c r="K107" s="20">
        <v>0.7</v>
      </c>
      <c r="L107" s="20">
        <v>0.6</v>
      </c>
      <c r="M107" s="20">
        <v>0.9</v>
      </c>
      <c r="N107" s="20">
        <v>1</v>
      </c>
      <c r="O107" s="20"/>
      <c r="P107" s="20"/>
      <c r="Q107" s="20">
        <v>25</v>
      </c>
      <c r="R107" s="20"/>
      <c r="S107" s="20"/>
      <c r="T107" s="20"/>
      <c r="U107" s="20"/>
      <c r="V107" s="20">
        <v>64</v>
      </c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 t="s">
        <v>437</v>
      </c>
    </row>
    <row r="108" spans="1:35" x14ac:dyDescent="0.45">
      <c r="C108" s="29">
        <v>1722374</v>
      </c>
      <c r="D108" s="22" t="s">
        <v>438</v>
      </c>
      <c r="E108" s="22" t="s">
        <v>376</v>
      </c>
      <c r="F108" s="22">
        <v>55</v>
      </c>
      <c r="G108" s="23">
        <v>44397</v>
      </c>
      <c r="H108" s="22" t="s">
        <v>439</v>
      </c>
      <c r="I108" s="22"/>
      <c r="J108" s="22">
        <v>175</v>
      </c>
      <c r="K108" s="22">
        <v>0.4</v>
      </c>
      <c r="L108" s="22">
        <v>0.7</v>
      </c>
      <c r="M108" s="22"/>
      <c r="N108" s="22"/>
      <c r="O108" s="22"/>
      <c r="P108" s="22"/>
      <c r="Q108" s="22">
        <v>400</v>
      </c>
      <c r="R108" s="22"/>
      <c r="S108" s="22"/>
      <c r="T108" s="22"/>
      <c r="U108" s="22"/>
      <c r="V108" s="22">
        <v>63</v>
      </c>
      <c r="W108" s="22"/>
      <c r="X108" s="22"/>
      <c r="Y108" s="22"/>
      <c r="Z108" s="22"/>
      <c r="AA108" s="22">
        <v>45</v>
      </c>
      <c r="AB108" s="22"/>
      <c r="AC108" s="22" t="s">
        <v>440</v>
      </c>
      <c r="AD108" s="22"/>
      <c r="AE108" s="22"/>
      <c r="AF108" s="22"/>
      <c r="AG108" s="22"/>
      <c r="AH108" s="22"/>
      <c r="AI108" s="22" t="s">
        <v>441</v>
      </c>
    </row>
    <row r="109" spans="1:35" x14ac:dyDescent="0.45">
      <c r="C109" s="28">
        <v>1464779</v>
      </c>
      <c r="D109" s="20" t="s">
        <v>432</v>
      </c>
      <c r="E109" s="20" t="s">
        <v>376</v>
      </c>
      <c r="F109" s="20">
        <v>25</v>
      </c>
      <c r="G109" s="21">
        <v>44404</v>
      </c>
      <c r="H109" s="20" t="s">
        <v>433</v>
      </c>
      <c r="I109" s="20" t="s">
        <v>368</v>
      </c>
      <c r="J109" s="20">
        <v>173</v>
      </c>
      <c r="K109" s="20">
        <v>0.5</v>
      </c>
      <c r="L109" s="20">
        <v>0.6</v>
      </c>
      <c r="M109" s="20">
        <v>1</v>
      </c>
      <c r="N109" s="20">
        <v>1</v>
      </c>
      <c r="O109" s="20"/>
      <c r="P109" s="20"/>
      <c r="Q109" s="20">
        <v>16</v>
      </c>
      <c r="R109" s="20"/>
      <c r="S109" s="20"/>
      <c r="T109" s="20"/>
      <c r="U109" s="20"/>
      <c r="V109" s="20">
        <v>60</v>
      </c>
      <c r="W109" s="20"/>
      <c r="X109" s="20"/>
      <c r="Y109" s="20"/>
      <c r="Z109" s="20"/>
      <c r="AA109" s="20"/>
      <c r="AB109" s="20"/>
      <c r="AC109" s="20" t="s">
        <v>434</v>
      </c>
      <c r="AD109" s="20"/>
      <c r="AE109" s="20"/>
      <c r="AF109" s="20"/>
      <c r="AG109" s="20"/>
      <c r="AH109" s="20"/>
      <c r="AI109" s="20"/>
    </row>
    <row r="110" spans="1:35" x14ac:dyDescent="0.45">
      <c r="C110" s="28">
        <v>1283536</v>
      </c>
      <c r="D110" s="20" t="s">
        <v>428</v>
      </c>
      <c r="E110" s="20" t="s">
        <v>429</v>
      </c>
      <c r="F110" s="20">
        <v>47</v>
      </c>
      <c r="G110" s="21">
        <v>44406</v>
      </c>
      <c r="H110" s="20" t="s">
        <v>430</v>
      </c>
      <c r="I110" s="20" t="s">
        <v>368</v>
      </c>
      <c r="J110" s="20">
        <v>167</v>
      </c>
      <c r="K110" s="20">
        <v>0.6</v>
      </c>
      <c r="L110" s="20">
        <v>0.3</v>
      </c>
      <c r="M110" s="20">
        <v>1</v>
      </c>
      <c r="N110" s="20">
        <v>1</v>
      </c>
      <c r="O110" s="20"/>
      <c r="P110" s="20"/>
      <c r="Q110" s="20">
        <v>15</v>
      </c>
      <c r="R110" s="20"/>
      <c r="S110" s="20"/>
      <c r="T110" s="20"/>
      <c r="U110" s="20"/>
      <c r="V110" s="20">
        <v>64</v>
      </c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 t="s">
        <v>431</v>
      </c>
    </row>
    <row r="111" spans="1:35" x14ac:dyDescent="0.45">
      <c r="C111" s="28">
        <v>3114888</v>
      </c>
      <c r="D111" s="20" t="s">
        <v>423</v>
      </c>
      <c r="E111" s="20" t="s">
        <v>376</v>
      </c>
      <c r="F111" s="20">
        <v>41</v>
      </c>
      <c r="G111" s="21">
        <v>44411</v>
      </c>
      <c r="H111" s="20" t="s">
        <v>424</v>
      </c>
      <c r="I111" s="20"/>
      <c r="J111" s="20">
        <v>169</v>
      </c>
      <c r="K111" s="20">
        <v>0.6</v>
      </c>
      <c r="L111" s="20">
        <v>1</v>
      </c>
      <c r="M111" s="20">
        <v>0.9</v>
      </c>
      <c r="N111" s="20">
        <v>1</v>
      </c>
      <c r="O111" s="20"/>
      <c r="P111" s="20"/>
      <c r="Q111" s="20">
        <v>100</v>
      </c>
      <c r="R111" s="20"/>
      <c r="S111" s="20"/>
      <c r="T111" s="20"/>
      <c r="U111" s="20"/>
      <c r="V111" s="20">
        <v>66</v>
      </c>
      <c r="W111" s="20"/>
      <c r="X111" s="20"/>
      <c r="Y111" s="20"/>
      <c r="Z111" s="20"/>
      <c r="AA111" s="20">
        <v>4</v>
      </c>
      <c r="AB111" s="20"/>
      <c r="AC111" s="20" t="s">
        <v>425</v>
      </c>
      <c r="AD111" s="20"/>
      <c r="AE111" s="20"/>
      <c r="AF111" s="20"/>
      <c r="AG111" s="20"/>
      <c r="AH111" s="20"/>
      <c r="AI111" s="20"/>
    </row>
    <row r="112" spans="1:35" x14ac:dyDescent="0.45">
      <c r="C112" s="28">
        <v>3277216</v>
      </c>
      <c r="D112" s="20" t="s">
        <v>426</v>
      </c>
      <c r="E112" s="20" t="s">
        <v>387</v>
      </c>
      <c r="F112" s="20">
        <v>24</v>
      </c>
      <c r="G112" s="21">
        <v>44411</v>
      </c>
      <c r="H112" s="25" t="s">
        <v>427</v>
      </c>
      <c r="I112" s="25" t="s">
        <v>368</v>
      </c>
      <c r="J112" s="20">
        <v>163</v>
      </c>
      <c r="K112" s="20">
        <v>1</v>
      </c>
      <c r="L112" s="20">
        <v>1</v>
      </c>
      <c r="M112" s="20">
        <v>1</v>
      </c>
      <c r="N112" s="20">
        <v>1</v>
      </c>
      <c r="O112" s="20"/>
      <c r="P112" s="20"/>
      <c r="Q112" s="20">
        <v>20</v>
      </c>
      <c r="R112" s="20"/>
      <c r="S112" s="20"/>
      <c r="T112" s="20"/>
      <c r="U112" s="20"/>
      <c r="V112" s="20">
        <v>62</v>
      </c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</row>
    <row r="113" spans="3:35" x14ac:dyDescent="0.45">
      <c r="C113" s="28">
        <v>7112333</v>
      </c>
      <c r="D113" s="20" t="s">
        <v>413</v>
      </c>
      <c r="E113" s="20" t="s">
        <v>387</v>
      </c>
      <c r="F113" s="20">
        <v>49</v>
      </c>
      <c r="G113" s="21">
        <v>44413</v>
      </c>
      <c r="H113" s="20" t="s">
        <v>414</v>
      </c>
      <c r="I113" s="20"/>
      <c r="J113" s="20">
        <v>154</v>
      </c>
      <c r="K113" s="20">
        <v>0.9</v>
      </c>
      <c r="L113" s="20">
        <v>0.9</v>
      </c>
      <c r="M113" s="20">
        <v>0.9</v>
      </c>
      <c r="N113" s="20">
        <v>0.9</v>
      </c>
      <c r="O113" s="20"/>
      <c r="P113" s="20"/>
      <c r="Q113" s="20">
        <v>100</v>
      </c>
      <c r="R113" s="20"/>
      <c r="S113" s="20"/>
      <c r="T113" s="20"/>
      <c r="U113" s="20"/>
      <c r="V113" s="20">
        <v>59</v>
      </c>
      <c r="W113" s="20"/>
      <c r="X113" s="20"/>
      <c r="Y113" s="20"/>
      <c r="Z113" s="20"/>
      <c r="AA113" s="20"/>
      <c r="AB113" s="20"/>
      <c r="AC113" s="20" t="s">
        <v>415</v>
      </c>
      <c r="AD113" s="20"/>
      <c r="AE113" s="20"/>
      <c r="AF113" s="20"/>
      <c r="AG113" s="20"/>
      <c r="AH113" s="20"/>
      <c r="AI113" s="20"/>
    </row>
    <row r="114" spans="3:35" x14ac:dyDescent="0.45">
      <c r="C114" s="28">
        <v>2828006</v>
      </c>
      <c r="D114" s="20" t="s">
        <v>416</v>
      </c>
      <c r="E114" s="20" t="s">
        <v>387</v>
      </c>
      <c r="F114" s="20">
        <v>7</v>
      </c>
      <c r="G114" s="21">
        <v>44413</v>
      </c>
      <c r="H114" s="20" t="s">
        <v>417</v>
      </c>
      <c r="I114" s="20"/>
      <c r="J114" s="20">
        <v>132</v>
      </c>
      <c r="K114" s="20">
        <v>0.5</v>
      </c>
      <c r="L114" s="20">
        <v>0.4</v>
      </c>
      <c r="M114" s="20">
        <v>1</v>
      </c>
      <c r="N114" s="20">
        <v>1</v>
      </c>
      <c r="O114" s="20"/>
      <c r="P114" s="20"/>
      <c r="Q114" s="20">
        <v>20</v>
      </c>
      <c r="R114" s="20"/>
      <c r="S114" s="20"/>
      <c r="T114" s="20"/>
      <c r="U114" s="20"/>
      <c r="V114" s="20">
        <v>53</v>
      </c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 t="s">
        <v>418</v>
      </c>
    </row>
    <row r="115" spans="3:35" x14ac:dyDescent="0.45">
      <c r="C115" s="28">
        <v>2218037</v>
      </c>
      <c r="D115" s="20" t="s">
        <v>419</v>
      </c>
      <c r="E115" s="20" t="s">
        <v>376</v>
      </c>
      <c r="F115" s="20">
        <v>57</v>
      </c>
      <c r="G115" s="21">
        <v>44413</v>
      </c>
      <c r="H115" s="20" t="s">
        <v>420</v>
      </c>
      <c r="I115" s="20" t="s">
        <v>368</v>
      </c>
      <c r="J115" s="20">
        <v>160</v>
      </c>
      <c r="K115" s="20">
        <v>0.03</v>
      </c>
      <c r="L115" s="20">
        <v>0.05</v>
      </c>
      <c r="M115" s="20">
        <v>0.7</v>
      </c>
      <c r="N115" s="20">
        <v>0.6</v>
      </c>
      <c r="O115" s="20"/>
      <c r="P115" s="20"/>
      <c r="Q115" s="20">
        <v>40</v>
      </c>
      <c r="R115" s="20"/>
      <c r="S115" s="20"/>
      <c r="T115" s="20"/>
      <c r="U115" s="20"/>
      <c r="V115" s="20">
        <v>62</v>
      </c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 t="s">
        <v>421</v>
      </c>
    </row>
    <row r="116" spans="3:35" x14ac:dyDescent="0.45">
      <c r="C116" s="28">
        <v>7016797</v>
      </c>
      <c r="D116" s="20" t="s">
        <v>422</v>
      </c>
      <c r="E116" s="20" t="s">
        <v>376</v>
      </c>
      <c r="F116" s="20">
        <v>58</v>
      </c>
      <c r="G116" s="21">
        <v>44413</v>
      </c>
      <c r="H116" s="20" t="s">
        <v>409</v>
      </c>
      <c r="I116" s="20"/>
      <c r="J116" s="20">
        <v>172</v>
      </c>
      <c r="K116" s="20">
        <v>0.05</v>
      </c>
      <c r="L116" s="20">
        <v>0.1</v>
      </c>
      <c r="M116" s="20">
        <v>0.2</v>
      </c>
      <c r="N116" s="20">
        <v>0.2</v>
      </c>
      <c r="O116" s="20"/>
      <c r="P116" s="20"/>
      <c r="Q116" s="20">
        <v>50</v>
      </c>
      <c r="R116" s="20"/>
      <c r="S116" s="20"/>
      <c r="T116" s="20"/>
      <c r="U116" s="20"/>
      <c r="V116" s="20">
        <v>71</v>
      </c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</row>
    <row r="117" spans="3:35" x14ac:dyDescent="0.45">
      <c r="C117" s="28">
        <v>3289871</v>
      </c>
      <c r="D117" s="20" t="s">
        <v>405</v>
      </c>
      <c r="E117" s="20" t="s">
        <v>387</v>
      </c>
      <c r="F117" s="20">
        <v>50</v>
      </c>
      <c r="G117" s="21">
        <v>44414</v>
      </c>
      <c r="H117" s="20" t="s">
        <v>56</v>
      </c>
      <c r="I117" s="20"/>
      <c r="J117" s="20">
        <v>161</v>
      </c>
      <c r="K117" s="20">
        <v>1</v>
      </c>
      <c r="L117" s="20">
        <v>1</v>
      </c>
      <c r="M117" s="20">
        <v>1</v>
      </c>
      <c r="N117" s="20">
        <v>1</v>
      </c>
      <c r="O117" s="20"/>
      <c r="P117" s="20"/>
      <c r="Q117" s="20">
        <v>10</v>
      </c>
      <c r="R117" s="20"/>
      <c r="S117" s="20"/>
      <c r="T117" s="20"/>
      <c r="U117" s="20"/>
      <c r="V117" s="20">
        <v>65</v>
      </c>
      <c r="W117" s="20">
        <v>17</v>
      </c>
      <c r="X117" s="20">
        <v>17</v>
      </c>
      <c r="Y117" s="20">
        <v>104</v>
      </c>
      <c r="Z117" s="20"/>
      <c r="AA117" s="20"/>
      <c r="AB117" s="20"/>
      <c r="AC117" s="20"/>
      <c r="AD117" s="20"/>
      <c r="AE117" s="20"/>
      <c r="AF117" s="20"/>
      <c r="AG117" s="20"/>
      <c r="AH117" s="20"/>
      <c r="AI117" s="20" t="s">
        <v>406</v>
      </c>
    </row>
    <row r="118" spans="3:35" x14ac:dyDescent="0.45">
      <c r="C118" s="28">
        <v>2911842</v>
      </c>
      <c r="D118" s="20" t="s">
        <v>407</v>
      </c>
      <c r="E118" s="20" t="s">
        <v>408</v>
      </c>
      <c r="F118" s="20">
        <v>42</v>
      </c>
      <c r="G118" s="21">
        <v>44414</v>
      </c>
      <c r="H118" s="20" t="s">
        <v>409</v>
      </c>
      <c r="I118" s="20"/>
      <c r="J118" s="20">
        <v>148</v>
      </c>
      <c r="K118" s="20">
        <v>1</v>
      </c>
      <c r="L118" s="20">
        <v>1</v>
      </c>
      <c r="M118" s="20">
        <v>1</v>
      </c>
      <c r="N118" s="20">
        <v>1</v>
      </c>
      <c r="O118" s="20"/>
      <c r="P118" s="20"/>
      <c r="Q118" s="20">
        <v>20</v>
      </c>
      <c r="R118" s="20"/>
      <c r="S118" s="20"/>
      <c r="T118" s="20"/>
      <c r="U118" s="20"/>
      <c r="V118" s="20"/>
      <c r="W118" s="20">
        <v>18</v>
      </c>
      <c r="X118" s="20">
        <v>18</v>
      </c>
      <c r="Y118" s="20">
        <v>106</v>
      </c>
      <c r="Z118" s="20"/>
      <c r="AA118" s="20">
        <v>8</v>
      </c>
      <c r="AB118" s="20"/>
      <c r="AC118" s="20"/>
      <c r="AD118" s="20"/>
      <c r="AE118" s="20"/>
      <c r="AF118" s="20"/>
      <c r="AG118" s="20"/>
      <c r="AH118" s="20"/>
      <c r="AI118" s="20"/>
    </row>
    <row r="119" spans="3:35" x14ac:dyDescent="0.45">
      <c r="C119" s="28">
        <v>2071389</v>
      </c>
      <c r="D119" s="20" t="s">
        <v>410</v>
      </c>
      <c r="E119" s="20" t="s">
        <v>376</v>
      </c>
      <c r="F119" s="20">
        <v>31</v>
      </c>
      <c r="G119" s="21">
        <v>44414</v>
      </c>
      <c r="H119" s="20" t="s">
        <v>411</v>
      </c>
      <c r="I119" s="20"/>
      <c r="J119" s="20">
        <v>168</v>
      </c>
      <c r="K119" s="20">
        <v>0.9</v>
      </c>
      <c r="L119" s="20">
        <v>0.9</v>
      </c>
      <c r="M119" s="20"/>
      <c r="N119" s="20"/>
      <c r="O119" s="20"/>
      <c r="P119" s="20"/>
      <c r="Q119" s="20">
        <v>25</v>
      </c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 t="s">
        <v>412</v>
      </c>
    </row>
    <row r="120" spans="3:35" x14ac:dyDescent="0.45">
      <c r="C120" s="29">
        <v>3237015</v>
      </c>
      <c r="D120" s="22" t="s">
        <v>399</v>
      </c>
      <c r="E120" s="22" t="s">
        <v>387</v>
      </c>
      <c r="F120" s="22">
        <v>14</v>
      </c>
      <c r="G120" s="23">
        <v>44416</v>
      </c>
      <c r="H120" s="22" t="s">
        <v>403</v>
      </c>
      <c r="I120" s="22"/>
      <c r="J120" s="22">
        <v>160</v>
      </c>
      <c r="K120" s="22">
        <v>1</v>
      </c>
      <c r="L120" s="22">
        <v>0.1</v>
      </c>
      <c r="M120" s="22">
        <v>1</v>
      </c>
      <c r="N120" s="22">
        <v>1</v>
      </c>
      <c r="O120" s="22"/>
      <c r="P120" s="22"/>
      <c r="Q120" s="22">
        <v>400</v>
      </c>
      <c r="R120" s="22"/>
      <c r="S120" s="22"/>
      <c r="T120" s="22"/>
      <c r="U120" s="22"/>
      <c r="V120" s="22">
        <v>40</v>
      </c>
      <c r="W120" s="22"/>
      <c r="X120" s="22"/>
      <c r="Y120" s="22"/>
      <c r="Z120" s="22"/>
      <c r="AA120" s="22">
        <v>35</v>
      </c>
      <c r="AB120" s="22"/>
      <c r="AC120" s="22"/>
      <c r="AD120" s="22"/>
      <c r="AE120" s="22"/>
      <c r="AF120" s="22"/>
      <c r="AG120" s="22"/>
      <c r="AH120" s="22"/>
      <c r="AI120" s="24" t="s">
        <v>404</v>
      </c>
    </row>
    <row r="121" spans="3:35" x14ac:dyDescent="0.45">
      <c r="C121" s="28">
        <v>3288541</v>
      </c>
      <c r="D121" s="20" t="s">
        <v>394</v>
      </c>
      <c r="E121" s="20" t="s">
        <v>395</v>
      </c>
      <c r="F121" s="20">
        <v>45</v>
      </c>
      <c r="G121" s="21">
        <v>44418</v>
      </c>
      <c r="H121" s="20" t="s">
        <v>396</v>
      </c>
      <c r="I121" s="20"/>
      <c r="J121" s="20">
        <v>160</v>
      </c>
      <c r="K121" s="20">
        <v>0.1</v>
      </c>
      <c r="L121" s="20">
        <v>1.7000000000000001E-2</v>
      </c>
      <c r="M121" s="20">
        <v>1</v>
      </c>
      <c r="N121" s="20">
        <v>1.7000000000000001E-2</v>
      </c>
      <c r="O121" s="20"/>
      <c r="P121" s="20"/>
      <c r="Q121" s="20">
        <v>400</v>
      </c>
      <c r="R121" s="20"/>
      <c r="S121" s="20"/>
      <c r="T121" s="20">
        <v>23.77</v>
      </c>
      <c r="U121" s="20">
        <v>23.74</v>
      </c>
      <c r="V121" s="20">
        <v>59</v>
      </c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</row>
    <row r="122" spans="3:35" x14ac:dyDescent="0.45">
      <c r="C122" s="28">
        <v>3084047</v>
      </c>
      <c r="D122" s="20" t="s">
        <v>358</v>
      </c>
      <c r="E122" s="20" t="s">
        <v>370</v>
      </c>
      <c r="F122" s="20">
        <v>27</v>
      </c>
      <c r="G122" s="21">
        <v>44418</v>
      </c>
      <c r="H122" s="20" t="s">
        <v>360</v>
      </c>
      <c r="I122" s="20" t="s">
        <v>397</v>
      </c>
      <c r="J122" s="20">
        <v>174</v>
      </c>
      <c r="K122" s="20">
        <v>1</v>
      </c>
      <c r="L122" s="20">
        <v>0.9</v>
      </c>
      <c r="M122" s="20">
        <v>1</v>
      </c>
      <c r="N122" s="20">
        <v>1</v>
      </c>
      <c r="O122" s="20"/>
      <c r="P122" s="20"/>
      <c r="Q122" s="20">
        <v>50</v>
      </c>
      <c r="R122" s="20"/>
      <c r="S122" s="20"/>
      <c r="T122" s="20"/>
      <c r="U122" s="20"/>
      <c r="V122" s="20">
        <v>64</v>
      </c>
      <c r="W122" s="20"/>
      <c r="X122" s="20"/>
      <c r="Y122" s="20"/>
      <c r="Z122" s="20"/>
      <c r="AA122" s="20"/>
      <c r="AB122" s="20"/>
      <c r="AC122" s="20" t="s">
        <v>398</v>
      </c>
      <c r="AD122" s="20"/>
      <c r="AE122" s="20"/>
      <c r="AF122" s="20"/>
      <c r="AG122" s="20"/>
      <c r="AH122" s="20"/>
      <c r="AI122" s="20"/>
    </row>
    <row r="123" spans="3:35" x14ac:dyDescent="0.45">
      <c r="C123" s="28">
        <v>3290683</v>
      </c>
      <c r="D123" s="20" t="s">
        <v>399</v>
      </c>
      <c r="E123" s="20" t="s">
        <v>376</v>
      </c>
      <c r="F123" s="20">
        <v>83</v>
      </c>
      <c r="G123" s="21">
        <v>44418</v>
      </c>
      <c r="H123" s="20" t="s">
        <v>400</v>
      </c>
      <c r="I123" s="20"/>
      <c r="J123" s="20">
        <v>166</v>
      </c>
      <c r="K123" s="20">
        <v>0.1</v>
      </c>
      <c r="L123" s="20">
        <v>0.1</v>
      </c>
      <c r="M123" s="20">
        <v>0.3</v>
      </c>
      <c r="N123" s="20">
        <v>0.4</v>
      </c>
      <c r="O123" s="20"/>
      <c r="P123" s="20"/>
      <c r="Q123" s="20">
        <v>400</v>
      </c>
      <c r="R123" s="20"/>
      <c r="S123" s="20"/>
      <c r="T123" s="20"/>
      <c r="U123" s="20"/>
      <c r="V123" s="20">
        <v>64</v>
      </c>
      <c r="W123" s="20"/>
      <c r="X123" s="20"/>
      <c r="Y123" s="20"/>
      <c r="Z123" s="20"/>
      <c r="AA123" s="20"/>
      <c r="AB123" s="20"/>
      <c r="AC123" s="20" t="s">
        <v>401</v>
      </c>
      <c r="AD123" s="20"/>
      <c r="AE123" s="20"/>
      <c r="AF123" s="20"/>
      <c r="AG123" s="20"/>
      <c r="AH123" s="20"/>
      <c r="AI123" s="20" t="s">
        <v>402</v>
      </c>
    </row>
    <row r="124" spans="3:35" x14ac:dyDescent="0.45">
      <c r="C124" s="28">
        <v>2288140</v>
      </c>
      <c r="D124" s="20" t="s">
        <v>391</v>
      </c>
      <c r="E124" s="20" t="s">
        <v>376</v>
      </c>
      <c r="F124" s="20">
        <v>42</v>
      </c>
      <c r="G124" s="21">
        <v>44420</v>
      </c>
      <c r="H124" s="20" t="s">
        <v>392</v>
      </c>
      <c r="I124" s="20"/>
      <c r="J124" s="20">
        <v>169</v>
      </c>
      <c r="K124" s="20">
        <v>0.05</v>
      </c>
      <c r="L124" s="20">
        <v>0.05</v>
      </c>
      <c r="M124" s="20">
        <v>1</v>
      </c>
      <c r="N124" s="20">
        <v>1</v>
      </c>
      <c r="O124" s="20"/>
      <c r="P124" s="20"/>
      <c r="Q124" s="20">
        <v>20</v>
      </c>
      <c r="R124" s="20"/>
      <c r="S124" s="20"/>
      <c r="T124" s="20"/>
      <c r="U124" s="20"/>
      <c r="V124" s="20">
        <v>66</v>
      </c>
      <c r="W124" s="20"/>
      <c r="X124" s="20"/>
      <c r="Y124" s="20"/>
      <c r="Z124" s="20"/>
      <c r="AA124" s="20">
        <v>4</v>
      </c>
      <c r="AB124" s="20"/>
      <c r="AC124" s="20"/>
      <c r="AD124" s="20" t="s">
        <v>393</v>
      </c>
      <c r="AE124" s="20"/>
      <c r="AF124" s="20"/>
      <c r="AG124" s="20"/>
      <c r="AH124" s="20"/>
      <c r="AI124" s="20"/>
    </row>
    <row r="125" spans="3:35" x14ac:dyDescent="0.45">
      <c r="C125" s="29">
        <v>3290434</v>
      </c>
      <c r="D125" s="22" t="s">
        <v>381</v>
      </c>
      <c r="E125" s="22" t="s">
        <v>352</v>
      </c>
      <c r="F125" s="22">
        <v>22</v>
      </c>
      <c r="G125" s="23">
        <v>44421</v>
      </c>
      <c r="H125" s="22" t="s">
        <v>382</v>
      </c>
      <c r="I125" s="22"/>
      <c r="J125" s="22">
        <v>165</v>
      </c>
      <c r="K125" s="22"/>
      <c r="L125" s="22"/>
      <c r="M125" s="22">
        <v>0.5</v>
      </c>
      <c r="N125" s="22">
        <v>1</v>
      </c>
      <c r="O125" s="22"/>
      <c r="P125" s="22"/>
      <c r="Q125" s="22">
        <v>500</v>
      </c>
      <c r="R125" s="22"/>
      <c r="S125" s="22"/>
      <c r="T125" s="22"/>
      <c r="U125" s="22"/>
      <c r="V125" s="22">
        <v>61</v>
      </c>
      <c r="W125" s="22"/>
      <c r="X125" s="22"/>
      <c r="Y125" s="22"/>
      <c r="Z125" s="22"/>
      <c r="AA125" s="22"/>
      <c r="AB125" s="22">
        <v>15</v>
      </c>
      <c r="AC125" s="22"/>
      <c r="AD125" s="22"/>
      <c r="AE125" s="22"/>
      <c r="AF125" s="22"/>
      <c r="AG125" s="22"/>
      <c r="AH125" s="22"/>
      <c r="AI125" s="22" t="s">
        <v>383</v>
      </c>
    </row>
    <row r="126" spans="3:35" x14ac:dyDescent="0.45">
      <c r="C126" s="28">
        <v>3291701</v>
      </c>
      <c r="D126" s="20" t="s">
        <v>384</v>
      </c>
      <c r="E126" s="20" t="s">
        <v>347</v>
      </c>
      <c r="F126" s="20">
        <v>40</v>
      </c>
      <c r="G126" s="21">
        <v>44421</v>
      </c>
      <c r="H126" s="20" t="s">
        <v>385</v>
      </c>
      <c r="I126" s="20"/>
      <c r="J126" s="20">
        <v>165</v>
      </c>
      <c r="K126" s="20">
        <v>0.2</v>
      </c>
      <c r="L126" s="20">
        <v>0.3</v>
      </c>
      <c r="M126" s="20">
        <v>1</v>
      </c>
      <c r="N126" s="20">
        <v>1</v>
      </c>
      <c r="O126" s="20"/>
      <c r="P126" s="20"/>
      <c r="Q126" s="20">
        <v>12.5</v>
      </c>
      <c r="R126" s="20"/>
      <c r="S126" s="20"/>
      <c r="T126" s="20"/>
      <c r="U126" s="20"/>
      <c r="V126" s="20">
        <v>64</v>
      </c>
      <c r="W126" s="20"/>
      <c r="X126" s="20"/>
      <c r="Y126" s="20"/>
      <c r="Z126" s="20"/>
      <c r="AA126" s="20">
        <v>4</v>
      </c>
      <c r="AB126" s="20"/>
      <c r="AC126" s="20"/>
      <c r="AD126" s="20"/>
      <c r="AE126" s="20"/>
      <c r="AF126" s="20"/>
      <c r="AG126" s="20"/>
      <c r="AH126" s="20"/>
      <c r="AI126" s="20"/>
    </row>
    <row r="127" spans="3:35" x14ac:dyDescent="0.45">
      <c r="C127" s="29">
        <v>3062151</v>
      </c>
      <c r="D127" s="22" t="s">
        <v>386</v>
      </c>
      <c r="E127" s="22" t="s">
        <v>387</v>
      </c>
      <c r="F127" s="22">
        <v>54</v>
      </c>
      <c r="G127" s="23">
        <v>44421</v>
      </c>
      <c r="H127" s="22" t="s">
        <v>388</v>
      </c>
      <c r="I127" s="22" t="s">
        <v>389</v>
      </c>
      <c r="J127" s="22">
        <v>160</v>
      </c>
      <c r="K127" s="22"/>
      <c r="L127" s="22"/>
      <c r="M127" s="22">
        <v>1</v>
      </c>
      <c r="N127" s="22">
        <v>0.1</v>
      </c>
      <c r="O127" s="22"/>
      <c r="P127" s="22"/>
      <c r="Q127" s="22">
        <v>500</v>
      </c>
      <c r="R127" s="22"/>
      <c r="S127" s="22"/>
      <c r="T127" s="22"/>
      <c r="U127" s="22"/>
      <c r="V127" s="22" t="s">
        <v>390</v>
      </c>
      <c r="W127" s="22"/>
      <c r="X127" s="22"/>
      <c r="Y127" s="22"/>
      <c r="Z127" s="22"/>
      <c r="AA127" s="22">
        <v>4</v>
      </c>
      <c r="AB127" s="22"/>
      <c r="AC127" s="22"/>
      <c r="AD127" s="22"/>
      <c r="AE127" s="22"/>
      <c r="AF127" s="22"/>
      <c r="AG127" s="22"/>
      <c r="AH127" s="22"/>
      <c r="AI127" s="22"/>
    </row>
    <row r="128" spans="3:35" x14ac:dyDescent="0.45">
      <c r="C128" s="28">
        <v>1507822</v>
      </c>
      <c r="D128" s="20" t="s">
        <v>369</v>
      </c>
      <c r="E128" s="20" t="s">
        <v>370</v>
      </c>
      <c r="F128" s="20">
        <v>72</v>
      </c>
      <c r="G128" s="21">
        <v>44425</v>
      </c>
      <c r="H128" s="20" t="s">
        <v>371</v>
      </c>
      <c r="I128" s="20"/>
      <c r="J128" s="20">
        <v>170</v>
      </c>
      <c r="K128" s="20">
        <v>1</v>
      </c>
      <c r="L128" s="20">
        <v>0.5</v>
      </c>
      <c r="M128" s="20">
        <v>1</v>
      </c>
      <c r="N128" s="20">
        <v>0.5</v>
      </c>
      <c r="O128" s="20"/>
      <c r="P128" s="20"/>
      <c r="Q128" s="20">
        <v>400</v>
      </c>
      <c r="R128" s="20"/>
      <c r="S128" s="20"/>
      <c r="T128" s="20">
        <v>24.27</v>
      </c>
      <c r="U128" s="20">
        <v>24.69</v>
      </c>
      <c r="V128" s="20">
        <v>68</v>
      </c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</row>
    <row r="129" spans="3:36" x14ac:dyDescent="0.45">
      <c r="C129" s="28">
        <v>3040309</v>
      </c>
      <c r="D129" s="20" t="s">
        <v>372</v>
      </c>
      <c r="E129" s="20" t="s">
        <v>347</v>
      </c>
      <c r="F129" s="20">
        <v>61</v>
      </c>
      <c r="G129" s="21">
        <v>44425</v>
      </c>
      <c r="H129" s="20" t="s">
        <v>373</v>
      </c>
      <c r="I129" s="20"/>
      <c r="J129" s="20"/>
      <c r="K129" s="20">
        <v>0.5</v>
      </c>
      <c r="L129" s="20">
        <v>0.8</v>
      </c>
      <c r="M129" s="20">
        <v>1</v>
      </c>
      <c r="N129" s="20">
        <v>1</v>
      </c>
      <c r="O129" s="20"/>
      <c r="P129" s="20"/>
      <c r="Q129" s="20">
        <v>400</v>
      </c>
      <c r="R129" s="20"/>
      <c r="S129" s="20"/>
      <c r="T129" s="20"/>
      <c r="U129" s="20"/>
      <c r="V129" s="20">
        <v>62</v>
      </c>
      <c r="W129" s="20"/>
      <c r="X129" s="20"/>
      <c r="Y129" s="20"/>
      <c r="Z129" s="20"/>
      <c r="AA129" s="20"/>
      <c r="AB129" s="20">
        <v>40</v>
      </c>
      <c r="AC129" s="20"/>
      <c r="AD129" s="20"/>
      <c r="AE129" s="20"/>
      <c r="AF129" s="20"/>
      <c r="AG129" s="20"/>
      <c r="AH129" s="20"/>
      <c r="AI129" s="20" t="s">
        <v>374</v>
      </c>
    </row>
    <row r="130" spans="3:36" x14ac:dyDescent="0.45">
      <c r="C130" s="28">
        <v>1556424</v>
      </c>
      <c r="D130" s="20" t="s">
        <v>375</v>
      </c>
      <c r="E130" s="20" t="s">
        <v>376</v>
      </c>
      <c r="F130" s="20">
        <v>32</v>
      </c>
      <c r="G130" s="21">
        <v>44425</v>
      </c>
      <c r="H130" s="20" t="s">
        <v>377</v>
      </c>
      <c r="I130" s="20" t="s">
        <v>368</v>
      </c>
      <c r="J130" s="20">
        <v>180</v>
      </c>
      <c r="K130" s="20">
        <v>0.1</v>
      </c>
      <c r="L130" s="20">
        <v>0.1</v>
      </c>
      <c r="M130" s="20">
        <v>1</v>
      </c>
      <c r="N130" s="20">
        <v>1</v>
      </c>
      <c r="O130" s="20"/>
      <c r="P130" s="20"/>
      <c r="Q130" s="20">
        <v>63</v>
      </c>
      <c r="R130" s="20"/>
      <c r="S130" s="20"/>
      <c r="T130" s="20"/>
      <c r="U130" s="20"/>
      <c r="V130" s="20">
        <v>62</v>
      </c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 t="s">
        <v>378</v>
      </c>
    </row>
    <row r="131" spans="3:36" x14ac:dyDescent="0.45">
      <c r="C131" s="29">
        <v>2821726</v>
      </c>
      <c r="D131" s="22" t="s">
        <v>379</v>
      </c>
      <c r="E131" s="22" t="s">
        <v>352</v>
      </c>
      <c r="F131" s="22">
        <v>58</v>
      </c>
      <c r="G131" s="23">
        <v>44425</v>
      </c>
      <c r="H131" s="22" t="s">
        <v>380</v>
      </c>
      <c r="I131" s="22" t="s">
        <v>368</v>
      </c>
      <c r="J131" s="22">
        <v>159</v>
      </c>
      <c r="K131" s="22">
        <v>0.9</v>
      </c>
      <c r="L131" s="22">
        <v>1</v>
      </c>
      <c r="M131" s="22">
        <v>0.8</v>
      </c>
      <c r="N131" s="22">
        <v>1</v>
      </c>
      <c r="O131" s="22"/>
      <c r="P131" s="22"/>
      <c r="Q131" s="22">
        <v>400</v>
      </c>
      <c r="R131" s="22"/>
      <c r="S131" s="22"/>
      <c r="T131" s="22"/>
      <c r="U131" s="22"/>
      <c r="V131" s="22">
        <v>64</v>
      </c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</row>
    <row r="132" spans="3:36" x14ac:dyDescent="0.45">
      <c r="C132" s="28">
        <v>3276291</v>
      </c>
      <c r="D132" s="20" t="s">
        <v>363</v>
      </c>
      <c r="E132" s="20" t="s">
        <v>364</v>
      </c>
      <c r="F132" s="20">
        <v>29</v>
      </c>
      <c r="G132" s="21">
        <v>44427</v>
      </c>
      <c r="H132" s="20" t="s">
        <v>365</v>
      </c>
      <c r="I132" s="20" t="s">
        <v>354</v>
      </c>
      <c r="J132" s="20">
        <v>170</v>
      </c>
      <c r="K132" s="20"/>
      <c r="L132" s="20"/>
      <c r="M132" s="20">
        <v>0.8</v>
      </c>
      <c r="N132" s="20">
        <v>0.9</v>
      </c>
      <c r="O132" s="20"/>
      <c r="P132" s="20"/>
      <c r="Q132" s="20">
        <v>20</v>
      </c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</row>
    <row r="133" spans="3:36" x14ac:dyDescent="0.45">
      <c r="C133" s="29">
        <v>2171217</v>
      </c>
      <c r="D133" s="22" t="s">
        <v>366</v>
      </c>
      <c r="E133" s="22" t="s">
        <v>347</v>
      </c>
      <c r="F133" s="22">
        <v>35</v>
      </c>
      <c r="G133" s="23">
        <v>44427</v>
      </c>
      <c r="H133" s="22" t="s">
        <v>367</v>
      </c>
      <c r="I133" s="22" t="s">
        <v>368</v>
      </c>
      <c r="J133" s="22">
        <v>163</v>
      </c>
      <c r="K133" s="22"/>
      <c r="L133" s="22"/>
      <c r="M133" s="22">
        <v>1</v>
      </c>
      <c r="N133" s="22">
        <v>1</v>
      </c>
      <c r="O133" s="22"/>
      <c r="P133" s="22"/>
      <c r="Q133" s="22">
        <v>400</v>
      </c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</row>
    <row r="134" spans="3:36" x14ac:dyDescent="0.45">
      <c r="C134" s="29">
        <v>3253504</v>
      </c>
      <c r="D134" s="22" t="s">
        <v>454</v>
      </c>
      <c r="E134" s="22" t="s">
        <v>376</v>
      </c>
      <c r="F134" s="22">
        <v>12</v>
      </c>
      <c r="G134" s="23">
        <v>44427</v>
      </c>
      <c r="H134" s="22" t="s">
        <v>135</v>
      </c>
      <c r="I134" s="22"/>
      <c r="J134" s="22">
        <v>140</v>
      </c>
      <c r="K134" s="22">
        <v>0.8</v>
      </c>
      <c r="L134" s="22">
        <v>1</v>
      </c>
      <c r="M134" s="22"/>
      <c r="N134" s="22"/>
      <c r="O134" s="22"/>
      <c r="P134" s="22"/>
      <c r="Q134" s="22">
        <v>400</v>
      </c>
      <c r="R134" s="22"/>
      <c r="S134" s="22"/>
      <c r="T134" s="22"/>
      <c r="U134" s="22"/>
      <c r="V134" s="22">
        <v>64</v>
      </c>
      <c r="W134" s="22"/>
      <c r="X134" s="22"/>
      <c r="Y134" s="22"/>
      <c r="Z134" s="22"/>
      <c r="AA134" s="22">
        <v>35</v>
      </c>
      <c r="AB134" s="22"/>
      <c r="AC134" s="22"/>
      <c r="AD134" s="22"/>
      <c r="AE134" s="22"/>
      <c r="AF134" s="22"/>
      <c r="AG134" s="22"/>
      <c r="AH134" s="22"/>
      <c r="AI134" s="22" t="s">
        <v>455</v>
      </c>
    </row>
    <row r="135" spans="3:36" x14ac:dyDescent="0.45">
      <c r="C135" s="28">
        <v>1266136</v>
      </c>
      <c r="D135" s="20" t="s">
        <v>351</v>
      </c>
      <c r="E135" s="20" t="s">
        <v>352</v>
      </c>
      <c r="F135" s="20">
        <v>43</v>
      </c>
      <c r="G135" s="21">
        <v>44428</v>
      </c>
      <c r="H135" s="20" t="s">
        <v>353</v>
      </c>
      <c r="I135" s="20" t="s">
        <v>354</v>
      </c>
      <c r="J135" s="20">
        <v>156</v>
      </c>
      <c r="K135" s="20">
        <v>1</v>
      </c>
      <c r="L135" s="20">
        <v>1</v>
      </c>
      <c r="M135" s="20"/>
      <c r="N135" s="20"/>
      <c r="O135" s="20"/>
      <c r="P135" s="20"/>
      <c r="Q135" s="20">
        <v>20</v>
      </c>
      <c r="R135" s="20"/>
      <c r="S135" s="20"/>
      <c r="T135" s="20"/>
      <c r="U135" s="20"/>
      <c r="V135" s="20" t="s">
        <v>355</v>
      </c>
      <c r="W135" s="20"/>
      <c r="X135" s="20"/>
      <c r="Y135" s="20"/>
      <c r="Z135" s="20" t="s">
        <v>356</v>
      </c>
      <c r="AA135" s="20"/>
      <c r="AB135" s="20"/>
      <c r="AC135" s="20"/>
      <c r="AD135" s="20"/>
      <c r="AE135" s="20"/>
      <c r="AF135" s="20"/>
      <c r="AG135" s="20"/>
      <c r="AH135" s="20"/>
      <c r="AI135" s="20" t="s">
        <v>357</v>
      </c>
    </row>
    <row r="136" spans="3:36" x14ac:dyDescent="0.45">
      <c r="C136" s="28">
        <v>3084047</v>
      </c>
      <c r="D136" s="20" t="s">
        <v>358</v>
      </c>
      <c r="E136" s="20" t="s">
        <v>359</v>
      </c>
      <c r="F136" s="20">
        <v>27</v>
      </c>
      <c r="G136" s="21">
        <v>44428</v>
      </c>
      <c r="H136" s="20" t="s">
        <v>360</v>
      </c>
      <c r="I136" s="20" t="s">
        <v>361</v>
      </c>
      <c r="J136" s="20">
        <v>175</v>
      </c>
      <c r="K136" s="20">
        <v>1</v>
      </c>
      <c r="L136" s="20">
        <v>1</v>
      </c>
      <c r="M136" s="20">
        <v>1</v>
      </c>
      <c r="N136" s="20">
        <v>1</v>
      </c>
      <c r="O136" s="20"/>
      <c r="P136" s="20"/>
      <c r="Q136" s="20">
        <v>50</v>
      </c>
      <c r="R136" s="20"/>
      <c r="S136" s="20"/>
      <c r="T136" s="20"/>
      <c r="U136" s="20"/>
      <c r="V136" s="20">
        <v>64</v>
      </c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 t="s">
        <v>362</v>
      </c>
    </row>
    <row r="137" spans="3:36" x14ac:dyDescent="0.45">
      <c r="C137" s="28">
        <v>3153763</v>
      </c>
      <c r="D137" s="20" t="s">
        <v>346</v>
      </c>
      <c r="E137" s="20" t="s">
        <v>347</v>
      </c>
      <c r="F137" s="20">
        <v>52</v>
      </c>
      <c r="G137" s="21">
        <v>44431</v>
      </c>
      <c r="H137" s="20" t="s">
        <v>348</v>
      </c>
      <c r="I137" s="20"/>
      <c r="J137" s="20">
        <v>157</v>
      </c>
      <c r="K137" s="20"/>
      <c r="L137" s="20"/>
      <c r="M137" s="20">
        <v>0.05</v>
      </c>
      <c r="N137" s="20">
        <v>0.3</v>
      </c>
      <c r="O137" s="20"/>
      <c r="P137" s="20"/>
      <c r="Q137" s="22">
        <v>20</v>
      </c>
      <c r="R137" s="20"/>
      <c r="S137" s="20"/>
      <c r="T137" s="20"/>
      <c r="U137" s="20"/>
      <c r="V137" s="20">
        <v>64</v>
      </c>
      <c r="W137" s="20"/>
      <c r="X137" s="20"/>
      <c r="Y137" s="20"/>
      <c r="Z137" s="20"/>
      <c r="AA137" s="20"/>
      <c r="AB137" s="20"/>
      <c r="AC137" s="20"/>
      <c r="AD137" s="20" t="s">
        <v>349</v>
      </c>
      <c r="AE137" s="20"/>
      <c r="AF137" s="20"/>
      <c r="AG137" s="20"/>
      <c r="AH137" s="20"/>
      <c r="AI137" s="20" t="s">
        <v>350</v>
      </c>
    </row>
    <row r="138" spans="3:36" x14ac:dyDescent="0.45">
      <c r="C138" s="28">
        <v>3136215</v>
      </c>
      <c r="D138" s="20" t="s">
        <v>442</v>
      </c>
      <c r="E138" s="20" t="s">
        <v>359</v>
      </c>
      <c r="F138" s="20">
        <v>59</v>
      </c>
      <c r="G138" s="21">
        <v>44431</v>
      </c>
      <c r="H138" s="20"/>
      <c r="I138" s="20"/>
      <c r="J138" s="20">
        <v>183</v>
      </c>
      <c r="K138" s="20">
        <v>0.4</v>
      </c>
      <c r="L138" s="20">
        <v>0.6</v>
      </c>
      <c r="M138" s="20">
        <v>1</v>
      </c>
      <c r="N138" s="20">
        <v>0.7</v>
      </c>
      <c r="O138" s="20"/>
      <c r="P138" s="20"/>
      <c r="Q138" s="20">
        <v>63</v>
      </c>
      <c r="R138" s="20"/>
      <c r="S138" s="20"/>
      <c r="T138" s="20"/>
      <c r="U138" s="20"/>
      <c r="V138" s="20">
        <v>67</v>
      </c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</row>
    <row r="139" spans="3:36" x14ac:dyDescent="0.45">
      <c r="C139" s="28">
        <v>3247683</v>
      </c>
      <c r="D139" s="20" t="s">
        <v>443</v>
      </c>
      <c r="E139" s="20" t="s">
        <v>376</v>
      </c>
      <c r="F139" s="20">
        <v>68</v>
      </c>
      <c r="G139" s="21">
        <v>44432</v>
      </c>
      <c r="H139" s="20" t="s">
        <v>444</v>
      </c>
      <c r="I139" s="20" t="s">
        <v>354</v>
      </c>
      <c r="J139" s="20">
        <v>160</v>
      </c>
      <c r="K139" s="20" t="s">
        <v>445</v>
      </c>
      <c r="L139" s="20">
        <v>0.1</v>
      </c>
      <c r="M139" s="20" t="s">
        <v>445</v>
      </c>
      <c r="N139" s="20">
        <v>0.5</v>
      </c>
      <c r="O139" s="20"/>
      <c r="P139" s="20"/>
      <c r="Q139" s="20">
        <v>400</v>
      </c>
      <c r="R139" s="20"/>
      <c r="S139" s="20"/>
      <c r="T139" s="20"/>
      <c r="U139" s="20"/>
      <c r="V139" s="20">
        <v>64</v>
      </c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</row>
    <row r="140" spans="3:36" x14ac:dyDescent="0.45">
      <c r="C140" s="28">
        <v>2818578</v>
      </c>
      <c r="D140" s="20" t="s">
        <v>446</v>
      </c>
      <c r="E140" s="20" t="s">
        <v>387</v>
      </c>
      <c r="F140" s="20">
        <v>49</v>
      </c>
      <c r="G140" s="21">
        <v>44432</v>
      </c>
      <c r="H140" s="20" t="s">
        <v>447</v>
      </c>
      <c r="I140" s="20" t="s">
        <v>368</v>
      </c>
      <c r="J140" s="20">
        <v>155</v>
      </c>
      <c r="K140" s="20">
        <v>0.05</v>
      </c>
      <c r="L140" s="20">
        <v>0.05</v>
      </c>
      <c r="M140" s="20">
        <v>0.15</v>
      </c>
      <c r="N140" s="20">
        <v>1</v>
      </c>
      <c r="O140" s="20"/>
      <c r="P140" s="20"/>
      <c r="Q140" s="20" t="s">
        <v>448</v>
      </c>
      <c r="R140" s="20"/>
      <c r="S140" s="20"/>
      <c r="T140" s="20"/>
      <c r="U140" s="20"/>
      <c r="V140" s="20">
        <v>58</v>
      </c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</row>
    <row r="141" spans="3:36" x14ac:dyDescent="0.45">
      <c r="C141" s="28">
        <v>2408132</v>
      </c>
      <c r="D141" s="20" t="s">
        <v>449</v>
      </c>
      <c r="E141" s="20" t="s">
        <v>376</v>
      </c>
      <c r="F141" s="20">
        <v>67</v>
      </c>
      <c r="G141" s="21">
        <v>44432</v>
      </c>
      <c r="H141" s="20" t="s">
        <v>450</v>
      </c>
      <c r="I141" s="20"/>
      <c r="J141" s="20">
        <v>170</v>
      </c>
      <c r="K141" s="20">
        <v>0.8</v>
      </c>
      <c r="L141" s="20">
        <v>0.3</v>
      </c>
      <c r="M141" s="20"/>
      <c r="N141" s="20"/>
      <c r="O141" s="20"/>
      <c r="P141" s="20"/>
      <c r="Q141" s="20" t="s">
        <v>448</v>
      </c>
      <c r="R141" s="20"/>
      <c r="S141" s="20"/>
      <c r="T141" s="20"/>
      <c r="U141" s="20"/>
      <c r="V141" s="20">
        <v>69</v>
      </c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</row>
    <row r="142" spans="3:36" x14ac:dyDescent="0.45">
      <c r="C142" s="28">
        <v>2845344</v>
      </c>
      <c r="D142" s="20" t="s">
        <v>451</v>
      </c>
      <c r="E142" s="20" t="s">
        <v>376</v>
      </c>
      <c r="F142" s="20">
        <v>9</v>
      </c>
      <c r="G142" s="21">
        <v>44432</v>
      </c>
      <c r="H142" s="20" t="s">
        <v>452</v>
      </c>
      <c r="I142" s="20" t="s">
        <v>368</v>
      </c>
      <c r="J142" s="20">
        <v>124</v>
      </c>
      <c r="K142" s="20">
        <v>0.3</v>
      </c>
      <c r="L142" s="20">
        <v>1</v>
      </c>
      <c r="M142" s="20">
        <v>1</v>
      </c>
      <c r="N142" s="20">
        <v>1</v>
      </c>
      <c r="O142" s="20"/>
      <c r="P142" s="20"/>
      <c r="Q142" s="20">
        <v>40</v>
      </c>
      <c r="R142" s="20"/>
      <c r="S142" s="20"/>
      <c r="T142" s="20"/>
      <c r="U142" s="20"/>
      <c r="V142" s="20">
        <v>57</v>
      </c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 t="s">
        <v>453</v>
      </c>
    </row>
    <row r="143" spans="3:36" x14ac:dyDescent="0.45">
      <c r="C143" s="20">
        <v>3279801</v>
      </c>
      <c r="D143" s="20" t="s">
        <v>456</v>
      </c>
      <c r="E143" s="20" t="s">
        <v>457</v>
      </c>
      <c r="F143" s="20">
        <v>18</v>
      </c>
      <c r="G143" s="21">
        <v>44453</v>
      </c>
      <c r="H143" s="20" t="s">
        <v>392</v>
      </c>
      <c r="I143" s="20" t="s">
        <v>458</v>
      </c>
      <c r="J143" s="20">
        <v>165</v>
      </c>
      <c r="K143" s="20">
        <v>0.1</v>
      </c>
      <c r="L143" s="20">
        <v>0.1</v>
      </c>
      <c r="M143" s="20">
        <v>0.6</v>
      </c>
      <c r="N143" s="20">
        <v>0.8</v>
      </c>
      <c r="O143" s="20"/>
      <c r="P143" s="20"/>
      <c r="Q143" s="20">
        <v>100</v>
      </c>
      <c r="R143" s="20">
        <v>12.3</v>
      </c>
      <c r="S143" s="20">
        <v>12.5</v>
      </c>
      <c r="T143" s="20">
        <v>24.29</v>
      </c>
      <c r="U143" s="20">
        <v>24.51</v>
      </c>
      <c r="V143" s="20">
        <v>58</v>
      </c>
      <c r="W143" s="20"/>
      <c r="X143" s="20"/>
      <c r="Y143" s="20"/>
      <c r="Z143" s="20"/>
      <c r="AA143" s="20">
        <v>4</v>
      </c>
      <c r="AB143" s="20"/>
      <c r="AC143" s="20" t="s">
        <v>459</v>
      </c>
      <c r="AD143" s="20"/>
      <c r="AE143" s="20"/>
      <c r="AF143" s="20"/>
      <c r="AG143" s="20"/>
      <c r="AH143" s="20"/>
      <c r="AI143" s="20"/>
      <c r="AJ143" s="20" t="s">
        <v>460</v>
      </c>
    </row>
    <row r="144" spans="3:36" x14ac:dyDescent="0.45">
      <c r="C144" s="20">
        <v>3254879</v>
      </c>
      <c r="D144" s="20" t="s">
        <v>461</v>
      </c>
      <c r="E144" s="20" t="s">
        <v>462</v>
      </c>
      <c r="F144" s="20">
        <v>38</v>
      </c>
      <c r="G144" s="21">
        <v>44456</v>
      </c>
      <c r="H144" s="20" t="s">
        <v>463</v>
      </c>
      <c r="I144" s="20" t="s">
        <v>464</v>
      </c>
      <c r="J144" s="20">
        <v>154</v>
      </c>
      <c r="K144" s="20"/>
      <c r="L144" s="20"/>
      <c r="M144" s="20">
        <v>1</v>
      </c>
      <c r="N144" s="20">
        <v>1</v>
      </c>
      <c r="O144" s="20"/>
      <c r="P144" s="20"/>
      <c r="Q144" s="20">
        <v>100</v>
      </c>
      <c r="R144" s="20">
        <v>11.5</v>
      </c>
      <c r="S144" s="20">
        <v>11.5</v>
      </c>
      <c r="T144" s="20">
        <v>23.73</v>
      </c>
      <c r="U144" s="20">
        <v>23.48</v>
      </c>
      <c r="V144" s="20">
        <v>63</v>
      </c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 t="s">
        <v>465</v>
      </c>
    </row>
    <row r="145" spans="3:36" x14ac:dyDescent="0.45">
      <c r="C145" s="20">
        <v>2921936</v>
      </c>
      <c r="D145" s="20" t="s">
        <v>466</v>
      </c>
      <c r="E145" s="20" t="s">
        <v>467</v>
      </c>
      <c r="F145" s="20">
        <v>70</v>
      </c>
      <c r="G145" s="21">
        <v>44476</v>
      </c>
      <c r="H145" s="20" t="s">
        <v>468</v>
      </c>
      <c r="I145" s="20" t="s">
        <v>469</v>
      </c>
      <c r="J145" s="20">
        <v>180</v>
      </c>
      <c r="K145" s="20">
        <v>0.5</v>
      </c>
      <c r="L145" s="20">
        <v>0.5</v>
      </c>
      <c r="M145" s="20">
        <v>0.9</v>
      </c>
      <c r="N145" s="20">
        <v>0.8</v>
      </c>
      <c r="O145" s="20"/>
      <c r="P145" s="20"/>
      <c r="Q145" s="20"/>
      <c r="R145" s="20">
        <v>12.1</v>
      </c>
      <c r="S145" s="20">
        <v>12.1</v>
      </c>
      <c r="T145" s="20">
        <v>24.33</v>
      </c>
      <c r="U145" s="20">
        <v>24.28</v>
      </c>
      <c r="V145" s="20">
        <v>69</v>
      </c>
      <c r="W145" s="20"/>
      <c r="X145" s="20"/>
      <c r="Y145" s="20"/>
      <c r="Z145" s="20"/>
      <c r="AA145" s="20">
        <v>40</v>
      </c>
      <c r="AB145" s="20"/>
      <c r="AC145" s="20"/>
      <c r="AD145" s="20"/>
      <c r="AE145" s="20"/>
      <c r="AF145" s="20"/>
      <c r="AG145" s="20"/>
      <c r="AH145" s="20"/>
      <c r="AI145" s="20"/>
      <c r="AJ145" s="20" t="s">
        <v>470</v>
      </c>
    </row>
    <row r="146" spans="3:36" x14ac:dyDescent="0.45">
      <c r="C146" s="20">
        <v>2424408</v>
      </c>
      <c r="D146" s="20" t="s">
        <v>471</v>
      </c>
      <c r="E146" s="20" t="s">
        <v>359</v>
      </c>
      <c r="F146" s="20">
        <v>11</v>
      </c>
      <c r="G146" s="21">
        <v>44477</v>
      </c>
      <c r="H146" s="20" t="s">
        <v>472</v>
      </c>
      <c r="I146" s="20" t="s">
        <v>354</v>
      </c>
      <c r="J146" s="20">
        <v>145</v>
      </c>
      <c r="K146" s="20">
        <v>0.2</v>
      </c>
      <c r="L146" s="20">
        <v>0.2</v>
      </c>
      <c r="M146" s="20">
        <v>1</v>
      </c>
      <c r="N146" s="20">
        <v>1</v>
      </c>
      <c r="O146" s="20"/>
      <c r="P146" s="20"/>
      <c r="Q146" s="20">
        <v>63</v>
      </c>
      <c r="R146" s="20">
        <v>12.4</v>
      </c>
      <c r="S146" s="20">
        <v>12.4</v>
      </c>
      <c r="T146" s="20">
        <v>26.83</v>
      </c>
      <c r="U146" s="20">
        <v>26.06</v>
      </c>
      <c r="V146" s="20">
        <v>58</v>
      </c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 t="s">
        <v>473</v>
      </c>
    </row>
    <row r="147" spans="3:36" x14ac:dyDescent="0.45">
      <c r="C147" s="20">
        <v>3291940</v>
      </c>
      <c r="D147" s="20" t="s">
        <v>474</v>
      </c>
      <c r="E147" s="20" t="s">
        <v>475</v>
      </c>
      <c r="F147" s="20">
        <v>28</v>
      </c>
      <c r="G147" s="21">
        <v>44481</v>
      </c>
      <c r="H147" s="20" t="s">
        <v>476</v>
      </c>
      <c r="I147" s="20" t="s">
        <v>477</v>
      </c>
      <c r="J147" s="20">
        <v>180</v>
      </c>
      <c r="K147" s="20"/>
      <c r="L147" s="20"/>
      <c r="M147" s="20">
        <v>0.4</v>
      </c>
      <c r="N147" s="20">
        <v>0.5</v>
      </c>
      <c r="O147" s="20"/>
      <c r="P147" s="20"/>
      <c r="Q147" s="20">
        <v>100</v>
      </c>
      <c r="R147" s="20">
        <v>12</v>
      </c>
      <c r="S147" s="20">
        <v>12.3</v>
      </c>
      <c r="T147" s="20">
        <v>22.2</v>
      </c>
      <c r="U147" s="20">
        <v>22.28</v>
      </c>
      <c r="V147" s="20">
        <v>65</v>
      </c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 t="s">
        <v>478</v>
      </c>
    </row>
    <row r="148" spans="3:36" x14ac:dyDescent="0.45">
      <c r="C148" s="20">
        <v>2171217</v>
      </c>
      <c r="D148" s="20" t="s">
        <v>366</v>
      </c>
      <c r="E148" s="20" t="s">
        <v>462</v>
      </c>
      <c r="F148" s="20">
        <v>35</v>
      </c>
      <c r="G148" s="21">
        <v>44481</v>
      </c>
      <c r="H148" s="20" t="s">
        <v>479</v>
      </c>
      <c r="I148" s="20" t="s">
        <v>354</v>
      </c>
      <c r="J148" s="20">
        <v>163</v>
      </c>
      <c r="K148" s="20"/>
      <c r="L148" s="20"/>
      <c r="M148" s="20">
        <v>1</v>
      </c>
      <c r="N148" s="20">
        <v>1</v>
      </c>
      <c r="O148" s="20"/>
      <c r="P148" s="20"/>
      <c r="Q148" s="20" t="s">
        <v>480</v>
      </c>
      <c r="R148" s="20">
        <v>12.6</v>
      </c>
      <c r="S148" s="20">
        <v>12.7</v>
      </c>
      <c r="T148" s="20">
        <v>25.92</v>
      </c>
      <c r="U148" s="20">
        <v>26.23</v>
      </c>
      <c r="V148" s="20">
        <v>64</v>
      </c>
      <c r="W148" s="20"/>
      <c r="X148" s="20"/>
      <c r="Y148" s="20"/>
      <c r="Z148" s="20"/>
      <c r="AA148" s="20"/>
      <c r="AB148" s="20"/>
      <c r="AC148" s="20" t="s">
        <v>481</v>
      </c>
      <c r="AD148" s="20"/>
      <c r="AE148" s="20"/>
      <c r="AF148" s="20"/>
      <c r="AG148" s="20"/>
      <c r="AH148" s="20"/>
      <c r="AI148" s="20"/>
      <c r="AJ148" s="20"/>
    </row>
    <row r="149" spans="3:36" x14ac:dyDescent="0.45">
      <c r="C149" s="20">
        <v>3084296</v>
      </c>
      <c r="D149" s="20" t="s">
        <v>482</v>
      </c>
      <c r="E149" s="20" t="s">
        <v>359</v>
      </c>
      <c r="F149" s="20">
        <v>7</v>
      </c>
      <c r="G149" s="21">
        <v>44481</v>
      </c>
      <c r="H149" s="20" t="s">
        <v>483</v>
      </c>
      <c r="I149" s="20" t="s">
        <v>458</v>
      </c>
      <c r="J149" s="20">
        <v>120</v>
      </c>
      <c r="K149" s="20">
        <v>0.5</v>
      </c>
      <c r="L149" s="20">
        <v>1</v>
      </c>
      <c r="M149" s="20">
        <v>0.7</v>
      </c>
      <c r="N149" s="20">
        <v>1</v>
      </c>
      <c r="O149" s="20"/>
      <c r="P149" s="20"/>
      <c r="Q149" s="20">
        <v>200</v>
      </c>
      <c r="R149" s="20">
        <v>12.3</v>
      </c>
      <c r="S149" s="20">
        <v>12.5</v>
      </c>
      <c r="T149" s="20">
        <v>22.57</v>
      </c>
      <c r="U149" s="20">
        <v>22.18</v>
      </c>
      <c r="V149" s="20">
        <v>54</v>
      </c>
      <c r="W149" s="20"/>
      <c r="X149" s="20"/>
      <c r="Y149" s="20"/>
      <c r="Z149" s="20"/>
      <c r="AA149" s="20">
        <v>35</v>
      </c>
      <c r="AB149" s="20"/>
      <c r="AC149" s="20"/>
      <c r="AD149" s="20"/>
      <c r="AE149" s="20"/>
      <c r="AF149" s="20"/>
      <c r="AG149" s="20"/>
      <c r="AH149" s="20"/>
      <c r="AI149" s="20"/>
      <c r="AJ149" s="20" t="s">
        <v>484</v>
      </c>
    </row>
    <row r="150" spans="3:36" x14ac:dyDescent="0.45">
      <c r="C150" s="20">
        <v>3300193</v>
      </c>
      <c r="D150" s="20" t="s">
        <v>485</v>
      </c>
      <c r="E150" s="20" t="s">
        <v>457</v>
      </c>
      <c r="F150" s="20">
        <v>27</v>
      </c>
      <c r="G150" s="21">
        <v>44484</v>
      </c>
      <c r="H150" s="20" t="s">
        <v>486</v>
      </c>
      <c r="I150" s="20" t="s">
        <v>477</v>
      </c>
      <c r="J150" s="20">
        <v>158</v>
      </c>
      <c r="K150" s="20">
        <v>1</v>
      </c>
      <c r="L150" s="20">
        <v>0.9</v>
      </c>
      <c r="M150" s="20"/>
      <c r="N150" s="20"/>
      <c r="O150" s="20"/>
      <c r="P150" s="20"/>
      <c r="Q150" s="20">
        <v>100</v>
      </c>
      <c r="R150" s="20">
        <v>11.8</v>
      </c>
      <c r="S150" s="20">
        <v>11.6</v>
      </c>
      <c r="T150" s="20">
        <v>24.37</v>
      </c>
      <c r="U150" s="20">
        <v>24.18</v>
      </c>
      <c r="V150" s="20">
        <v>60</v>
      </c>
      <c r="W150" s="20"/>
      <c r="X150" s="20"/>
      <c r="Y150" s="20"/>
      <c r="Z150" s="20"/>
      <c r="AA150" s="20">
        <v>8</v>
      </c>
      <c r="AB150" s="20"/>
      <c r="AC150" s="20"/>
      <c r="AD150" s="20"/>
      <c r="AE150" s="20"/>
      <c r="AF150" s="20"/>
      <c r="AG150" s="20"/>
      <c r="AH150" s="20"/>
      <c r="AI150" s="20"/>
      <c r="AJ150" s="20"/>
    </row>
    <row r="151" spans="3:36" x14ac:dyDescent="0.45">
      <c r="C151" s="20">
        <v>3100380</v>
      </c>
      <c r="D151" s="20" t="s">
        <v>487</v>
      </c>
      <c r="E151" s="20" t="s">
        <v>467</v>
      </c>
      <c r="F151" s="20">
        <v>62</v>
      </c>
      <c r="G151" s="21">
        <v>44488</v>
      </c>
      <c r="H151" s="20" t="s">
        <v>488</v>
      </c>
      <c r="I151" s="20" t="s">
        <v>354</v>
      </c>
      <c r="J151" s="20">
        <v>174</v>
      </c>
      <c r="K151" s="20">
        <v>0.05</v>
      </c>
      <c r="L151" s="20">
        <v>0.05</v>
      </c>
      <c r="M151" s="20">
        <v>0.5</v>
      </c>
      <c r="N151" s="20">
        <v>0.5</v>
      </c>
      <c r="O151" s="20"/>
      <c r="P151" s="20"/>
      <c r="Q151" s="20">
        <v>63</v>
      </c>
      <c r="R151" s="20">
        <v>12.2</v>
      </c>
      <c r="S151" s="20">
        <v>12.2</v>
      </c>
      <c r="T151" s="20">
        <v>29.91</v>
      </c>
      <c r="U151" s="20">
        <v>29.28</v>
      </c>
      <c r="V151" s="20">
        <v>65</v>
      </c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</row>
    <row r="152" spans="3:36" x14ac:dyDescent="0.45">
      <c r="C152" s="20">
        <v>2878373</v>
      </c>
      <c r="D152" s="20" t="s">
        <v>489</v>
      </c>
      <c r="E152" s="20" t="s">
        <v>457</v>
      </c>
      <c r="F152" s="20">
        <v>50</v>
      </c>
      <c r="G152" s="21">
        <v>44488</v>
      </c>
      <c r="H152" s="20" t="s">
        <v>490</v>
      </c>
      <c r="I152" s="20" t="s">
        <v>458</v>
      </c>
      <c r="J152" s="20">
        <v>161</v>
      </c>
      <c r="K152" s="20"/>
      <c r="L152" s="20"/>
      <c r="M152" s="20">
        <v>1</v>
      </c>
      <c r="N152" s="20">
        <v>1</v>
      </c>
      <c r="O152" s="20"/>
      <c r="P152" s="20"/>
      <c r="Q152" s="20">
        <v>100</v>
      </c>
      <c r="R152" s="20">
        <v>12.1</v>
      </c>
      <c r="S152" s="20">
        <v>11.9</v>
      </c>
      <c r="T152" s="20">
        <v>25.16</v>
      </c>
      <c r="U152" s="20">
        <v>25.58</v>
      </c>
      <c r="V152" s="20">
        <v>66</v>
      </c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 t="s">
        <v>491</v>
      </c>
    </row>
    <row r="153" spans="3:36" x14ac:dyDescent="0.45">
      <c r="C153" s="20">
        <v>2840336</v>
      </c>
      <c r="D153" s="20" t="s">
        <v>492</v>
      </c>
      <c r="E153" s="20" t="s">
        <v>493</v>
      </c>
      <c r="F153" s="20">
        <v>9</v>
      </c>
      <c r="G153" s="21">
        <v>44490</v>
      </c>
      <c r="H153" s="20" t="s">
        <v>135</v>
      </c>
      <c r="I153" s="20" t="s">
        <v>458</v>
      </c>
      <c r="J153" s="20">
        <v>136</v>
      </c>
      <c r="K153" s="20">
        <v>0.7</v>
      </c>
      <c r="L153" s="20">
        <v>0.8</v>
      </c>
      <c r="M153" s="20">
        <v>1</v>
      </c>
      <c r="N153" s="20">
        <v>1</v>
      </c>
      <c r="O153" s="20"/>
      <c r="P153" s="20"/>
      <c r="Q153" s="20">
        <v>40</v>
      </c>
      <c r="R153" s="20"/>
      <c r="S153" s="20"/>
      <c r="T153" s="20">
        <v>24.79</v>
      </c>
      <c r="U153" s="20">
        <v>24.9</v>
      </c>
      <c r="V153" s="20">
        <v>64</v>
      </c>
      <c r="W153" s="20"/>
      <c r="X153" s="20"/>
      <c r="Y153" s="20"/>
      <c r="Z153" s="20"/>
      <c r="AA153" s="20">
        <v>30</v>
      </c>
      <c r="AB153" s="20"/>
      <c r="AC153" s="20"/>
      <c r="AD153" s="20"/>
      <c r="AE153" s="20"/>
      <c r="AF153" s="20"/>
      <c r="AG153" s="20"/>
      <c r="AH153" s="20"/>
      <c r="AI153" s="20"/>
      <c r="AJ153" s="20" t="s">
        <v>494</v>
      </c>
    </row>
    <row r="154" spans="3:36" x14ac:dyDescent="0.45">
      <c r="C154" s="20">
        <v>2345604</v>
      </c>
      <c r="D154" s="20" t="s">
        <v>495</v>
      </c>
      <c r="E154" s="20" t="s">
        <v>467</v>
      </c>
      <c r="F154" s="20">
        <v>20</v>
      </c>
      <c r="G154" s="21">
        <v>44490</v>
      </c>
      <c r="H154" s="20" t="s">
        <v>468</v>
      </c>
      <c r="I154" s="20" t="s">
        <v>458</v>
      </c>
      <c r="J154" s="20">
        <v>175.9</v>
      </c>
      <c r="K154" s="20">
        <v>0.2</v>
      </c>
      <c r="L154" s="20">
        <v>0.2</v>
      </c>
      <c r="M154" s="20">
        <v>1</v>
      </c>
      <c r="N154" s="20">
        <v>1</v>
      </c>
      <c r="O154" s="20"/>
      <c r="P154" s="20"/>
      <c r="Q154" s="20">
        <v>400</v>
      </c>
      <c r="R154" s="20">
        <v>12.1</v>
      </c>
      <c r="S154" s="20">
        <v>12.4</v>
      </c>
      <c r="T154" s="20">
        <v>25.28</v>
      </c>
      <c r="U154" s="20">
        <v>25.07</v>
      </c>
      <c r="V154" s="20">
        <v>64</v>
      </c>
      <c r="W154" s="20"/>
      <c r="X154" s="20"/>
      <c r="Y154" s="20"/>
      <c r="Z154" s="20"/>
      <c r="AA154" s="20">
        <v>45</v>
      </c>
      <c r="AB154" s="20"/>
      <c r="AC154" s="20"/>
      <c r="AD154" s="20"/>
      <c r="AE154" s="20"/>
      <c r="AF154" s="20"/>
      <c r="AG154" s="20"/>
      <c r="AH154" s="20"/>
      <c r="AI154" s="20"/>
      <c r="AJ154" s="20" t="s">
        <v>496</v>
      </c>
    </row>
    <row r="155" spans="3:36" x14ac:dyDescent="0.45">
      <c r="C155" s="20">
        <v>2982855</v>
      </c>
      <c r="D155" s="20" t="s">
        <v>497</v>
      </c>
      <c r="E155" s="20" t="s">
        <v>467</v>
      </c>
      <c r="F155" s="20">
        <v>75</v>
      </c>
      <c r="G155" s="21">
        <v>44491</v>
      </c>
      <c r="H155" s="20" t="s">
        <v>498</v>
      </c>
      <c r="I155" s="20" t="s">
        <v>458</v>
      </c>
      <c r="J155" s="20">
        <v>172</v>
      </c>
      <c r="K155" s="20">
        <v>0.8</v>
      </c>
      <c r="L155" s="20">
        <v>0.8</v>
      </c>
      <c r="M155" s="20">
        <v>1</v>
      </c>
      <c r="N155" s="20">
        <v>1</v>
      </c>
      <c r="O155" s="20"/>
      <c r="P155" s="20"/>
      <c r="Q155" s="20">
        <v>12.5</v>
      </c>
      <c r="R155" s="20">
        <v>12.1</v>
      </c>
      <c r="S155" s="20">
        <v>12.5</v>
      </c>
      <c r="T155" s="20">
        <v>23.85</v>
      </c>
      <c r="U155" s="20">
        <v>24.2</v>
      </c>
      <c r="V155" s="20">
        <v>62</v>
      </c>
      <c r="W155" s="20"/>
      <c r="X155" s="20"/>
      <c r="Y155" s="20"/>
      <c r="Z155" s="20"/>
      <c r="AA155" s="20">
        <v>35</v>
      </c>
      <c r="AB155" s="20"/>
      <c r="AC155" s="20"/>
      <c r="AD155" s="20"/>
      <c r="AE155" s="20"/>
      <c r="AF155" s="20"/>
      <c r="AG155" s="20"/>
      <c r="AH155" s="20"/>
      <c r="AI155" s="20"/>
      <c r="AJ155" s="20"/>
    </row>
    <row r="156" spans="3:36" x14ac:dyDescent="0.45">
      <c r="C156" s="20">
        <v>1574894</v>
      </c>
      <c r="D156" s="20" t="s">
        <v>499</v>
      </c>
      <c r="E156" s="20" t="s">
        <v>500</v>
      </c>
      <c r="F156" s="20">
        <v>71</v>
      </c>
      <c r="G156" s="21">
        <v>44491</v>
      </c>
      <c r="H156" s="20" t="s">
        <v>501</v>
      </c>
      <c r="I156" s="20" t="s">
        <v>458</v>
      </c>
      <c r="J156" s="20">
        <v>156</v>
      </c>
      <c r="K156" s="20">
        <v>0.4</v>
      </c>
      <c r="L156" s="20">
        <v>0.5</v>
      </c>
      <c r="M156" s="20">
        <v>0.4</v>
      </c>
      <c r="N156" s="20">
        <v>0.6</v>
      </c>
      <c r="O156" s="20"/>
      <c r="P156" s="20"/>
      <c r="Q156" s="20">
        <v>100</v>
      </c>
      <c r="R156" s="20">
        <v>11.6</v>
      </c>
      <c r="S156" s="20">
        <v>11.5</v>
      </c>
      <c r="T156" s="20">
        <v>24.37</v>
      </c>
      <c r="U156" s="20">
        <v>24.78</v>
      </c>
      <c r="V156" s="20">
        <v>65</v>
      </c>
      <c r="W156" s="20"/>
      <c r="X156" s="20"/>
      <c r="Y156" s="20"/>
      <c r="Z156" s="20"/>
      <c r="AA156" s="20"/>
      <c r="AB156" s="20"/>
      <c r="AC156" s="20"/>
      <c r="AD156" s="20" t="s">
        <v>502</v>
      </c>
      <c r="AE156" s="20"/>
      <c r="AF156" s="20"/>
      <c r="AG156" s="20"/>
      <c r="AH156" s="20"/>
      <c r="AI156" s="20"/>
      <c r="AJ156" s="20"/>
    </row>
    <row r="157" spans="3:36" x14ac:dyDescent="0.45">
      <c r="C157" s="20">
        <v>2871400</v>
      </c>
      <c r="D157" s="20" t="s">
        <v>503</v>
      </c>
      <c r="E157" s="20" t="s">
        <v>500</v>
      </c>
      <c r="F157" s="20">
        <v>56</v>
      </c>
      <c r="G157" s="21">
        <v>44491</v>
      </c>
      <c r="H157" s="20" t="s">
        <v>504</v>
      </c>
      <c r="I157" s="20" t="s">
        <v>477</v>
      </c>
      <c r="J157" s="20">
        <v>158</v>
      </c>
      <c r="K157" s="20"/>
      <c r="L157" s="20"/>
      <c r="M157" s="20">
        <v>0.8</v>
      </c>
      <c r="N157" s="20">
        <v>0.9</v>
      </c>
      <c r="O157" s="20"/>
      <c r="P157" s="20"/>
      <c r="Q157" s="20">
        <v>400</v>
      </c>
      <c r="R157" s="20">
        <v>12.4</v>
      </c>
      <c r="S157" s="20">
        <v>12.1</v>
      </c>
      <c r="T157" s="20">
        <v>27.08</v>
      </c>
      <c r="U157" s="20">
        <v>27.68</v>
      </c>
      <c r="V157" s="20">
        <v>62</v>
      </c>
      <c r="W157" s="20"/>
      <c r="X157" s="20"/>
      <c r="Y157" s="20"/>
      <c r="Z157" s="20"/>
      <c r="AA157" s="20"/>
      <c r="AB157" s="20">
        <v>30</v>
      </c>
      <c r="AC157" s="20"/>
      <c r="AD157" s="20"/>
      <c r="AE157" s="20"/>
      <c r="AF157" s="20"/>
      <c r="AG157" s="20"/>
      <c r="AH157" s="20"/>
      <c r="AI157" s="20"/>
      <c r="AJ157" s="20"/>
    </row>
    <row r="158" spans="3:36" x14ac:dyDescent="0.45">
      <c r="C158" s="20">
        <v>3128373</v>
      </c>
      <c r="D158" s="20" t="s">
        <v>505</v>
      </c>
      <c r="E158" s="20" t="s">
        <v>467</v>
      </c>
      <c r="F158" s="20">
        <v>20</v>
      </c>
      <c r="G158" s="21">
        <v>44495</v>
      </c>
      <c r="H158" s="20" t="s">
        <v>506</v>
      </c>
      <c r="I158" s="20" t="s">
        <v>477</v>
      </c>
      <c r="J158" s="20">
        <v>168</v>
      </c>
      <c r="K158" s="20">
        <v>0.9</v>
      </c>
      <c r="L158" s="20">
        <v>0.5</v>
      </c>
      <c r="M158" s="20">
        <v>0.9</v>
      </c>
      <c r="N158" s="20">
        <v>0.8</v>
      </c>
      <c r="O158" s="20"/>
      <c r="P158" s="20"/>
      <c r="Q158" s="20">
        <v>200</v>
      </c>
      <c r="R158" s="20">
        <v>11.8</v>
      </c>
      <c r="S158" s="20">
        <v>12</v>
      </c>
      <c r="T158" s="20">
        <v>24.17</v>
      </c>
      <c r="U158" s="20">
        <v>22.95</v>
      </c>
      <c r="V158" s="20">
        <v>63</v>
      </c>
      <c r="W158" s="20"/>
      <c r="X158" s="20"/>
      <c r="Y158" s="20"/>
      <c r="Z158" s="20"/>
      <c r="AA158" s="20">
        <v>20</v>
      </c>
      <c r="AB158" s="20"/>
      <c r="AC158" s="20"/>
      <c r="AD158" s="20"/>
      <c r="AE158" s="20"/>
      <c r="AF158" s="20"/>
      <c r="AG158" s="20"/>
      <c r="AH158" s="20"/>
      <c r="AI158" s="20"/>
      <c r="AJ158" s="20"/>
    </row>
    <row r="159" spans="3:36" x14ac:dyDescent="0.45">
      <c r="C159" s="20">
        <v>1975233</v>
      </c>
      <c r="D159" s="20" t="s">
        <v>507</v>
      </c>
      <c r="E159" s="20" t="s">
        <v>467</v>
      </c>
      <c r="F159" s="20">
        <v>64</v>
      </c>
      <c r="G159" s="21">
        <v>44495</v>
      </c>
      <c r="H159" s="20" t="s">
        <v>508</v>
      </c>
      <c r="I159" s="20" t="s">
        <v>477</v>
      </c>
      <c r="J159" s="20">
        <v>160</v>
      </c>
      <c r="K159" s="20">
        <v>0.05</v>
      </c>
      <c r="L159" s="20">
        <v>0.05</v>
      </c>
      <c r="M159" s="20">
        <v>1</v>
      </c>
      <c r="N159" s="20">
        <v>1</v>
      </c>
      <c r="O159" s="20"/>
      <c r="P159" s="20"/>
      <c r="Q159" s="20">
        <v>32</v>
      </c>
      <c r="R159" s="20">
        <v>12</v>
      </c>
      <c r="S159" s="20">
        <v>11.8</v>
      </c>
      <c r="T159" s="20">
        <v>25.07</v>
      </c>
      <c r="U159" s="20">
        <v>24.64</v>
      </c>
      <c r="V159" s="20">
        <v>65</v>
      </c>
      <c r="W159" s="20"/>
      <c r="X159" s="20"/>
      <c r="Y159" s="20"/>
      <c r="Z159" s="20"/>
      <c r="AA159" s="20"/>
      <c r="AB159" s="20">
        <v>6</v>
      </c>
      <c r="AC159" s="20"/>
      <c r="AD159" s="20"/>
      <c r="AE159" s="20"/>
      <c r="AF159" s="20"/>
      <c r="AG159" s="20"/>
      <c r="AH159" s="20"/>
      <c r="AI159" s="20"/>
      <c r="AJ159" s="20"/>
    </row>
    <row r="160" spans="3:36" x14ac:dyDescent="0.45">
      <c r="C160" s="20">
        <v>1738886</v>
      </c>
      <c r="D160" s="20" t="s">
        <v>509</v>
      </c>
      <c r="E160" s="20" t="s">
        <v>467</v>
      </c>
      <c r="F160" s="20">
        <v>74</v>
      </c>
      <c r="G160" s="21">
        <v>44495</v>
      </c>
      <c r="H160" s="20" t="s">
        <v>510</v>
      </c>
      <c r="I160" s="20" t="s">
        <v>477</v>
      </c>
      <c r="J160" s="20">
        <v>168</v>
      </c>
      <c r="K160" s="20"/>
      <c r="L160" s="20"/>
      <c r="M160" s="20">
        <v>1</v>
      </c>
      <c r="N160" s="20">
        <v>1</v>
      </c>
      <c r="O160" s="20"/>
      <c r="P160" s="20"/>
      <c r="Q160" s="20">
        <v>100</v>
      </c>
      <c r="R160" s="20">
        <v>12.2</v>
      </c>
      <c r="S160" s="20">
        <v>12.1</v>
      </c>
      <c r="T160" s="20">
        <v>25.54</v>
      </c>
      <c r="U160" s="20">
        <v>25.5</v>
      </c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 t="s">
        <v>511</v>
      </c>
    </row>
    <row r="161" spans="3:36" x14ac:dyDescent="0.45">
      <c r="C161" s="20">
        <v>1969142</v>
      </c>
      <c r="D161" s="20" t="s">
        <v>512</v>
      </c>
      <c r="E161" s="20" t="s">
        <v>457</v>
      </c>
      <c r="F161" s="20">
        <v>49</v>
      </c>
      <c r="G161" s="21">
        <v>44495</v>
      </c>
      <c r="H161" s="20" t="s">
        <v>513</v>
      </c>
      <c r="I161" s="20" t="s">
        <v>469</v>
      </c>
      <c r="J161" s="20">
        <v>161</v>
      </c>
      <c r="K161" s="20">
        <v>0.05</v>
      </c>
      <c r="L161" s="20">
        <v>0.05</v>
      </c>
      <c r="M161" s="20">
        <v>1</v>
      </c>
      <c r="N161" s="20">
        <v>1</v>
      </c>
      <c r="O161" s="20"/>
      <c r="P161" s="20"/>
      <c r="Q161" s="20">
        <v>160</v>
      </c>
      <c r="R161" s="20">
        <v>12.4</v>
      </c>
      <c r="S161" s="20">
        <v>12.3</v>
      </c>
      <c r="T161" s="20">
        <v>24.71</v>
      </c>
      <c r="U161" s="20">
        <v>24.49</v>
      </c>
      <c r="V161" s="20">
        <v>62</v>
      </c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 t="s">
        <v>514</v>
      </c>
    </row>
    <row r="162" spans="3:36" x14ac:dyDescent="0.45">
      <c r="C162" s="20">
        <v>3189951</v>
      </c>
      <c r="D162" s="20" t="s">
        <v>515</v>
      </c>
      <c r="E162" s="20" t="s">
        <v>467</v>
      </c>
      <c r="F162" s="20">
        <v>23</v>
      </c>
      <c r="G162" s="21">
        <v>44502</v>
      </c>
      <c r="H162" s="20" t="s">
        <v>516</v>
      </c>
      <c r="I162" s="20" t="s">
        <v>477</v>
      </c>
      <c r="J162" s="20">
        <v>172</v>
      </c>
      <c r="K162" s="20">
        <v>0.6</v>
      </c>
      <c r="L162" s="20">
        <v>0.9</v>
      </c>
      <c r="M162" s="20">
        <v>1</v>
      </c>
      <c r="N162" s="20">
        <v>1</v>
      </c>
      <c r="O162" s="20"/>
      <c r="P162" s="20"/>
      <c r="Q162" s="20">
        <v>32</v>
      </c>
      <c r="R162" s="20">
        <v>11.6</v>
      </c>
      <c r="S162" s="20">
        <v>11.8</v>
      </c>
      <c r="T162" s="20">
        <v>26.81</v>
      </c>
      <c r="U162" s="20">
        <v>26.52</v>
      </c>
      <c r="V162" s="20">
        <v>68</v>
      </c>
      <c r="W162" s="20"/>
      <c r="X162" s="20"/>
      <c r="Y162" s="20"/>
      <c r="Z162" s="20" t="s">
        <v>517</v>
      </c>
      <c r="AA162" s="20"/>
      <c r="AB162" s="20"/>
      <c r="AC162" s="20"/>
      <c r="AD162" s="20"/>
      <c r="AE162" s="20"/>
      <c r="AF162" s="20"/>
      <c r="AG162" s="20"/>
      <c r="AH162" s="20"/>
      <c r="AI162" s="20"/>
      <c r="AJ162" s="20" t="s">
        <v>518</v>
      </c>
    </row>
    <row r="163" spans="3:36" x14ac:dyDescent="0.45">
      <c r="C163" s="20">
        <v>2345604</v>
      </c>
      <c r="D163" s="20" t="s">
        <v>519</v>
      </c>
      <c r="E163" s="20" t="s">
        <v>467</v>
      </c>
      <c r="F163" s="20">
        <v>20</v>
      </c>
      <c r="G163" s="21">
        <v>44504</v>
      </c>
      <c r="H163" s="20" t="s">
        <v>520</v>
      </c>
      <c r="I163" s="20" t="s">
        <v>521</v>
      </c>
      <c r="J163" s="20">
        <v>176</v>
      </c>
      <c r="K163" s="20"/>
      <c r="L163" s="20"/>
      <c r="M163" s="20">
        <v>1</v>
      </c>
      <c r="N163" s="20">
        <v>1</v>
      </c>
      <c r="O163" s="20"/>
      <c r="P163" s="20"/>
      <c r="Q163" s="20">
        <v>200</v>
      </c>
      <c r="R163" s="20">
        <v>12.4</v>
      </c>
      <c r="S163" s="20">
        <v>12.2</v>
      </c>
      <c r="T163" s="20">
        <v>25.32</v>
      </c>
      <c r="U163" s="20">
        <v>25.09</v>
      </c>
      <c r="V163" s="20">
        <v>69</v>
      </c>
      <c r="W163" s="20"/>
      <c r="X163" s="20"/>
      <c r="Y163" s="20"/>
      <c r="Z163" s="20"/>
      <c r="AA163" s="20">
        <v>15</v>
      </c>
      <c r="AB163" s="20"/>
      <c r="AC163" s="20"/>
      <c r="AD163" s="20"/>
      <c r="AE163" s="20"/>
      <c r="AF163" s="20"/>
      <c r="AG163" s="20"/>
      <c r="AH163" s="20"/>
      <c r="AI163" s="20"/>
      <c r="AJ163" s="20" t="s">
        <v>522</v>
      </c>
    </row>
    <row r="164" spans="3:36" x14ac:dyDescent="0.45">
      <c r="C164" s="20">
        <v>2252751</v>
      </c>
      <c r="D164" s="20" t="s">
        <v>523</v>
      </c>
      <c r="E164" s="20" t="s">
        <v>493</v>
      </c>
      <c r="F164" s="20">
        <v>30</v>
      </c>
      <c r="G164" s="21">
        <v>44504</v>
      </c>
      <c r="H164" s="20" t="s">
        <v>524</v>
      </c>
      <c r="I164" s="20" t="s">
        <v>458</v>
      </c>
      <c r="J164" s="20">
        <v>180</v>
      </c>
      <c r="K164" s="20">
        <v>1</v>
      </c>
      <c r="L164" s="20">
        <v>0.4</v>
      </c>
      <c r="M164" s="20">
        <v>1</v>
      </c>
      <c r="N164" s="20">
        <v>0.5</v>
      </c>
      <c r="O164" s="20"/>
      <c r="P164" s="20"/>
      <c r="Q164" s="20" t="s">
        <v>525</v>
      </c>
      <c r="R164" s="20">
        <v>12.4</v>
      </c>
      <c r="S164" s="20">
        <v>12.4</v>
      </c>
      <c r="T164" s="20">
        <v>24.68</v>
      </c>
      <c r="U164" s="20">
        <v>23.76</v>
      </c>
      <c r="V164" s="20">
        <v>73</v>
      </c>
      <c r="W164" s="20"/>
      <c r="X164" s="20"/>
      <c r="Y164" s="20"/>
      <c r="Z164" s="20"/>
      <c r="AA164" s="20">
        <v>20</v>
      </c>
      <c r="AB164" s="20"/>
      <c r="AC164" s="20" t="s">
        <v>526</v>
      </c>
      <c r="AD164" s="20"/>
      <c r="AE164" s="20"/>
      <c r="AF164" s="20"/>
      <c r="AG164" s="20"/>
      <c r="AH164" s="20"/>
      <c r="AI164" s="20"/>
      <c r="AJ164" s="20" t="s">
        <v>527</v>
      </c>
    </row>
    <row r="165" spans="3:36" x14ac:dyDescent="0.45">
      <c r="C165" s="20">
        <v>3062151</v>
      </c>
      <c r="D165" s="20" t="s">
        <v>386</v>
      </c>
      <c r="E165" s="20" t="s">
        <v>500</v>
      </c>
      <c r="F165" s="20">
        <v>54</v>
      </c>
      <c r="G165" s="21">
        <v>44505</v>
      </c>
      <c r="H165" s="20" t="s">
        <v>388</v>
      </c>
      <c r="I165" s="20" t="s">
        <v>521</v>
      </c>
      <c r="J165" s="20">
        <v>160</v>
      </c>
      <c r="K165" s="20">
        <v>0.9</v>
      </c>
      <c r="L165" s="20">
        <v>0.1</v>
      </c>
      <c r="M165" s="20">
        <v>1</v>
      </c>
      <c r="N165" s="20">
        <v>0.5</v>
      </c>
      <c r="O165" s="20"/>
      <c r="P165" s="20"/>
      <c r="Q165" s="20" t="s">
        <v>525</v>
      </c>
      <c r="R165" s="20">
        <v>11.6</v>
      </c>
      <c r="S165" s="20">
        <v>11.8</v>
      </c>
      <c r="T165" s="20">
        <v>22.92</v>
      </c>
      <c r="U165" s="20">
        <v>21.92</v>
      </c>
      <c r="V165" s="20">
        <v>59</v>
      </c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 t="s">
        <v>528</v>
      </c>
    </row>
    <row r="166" spans="3:36" x14ac:dyDescent="0.45">
      <c r="C166" s="20">
        <v>2907447</v>
      </c>
      <c r="D166" s="20" t="s">
        <v>529</v>
      </c>
      <c r="E166" s="20" t="s">
        <v>467</v>
      </c>
      <c r="F166" s="20">
        <v>34</v>
      </c>
      <c r="G166" s="21">
        <v>44505</v>
      </c>
      <c r="H166" s="20" t="s">
        <v>530</v>
      </c>
      <c r="I166" s="20" t="s">
        <v>477</v>
      </c>
      <c r="J166" s="20">
        <v>169</v>
      </c>
      <c r="K166" s="20">
        <v>0.1</v>
      </c>
      <c r="L166" s="20">
        <v>0.05</v>
      </c>
      <c r="M166" s="20">
        <v>1</v>
      </c>
      <c r="N166" s="20">
        <v>1</v>
      </c>
      <c r="O166" s="20"/>
      <c r="P166" s="20"/>
      <c r="Q166" s="20">
        <v>160</v>
      </c>
      <c r="R166" s="20">
        <v>11.7</v>
      </c>
      <c r="S166" s="20">
        <v>11.5</v>
      </c>
      <c r="T166" s="20">
        <v>28.49</v>
      </c>
      <c r="U166" s="20">
        <v>28.05</v>
      </c>
      <c r="V166" s="20">
        <v>64</v>
      </c>
      <c r="W166" s="20"/>
      <c r="X166" s="20"/>
      <c r="Y166" s="20"/>
      <c r="Z166" s="20"/>
      <c r="AA166" s="20"/>
      <c r="AB166" s="20">
        <v>45</v>
      </c>
      <c r="AC166" s="20"/>
      <c r="AD166" s="20"/>
      <c r="AE166" s="20"/>
      <c r="AF166" s="20"/>
      <c r="AG166" s="20"/>
      <c r="AH166" s="20"/>
      <c r="AI166" s="20"/>
      <c r="AJ166" s="20"/>
    </row>
    <row r="167" spans="3:36" x14ac:dyDescent="0.45">
      <c r="C167" s="20">
        <v>3188869</v>
      </c>
      <c r="D167" s="20" t="s">
        <v>531</v>
      </c>
      <c r="E167" s="20" t="s">
        <v>500</v>
      </c>
      <c r="F167" s="20">
        <v>69</v>
      </c>
      <c r="G167" s="21">
        <v>44505</v>
      </c>
      <c r="H167" s="20" t="s">
        <v>532</v>
      </c>
      <c r="I167" s="20" t="s">
        <v>458</v>
      </c>
      <c r="J167" s="20">
        <v>155</v>
      </c>
      <c r="K167" s="20">
        <v>0.5</v>
      </c>
      <c r="L167" s="20">
        <v>1</v>
      </c>
      <c r="M167" s="20">
        <v>0.7</v>
      </c>
      <c r="N167" s="20">
        <v>1</v>
      </c>
      <c r="O167" s="20"/>
      <c r="P167" s="20"/>
      <c r="Q167" s="20">
        <v>200</v>
      </c>
      <c r="R167" s="20">
        <v>11.4</v>
      </c>
      <c r="S167" s="20">
        <v>11.3</v>
      </c>
      <c r="T167" s="20">
        <v>23.37</v>
      </c>
      <c r="U167" s="20">
        <v>23.13</v>
      </c>
      <c r="V167" s="20">
        <v>58</v>
      </c>
      <c r="W167" s="20">
        <v>18</v>
      </c>
      <c r="X167" s="20">
        <v>14</v>
      </c>
      <c r="Y167" s="20">
        <v>111</v>
      </c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 t="s">
        <v>528</v>
      </c>
    </row>
    <row r="168" spans="3:36" x14ac:dyDescent="0.45">
      <c r="C168" s="20">
        <v>3311895</v>
      </c>
      <c r="D168" s="20" t="s">
        <v>533</v>
      </c>
      <c r="E168" s="20" t="s">
        <v>500</v>
      </c>
      <c r="F168" s="20">
        <v>4</v>
      </c>
      <c r="G168" s="21">
        <v>44505</v>
      </c>
      <c r="H168" s="20" t="s">
        <v>534</v>
      </c>
      <c r="I168" s="20" t="s">
        <v>477</v>
      </c>
      <c r="J168" s="20">
        <v>119</v>
      </c>
      <c r="K168" s="20">
        <v>0.8</v>
      </c>
      <c r="L168" s="20">
        <v>1</v>
      </c>
      <c r="M168" s="20">
        <v>0.8</v>
      </c>
      <c r="N168" s="20">
        <v>1</v>
      </c>
      <c r="O168" s="20"/>
      <c r="P168" s="20"/>
      <c r="Q168" s="20" t="s">
        <v>525</v>
      </c>
      <c r="R168" s="20">
        <v>12</v>
      </c>
      <c r="S168" s="20">
        <v>12</v>
      </c>
      <c r="T168" s="20">
        <v>21.33</v>
      </c>
      <c r="U168" s="20">
        <v>21.47</v>
      </c>
      <c r="V168" s="20">
        <v>64</v>
      </c>
      <c r="W168" s="20"/>
      <c r="X168" s="20"/>
      <c r="Y168" s="20"/>
      <c r="Z168" s="20"/>
      <c r="AA168" s="20"/>
      <c r="AB168" s="20">
        <v>6</v>
      </c>
      <c r="AC168" s="20"/>
      <c r="AD168" s="20"/>
      <c r="AE168" s="20"/>
      <c r="AF168" s="20"/>
      <c r="AG168" s="20"/>
      <c r="AH168" s="20"/>
      <c r="AI168" s="20"/>
      <c r="AJ168" s="20"/>
    </row>
    <row r="169" spans="3:36" x14ac:dyDescent="0.45">
      <c r="C169" s="20">
        <v>3122217</v>
      </c>
      <c r="D169" s="20" t="s">
        <v>535</v>
      </c>
      <c r="E169" s="20" t="s">
        <v>500</v>
      </c>
      <c r="F169" s="20">
        <v>30</v>
      </c>
      <c r="G169" s="21">
        <v>44505</v>
      </c>
      <c r="H169" s="20" t="s">
        <v>536</v>
      </c>
      <c r="I169" s="20" t="s">
        <v>477</v>
      </c>
      <c r="J169" s="20">
        <v>153</v>
      </c>
      <c r="K169" s="20">
        <v>0.05</v>
      </c>
      <c r="L169" s="20">
        <v>0.2</v>
      </c>
      <c r="M169" s="20">
        <v>1</v>
      </c>
      <c r="N169" s="20">
        <v>1</v>
      </c>
      <c r="O169" s="20"/>
      <c r="P169" s="20"/>
      <c r="Q169" s="20">
        <v>12.5</v>
      </c>
      <c r="R169" s="20">
        <v>12.2</v>
      </c>
      <c r="S169" s="20">
        <v>12.3</v>
      </c>
      <c r="T169" s="20">
        <v>26.79</v>
      </c>
      <c r="U169" s="20">
        <v>26.75</v>
      </c>
      <c r="V169" s="20">
        <v>57</v>
      </c>
      <c r="W169" s="20"/>
      <c r="X169" s="20"/>
      <c r="Y169" s="20"/>
      <c r="Z169" s="20"/>
      <c r="AA169" s="20"/>
      <c r="AB169" s="20">
        <v>4</v>
      </c>
      <c r="AC169" s="20"/>
      <c r="AD169" s="20"/>
      <c r="AE169" s="20"/>
      <c r="AF169" s="20"/>
      <c r="AG169" s="20"/>
      <c r="AH169" s="20"/>
      <c r="AI169" s="20"/>
      <c r="AJ169" s="20"/>
    </row>
    <row r="170" spans="3:36" x14ac:dyDescent="0.45">
      <c r="C170" s="20">
        <v>3313502</v>
      </c>
      <c r="D170" s="20" t="s">
        <v>537</v>
      </c>
      <c r="E170" s="20" t="s">
        <v>467</v>
      </c>
      <c r="F170" s="20">
        <v>34</v>
      </c>
      <c r="G170" s="21">
        <v>44505</v>
      </c>
      <c r="H170" s="20" t="s">
        <v>538</v>
      </c>
      <c r="I170" s="20" t="s">
        <v>458</v>
      </c>
      <c r="J170" s="20">
        <v>180</v>
      </c>
      <c r="K170" s="20">
        <v>0.9</v>
      </c>
      <c r="L170" s="20">
        <v>0.7</v>
      </c>
      <c r="M170" s="20">
        <v>1</v>
      </c>
      <c r="N170" s="20">
        <v>1</v>
      </c>
      <c r="O170" s="20"/>
      <c r="P170" s="20"/>
      <c r="Q170" s="20">
        <v>400</v>
      </c>
      <c r="R170" s="20">
        <v>11.7</v>
      </c>
      <c r="S170" s="20">
        <v>11.5</v>
      </c>
      <c r="T170" s="20">
        <v>24.14</v>
      </c>
      <c r="U170" s="20">
        <v>24.11</v>
      </c>
      <c r="V170" s="20">
        <v>66</v>
      </c>
      <c r="W170" s="20"/>
      <c r="X170" s="20"/>
      <c r="Y170" s="20"/>
      <c r="Z170" s="20"/>
      <c r="AA170" s="20">
        <v>6</v>
      </c>
      <c r="AB170" s="20"/>
      <c r="AC170" s="20" t="s">
        <v>539</v>
      </c>
      <c r="AD170" s="20"/>
      <c r="AE170" s="20"/>
      <c r="AF170" s="20"/>
      <c r="AG170" s="20"/>
      <c r="AH170" s="20"/>
      <c r="AI170" s="20"/>
      <c r="AJ170" s="20"/>
    </row>
    <row r="171" spans="3:36" x14ac:dyDescent="0.45">
      <c r="C171" s="20">
        <v>1980185</v>
      </c>
      <c r="D171" s="20" t="s">
        <v>540</v>
      </c>
      <c r="E171" s="20" t="s">
        <v>462</v>
      </c>
      <c r="F171" s="20">
        <v>61</v>
      </c>
      <c r="G171" s="21">
        <v>44505</v>
      </c>
      <c r="H171" s="20" t="s">
        <v>541</v>
      </c>
      <c r="I171" s="20" t="s">
        <v>458</v>
      </c>
      <c r="J171" s="20">
        <v>153</v>
      </c>
      <c r="K171" s="20">
        <v>0.7</v>
      </c>
      <c r="L171" s="20">
        <v>0.6</v>
      </c>
      <c r="M171" s="20">
        <v>1</v>
      </c>
      <c r="N171" s="20">
        <v>1</v>
      </c>
      <c r="O171" s="20"/>
      <c r="P171" s="20"/>
      <c r="Q171" s="20">
        <v>63</v>
      </c>
      <c r="R171" s="20"/>
      <c r="S171" s="20"/>
      <c r="T171" s="20"/>
      <c r="U171" s="20"/>
      <c r="V171" s="20">
        <v>66</v>
      </c>
      <c r="W171" s="20"/>
      <c r="X171" s="20"/>
      <c r="Y171" s="20"/>
      <c r="Z171" s="20"/>
      <c r="AA171" s="20"/>
      <c r="AB171" s="20"/>
      <c r="AC171" s="20" t="s">
        <v>542</v>
      </c>
      <c r="AD171" s="20"/>
      <c r="AE171" s="20"/>
      <c r="AF171" s="20"/>
      <c r="AG171" s="20"/>
      <c r="AH171" s="20"/>
      <c r="AI171" s="20"/>
      <c r="AJ171" s="20" t="s">
        <v>543</v>
      </c>
    </row>
    <row r="172" spans="3:36" x14ac:dyDescent="0.45">
      <c r="C172" s="20">
        <v>3296852</v>
      </c>
      <c r="D172" s="20" t="s">
        <v>544</v>
      </c>
      <c r="E172" s="20" t="s">
        <v>500</v>
      </c>
      <c r="F172" s="20">
        <v>37</v>
      </c>
      <c r="G172" s="21">
        <v>44509</v>
      </c>
      <c r="H172" s="20" t="s">
        <v>545</v>
      </c>
      <c r="I172" s="20" t="s">
        <v>458</v>
      </c>
      <c r="J172" s="20">
        <v>155</v>
      </c>
      <c r="K172" s="20">
        <v>1</v>
      </c>
      <c r="L172" s="20">
        <v>0.2</v>
      </c>
      <c r="M172" s="20">
        <v>1</v>
      </c>
      <c r="N172" s="20">
        <v>1</v>
      </c>
      <c r="O172" s="20"/>
      <c r="P172" s="20"/>
      <c r="Q172" s="20" t="s">
        <v>525</v>
      </c>
      <c r="R172" s="20">
        <v>12.3</v>
      </c>
      <c r="S172" s="20">
        <v>12.3</v>
      </c>
      <c r="T172" s="20">
        <v>24.79</v>
      </c>
      <c r="U172" s="20">
        <v>24.36</v>
      </c>
      <c r="V172" s="20">
        <v>65</v>
      </c>
      <c r="W172" s="20"/>
      <c r="X172" s="20"/>
      <c r="Y172" s="20"/>
      <c r="Z172" s="20"/>
      <c r="AA172" s="20"/>
      <c r="AB172" s="20">
        <v>20</v>
      </c>
      <c r="AC172" s="20" t="s">
        <v>546</v>
      </c>
      <c r="AD172" s="20"/>
      <c r="AE172" s="20"/>
      <c r="AF172" s="20"/>
      <c r="AG172" s="20"/>
      <c r="AH172" s="20"/>
      <c r="AI172" s="20"/>
      <c r="AJ172" s="20"/>
    </row>
    <row r="173" spans="3:36" x14ac:dyDescent="0.45">
      <c r="C173" s="20">
        <v>3314703</v>
      </c>
      <c r="D173" s="20" t="s">
        <v>547</v>
      </c>
      <c r="E173" s="20" t="s">
        <v>500</v>
      </c>
      <c r="F173" s="20">
        <v>53</v>
      </c>
      <c r="G173" s="21">
        <v>44509</v>
      </c>
      <c r="H173" s="20" t="s">
        <v>548</v>
      </c>
      <c r="I173" s="20" t="s">
        <v>477</v>
      </c>
      <c r="J173" s="20">
        <v>156</v>
      </c>
      <c r="K173" s="20"/>
      <c r="L173" s="20"/>
      <c r="M173" s="20">
        <v>1</v>
      </c>
      <c r="N173" s="20">
        <v>1</v>
      </c>
      <c r="O173" s="20"/>
      <c r="P173" s="20"/>
      <c r="Q173" s="20">
        <v>32</v>
      </c>
      <c r="R173" s="20">
        <v>11.7</v>
      </c>
      <c r="S173" s="20">
        <v>11.7</v>
      </c>
      <c r="T173" s="20">
        <v>23.82</v>
      </c>
      <c r="U173" s="20">
        <v>23.84</v>
      </c>
      <c r="V173" s="20">
        <v>65</v>
      </c>
      <c r="W173" s="20"/>
      <c r="X173" s="20"/>
      <c r="Y173" s="20"/>
      <c r="Z173" s="20"/>
      <c r="AA173" s="20">
        <v>3</v>
      </c>
      <c r="AB173" s="20"/>
      <c r="AC173" s="20" t="s">
        <v>549</v>
      </c>
      <c r="AD173" s="20"/>
      <c r="AE173" s="20"/>
      <c r="AF173" s="20"/>
      <c r="AG173" s="20"/>
      <c r="AH173" s="20"/>
      <c r="AI173" s="20"/>
      <c r="AJ173" s="20"/>
    </row>
    <row r="174" spans="3:36" x14ac:dyDescent="0.45">
      <c r="C174" s="20">
        <v>2812443</v>
      </c>
      <c r="D174" s="20" t="s">
        <v>550</v>
      </c>
      <c r="E174" s="20" t="s">
        <v>500</v>
      </c>
      <c r="F174" s="20">
        <v>71</v>
      </c>
      <c r="G174" s="21">
        <v>44509</v>
      </c>
      <c r="H174" s="20" t="s">
        <v>551</v>
      </c>
      <c r="I174" s="20" t="s">
        <v>469</v>
      </c>
      <c r="J174" s="20">
        <v>153</v>
      </c>
      <c r="K174" s="20"/>
      <c r="L174" s="20"/>
      <c r="M174" s="20">
        <v>0.5</v>
      </c>
      <c r="N174" s="20">
        <v>1</v>
      </c>
      <c r="O174" s="20"/>
      <c r="P174" s="20"/>
      <c r="Q174" s="20">
        <v>200</v>
      </c>
      <c r="R174" s="20"/>
      <c r="S174" s="20">
        <v>12.1</v>
      </c>
      <c r="T174" s="20"/>
      <c r="U174" s="20">
        <v>24.54</v>
      </c>
      <c r="V174" s="20">
        <v>58</v>
      </c>
      <c r="W174" s="20"/>
      <c r="X174" s="20"/>
      <c r="Y174" s="20"/>
      <c r="Z174" s="20"/>
      <c r="AA174" s="20">
        <v>30</v>
      </c>
      <c r="AB174" s="20"/>
      <c r="AC174" s="20"/>
      <c r="AD174" s="20" t="s">
        <v>546</v>
      </c>
      <c r="AE174" s="20"/>
      <c r="AF174" s="20"/>
      <c r="AG174" s="20"/>
      <c r="AH174" s="20"/>
      <c r="AI174" s="20"/>
      <c r="AJ174" s="20"/>
    </row>
    <row r="175" spans="3:36" x14ac:dyDescent="0.45">
      <c r="C175" s="20">
        <v>3316842</v>
      </c>
      <c r="D175" s="20" t="s">
        <v>552</v>
      </c>
      <c r="E175" s="20" t="s">
        <v>467</v>
      </c>
      <c r="F175" s="20">
        <v>24</v>
      </c>
      <c r="G175" s="21">
        <v>44511</v>
      </c>
      <c r="H175" s="20" t="s">
        <v>483</v>
      </c>
      <c r="I175" s="20" t="s">
        <v>458</v>
      </c>
      <c r="J175" s="20">
        <v>178</v>
      </c>
      <c r="K175" s="20"/>
      <c r="L175" s="20"/>
      <c r="M175" s="20">
        <v>1</v>
      </c>
      <c r="N175" s="20">
        <v>1</v>
      </c>
      <c r="O175" s="20"/>
      <c r="P175" s="20"/>
      <c r="Q175" s="20">
        <v>200</v>
      </c>
      <c r="R175" s="20">
        <v>12.5</v>
      </c>
      <c r="S175" s="20">
        <v>12.7</v>
      </c>
      <c r="T175" s="20">
        <v>25.95</v>
      </c>
      <c r="U175" s="20">
        <v>25</v>
      </c>
      <c r="V175" s="20">
        <v>70</v>
      </c>
      <c r="W175" s="20"/>
      <c r="X175" s="20"/>
      <c r="Y175" s="20"/>
      <c r="Z175" s="20"/>
      <c r="AA175" s="20" t="s">
        <v>553</v>
      </c>
      <c r="AB175" s="20"/>
      <c r="AC175" s="20"/>
      <c r="AD175" s="20"/>
      <c r="AE175" s="20"/>
      <c r="AF175" s="20"/>
      <c r="AG175" s="20"/>
      <c r="AH175" s="20"/>
      <c r="AI175" s="20"/>
      <c r="AJ175" s="20" t="s">
        <v>554</v>
      </c>
    </row>
    <row r="176" spans="3:36" x14ac:dyDescent="0.45">
      <c r="C176" s="20">
        <v>1845496</v>
      </c>
      <c r="D176" s="20" t="s">
        <v>555</v>
      </c>
      <c r="E176" s="20" t="s">
        <v>467</v>
      </c>
      <c r="F176" s="20">
        <v>19</v>
      </c>
      <c r="G176" s="21">
        <v>44511</v>
      </c>
      <c r="H176" s="20" t="s">
        <v>556</v>
      </c>
      <c r="I176" s="20" t="s">
        <v>477</v>
      </c>
      <c r="J176" s="20">
        <v>177</v>
      </c>
      <c r="K176" s="20"/>
      <c r="L176" s="20"/>
      <c r="M176" s="20">
        <v>1</v>
      </c>
      <c r="N176" s="20">
        <v>1</v>
      </c>
      <c r="O176" s="20"/>
      <c r="P176" s="20"/>
      <c r="Q176" s="20">
        <v>100</v>
      </c>
      <c r="R176" s="20">
        <v>11.7</v>
      </c>
      <c r="S176" s="20">
        <v>11.9</v>
      </c>
      <c r="T176" s="20">
        <v>25.87</v>
      </c>
      <c r="U176" s="20">
        <v>26.04</v>
      </c>
      <c r="V176" s="20">
        <v>62</v>
      </c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 t="s">
        <v>557</v>
      </c>
    </row>
    <row r="177" spans="3:36" x14ac:dyDescent="0.45">
      <c r="C177" s="20">
        <v>3126523</v>
      </c>
      <c r="D177" s="20" t="s">
        <v>558</v>
      </c>
      <c r="E177" s="20" t="s">
        <v>500</v>
      </c>
      <c r="F177" s="20">
        <v>11</v>
      </c>
      <c r="G177" s="21">
        <v>44511</v>
      </c>
      <c r="H177" s="20" t="s">
        <v>559</v>
      </c>
      <c r="I177" s="20" t="s">
        <v>477</v>
      </c>
      <c r="J177" s="20">
        <v>141</v>
      </c>
      <c r="K177" s="20"/>
      <c r="L177" s="20"/>
      <c r="M177" s="20">
        <v>1</v>
      </c>
      <c r="N177" s="20">
        <v>0.9</v>
      </c>
      <c r="O177" s="20"/>
      <c r="P177" s="20"/>
      <c r="Q177" s="20" t="s">
        <v>525</v>
      </c>
      <c r="R177" s="20">
        <v>12.2</v>
      </c>
      <c r="S177" s="20">
        <v>11.8</v>
      </c>
      <c r="T177" s="20">
        <v>21.58</v>
      </c>
      <c r="U177" s="20">
        <v>20.76</v>
      </c>
      <c r="V177" s="20">
        <v>55</v>
      </c>
      <c r="W177" s="20"/>
      <c r="X177" s="20"/>
      <c r="Y177" s="20"/>
      <c r="Z177" s="20"/>
      <c r="AA177" s="20">
        <v>15</v>
      </c>
      <c r="AB177" s="20"/>
      <c r="AC177" s="20"/>
      <c r="AD177" s="20"/>
      <c r="AE177" s="20"/>
      <c r="AF177" s="20"/>
      <c r="AG177" s="20"/>
      <c r="AH177" s="20"/>
      <c r="AI177" s="20"/>
      <c r="AJ177" s="20"/>
    </row>
    <row r="178" spans="3:36" x14ac:dyDescent="0.45">
      <c r="C178" s="20">
        <v>2821726</v>
      </c>
      <c r="D178" s="20" t="s">
        <v>379</v>
      </c>
      <c r="E178" s="20" t="s">
        <v>500</v>
      </c>
      <c r="F178" s="20">
        <v>58</v>
      </c>
      <c r="G178" s="21">
        <v>44511</v>
      </c>
      <c r="H178" s="20" t="s">
        <v>560</v>
      </c>
      <c r="I178" s="20" t="s">
        <v>477</v>
      </c>
      <c r="J178" s="20">
        <v>158</v>
      </c>
      <c r="K178" s="20"/>
      <c r="L178" s="20"/>
      <c r="M178" s="20">
        <v>0.8</v>
      </c>
      <c r="N178" s="20">
        <v>1</v>
      </c>
      <c r="O178" s="20"/>
      <c r="P178" s="20"/>
      <c r="Q178" s="20" t="s">
        <v>525</v>
      </c>
      <c r="R178" s="20">
        <v>12.1</v>
      </c>
      <c r="S178" s="20">
        <v>12.2</v>
      </c>
      <c r="T178" s="20">
        <v>24.65</v>
      </c>
      <c r="U178" s="20">
        <v>24.11</v>
      </c>
      <c r="V178" s="20">
        <v>64</v>
      </c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 t="s">
        <v>561</v>
      </c>
    </row>
    <row r="179" spans="3:36" x14ac:dyDescent="0.45">
      <c r="C179" s="20">
        <v>3237015</v>
      </c>
      <c r="D179" s="20" t="s">
        <v>562</v>
      </c>
      <c r="E179" s="20" t="s">
        <v>500</v>
      </c>
      <c r="F179" s="20">
        <v>15</v>
      </c>
      <c r="G179" s="21">
        <v>44511</v>
      </c>
      <c r="H179" s="20" t="s">
        <v>563</v>
      </c>
      <c r="I179" s="20"/>
      <c r="J179" s="20">
        <v>160</v>
      </c>
      <c r="K179" s="20">
        <v>0.5</v>
      </c>
      <c r="L179" s="20">
        <v>0.1</v>
      </c>
      <c r="M179" s="20">
        <v>1</v>
      </c>
      <c r="N179" s="20">
        <v>1</v>
      </c>
      <c r="O179" s="20"/>
      <c r="P179" s="20"/>
      <c r="Q179" s="20" t="s">
        <v>525</v>
      </c>
      <c r="R179" s="20">
        <v>12</v>
      </c>
      <c r="S179" s="20">
        <v>11.7</v>
      </c>
      <c r="T179" s="20">
        <v>23.81</v>
      </c>
      <c r="U179" s="20">
        <v>24.62</v>
      </c>
      <c r="V179" s="20">
        <v>61</v>
      </c>
      <c r="W179" s="20"/>
      <c r="X179" s="20"/>
      <c r="Y179" s="20"/>
      <c r="Z179" s="20"/>
      <c r="AA179" s="20">
        <v>4</v>
      </c>
      <c r="AB179" s="20"/>
      <c r="AC179" s="20"/>
      <c r="AD179" s="20"/>
      <c r="AE179" s="20"/>
      <c r="AF179" s="20"/>
      <c r="AG179" s="20"/>
      <c r="AH179" s="20"/>
      <c r="AI179" s="20"/>
      <c r="AJ179" s="20"/>
    </row>
    <row r="180" spans="3:36" x14ac:dyDescent="0.45">
      <c r="C180" s="20">
        <v>3312078</v>
      </c>
      <c r="D180" s="20" t="s">
        <v>564</v>
      </c>
      <c r="E180" s="20" t="s">
        <v>500</v>
      </c>
      <c r="F180" s="20">
        <v>57</v>
      </c>
      <c r="G180" s="21">
        <v>44511</v>
      </c>
      <c r="H180" s="20" t="s">
        <v>565</v>
      </c>
      <c r="I180" s="20" t="s">
        <v>477</v>
      </c>
      <c r="J180" s="20">
        <v>175</v>
      </c>
      <c r="K180" s="20"/>
      <c r="L180" s="20"/>
      <c r="M180" s="20">
        <v>1</v>
      </c>
      <c r="N180" s="20">
        <v>0.9</v>
      </c>
      <c r="O180" s="20"/>
      <c r="P180" s="20"/>
      <c r="Q180" s="20">
        <v>32</v>
      </c>
      <c r="R180" s="20">
        <v>11.8</v>
      </c>
      <c r="S180" s="20">
        <v>12</v>
      </c>
      <c r="T180" s="20">
        <v>23.98</v>
      </c>
      <c r="U180" s="20">
        <v>24.37</v>
      </c>
      <c r="V180" s="20">
        <v>63</v>
      </c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 t="s">
        <v>561</v>
      </c>
    </row>
    <row r="181" spans="3:36" x14ac:dyDescent="0.45">
      <c r="C181" s="20">
        <v>1521696</v>
      </c>
      <c r="D181" s="20" t="s">
        <v>566</v>
      </c>
      <c r="E181" s="20" t="s">
        <v>500</v>
      </c>
      <c r="F181" s="20">
        <v>68</v>
      </c>
      <c r="G181" s="21">
        <v>44512</v>
      </c>
      <c r="H181" s="20" t="s">
        <v>400</v>
      </c>
      <c r="I181" s="20" t="s">
        <v>458</v>
      </c>
      <c r="J181" s="20">
        <v>148</v>
      </c>
      <c r="K181" s="20"/>
      <c r="L181" s="20"/>
      <c r="M181" s="20">
        <v>0.8</v>
      </c>
      <c r="N181" s="20">
        <v>0.7</v>
      </c>
      <c r="O181" s="20"/>
      <c r="P181" s="20"/>
      <c r="Q181" s="20" t="s">
        <v>525</v>
      </c>
      <c r="R181" s="20">
        <v>11.9</v>
      </c>
      <c r="S181" s="20">
        <v>11.8</v>
      </c>
      <c r="T181" s="20">
        <v>25.8</v>
      </c>
      <c r="U181" s="20">
        <v>25.77</v>
      </c>
      <c r="V181" s="20">
        <v>61</v>
      </c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 t="s">
        <v>567</v>
      </c>
    </row>
    <row r="182" spans="3:36" x14ac:dyDescent="0.45">
      <c r="C182" s="20">
        <v>3317702</v>
      </c>
      <c r="D182" s="20" t="s">
        <v>568</v>
      </c>
      <c r="E182" s="20" t="s">
        <v>467</v>
      </c>
      <c r="F182" s="20">
        <v>21</v>
      </c>
      <c r="G182" s="21">
        <v>44516</v>
      </c>
      <c r="H182" s="20" t="s">
        <v>250</v>
      </c>
      <c r="I182" s="20" t="s">
        <v>458</v>
      </c>
      <c r="J182" s="20">
        <v>175</v>
      </c>
      <c r="K182" s="20">
        <v>0.3</v>
      </c>
      <c r="L182" s="20">
        <v>0.5</v>
      </c>
      <c r="M182" s="20">
        <v>1</v>
      </c>
      <c r="N182" s="20">
        <v>1</v>
      </c>
      <c r="O182" s="20"/>
      <c r="P182" s="20"/>
      <c r="Q182" s="20" t="s">
        <v>525</v>
      </c>
      <c r="R182" s="20">
        <v>12.3</v>
      </c>
      <c r="S182" s="20">
        <v>12.4</v>
      </c>
      <c r="T182" s="20">
        <v>25.01</v>
      </c>
      <c r="U182" s="20">
        <v>25.04</v>
      </c>
      <c r="V182" s="20">
        <v>66</v>
      </c>
      <c r="W182" s="20"/>
      <c r="X182" s="20"/>
      <c r="Y182" s="20"/>
      <c r="Z182" s="20"/>
      <c r="AA182" s="20">
        <v>55</v>
      </c>
      <c r="AB182" s="20"/>
      <c r="AC182" s="20"/>
      <c r="AD182" s="20"/>
      <c r="AE182" s="20"/>
      <c r="AF182" s="20"/>
      <c r="AG182" s="20"/>
      <c r="AH182" s="20"/>
      <c r="AI182" s="20"/>
      <c r="AJ182" s="20"/>
    </row>
    <row r="183" spans="3:36" x14ac:dyDescent="0.45">
      <c r="C183" s="20">
        <v>3122696</v>
      </c>
      <c r="D183" s="20" t="s">
        <v>569</v>
      </c>
      <c r="E183" s="20" t="s">
        <v>467</v>
      </c>
      <c r="F183" s="20">
        <v>53</v>
      </c>
      <c r="G183" s="21">
        <v>44518</v>
      </c>
      <c r="H183" s="20" t="s">
        <v>570</v>
      </c>
      <c r="I183" s="20" t="s">
        <v>477</v>
      </c>
      <c r="J183" s="20">
        <v>176</v>
      </c>
      <c r="K183" s="20">
        <v>0.8</v>
      </c>
      <c r="L183" s="20">
        <v>0.5</v>
      </c>
      <c r="M183" s="20">
        <v>1</v>
      </c>
      <c r="N183" s="20">
        <v>0.6</v>
      </c>
      <c r="O183" s="20"/>
      <c r="P183" s="20"/>
      <c r="Q183" s="20">
        <v>200</v>
      </c>
      <c r="R183" s="20">
        <v>12.3</v>
      </c>
      <c r="S183" s="20">
        <v>12.1</v>
      </c>
      <c r="T183" s="20">
        <v>24.05</v>
      </c>
      <c r="U183" s="20">
        <v>24.04</v>
      </c>
      <c r="V183" s="20">
        <v>64</v>
      </c>
      <c r="W183" s="20"/>
      <c r="X183" s="20"/>
      <c r="Y183" s="20"/>
      <c r="Z183" s="20"/>
      <c r="AA183" s="20"/>
      <c r="AB183" s="20"/>
      <c r="AC183" s="20" t="s">
        <v>549</v>
      </c>
      <c r="AD183" s="20"/>
      <c r="AE183" s="20"/>
      <c r="AF183" s="20"/>
      <c r="AG183" s="20"/>
      <c r="AH183" s="20"/>
      <c r="AI183" s="20"/>
      <c r="AJ183" s="20"/>
    </row>
    <row r="184" spans="3:36" x14ac:dyDescent="0.45">
      <c r="C184" s="20">
        <v>3299214</v>
      </c>
      <c r="D184" s="20" t="s">
        <v>571</v>
      </c>
      <c r="E184" s="20" t="s">
        <v>500</v>
      </c>
      <c r="F184" s="20">
        <v>19</v>
      </c>
      <c r="G184" s="21">
        <v>44518</v>
      </c>
      <c r="H184" s="20" t="s">
        <v>572</v>
      </c>
      <c r="I184" s="20" t="s">
        <v>458</v>
      </c>
      <c r="J184" s="20">
        <v>156</v>
      </c>
      <c r="K184" s="20">
        <v>0.1</v>
      </c>
      <c r="L184" s="20">
        <v>0.1</v>
      </c>
      <c r="M184" s="20">
        <v>0.9</v>
      </c>
      <c r="N184" s="20">
        <v>1</v>
      </c>
      <c r="O184" s="20"/>
      <c r="P184" s="20"/>
      <c r="Q184" s="20">
        <v>160</v>
      </c>
      <c r="R184" s="20">
        <v>12.8</v>
      </c>
      <c r="S184" s="20">
        <v>12.6</v>
      </c>
      <c r="T184" s="20">
        <v>24.56</v>
      </c>
      <c r="U184" s="20">
        <v>25.27</v>
      </c>
      <c r="V184" s="20">
        <v>61</v>
      </c>
      <c r="W184" s="20"/>
      <c r="X184" s="20"/>
      <c r="Y184" s="20"/>
      <c r="Z184" s="20"/>
      <c r="AA184" s="20">
        <v>45</v>
      </c>
      <c r="AB184" s="20"/>
      <c r="AC184" s="20"/>
      <c r="AD184" s="20"/>
      <c r="AE184" s="20"/>
      <c r="AF184" s="20"/>
      <c r="AG184" s="20"/>
      <c r="AH184" s="20"/>
      <c r="AI184" s="20"/>
      <c r="AJ184" s="20" t="s">
        <v>573</v>
      </c>
    </row>
    <row r="185" spans="3:36" x14ac:dyDescent="0.45">
      <c r="C185" s="20">
        <v>2899726</v>
      </c>
      <c r="D185" s="20" t="s">
        <v>574</v>
      </c>
      <c r="E185" s="20" t="s">
        <v>457</v>
      </c>
      <c r="F185" s="20">
        <v>5</v>
      </c>
      <c r="G185" s="21">
        <v>44519</v>
      </c>
      <c r="H185" s="20" t="s">
        <v>250</v>
      </c>
      <c r="I185" s="20" t="s">
        <v>458</v>
      </c>
      <c r="J185" s="20">
        <v>110</v>
      </c>
      <c r="K185" s="20">
        <v>0.8</v>
      </c>
      <c r="L185" s="20">
        <v>1</v>
      </c>
      <c r="M185" s="20">
        <v>1</v>
      </c>
      <c r="N185" s="20">
        <v>1</v>
      </c>
      <c r="O185" s="20"/>
      <c r="P185" s="20"/>
      <c r="Q185" s="20">
        <v>12.5</v>
      </c>
      <c r="R185" s="20">
        <v>12.4</v>
      </c>
      <c r="S185" s="20"/>
      <c r="T185" s="20">
        <v>23</v>
      </c>
      <c r="U185" s="20">
        <v>23</v>
      </c>
      <c r="V185" s="20">
        <v>56</v>
      </c>
      <c r="W185" s="20"/>
      <c r="X185" s="20"/>
      <c r="Y185" s="20"/>
      <c r="Z185" s="20"/>
      <c r="AA185" s="20">
        <v>40</v>
      </c>
      <c r="AB185" s="20"/>
      <c r="AC185" s="20"/>
      <c r="AD185" s="20"/>
      <c r="AE185" s="20"/>
      <c r="AF185" s="20"/>
      <c r="AG185" s="20"/>
      <c r="AH185" s="20"/>
      <c r="AI185" s="20"/>
      <c r="AJ185" s="20" t="s">
        <v>575</v>
      </c>
    </row>
    <row r="186" spans="3:36" x14ac:dyDescent="0.45">
      <c r="C186" s="20">
        <v>1507822</v>
      </c>
      <c r="D186" s="20" t="s">
        <v>369</v>
      </c>
      <c r="E186" s="20" t="s">
        <v>493</v>
      </c>
      <c r="F186" s="20">
        <v>72</v>
      </c>
      <c r="G186" s="21">
        <v>44519</v>
      </c>
      <c r="H186" s="20" t="s">
        <v>576</v>
      </c>
      <c r="I186" s="20" t="s">
        <v>521</v>
      </c>
      <c r="J186" s="20">
        <v>170</v>
      </c>
      <c r="K186" s="20">
        <v>0.8</v>
      </c>
      <c r="L186" s="20">
        <v>0.6</v>
      </c>
      <c r="M186" s="20">
        <v>1</v>
      </c>
      <c r="N186" s="20">
        <v>0.8</v>
      </c>
      <c r="O186" s="20"/>
      <c r="P186" s="20"/>
      <c r="Q186" s="20" t="s">
        <v>525</v>
      </c>
      <c r="R186" s="20">
        <v>11.5</v>
      </c>
      <c r="S186" s="20">
        <v>11.3</v>
      </c>
      <c r="T186" s="20">
        <v>24.33</v>
      </c>
      <c r="U186" s="20">
        <v>24.7</v>
      </c>
      <c r="V186" s="20">
        <v>65</v>
      </c>
      <c r="W186" s="20"/>
      <c r="X186" s="20"/>
      <c r="Y186" s="20"/>
      <c r="Z186" s="20"/>
      <c r="AA186" s="20"/>
      <c r="AB186" s="20"/>
      <c r="AC186" s="20" t="s">
        <v>577</v>
      </c>
      <c r="AD186" s="20"/>
      <c r="AE186" s="20" t="s">
        <v>578</v>
      </c>
      <c r="AF186" s="20"/>
      <c r="AG186" s="20"/>
      <c r="AH186" s="20"/>
      <c r="AI186" s="20"/>
      <c r="AJ186" s="20"/>
    </row>
    <row r="187" spans="3:36" x14ac:dyDescent="0.45">
      <c r="C187" s="20">
        <v>2904931</v>
      </c>
      <c r="D187" s="20" t="s">
        <v>579</v>
      </c>
      <c r="E187" s="20" t="s">
        <v>467</v>
      </c>
      <c r="F187" s="20">
        <v>6</v>
      </c>
      <c r="G187" s="21">
        <v>44519</v>
      </c>
      <c r="H187" s="20" t="s">
        <v>580</v>
      </c>
      <c r="I187" s="20" t="s">
        <v>581</v>
      </c>
      <c r="J187" s="20">
        <v>120</v>
      </c>
      <c r="K187" s="20">
        <v>0.4</v>
      </c>
      <c r="L187" s="20">
        <v>0.3</v>
      </c>
      <c r="M187" s="20">
        <v>1</v>
      </c>
      <c r="N187" s="20">
        <v>0.8</v>
      </c>
      <c r="O187" s="20"/>
      <c r="P187" s="20"/>
      <c r="Q187" s="20">
        <v>32</v>
      </c>
      <c r="R187" s="20">
        <v>12.2</v>
      </c>
      <c r="S187" s="20">
        <v>12</v>
      </c>
      <c r="T187" s="20">
        <v>24.08</v>
      </c>
      <c r="U187" s="20">
        <v>23.9</v>
      </c>
      <c r="V187" s="20">
        <v>64</v>
      </c>
      <c r="W187" s="20"/>
      <c r="X187" s="20"/>
      <c r="Y187" s="20"/>
      <c r="Z187" s="20"/>
      <c r="AA187" s="20">
        <v>12</v>
      </c>
      <c r="AB187" s="20"/>
      <c r="AC187" s="20"/>
      <c r="AD187" s="20"/>
      <c r="AE187" s="20"/>
      <c r="AF187" s="20"/>
      <c r="AG187" s="20"/>
      <c r="AH187" s="20"/>
      <c r="AI187" s="20"/>
      <c r="AJ187" s="20" t="s">
        <v>582</v>
      </c>
    </row>
    <row r="188" spans="3:36" x14ac:dyDescent="0.45">
      <c r="C188" s="20">
        <v>3016342</v>
      </c>
      <c r="D188" s="20" t="s">
        <v>583</v>
      </c>
      <c r="E188" s="20" t="s">
        <v>467</v>
      </c>
      <c r="F188" s="20">
        <v>6</v>
      </c>
      <c r="G188" s="21">
        <v>44519</v>
      </c>
      <c r="H188" s="20" t="s">
        <v>584</v>
      </c>
      <c r="I188" s="20" t="s">
        <v>458</v>
      </c>
      <c r="J188" s="20">
        <v>120</v>
      </c>
      <c r="K188" s="20"/>
      <c r="L188" s="20"/>
      <c r="M188" s="20">
        <v>0.9</v>
      </c>
      <c r="N188" s="20">
        <v>0.9</v>
      </c>
      <c r="O188" s="20"/>
      <c r="P188" s="20"/>
      <c r="Q188" s="20">
        <v>100</v>
      </c>
      <c r="R188" s="20">
        <v>12.6</v>
      </c>
      <c r="S188" s="20">
        <v>12.5</v>
      </c>
      <c r="T188" s="20">
        <v>23.43</v>
      </c>
      <c r="U188" s="20">
        <v>23.55</v>
      </c>
      <c r="V188" s="20">
        <v>57</v>
      </c>
      <c r="W188" s="20"/>
      <c r="X188" s="20"/>
      <c r="Y188" s="20"/>
      <c r="Z188" s="20"/>
      <c r="AA188" s="20" t="s">
        <v>585</v>
      </c>
      <c r="AB188" s="20"/>
      <c r="AC188" s="20"/>
      <c r="AD188" s="20"/>
      <c r="AE188" s="20"/>
      <c r="AF188" s="20"/>
      <c r="AG188" s="20"/>
      <c r="AH188" s="20"/>
      <c r="AI188" s="20"/>
      <c r="AJ188" s="20"/>
    </row>
    <row r="189" spans="3:36" x14ac:dyDescent="0.45">
      <c r="C189" s="20">
        <v>3316078</v>
      </c>
      <c r="D189" s="20" t="s">
        <v>586</v>
      </c>
      <c r="E189" s="20" t="s">
        <v>500</v>
      </c>
      <c r="F189" s="20">
        <v>25</v>
      </c>
      <c r="G189" s="21">
        <v>44523</v>
      </c>
      <c r="H189" s="20" t="s">
        <v>587</v>
      </c>
      <c r="I189" s="20" t="s">
        <v>477</v>
      </c>
      <c r="J189" s="20">
        <v>163</v>
      </c>
      <c r="K189" s="20">
        <v>0.5</v>
      </c>
      <c r="L189" s="20">
        <v>0.4</v>
      </c>
      <c r="M189" s="20">
        <v>1</v>
      </c>
      <c r="N189" s="20">
        <v>1</v>
      </c>
      <c r="O189" s="20"/>
      <c r="P189" s="20"/>
      <c r="Q189" s="20" t="s">
        <v>525</v>
      </c>
      <c r="R189" s="20">
        <v>12.5</v>
      </c>
      <c r="S189" s="20">
        <v>12.5</v>
      </c>
      <c r="T189" s="20">
        <v>24.27</v>
      </c>
      <c r="U189" s="20">
        <v>24.26</v>
      </c>
      <c r="V189" s="20">
        <v>65</v>
      </c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 t="s">
        <v>561</v>
      </c>
    </row>
    <row r="190" spans="3:36" x14ac:dyDescent="0.45">
      <c r="C190" s="20">
        <v>2252751</v>
      </c>
      <c r="D190" s="20" t="s">
        <v>588</v>
      </c>
      <c r="E190" s="20" t="s">
        <v>467</v>
      </c>
      <c r="F190" s="20">
        <v>32</v>
      </c>
      <c r="G190" s="21">
        <v>44523</v>
      </c>
      <c r="H190" s="20" t="s">
        <v>589</v>
      </c>
      <c r="I190" s="20" t="s">
        <v>477</v>
      </c>
      <c r="J190" s="20">
        <v>180</v>
      </c>
      <c r="K190" s="20">
        <v>0.8</v>
      </c>
      <c r="L190" s="20">
        <v>0.5</v>
      </c>
      <c r="M190" s="20">
        <v>0.9</v>
      </c>
      <c r="N190" s="20">
        <v>0.9</v>
      </c>
      <c r="O190" s="20"/>
      <c r="P190" s="20"/>
      <c r="Q190" s="20" t="s">
        <v>525</v>
      </c>
      <c r="R190" s="20">
        <v>12.3</v>
      </c>
      <c r="S190" s="20">
        <v>12.3</v>
      </c>
      <c r="T190" s="20">
        <v>24.66</v>
      </c>
      <c r="U190" s="20">
        <v>23.77</v>
      </c>
      <c r="V190" s="20">
        <v>73</v>
      </c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 t="s">
        <v>561</v>
      </c>
    </row>
    <row r="191" spans="3:36" x14ac:dyDescent="0.45">
      <c r="C191" s="20">
        <v>2982855</v>
      </c>
      <c r="D191" s="20" t="s">
        <v>497</v>
      </c>
      <c r="E191" s="20" t="s">
        <v>467</v>
      </c>
      <c r="F191" s="20">
        <v>75</v>
      </c>
      <c r="G191" s="21">
        <v>44523</v>
      </c>
      <c r="H191" s="20" t="s">
        <v>590</v>
      </c>
      <c r="I191" s="20" t="s">
        <v>477</v>
      </c>
      <c r="J191" s="20">
        <v>170</v>
      </c>
      <c r="K191" s="20"/>
      <c r="L191" s="20"/>
      <c r="M191" s="20">
        <v>0.9</v>
      </c>
      <c r="N191" s="20">
        <v>0.9</v>
      </c>
      <c r="O191" s="20"/>
      <c r="P191" s="20"/>
      <c r="Q191" s="20">
        <v>32</v>
      </c>
      <c r="R191" s="20"/>
      <c r="S191" s="20">
        <v>12.8</v>
      </c>
      <c r="T191" s="20"/>
      <c r="U191" s="20">
        <v>24.21</v>
      </c>
      <c r="V191" s="20">
        <v>61</v>
      </c>
      <c r="W191" s="20"/>
      <c r="X191" s="20"/>
      <c r="Y191" s="20"/>
      <c r="Z191" s="20"/>
      <c r="AA191" s="20">
        <v>10</v>
      </c>
      <c r="AB191" s="20"/>
      <c r="AC191" s="20"/>
      <c r="AD191" s="20"/>
      <c r="AE191" s="20"/>
      <c r="AF191" s="20"/>
      <c r="AG191" s="20"/>
      <c r="AH191" s="20"/>
      <c r="AI191" s="20"/>
      <c r="AJ191" s="20"/>
    </row>
    <row r="192" spans="3:36" x14ac:dyDescent="0.45">
      <c r="C192" s="20">
        <v>3319990</v>
      </c>
      <c r="D192" s="20" t="s">
        <v>591</v>
      </c>
      <c r="E192" s="20" t="s">
        <v>467</v>
      </c>
      <c r="F192" s="20">
        <v>8</v>
      </c>
      <c r="G192" s="21">
        <v>44525</v>
      </c>
      <c r="H192" s="20" t="s">
        <v>592</v>
      </c>
      <c r="I192" s="20" t="s">
        <v>458</v>
      </c>
      <c r="J192" s="20">
        <v>135</v>
      </c>
      <c r="K192" s="20"/>
      <c r="L192" s="20"/>
      <c r="M192" s="20">
        <v>1</v>
      </c>
      <c r="N192" s="20">
        <v>1</v>
      </c>
      <c r="O192" s="20"/>
      <c r="P192" s="20"/>
      <c r="Q192" s="20" t="s">
        <v>525</v>
      </c>
      <c r="R192" s="20">
        <v>12.4</v>
      </c>
      <c r="S192" s="20">
        <v>12.4</v>
      </c>
      <c r="T192" s="20">
        <v>23.87</v>
      </c>
      <c r="U192" s="20">
        <v>24.09</v>
      </c>
      <c r="V192" s="20">
        <v>60</v>
      </c>
      <c r="W192" s="20"/>
      <c r="X192" s="20"/>
      <c r="Y192" s="20"/>
      <c r="Z192" s="20"/>
      <c r="AA192" s="20">
        <v>25</v>
      </c>
      <c r="AB192" s="20"/>
      <c r="AC192" s="20"/>
      <c r="AD192" s="20"/>
      <c r="AE192" s="20"/>
      <c r="AF192" s="20"/>
      <c r="AG192" s="20"/>
      <c r="AH192" s="20"/>
      <c r="AI192" s="20"/>
      <c r="AJ192" s="20" t="s">
        <v>593</v>
      </c>
    </row>
    <row r="193" spans="3:36" x14ac:dyDescent="0.45">
      <c r="C193" s="20">
        <v>3087434</v>
      </c>
      <c r="D193" s="20" t="s">
        <v>594</v>
      </c>
      <c r="E193" s="20" t="s">
        <v>467</v>
      </c>
      <c r="F193" s="20">
        <v>5</v>
      </c>
      <c r="G193" s="21">
        <v>44525</v>
      </c>
      <c r="H193" s="20" t="s">
        <v>595</v>
      </c>
      <c r="I193" s="20" t="s">
        <v>458</v>
      </c>
      <c r="J193" s="20">
        <v>107</v>
      </c>
      <c r="K193" s="20">
        <v>0.8</v>
      </c>
      <c r="L193" s="20">
        <v>0.8</v>
      </c>
      <c r="M193" s="20">
        <v>1</v>
      </c>
      <c r="N193" s="20">
        <v>1</v>
      </c>
      <c r="O193" s="20"/>
      <c r="P193" s="20"/>
      <c r="Q193" s="20">
        <v>12.5</v>
      </c>
      <c r="R193" s="20">
        <v>12.9</v>
      </c>
      <c r="S193" s="20">
        <v>12.7</v>
      </c>
      <c r="T193" s="20">
        <v>23.85</v>
      </c>
      <c r="U193" s="20">
        <v>23.61</v>
      </c>
      <c r="V193" s="20">
        <v>53</v>
      </c>
      <c r="W193" s="20"/>
      <c r="X193" s="20"/>
      <c r="Y193" s="20"/>
      <c r="Z193" s="20"/>
      <c r="AA193" s="20">
        <v>40</v>
      </c>
      <c r="AB193" s="20"/>
      <c r="AC193" s="20"/>
      <c r="AD193" s="20"/>
      <c r="AE193" s="20"/>
      <c r="AF193" s="20"/>
      <c r="AG193" s="20"/>
      <c r="AH193" s="20"/>
      <c r="AI193" s="20"/>
      <c r="AJ193" s="20" t="s">
        <v>596</v>
      </c>
    </row>
    <row r="194" spans="3:36" x14ac:dyDescent="0.45">
      <c r="C194" s="20">
        <v>2057696</v>
      </c>
      <c r="D194" s="20" t="s">
        <v>597</v>
      </c>
      <c r="E194" s="20" t="s">
        <v>500</v>
      </c>
      <c r="F194" s="20">
        <v>64</v>
      </c>
      <c r="G194" s="21">
        <v>44525</v>
      </c>
      <c r="H194" s="20" t="s">
        <v>598</v>
      </c>
      <c r="I194" s="20" t="s">
        <v>458</v>
      </c>
      <c r="J194" s="20">
        <v>150</v>
      </c>
      <c r="K194" s="20">
        <v>0.9</v>
      </c>
      <c r="L194" s="20">
        <v>1</v>
      </c>
      <c r="M194" s="20">
        <v>1</v>
      </c>
      <c r="N194" s="20">
        <v>1</v>
      </c>
      <c r="O194" s="20"/>
      <c r="P194" s="20"/>
      <c r="Q194" s="20">
        <v>32</v>
      </c>
      <c r="R194" s="20">
        <v>11.6</v>
      </c>
      <c r="S194" s="20">
        <v>11.8</v>
      </c>
      <c r="T194" s="20">
        <v>26.07</v>
      </c>
      <c r="U194" s="20">
        <v>25.99</v>
      </c>
      <c r="V194" s="20">
        <v>60</v>
      </c>
      <c r="W194" s="20">
        <v>14</v>
      </c>
      <c r="X194" s="20">
        <v>15</v>
      </c>
      <c r="Y194" s="20">
        <v>95</v>
      </c>
      <c r="Z194" s="20"/>
      <c r="AA194" s="20"/>
      <c r="AB194" s="20"/>
      <c r="AC194" s="20"/>
      <c r="AD194" s="20" t="s">
        <v>502</v>
      </c>
      <c r="AE194" s="20"/>
      <c r="AF194" s="20"/>
      <c r="AG194" s="20"/>
      <c r="AH194" s="20"/>
      <c r="AI194" s="20"/>
      <c r="AJ194" s="20" t="s">
        <v>599</v>
      </c>
    </row>
    <row r="195" spans="3:36" x14ac:dyDescent="0.45">
      <c r="C195" s="20">
        <v>2812443</v>
      </c>
      <c r="D195" s="20" t="s">
        <v>600</v>
      </c>
      <c r="E195" s="20" t="s">
        <v>500</v>
      </c>
      <c r="F195" s="20">
        <v>71</v>
      </c>
      <c r="G195" s="21">
        <v>44525</v>
      </c>
      <c r="H195" s="20" t="s">
        <v>551</v>
      </c>
      <c r="I195" s="20" t="s">
        <v>458</v>
      </c>
      <c r="J195" s="20">
        <v>153</v>
      </c>
      <c r="K195" s="20">
        <v>0.3</v>
      </c>
      <c r="L195" s="20">
        <v>0.5</v>
      </c>
      <c r="M195" s="20">
        <v>0.8</v>
      </c>
      <c r="N195" s="20">
        <v>0.7</v>
      </c>
      <c r="O195" s="20"/>
      <c r="P195" s="20"/>
      <c r="Q195" s="20">
        <v>63</v>
      </c>
      <c r="R195" s="20">
        <v>11.9</v>
      </c>
      <c r="S195" s="20">
        <v>12.2</v>
      </c>
      <c r="T195" s="20">
        <v>25.34</v>
      </c>
      <c r="U195" s="20">
        <v>24.54</v>
      </c>
      <c r="V195" s="20">
        <v>59</v>
      </c>
      <c r="W195" s="20"/>
      <c r="X195" s="20"/>
      <c r="Y195" s="20"/>
      <c r="Z195" s="20" t="s">
        <v>601</v>
      </c>
      <c r="AA195" s="20">
        <v>30</v>
      </c>
      <c r="AB195" s="20"/>
      <c r="AC195" s="20"/>
      <c r="AD195" s="20"/>
      <c r="AE195" s="20"/>
      <c r="AF195" s="20"/>
      <c r="AG195" s="20"/>
      <c r="AH195" s="20"/>
      <c r="AI195" s="20"/>
      <c r="AJ195" s="20"/>
    </row>
    <row r="196" spans="3:36" x14ac:dyDescent="0.45">
      <c r="C196" s="20">
        <v>3319295</v>
      </c>
      <c r="D196" s="20" t="s">
        <v>602</v>
      </c>
      <c r="E196" s="20" t="s">
        <v>500</v>
      </c>
      <c r="F196" s="20">
        <v>11</v>
      </c>
      <c r="G196" s="21">
        <v>44525</v>
      </c>
      <c r="H196" s="20" t="s">
        <v>603</v>
      </c>
      <c r="I196" s="20" t="s">
        <v>458</v>
      </c>
      <c r="J196" s="20">
        <v>152</v>
      </c>
      <c r="K196" s="20">
        <v>0.05</v>
      </c>
      <c r="L196" s="20">
        <v>0.05</v>
      </c>
      <c r="M196" s="20">
        <v>1</v>
      </c>
      <c r="N196" s="20">
        <v>1</v>
      </c>
      <c r="O196" s="20"/>
      <c r="P196" s="20"/>
      <c r="Q196" s="20">
        <v>32</v>
      </c>
      <c r="R196" s="20">
        <v>11.6</v>
      </c>
      <c r="S196" s="20">
        <v>11.4</v>
      </c>
      <c r="T196" s="20">
        <v>24.59</v>
      </c>
      <c r="U196" s="20">
        <v>24.31</v>
      </c>
      <c r="V196" s="20">
        <v>57</v>
      </c>
      <c r="W196" s="20"/>
      <c r="X196" s="20"/>
      <c r="Y196" s="20"/>
      <c r="Z196" s="20" t="s">
        <v>601</v>
      </c>
      <c r="AA196" s="20">
        <v>12</v>
      </c>
      <c r="AB196" s="20"/>
      <c r="AC196" s="20"/>
      <c r="AD196" s="20"/>
      <c r="AE196" s="20"/>
      <c r="AF196" s="20"/>
      <c r="AG196" s="20"/>
      <c r="AH196" s="20"/>
      <c r="AI196" s="20"/>
      <c r="AJ196" s="20"/>
    </row>
    <row r="197" spans="3:36" x14ac:dyDescent="0.45">
      <c r="C197" s="20">
        <v>3319292</v>
      </c>
      <c r="D197" s="20" t="s">
        <v>604</v>
      </c>
      <c r="E197" s="20" t="s">
        <v>500</v>
      </c>
      <c r="F197" s="20">
        <v>11</v>
      </c>
      <c r="G197" s="21">
        <v>44525</v>
      </c>
      <c r="H197" s="20" t="s">
        <v>605</v>
      </c>
      <c r="I197" s="20" t="s">
        <v>458</v>
      </c>
      <c r="J197" s="20">
        <v>155</v>
      </c>
      <c r="K197" s="20">
        <v>0.05</v>
      </c>
      <c r="L197" s="20">
        <v>0.05</v>
      </c>
      <c r="M197" s="20">
        <v>1</v>
      </c>
      <c r="N197" s="20">
        <v>0.8</v>
      </c>
      <c r="O197" s="20"/>
      <c r="P197" s="20"/>
      <c r="Q197" s="20" t="s">
        <v>525</v>
      </c>
      <c r="R197" s="20">
        <v>12</v>
      </c>
      <c r="S197" s="20">
        <v>12.1</v>
      </c>
      <c r="T197" s="20">
        <v>27.98</v>
      </c>
      <c r="U197" s="20">
        <v>28.36</v>
      </c>
      <c r="V197" s="20">
        <v>57</v>
      </c>
      <c r="W197" s="20"/>
      <c r="X197" s="20"/>
      <c r="Y197" s="20"/>
      <c r="Z197" s="20" t="s">
        <v>601</v>
      </c>
      <c r="AA197" s="20">
        <v>40</v>
      </c>
      <c r="AB197" s="20"/>
      <c r="AC197" s="20"/>
      <c r="AD197" s="20"/>
      <c r="AE197" s="20"/>
      <c r="AF197" s="20"/>
      <c r="AG197" s="20"/>
      <c r="AH197" s="20"/>
      <c r="AI197" s="20"/>
      <c r="AJ197" s="20"/>
    </row>
    <row r="198" spans="3:36" x14ac:dyDescent="0.45">
      <c r="C198" s="20">
        <v>2594734</v>
      </c>
      <c r="D198" s="20" t="s">
        <v>606</v>
      </c>
      <c r="E198" s="20" t="s">
        <v>467</v>
      </c>
      <c r="F198" s="20">
        <v>75</v>
      </c>
      <c r="G198" s="21">
        <v>44530</v>
      </c>
      <c r="H198" s="20" t="s">
        <v>607</v>
      </c>
      <c r="I198" s="20" t="s">
        <v>458</v>
      </c>
      <c r="J198" s="20">
        <v>154</v>
      </c>
      <c r="K198" s="20">
        <v>0.8</v>
      </c>
      <c r="L198" s="20">
        <v>0.2</v>
      </c>
      <c r="M198" s="20">
        <v>0.9</v>
      </c>
      <c r="N198" s="20">
        <v>0.3</v>
      </c>
      <c r="O198" s="20"/>
      <c r="P198" s="20"/>
      <c r="Q198" s="20" t="s">
        <v>525</v>
      </c>
      <c r="R198" s="20">
        <v>11.6</v>
      </c>
      <c r="S198" s="20">
        <v>11.7</v>
      </c>
      <c r="T198" s="20">
        <v>25.33</v>
      </c>
      <c r="U198" s="20">
        <v>25.72</v>
      </c>
      <c r="V198" s="20">
        <v>62</v>
      </c>
      <c r="W198" s="20"/>
      <c r="X198" s="20"/>
      <c r="Y198" s="20"/>
      <c r="Z198" s="20" t="s">
        <v>517</v>
      </c>
      <c r="AA198" s="20"/>
      <c r="AB198" s="20"/>
      <c r="AC198" s="20"/>
      <c r="AD198" s="20"/>
      <c r="AE198" s="20"/>
      <c r="AF198" s="20"/>
      <c r="AG198" s="20"/>
      <c r="AH198" s="20"/>
      <c r="AI198" s="20"/>
      <c r="AJ198" s="20" t="s">
        <v>561</v>
      </c>
    </row>
    <row r="199" spans="3:36" x14ac:dyDescent="0.45">
      <c r="C199" s="20">
        <v>3214206</v>
      </c>
      <c r="D199" s="20" t="s">
        <v>608</v>
      </c>
      <c r="E199" s="20" t="s">
        <v>500</v>
      </c>
      <c r="F199" s="20">
        <v>10</v>
      </c>
      <c r="G199" s="21">
        <v>44530</v>
      </c>
      <c r="H199" s="20" t="s">
        <v>609</v>
      </c>
      <c r="I199" s="20" t="s">
        <v>458</v>
      </c>
      <c r="J199" s="20">
        <v>138</v>
      </c>
      <c r="K199" s="20">
        <v>0.6</v>
      </c>
      <c r="L199" s="20">
        <v>0.7</v>
      </c>
      <c r="M199" s="20">
        <v>1</v>
      </c>
      <c r="N199" s="20">
        <v>1</v>
      </c>
      <c r="O199" s="20"/>
      <c r="P199" s="20"/>
      <c r="Q199" s="20">
        <v>32</v>
      </c>
      <c r="R199" s="20">
        <v>11.7</v>
      </c>
      <c r="S199" s="20">
        <v>11.8</v>
      </c>
      <c r="T199" s="20">
        <v>23.54</v>
      </c>
      <c r="U199" s="20">
        <v>23.36</v>
      </c>
      <c r="V199" s="20">
        <v>58</v>
      </c>
      <c r="W199" s="20"/>
      <c r="X199" s="20"/>
      <c r="Y199" s="20"/>
      <c r="Z199" s="20" t="s">
        <v>601</v>
      </c>
      <c r="AA199" s="20">
        <v>20</v>
      </c>
      <c r="AB199" s="20"/>
      <c r="AC199" s="20" t="s">
        <v>610</v>
      </c>
      <c r="AD199" s="20"/>
      <c r="AE199" s="20"/>
      <c r="AF199" s="20"/>
      <c r="AG199" s="20"/>
      <c r="AH199" s="20"/>
      <c r="AI199" s="20"/>
      <c r="AJ199" s="20"/>
    </row>
    <row r="200" spans="3:36" x14ac:dyDescent="0.45">
      <c r="C200" s="20">
        <v>3189951</v>
      </c>
      <c r="D200" s="20" t="s">
        <v>111</v>
      </c>
      <c r="E200" s="20" t="s">
        <v>467</v>
      </c>
      <c r="F200" s="20">
        <v>23</v>
      </c>
      <c r="G200" s="21">
        <v>44530</v>
      </c>
      <c r="H200" s="20" t="s">
        <v>516</v>
      </c>
      <c r="I200" s="20" t="s">
        <v>477</v>
      </c>
      <c r="J200" s="20">
        <v>171</v>
      </c>
      <c r="K200" s="20">
        <v>0.05</v>
      </c>
      <c r="L200" s="20">
        <v>0.05</v>
      </c>
      <c r="M200" s="20">
        <v>1</v>
      </c>
      <c r="N200" s="20">
        <v>1</v>
      </c>
      <c r="O200" s="20"/>
      <c r="P200" s="20"/>
      <c r="Q200" s="20">
        <v>63</v>
      </c>
      <c r="R200" s="20">
        <v>11.8</v>
      </c>
      <c r="S200" s="20">
        <v>11.8</v>
      </c>
      <c r="T200" s="20">
        <v>26.82</v>
      </c>
      <c r="U200" s="20">
        <v>26.53</v>
      </c>
      <c r="V200" s="20">
        <v>69</v>
      </c>
      <c r="W200" s="20"/>
      <c r="X200" s="20"/>
      <c r="Y200" s="20"/>
      <c r="Z200" s="20" t="s">
        <v>517</v>
      </c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</row>
    <row r="201" spans="3:36" x14ac:dyDescent="0.45">
      <c r="C201" s="20">
        <v>2907447</v>
      </c>
      <c r="D201" s="20" t="s">
        <v>529</v>
      </c>
      <c r="E201" s="20" t="s">
        <v>467</v>
      </c>
      <c r="F201" s="20">
        <v>34</v>
      </c>
      <c r="G201" s="21">
        <v>44533</v>
      </c>
      <c r="H201" s="20" t="s">
        <v>530</v>
      </c>
      <c r="I201" s="20" t="s">
        <v>477</v>
      </c>
      <c r="J201" s="20">
        <v>170</v>
      </c>
      <c r="K201" s="20">
        <v>0.03</v>
      </c>
      <c r="L201" s="20">
        <v>0.03</v>
      </c>
      <c r="M201" s="20">
        <v>0.7</v>
      </c>
      <c r="N201" s="20">
        <v>0.8</v>
      </c>
      <c r="O201" s="20"/>
      <c r="P201" s="20"/>
      <c r="Q201" s="20">
        <v>400</v>
      </c>
      <c r="R201" s="20">
        <v>11.4</v>
      </c>
      <c r="S201" s="20">
        <v>11.3</v>
      </c>
      <c r="T201" s="20">
        <v>28.49</v>
      </c>
      <c r="U201" s="20">
        <v>28.04</v>
      </c>
      <c r="V201" s="20">
        <v>61</v>
      </c>
      <c r="W201" s="20"/>
      <c r="X201" s="20"/>
      <c r="Y201" s="20"/>
      <c r="Z201" s="20" t="s">
        <v>517</v>
      </c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</row>
    <row r="202" spans="3:36" x14ac:dyDescent="0.45">
      <c r="C202" s="20">
        <v>3188869</v>
      </c>
      <c r="D202" s="20" t="s">
        <v>531</v>
      </c>
      <c r="E202" s="20" t="s">
        <v>500</v>
      </c>
      <c r="F202" s="20">
        <v>69</v>
      </c>
      <c r="G202" s="21">
        <v>44533</v>
      </c>
      <c r="H202" s="20" t="s">
        <v>611</v>
      </c>
      <c r="I202" s="20" t="s">
        <v>458</v>
      </c>
      <c r="J202" s="20">
        <v>155</v>
      </c>
      <c r="K202" s="20">
        <v>0.6</v>
      </c>
      <c r="L202" s="20">
        <v>0.7</v>
      </c>
      <c r="M202" s="20">
        <v>0.6</v>
      </c>
      <c r="N202" s="20">
        <v>0.9</v>
      </c>
      <c r="O202" s="20"/>
      <c r="P202" s="20"/>
      <c r="Q202" s="20">
        <v>200</v>
      </c>
      <c r="R202" s="20">
        <v>11.3</v>
      </c>
      <c r="S202" s="20">
        <v>11.3</v>
      </c>
      <c r="T202" s="20">
        <v>23.36</v>
      </c>
      <c r="U202" s="20">
        <v>23.1</v>
      </c>
      <c r="V202" s="20">
        <v>62</v>
      </c>
      <c r="W202" s="20">
        <v>17</v>
      </c>
      <c r="X202" s="20">
        <v>13</v>
      </c>
      <c r="Y202" s="20">
        <v>11</v>
      </c>
      <c r="Z202" s="20" t="s">
        <v>517</v>
      </c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</row>
    <row r="203" spans="3:36" x14ac:dyDescent="0.45">
      <c r="C203" s="20">
        <v>2288140</v>
      </c>
      <c r="D203" s="20" t="s">
        <v>612</v>
      </c>
      <c r="E203" s="20" t="s">
        <v>467</v>
      </c>
      <c r="F203" s="20">
        <v>43</v>
      </c>
      <c r="G203" s="21">
        <v>44533</v>
      </c>
      <c r="H203" s="20" t="s">
        <v>613</v>
      </c>
      <c r="I203" s="20" t="s">
        <v>458</v>
      </c>
      <c r="J203" s="20">
        <v>169</v>
      </c>
      <c r="K203" s="20"/>
      <c r="L203" s="20"/>
      <c r="M203" s="20">
        <v>1</v>
      </c>
      <c r="N203" s="20">
        <v>1</v>
      </c>
      <c r="O203" s="20"/>
      <c r="P203" s="20"/>
      <c r="Q203" s="20">
        <v>100</v>
      </c>
      <c r="R203" s="20">
        <v>11.5</v>
      </c>
      <c r="S203" s="20">
        <v>11.4</v>
      </c>
      <c r="T203" s="20">
        <v>26.65</v>
      </c>
      <c r="U203" s="20">
        <v>26.56</v>
      </c>
      <c r="V203" s="20">
        <v>69</v>
      </c>
      <c r="W203" s="20"/>
      <c r="X203" s="20"/>
      <c r="Y203" s="20"/>
      <c r="Z203" s="20" t="s">
        <v>601</v>
      </c>
      <c r="AA203" s="20"/>
      <c r="AB203" s="20"/>
      <c r="AC203" s="20"/>
      <c r="AD203" s="20" t="s">
        <v>614</v>
      </c>
      <c r="AE203" s="20"/>
      <c r="AF203" s="20"/>
      <c r="AG203" s="20"/>
      <c r="AH203" s="20"/>
      <c r="AI203" s="20"/>
      <c r="AJ203" s="20"/>
    </row>
    <row r="204" spans="3:36" x14ac:dyDescent="0.45">
      <c r="C204" s="20">
        <v>3122217</v>
      </c>
      <c r="D204" s="20" t="s">
        <v>535</v>
      </c>
      <c r="E204" s="20" t="s">
        <v>500</v>
      </c>
      <c r="F204" s="20">
        <v>30</v>
      </c>
      <c r="G204" s="21">
        <v>44533</v>
      </c>
      <c r="H204" s="20" t="s">
        <v>536</v>
      </c>
      <c r="I204" s="20" t="s">
        <v>477</v>
      </c>
      <c r="J204" s="20">
        <v>153</v>
      </c>
      <c r="K204" s="20">
        <v>0.1</v>
      </c>
      <c r="L204" s="20">
        <v>0.1</v>
      </c>
      <c r="M204" s="20">
        <v>1</v>
      </c>
      <c r="N204" s="20">
        <v>1</v>
      </c>
      <c r="O204" s="20"/>
      <c r="P204" s="20"/>
      <c r="Q204" s="20">
        <v>12.5</v>
      </c>
      <c r="R204" s="20">
        <v>12.2</v>
      </c>
      <c r="S204" s="20">
        <v>12.2</v>
      </c>
      <c r="T204" s="20">
        <v>26.8</v>
      </c>
      <c r="U204" s="20">
        <v>26.75</v>
      </c>
      <c r="V204" s="20">
        <v>56</v>
      </c>
      <c r="W204" s="20"/>
      <c r="X204" s="20"/>
      <c r="Y204" s="20"/>
      <c r="Z204" s="20" t="s">
        <v>601</v>
      </c>
      <c r="AA204" s="20"/>
      <c r="AB204" s="20">
        <v>9</v>
      </c>
      <c r="AC204" s="20"/>
      <c r="AD204" s="20"/>
      <c r="AE204" s="20"/>
      <c r="AF204" s="20"/>
      <c r="AG204" s="20"/>
      <c r="AH204" s="20"/>
      <c r="AI204" s="20"/>
      <c r="AJ204" s="20"/>
    </row>
    <row r="205" spans="3:36" x14ac:dyDescent="0.45">
      <c r="C205" s="20">
        <v>3214206</v>
      </c>
      <c r="D205" s="20" t="s">
        <v>608</v>
      </c>
      <c r="E205" s="20" t="s">
        <v>500</v>
      </c>
      <c r="F205" s="20">
        <v>10</v>
      </c>
      <c r="G205" s="21">
        <v>44537</v>
      </c>
      <c r="H205" s="20" t="s">
        <v>609</v>
      </c>
      <c r="I205" s="20" t="s">
        <v>458</v>
      </c>
      <c r="J205" s="20">
        <v>138</v>
      </c>
      <c r="K205" s="20">
        <v>0.6</v>
      </c>
      <c r="L205" s="20">
        <v>0.7</v>
      </c>
      <c r="M205" s="20">
        <v>1</v>
      </c>
      <c r="N205" s="20">
        <v>1</v>
      </c>
      <c r="O205" s="20"/>
      <c r="P205" s="20"/>
      <c r="Q205" s="20">
        <v>32</v>
      </c>
      <c r="R205" s="20">
        <v>11.7</v>
      </c>
      <c r="S205" s="20">
        <v>11.8</v>
      </c>
      <c r="T205" s="20">
        <v>23.55</v>
      </c>
      <c r="U205" s="20">
        <v>23.36</v>
      </c>
      <c r="V205" s="20">
        <v>58</v>
      </c>
      <c r="W205" s="20"/>
      <c r="X205" s="20"/>
      <c r="Y205" s="20"/>
      <c r="Z205" s="20" t="s">
        <v>601</v>
      </c>
      <c r="AA205" s="20">
        <v>20</v>
      </c>
      <c r="AB205" s="20"/>
      <c r="AC205" s="20" t="s">
        <v>614</v>
      </c>
      <c r="AD205" s="20"/>
      <c r="AE205" s="20"/>
      <c r="AF205" s="20"/>
      <c r="AG205" s="20"/>
      <c r="AH205" s="20"/>
      <c r="AI205" s="20"/>
      <c r="AJ205" s="20"/>
    </row>
    <row r="206" spans="3:36" x14ac:dyDescent="0.45">
      <c r="C206" s="20">
        <v>1535965</v>
      </c>
      <c r="D206" s="20" t="s">
        <v>615</v>
      </c>
      <c r="E206" s="20" t="s">
        <v>500</v>
      </c>
      <c r="F206" s="20">
        <v>62</v>
      </c>
      <c r="G206" s="21">
        <v>44537</v>
      </c>
      <c r="H206" s="20" t="s">
        <v>616</v>
      </c>
      <c r="I206" s="20" t="s">
        <v>458</v>
      </c>
      <c r="J206" s="20">
        <v>155</v>
      </c>
      <c r="K206" s="20">
        <v>0.8</v>
      </c>
      <c r="L206" s="20">
        <v>1</v>
      </c>
      <c r="M206" s="20">
        <v>0.9</v>
      </c>
      <c r="N206" s="20">
        <v>1</v>
      </c>
      <c r="O206" s="20"/>
      <c r="P206" s="20"/>
      <c r="Q206" s="20" t="s">
        <v>525</v>
      </c>
      <c r="R206" s="20">
        <v>12</v>
      </c>
      <c r="S206" s="20">
        <v>11.9</v>
      </c>
      <c r="T206" s="20">
        <v>22.56</v>
      </c>
      <c r="U206" s="20">
        <v>22.61</v>
      </c>
      <c r="V206" s="20">
        <v>61</v>
      </c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 t="s">
        <v>617</v>
      </c>
    </row>
    <row r="207" spans="3:36" x14ac:dyDescent="0.45">
      <c r="C207" s="20">
        <v>2436166</v>
      </c>
      <c r="D207" s="20" t="s">
        <v>618</v>
      </c>
      <c r="E207" s="20" t="s">
        <v>467</v>
      </c>
      <c r="F207" s="20">
        <v>12</v>
      </c>
      <c r="G207" s="21">
        <v>44537</v>
      </c>
      <c r="H207" s="20" t="s">
        <v>619</v>
      </c>
      <c r="I207" s="20" t="s">
        <v>458</v>
      </c>
      <c r="J207" s="20">
        <v>160</v>
      </c>
      <c r="K207" s="20"/>
      <c r="L207" s="20"/>
      <c r="M207" s="20">
        <v>1</v>
      </c>
      <c r="N207" s="20">
        <v>1</v>
      </c>
      <c r="O207" s="20"/>
      <c r="P207" s="20"/>
      <c r="Q207" s="20">
        <v>12.5</v>
      </c>
      <c r="R207" s="20"/>
      <c r="S207" s="20"/>
      <c r="T207" s="20">
        <v>23.79</v>
      </c>
      <c r="U207" s="20">
        <v>23.75</v>
      </c>
      <c r="V207" s="20">
        <v>67</v>
      </c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 t="s">
        <v>620</v>
      </c>
    </row>
    <row r="208" spans="3:36" x14ac:dyDescent="0.45">
      <c r="C208" s="20">
        <v>2717302</v>
      </c>
      <c r="D208" s="20" t="s">
        <v>621</v>
      </c>
      <c r="E208" s="20" t="s">
        <v>467</v>
      </c>
      <c r="F208" s="20">
        <v>55</v>
      </c>
      <c r="G208" s="21">
        <v>44539</v>
      </c>
      <c r="H208" s="20" t="s">
        <v>622</v>
      </c>
      <c r="I208" s="20" t="s">
        <v>477</v>
      </c>
      <c r="J208" s="20">
        <v>172</v>
      </c>
      <c r="K208" s="20">
        <v>0.01</v>
      </c>
      <c r="L208" s="20">
        <v>0.05</v>
      </c>
      <c r="M208" s="20">
        <v>0.4</v>
      </c>
      <c r="N208" s="20">
        <v>0.3</v>
      </c>
      <c r="O208" s="20"/>
      <c r="P208" s="20"/>
      <c r="Q208" s="20">
        <v>160</v>
      </c>
      <c r="R208" s="20"/>
      <c r="S208" s="20"/>
      <c r="T208" s="20"/>
      <c r="U208" s="20"/>
      <c r="V208" s="20">
        <v>63</v>
      </c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</row>
    <row r="209" spans="3:36" x14ac:dyDescent="0.45">
      <c r="C209" s="20">
        <v>1505831</v>
      </c>
      <c r="D209" s="20" t="s">
        <v>623</v>
      </c>
      <c r="E209" s="20" t="s">
        <v>500</v>
      </c>
      <c r="F209" s="20">
        <v>45</v>
      </c>
      <c r="G209" s="21">
        <v>44539</v>
      </c>
      <c r="H209" s="20" t="s">
        <v>603</v>
      </c>
      <c r="I209" s="20" t="s">
        <v>458</v>
      </c>
      <c r="J209" s="20">
        <v>162</v>
      </c>
      <c r="K209" s="20">
        <v>0.01</v>
      </c>
      <c r="L209" s="20">
        <v>0.01</v>
      </c>
      <c r="M209" s="20">
        <v>0.5</v>
      </c>
      <c r="N209" s="20">
        <v>0.3</v>
      </c>
      <c r="O209" s="20"/>
      <c r="P209" s="20"/>
      <c r="Q209" s="20">
        <v>100</v>
      </c>
      <c r="R209" s="20">
        <v>12.2</v>
      </c>
      <c r="S209" s="20">
        <v>12.1</v>
      </c>
      <c r="T209" s="20">
        <v>26.22</v>
      </c>
      <c r="U209" s="20">
        <v>26.06</v>
      </c>
      <c r="V209" s="20">
        <v>63</v>
      </c>
      <c r="W209" s="20"/>
      <c r="X209" s="20"/>
      <c r="Y209" s="20"/>
      <c r="Z209" s="20" t="s">
        <v>601</v>
      </c>
      <c r="AA209" s="20">
        <v>25</v>
      </c>
      <c r="AB209" s="20"/>
      <c r="AC209" s="20"/>
      <c r="AD209" s="20"/>
      <c r="AE209" s="20"/>
      <c r="AF209" s="20"/>
      <c r="AG209" s="20"/>
      <c r="AH209" s="20"/>
      <c r="AI209" s="20"/>
      <c r="AJ209" s="20"/>
    </row>
    <row r="210" spans="3:36" x14ac:dyDescent="0.45">
      <c r="C210" s="20">
        <v>1494175</v>
      </c>
      <c r="D210" s="20" t="s">
        <v>624</v>
      </c>
      <c r="E210" s="20" t="s">
        <v>467</v>
      </c>
      <c r="F210" s="20">
        <v>74</v>
      </c>
      <c r="G210" s="21">
        <v>44539</v>
      </c>
      <c r="H210" s="20" t="s">
        <v>625</v>
      </c>
      <c r="I210" s="20" t="s">
        <v>477</v>
      </c>
      <c r="J210" s="20">
        <v>181</v>
      </c>
      <c r="K210" s="20">
        <v>0.8</v>
      </c>
      <c r="L210" s="20">
        <v>1</v>
      </c>
      <c r="M210" s="20">
        <v>0.9</v>
      </c>
      <c r="N210" s="20">
        <v>1</v>
      </c>
      <c r="O210" s="20"/>
      <c r="P210" s="20"/>
      <c r="Q210" s="20" t="s">
        <v>525</v>
      </c>
      <c r="R210" s="20">
        <v>12.3</v>
      </c>
      <c r="S210" s="20">
        <v>12.2</v>
      </c>
      <c r="T210" s="20">
        <v>25.59</v>
      </c>
      <c r="U210" s="20">
        <v>25.56</v>
      </c>
      <c r="V210" s="20">
        <v>71</v>
      </c>
      <c r="W210" s="20"/>
      <c r="X210" s="20"/>
      <c r="Y210" s="20"/>
      <c r="Z210" s="20" t="s">
        <v>626</v>
      </c>
      <c r="AA210" s="20"/>
      <c r="AB210" s="20"/>
      <c r="AC210" s="20"/>
      <c r="AD210" s="20"/>
      <c r="AE210" s="20"/>
      <c r="AF210" s="20"/>
      <c r="AG210" s="20"/>
      <c r="AH210" s="20"/>
      <c r="AI210" s="20"/>
      <c r="AJ210" s="20" t="s">
        <v>627</v>
      </c>
    </row>
    <row r="211" spans="3:36" x14ac:dyDescent="0.45">
      <c r="C211" s="20">
        <v>2424408</v>
      </c>
      <c r="D211" s="20" t="s">
        <v>628</v>
      </c>
      <c r="E211" s="20" t="s">
        <v>467</v>
      </c>
      <c r="F211" s="20">
        <v>11</v>
      </c>
      <c r="G211" s="21">
        <v>44540</v>
      </c>
      <c r="H211" s="20" t="s">
        <v>629</v>
      </c>
      <c r="I211" s="20" t="s">
        <v>477</v>
      </c>
      <c r="J211" s="20">
        <v>143</v>
      </c>
      <c r="K211" s="20">
        <v>0.5</v>
      </c>
      <c r="L211" s="20">
        <v>0.8</v>
      </c>
      <c r="M211" s="20">
        <v>1</v>
      </c>
      <c r="N211" s="20">
        <v>0.9</v>
      </c>
      <c r="O211" s="20"/>
      <c r="P211" s="20"/>
      <c r="Q211" s="20">
        <v>40</v>
      </c>
      <c r="R211" s="20">
        <v>12.5</v>
      </c>
      <c r="S211" s="20">
        <v>12.4</v>
      </c>
      <c r="T211" s="20">
        <v>26.84</v>
      </c>
      <c r="U211" s="20">
        <v>26.09</v>
      </c>
      <c r="V211" s="20">
        <v>64</v>
      </c>
      <c r="W211" s="20"/>
      <c r="X211" s="20"/>
      <c r="Y211" s="20"/>
      <c r="Z211" s="20" t="s">
        <v>601</v>
      </c>
      <c r="AA211" s="20"/>
      <c r="AB211" s="20">
        <v>10</v>
      </c>
      <c r="AC211" s="20"/>
      <c r="AD211" s="20"/>
      <c r="AE211" s="20"/>
      <c r="AF211" s="20"/>
      <c r="AG211" s="20"/>
      <c r="AH211" s="20"/>
      <c r="AI211" s="20"/>
      <c r="AJ211" s="20" t="s">
        <v>630</v>
      </c>
    </row>
  </sheetData>
  <sortState ref="A2:AI142">
    <sortCondition ref="G2:G142"/>
  </sortState>
  <phoneticPr fontId="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0" sqref="G10"/>
    </sheetView>
  </sheetViews>
  <sheetFormatPr defaultRowHeight="16.149999999999999" x14ac:dyDescent="0.45"/>
  <cols>
    <col min="2" max="2" width="12.1328125" bestFit="1" customWidth="1"/>
    <col min="3" max="3" width="10.46484375" bestFit="1" customWidth="1"/>
    <col min="4" max="4" width="12.46484375" bestFit="1" customWidth="1"/>
    <col min="9" max="9" width="13.73046875" bestFit="1" customWidth="1"/>
    <col min="11" max="11" width="9.265625" bestFit="1" customWidth="1"/>
    <col min="12" max="12" width="8.59765625" bestFit="1" customWidth="1"/>
    <col min="13" max="13" width="13" bestFit="1" customWidth="1"/>
    <col min="14" max="14" width="13.3984375" bestFit="1" customWidth="1"/>
    <col min="17" max="17" width="10.46484375" bestFit="1" customWidth="1"/>
    <col min="18" max="18" width="11.46484375" bestFit="1" customWidth="1"/>
    <col min="19" max="19" width="12.265625" bestFit="1" customWidth="1"/>
    <col min="20" max="20" width="13.59765625" bestFit="1" customWidth="1"/>
    <col min="21" max="21" width="13.59765625" customWidth="1"/>
    <col min="22" max="22" width="14.265625" bestFit="1" customWidth="1"/>
    <col min="23" max="23" width="16.73046875" bestFit="1" customWidth="1"/>
    <col min="24" max="24" width="16.265625" bestFit="1" customWidth="1"/>
    <col min="25" max="25" width="11.46484375" bestFit="1" customWidth="1"/>
    <col min="26" max="26" width="27.265625" bestFit="1" customWidth="1"/>
    <col min="27" max="27" width="8.46484375" bestFit="1" customWidth="1"/>
    <col min="28" max="28" width="9.46484375" bestFit="1" customWidth="1"/>
    <col min="29" max="29" width="7.73046875" bestFit="1" customWidth="1"/>
    <col min="30" max="30" width="7.3984375" bestFit="1" customWidth="1"/>
    <col min="35" max="36" width="12.46484375" bestFit="1" customWidth="1"/>
    <col min="37" max="38" width="12.1328125" bestFit="1" customWidth="1"/>
  </cols>
  <sheetData>
    <row r="1" spans="1:48" x14ac:dyDescent="0.45">
      <c r="A1" t="s">
        <v>299</v>
      </c>
      <c r="B1" t="s">
        <v>2</v>
      </c>
      <c r="C1" t="s">
        <v>6</v>
      </c>
      <c r="D1" t="s">
        <v>300</v>
      </c>
      <c r="E1" t="s">
        <v>301</v>
      </c>
      <c r="F1" t="s">
        <v>302</v>
      </c>
      <c r="G1" t="s">
        <v>303</v>
      </c>
      <c r="H1" t="s">
        <v>304</v>
      </c>
      <c r="I1" t="s">
        <v>305</v>
      </c>
      <c r="K1" t="s">
        <v>306</v>
      </c>
      <c r="R1" t="s">
        <v>307</v>
      </c>
      <c r="S1" t="s">
        <v>308</v>
      </c>
      <c r="T1" t="s">
        <v>309</v>
      </c>
      <c r="U1" t="s">
        <v>310</v>
      </c>
      <c r="V1" t="s">
        <v>305</v>
      </c>
      <c r="W1" t="s">
        <v>311</v>
      </c>
      <c r="X1" t="s">
        <v>312</v>
      </c>
      <c r="Y1" t="s">
        <v>313</v>
      </c>
      <c r="Z1" t="s">
        <v>314</v>
      </c>
      <c r="AC1" t="s">
        <v>315</v>
      </c>
      <c r="AD1" t="s">
        <v>316</v>
      </c>
      <c r="AE1" t="s">
        <v>317</v>
      </c>
      <c r="AF1" t="s">
        <v>318</v>
      </c>
      <c r="AG1" t="s">
        <v>319</v>
      </c>
      <c r="AH1" t="s">
        <v>320</v>
      </c>
      <c r="AI1" t="s">
        <v>321</v>
      </c>
      <c r="AJ1" t="s">
        <v>322</v>
      </c>
      <c r="AK1" t="s">
        <v>323</v>
      </c>
      <c r="AL1" t="s">
        <v>324</v>
      </c>
      <c r="AN1" t="s">
        <v>325</v>
      </c>
      <c r="AO1" t="s">
        <v>317</v>
      </c>
      <c r="AP1" t="s">
        <v>318</v>
      </c>
      <c r="AQ1" t="s">
        <v>319</v>
      </c>
      <c r="AR1" t="s">
        <v>320</v>
      </c>
      <c r="AS1" t="s">
        <v>321</v>
      </c>
      <c r="AT1" t="s">
        <v>322</v>
      </c>
      <c r="AU1" t="s">
        <v>326</v>
      </c>
      <c r="AV1" t="s">
        <v>324</v>
      </c>
    </row>
    <row r="2" spans="1:48" x14ac:dyDescent="0.45">
      <c r="A2">
        <v>1</v>
      </c>
      <c r="B2">
        <v>1289115</v>
      </c>
      <c r="C2" s="1">
        <v>43878</v>
      </c>
      <c r="D2" t="s">
        <v>327</v>
      </c>
      <c r="E2">
        <v>18</v>
      </c>
      <c r="F2">
        <v>1</v>
      </c>
      <c r="G2">
        <v>-20</v>
      </c>
      <c r="H2">
        <v>1</v>
      </c>
      <c r="K2" t="s">
        <v>328</v>
      </c>
      <c r="L2" t="s">
        <v>329</v>
      </c>
      <c r="M2" t="s">
        <v>330</v>
      </c>
      <c r="N2" t="s">
        <v>331</v>
      </c>
      <c r="P2">
        <v>1289115</v>
      </c>
      <c r="Q2" s="1">
        <v>43878</v>
      </c>
      <c r="R2">
        <v>18</v>
      </c>
      <c r="S2" t="s">
        <v>332</v>
      </c>
      <c r="T2" s="4">
        <f>MAX(AS2,AU2)</f>
        <v>24.906757577769724</v>
      </c>
      <c r="U2" s="4">
        <f>MAX(AO2,AQ2)</f>
        <v>3</v>
      </c>
      <c r="Y2">
        <v>0</v>
      </c>
      <c r="AB2" s="1"/>
      <c r="AC2">
        <v>24.61</v>
      </c>
      <c r="AD2">
        <v>24.58</v>
      </c>
      <c r="AE2">
        <f t="shared" ref="AE2:AE44" si="0">0.15*E2</f>
        <v>2.6999999999999997</v>
      </c>
      <c r="AF2">
        <f t="shared" ref="AF2:AF44" si="1">0.15*F2</f>
        <v>0.15</v>
      </c>
      <c r="AG2">
        <f t="shared" ref="AG2:AG44" si="2">0.15*G2</f>
        <v>-3</v>
      </c>
      <c r="AH2">
        <f t="shared" ref="AH2:AH44" si="3">0.15*H2</f>
        <v>0.15</v>
      </c>
      <c r="AI2" s="4">
        <f>100*TAN(RADIANS(AE2/AC2/PI()*360))</f>
        <v>22.3013645076459</v>
      </c>
      <c r="AJ2" s="4">
        <f>100*TAN(RADIANS(AF2/AC2/PI()*360))</f>
        <v>1.2190770455079416</v>
      </c>
      <c r="AK2" s="4">
        <f>100*TAN(RADIANS(AG2/AD2/PI()*360))</f>
        <v>-24.906757577769724</v>
      </c>
      <c r="AL2" s="4">
        <f>100*TAN(RADIANS(AH2/AD2/PI()*360))</f>
        <v>1.2205650821781666</v>
      </c>
      <c r="AO2">
        <f>ABS(AE2)</f>
        <v>2.6999999999999997</v>
      </c>
      <c r="AP2">
        <f t="shared" ref="AP2:AV2" si="4">ABS(AF2)</f>
        <v>0.15</v>
      </c>
      <c r="AQ2">
        <f t="shared" si="4"/>
        <v>3</v>
      </c>
      <c r="AR2">
        <f t="shared" si="4"/>
        <v>0.15</v>
      </c>
      <c r="AS2" s="4">
        <f t="shared" si="4"/>
        <v>22.3013645076459</v>
      </c>
      <c r="AT2" s="4">
        <f t="shared" si="4"/>
        <v>1.2190770455079416</v>
      </c>
      <c r="AU2" s="4">
        <f t="shared" si="4"/>
        <v>24.906757577769724</v>
      </c>
      <c r="AV2" s="4">
        <f t="shared" si="4"/>
        <v>1.2205650821781666</v>
      </c>
    </row>
    <row r="3" spans="1:48" x14ac:dyDescent="0.45">
      <c r="A3">
        <v>2</v>
      </c>
      <c r="B3">
        <v>2291901</v>
      </c>
      <c r="C3" s="1">
        <v>43878</v>
      </c>
      <c r="D3" t="s">
        <v>327</v>
      </c>
      <c r="E3">
        <v>0</v>
      </c>
      <c r="F3">
        <v>-2</v>
      </c>
      <c r="G3">
        <v>0</v>
      </c>
      <c r="H3">
        <v>1</v>
      </c>
      <c r="K3" t="s">
        <v>333</v>
      </c>
      <c r="L3" t="s">
        <v>334</v>
      </c>
      <c r="M3" t="s">
        <v>335</v>
      </c>
      <c r="N3" t="s">
        <v>336</v>
      </c>
      <c r="P3">
        <v>2291901</v>
      </c>
      <c r="Q3" s="1">
        <v>43878</v>
      </c>
      <c r="T3" s="4">
        <f t="shared" ref="T3:T44" si="5">MAX(AS3,AU3)</f>
        <v>0</v>
      </c>
      <c r="U3" s="4">
        <f t="shared" ref="U3:U44" si="6">MAX(AO3,AQ3)</f>
        <v>0</v>
      </c>
      <c r="W3" t="s">
        <v>44</v>
      </c>
      <c r="Z3" t="s">
        <v>337</v>
      </c>
      <c r="AB3" s="1"/>
      <c r="AC3">
        <v>25.7</v>
      </c>
      <c r="AD3">
        <v>25.39</v>
      </c>
      <c r="AE3">
        <f t="shared" si="0"/>
        <v>0</v>
      </c>
      <c r="AF3">
        <f t="shared" si="1"/>
        <v>-0.3</v>
      </c>
      <c r="AG3">
        <f t="shared" si="2"/>
        <v>0</v>
      </c>
      <c r="AH3">
        <f t="shared" si="3"/>
        <v>0.15</v>
      </c>
      <c r="AI3" s="4">
        <f t="shared" ref="AI3:AI17" si="7">100*TAN(RADIANS(AE3/AC3/PI()*360))</f>
        <v>0</v>
      </c>
      <c r="AJ3" s="4">
        <f t="shared" ref="AJ3:AJ17" si="8">100*TAN(RADIANS(AF3/AC3/PI()*360))</f>
        <v>-2.3350546060273767</v>
      </c>
      <c r="AK3" s="4">
        <f t="shared" ref="AK3:AK17" si="9">100*TAN(RADIANS(AG3/AD3/PI()*360))</f>
        <v>0</v>
      </c>
      <c r="AL3" s="4">
        <f t="shared" ref="AL3:AL17" si="10">100*TAN(RADIANS(AH3/AD3/PI()*360))</f>
        <v>1.1816225356374495</v>
      </c>
      <c r="AO3">
        <f t="shared" ref="AO3:AO44" si="11">ABS(AE3)</f>
        <v>0</v>
      </c>
      <c r="AP3">
        <f t="shared" ref="AP3:AP44" si="12">ABS(AF3)</f>
        <v>0.3</v>
      </c>
      <c r="AQ3">
        <f t="shared" ref="AQ3:AQ44" si="13">ABS(AG3)</f>
        <v>0</v>
      </c>
      <c r="AR3">
        <f t="shared" ref="AR3:AR44" si="14">ABS(AH3)</f>
        <v>0.15</v>
      </c>
      <c r="AS3" s="4">
        <f t="shared" ref="AS3:AS44" si="15">ABS(AI3)</f>
        <v>0</v>
      </c>
      <c r="AT3" s="4">
        <f t="shared" ref="AT3:AT44" si="16">ABS(AJ3)</f>
        <v>2.3350546060273767</v>
      </c>
      <c r="AU3" s="4">
        <f t="shared" ref="AU3:AU44" si="17">ABS(AK3)</f>
        <v>0</v>
      </c>
      <c r="AV3" s="4">
        <f t="shared" ref="AV3:AV44" si="18">ABS(AL3)</f>
        <v>1.1816225356374495</v>
      </c>
    </row>
    <row r="4" spans="1:48" s="3" customFormat="1" x14ac:dyDescent="0.45">
      <c r="A4" s="3">
        <v>3</v>
      </c>
      <c r="B4" s="3">
        <v>2567599</v>
      </c>
      <c r="C4" s="9">
        <v>43879</v>
      </c>
      <c r="D4" s="3" t="s">
        <v>327</v>
      </c>
      <c r="E4" s="3">
        <v>-3</v>
      </c>
      <c r="F4" s="3">
        <v>44</v>
      </c>
      <c r="G4" s="3">
        <v>29</v>
      </c>
      <c r="H4" s="3">
        <v>-34</v>
      </c>
      <c r="P4" s="3">
        <v>2567599</v>
      </c>
      <c r="Q4" s="9">
        <v>43879</v>
      </c>
      <c r="T4" s="10">
        <f t="shared" si="5"/>
        <v>36.562216984983749</v>
      </c>
      <c r="U4" s="10">
        <f t="shared" si="6"/>
        <v>4.3499999999999996</v>
      </c>
      <c r="Y4" s="3">
        <v>0</v>
      </c>
      <c r="AB4" s="9"/>
      <c r="AC4" s="3">
        <v>24.53</v>
      </c>
      <c r="AD4" s="3">
        <v>24.82</v>
      </c>
      <c r="AE4" s="3">
        <f t="shared" si="0"/>
        <v>-0.44999999999999996</v>
      </c>
      <c r="AF4" s="3">
        <f t="shared" si="1"/>
        <v>6.6</v>
      </c>
      <c r="AG4" s="3">
        <f t="shared" si="2"/>
        <v>4.3499999999999996</v>
      </c>
      <c r="AH4" s="3">
        <f t="shared" si="3"/>
        <v>-5.0999999999999996</v>
      </c>
      <c r="AI4" s="10">
        <f t="shared" si="7"/>
        <v>-3.6706239677294832</v>
      </c>
      <c r="AJ4" s="10">
        <f t="shared" si="8"/>
        <v>59.687236072534454</v>
      </c>
      <c r="AK4" s="10">
        <f t="shared" si="9"/>
        <v>36.562216984983749</v>
      </c>
      <c r="AL4" s="10">
        <f t="shared" si="10"/>
        <v>-43.577172548779437</v>
      </c>
      <c r="AO4" s="3">
        <f t="shared" si="11"/>
        <v>0.44999999999999996</v>
      </c>
      <c r="AP4" s="3">
        <f t="shared" si="12"/>
        <v>6.6</v>
      </c>
      <c r="AQ4" s="3">
        <f t="shared" si="13"/>
        <v>4.3499999999999996</v>
      </c>
      <c r="AR4" s="3">
        <f t="shared" si="14"/>
        <v>5.0999999999999996</v>
      </c>
      <c r="AS4" s="10">
        <f t="shared" si="15"/>
        <v>3.6706239677294832</v>
      </c>
      <c r="AT4" s="10">
        <f t="shared" si="16"/>
        <v>59.687236072534454</v>
      </c>
      <c r="AU4" s="10">
        <f t="shared" si="17"/>
        <v>36.562216984983749</v>
      </c>
      <c r="AV4" s="10">
        <f t="shared" si="18"/>
        <v>43.577172548779437</v>
      </c>
    </row>
    <row r="5" spans="1:48" x14ac:dyDescent="0.45">
      <c r="A5">
        <v>4</v>
      </c>
      <c r="B5">
        <v>2818578</v>
      </c>
      <c r="C5" s="1">
        <v>43879</v>
      </c>
      <c r="D5" t="s">
        <v>338</v>
      </c>
      <c r="E5">
        <v>1</v>
      </c>
      <c r="F5">
        <v>1</v>
      </c>
      <c r="G5">
        <v>0</v>
      </c>
      <c r="H5">
        <v>1</v>
      </c>
      <c r="P5">
        <v>2818578</v>
      </c>
      <c r="Q5" s="1">
        <v>43879</v>
      </c>
      <c r="R5">
        <v>10</v>
      </c>
      <c r="S5" t="s">
        <v>332</v>
      </c>
      <c r="T5" s="4">
        <f t="shared" si="5"/>
        <v>1.2255515488744055</v>
      </c>
      <c r="U5" s="4">
        <f t="shared" si="6"/>
        <v>0.15</v>
      </c>
      <c r="AB5" s="1"/>
      <c r="AC5">
        <v>24.48</v>
      </c>
      <c r="AD5">
        <v>24.76</v>
      </c>
      <c r="AE5">
        <f t="shared" si="0"/>
        <v>0.15</v>
      </c>
      <c r="AF5">
        <f t="shared" si="1"/>
        <v>0.15</v>
      </c>
      <c r="AG5">
        <f t="shared" si="2"/>
        <v>0</v>
      </c>
      <c r="AH5">
        <f t="shared" si="3"/>
        <v>0.15</v>
      </c>
      <c r="AI5" s="4">
        <f t="shared" si="7"/>
        <v>1.2255515488744055</v>
      </c>
      <c r="AJ5" s="4">
        <f t="shared" si="8"/>
        <v>1.2255515488744055</v>
      </c>
      <c r="AK5" s="4">
        <f t="shared" si="9"/>
        <v>0</v>
      </c>
      <c r="AL5" s="4">
        <f t="shared" si="10"/>
        <v>1.2116909587036044</v>
      </c>
      <c r="AO5">
        <f t="shared" si="11"/>
        <v>0.15</v>
      </c>
      <c r="AP5">
        <f t="shared" si="12"/>
        <v>0.15</v>
      </c>
      <c r="AQ5">
        <f t="shared" si="13"/>
        <v>0</v>
      </c>
      <c r="AR5">
        <f t="shared" si="14"/>
        <v>0.15</v>
      </c>
      <c r="AS5" s="4">
        <f t="shared" si="15"/>
        <v>1.2255515488744055</v>
      </c>
      <c r="AT5" s="4">
        <f t="shared" si="16"/>
        <v>1.2255515488744055</v>
      </c>
      <c r="AU5" s="4">
        <f t="shared" si="17"/>
        <v>0</v>
      </c>
      <c r="AV5" s="4">
        <f t="shared" si="18"/>
        <v>1.2116909587036044</v>
      </c>
    </row>
    <row r="6" spans="1:48" x14ac:dyDescent="0.45">
      <c r="A6">
        <v>5</v>
      </c>
      <c r="B6">
        <v>2921360</v>
      </c>
      <c r="C6" s="1">
        <v>43879</v>
      </c>
      <c r="D6" t="s">
        <v>327</v>
      </c>
      <c r="E6">
        <v>1</v>
      </c>
      <c r="F6">
        <v>1</v>
      </c>
      <c r="G6">
        <v>-3</v>
      </c>
      <c r="H6">
        <v>0</v>
      </c>
      <c r="P6">
        <v>2921360</v>
      </c>
      <c r="Q6" s="1">
        <v>43879</v>
      </c>
      <c r="R6">
        <v>4</v>
      </c>
      <c r="S6" t="s">
        <v>332</v>
      </c>
      <c r="T6" s="4">
        <f t="shared" si="5"/>
        <v>3.8546471432359564</v>
      </c>
      <c r="U6" s="4">
        <f t="shared" si="6"/>
        <v>0.44999999999999996</v>
      </c>
      <c r="AB6" s="1"/>
      <c r="AC6">
        <v>23.21</v>
      </c>
      <c r="AD6">
        <v>23.36</v>
      </c>
      <c r="AE6">
        <f t="shared" si="0"/>
        <v>0.15</v>
      </c>
      <c r="AF6">
        <f t="shared" si="1"/>
        <v>0.15</v>
      </c>
      <c r="AG6">
        <f t="shared" si="2"/>
        <v>-0.44999999999999996</v>
      </c>
      <c r="AH6">
        <f t="shared" si="3"/>
        <v>0</v>
      </c>
      <c r="AI6" s="4">
        <f t="shared" si="7"/>
        <v>1.2926183019230295</v>
      </c>
      <c r="AJ6" s="4">
        <f t="shared" si="8"/>
        <v>1.2926183019230295</v>
      </c>
      <c r="AK6" s="4">
        <f t="shared" si="9"/>
        <v>-3.8546471432359564</v>
      </c>
      <c r="AL6" s="4">
        <f t="shared" si="10"/>
        <v>0</v>
      </c>
      <c r="AO6">
        <f t="shared" si="11"/>
        <v>0.15</v>
      </c>
      <c r="AP6">
        <f t="shared" si="12"/>
        <v>0.15</v>
      </c>
      <c r="AQ6">
        <f t="shared" si="13"/>
        <v>0.44999999999999996</v>
      </c>
      <c r="AR6">
        <f t="shared" si="14"/>
        <v>0</v>
      </c>
      <c r="AS6" s="4">
        <f t="shared" si="15"/>
        <v>1.2926183019230295</v>
      </c>
      <c r="AT6" s="4">
        <f t="shared" si="16"/>
        <v>1.2926183019230295</v>
      </c>
      <c r="AU6" s="4">
        <f t="shared" si="17"/>
        <v>3.8546471432359564</v>
      </c>
      <c r="AV6" s="4">
        <f t="shared" si="18"/>
        <v>0</v>
      </c>
    </row>
    <row r="7" spans="1:48" s="11" customFormat="1" x14ac:dyDescent="0.45">
      <c r="A7" s="11">
        <v>6</v>
      </c>
      <c r="B7" s="11">
        <v>3162651</v>
      </c>
      <c r="C7" s="12">
        <v>43879</v>
      </c>
      <c r="D7" s="11" t="s">
        <v>327</v>
      </c>
      <c r="E7" s="11">
        <v>3</v>
      </c>
      <c r="F7" s="11">
        <v>-3</v>
      </c>
      <c r="G7" s="11">
        <v>-3</v>
      </c>
      <c r="H7" s="11">
        <v>0</v>
      </c>
      <c r="P7" s="11">
        <v>3162651</v>
      </c>
      <c r="Q7" s="12">
        <v>43879</v>
      </c>
      <c r="R7" s="11">
        <v>45</v>
      </c>
      <c r="S7" s="11" t="s">
        <v>339</v>
      </c>
      <c r="T7" s="13">
        <f t="shared" si="5"/>
        <v>3.5503865548532056</v>
      </c>
      <c r="U7" s="13">
        <f t="shared" si="6"/>
        <v>0.44999999999999996</v>
      </c>
      <c r="AB7" s="12"/>
      <c r="AC7" s="11">
        <v>25.67</v>
      </c>
      <c r="AD7" s="11">
        <v>25.36</v>
      </c>
      <c r="AE7" s="11">
        <f t="shared" si="0"/>
        <v>0.44999999999999996</v>
      </c>
      <c r="AF7" s="11">
        <f t="shared" si="1"/>
        <v>-0.44999999999999996</v>
      </c>
      <c r="AG7" s="11">
        <f t="shared" si="2"/>
        <v>-0.44999999999999996</v>
      </c>
      <c r="AH7" s="11">
        <f t="shared" si="3"/>
        <v>0</v>
      </c>
      <c r="AI7" s="13">
        <f t="shared" si="7"/>
        <v>3.5074754597665159</v>
      </c>
      <c r="AJ7" s="13">
        <f t="shared" si="8"/>
        <v>-3.5074754597665159</v>
      </c>
      <c r="AK7" s="13">
        <f t="shared" si="9"/>
        <v>-3.5503865548532056</v>
      </c>
      <c r="AL7" s="13">
        <f t="shared" si="10"/>
        <v>0</v>
      </c>
      <c r="AO7" s="11">
        <f t="shared" si="11"/>
        <v>0.44999999999999996</v>
      </c>
      <c r="AP7" s="11">
        <f t="shared" si="12"/>
        <v>0.44999999999999996</v>
      </c>
      <c r="AQ7" s="11">
        <f t="shared" si="13"/>
        <v>0.44999999999999996</v>
      </c>
      <c r="AR7" s="11">
        <f t="shared" si="14"/>
        <v>0</v>
      </c>
      <c r="AS7" s="13">
        <f t="shared" si="15"/>
        <v>3.5074754597665159</v>
      </c>
      <c r="AT7" s="13">
        <f t="shared" si="16"/>
        <v>3.5074754597665159</v>
      </c>
      <c r="AU7" s="13">
        <f t="shared" si="17"/>
        <v>3.5503865548532056</v>
      </c>
      <c r="AV7" s="13">
        <f t="shared" si="18"/>
        <v>0</v>
      </c>
    </row>
    <row r="8" spans="1:48" x14ac:dyDescent="0.45">
      <c r="A8">
        <v>7</v>
      </c>
      <c r="B8">
        <v>3174899</v>
      </c>
      <c r="C8" s="1">
        <v>43879</v>
      </c>
      <c r="D8" t="s">
        <v>338</v>
      </c>
      <c r="E8">
        <v>24</v>
      </c>
      <c r="F8">
        <v>3</v>
      </c>
      <c r="G8">
        <v>-21</v>
      </c>
      <c r="H8">
        <v>-18</v>
      </c>
      <c r="P8">
        <v>3174899</v>
      </c>
      <c r="Q8" s="1">
        <v>43879</v>
      </c>
      <c r="T8" s="4">
        <f t="shared" si="5"/>
        <v>27.891903617731607</v>
      </c>
      <c r="U8" s="4">
        <f t="shared" si="6"/>
        <v>3.5999999999999996</v>
      </c>
      <c r="AB8" s="1"/>
      <c r="AC8">
        <v>26.47</v>
      </c>
      <c r="AD8">
        <v>26.01</v>
      </c>
      <c r="AE8">
        <f t="shared" si="0"/>
        <v>3.5999999999999996</v>
      </c>
      <c r="AF8">
        <f t="shared" si="1"/>
        <v>0.44999999999999996</v>
      </c>
      <c r="AG8">
        <f t="shared" si="2"/>
        <v>-3.15</v>
      </c>
      <c r="AH8">
        <f t="shared" si="3"/>
        <v>-2.6999999999999997</v>
      </c>
      <c r="AI8" s="4">
        <f t="shared" si="7"/>
        <v>27.891903617731607</v>
      </c>
      <c r="AJ8" s="4">
        <f t="shared" si="8"/>
        <v>3.4013863840706491</v>
      </c>
      <c r="AK8" s="4">
        <f t="shared" si="9"/>
        <v>-24.706513221884364</v>
      </c>
      <c r="AL8" s="4">
        <f t="shared" si="10"/>
        <v>-21.064770055443301</v>
      </c>
      <c r="AO8">
        <f t="shared" si="11"/>
        <v>3.5999999999999996</v>
      </c>
      <c r="AP8">
        <f t="shared" si="12"/>
        <v>0.44999999999999996</v>
      </c>
      <c r="AQ8">
        <f t="shared" si="13"/>
        <v>3.15</v>
      </c>
      <c r="AR8">
        <f t="shared" si="14"/>
        <v>2.6999999999999997</v>
      </c>
      <c r="AS8" s="4">
        <f t="shared" si="15"/>
        <v>27.891903617731607</v>
      </c>
      <c r="AT8" s="4">
        <f t="shared" si="16"/>
        <v>3.4013863840706491</v>
      </c>
      <c r="AU8" s="4">
        <f t="shared" si="17"/>
        <v>24.706513221884364</v>
      </c>
      <c r="AV8" s="4">
        <f t="shared" si="18"/>
        <v>21.064770055443301</v>
      </c>
    </row>
    <row r="9" spans="1:48" s="11" customFormat="1" x14ac:dyDescent="0.45">
      <c r="A9" s="11">
        <v>8</v>
      </c>
      <c r="B9" s="11">
        <v>2858834</v>
      </c>
      <c r="C9" s="12">
        <v>43881</v>
      </c>
      <c r="D9" s="11" t="s">
        <v>338</v>
      </c>
      <c r="E9" s="11">
        <v>1</v>
      </c>
      <c r="F9" s="11">
        <v>-1</v>
      </c>
      <c r="G9" s="11">
        <v>1</v>
      </c>
      <c r="H9" s="11">
        <v>0</v>
      </c>
      <c r="P9" s="11">
        <v>2858834</v>
      </c>
      <c r="Q9" s="12">
        <v>43881</v>
      </c>
      <c r="R9" s="11">
        <v>30</v>
      </c>
      <c r="S9" s="11" t="s">
        <v>332</v>
      </c>
      <c r="T9" s="13">
        <f t="shared" si="5"/>
        <v>1.2381978155656426</v>
      </c>
      <c r="U9" s="13">
        <f t="shared" si="6"/>
        <v>0.15</v>
      </c>
      <c r="AB9" s="12"/>
      <c r="AC9" s="11">
        <v>24.23</v>
      </c>
      <c r="AD9" s="11">
        <v>24.83</v>
      </c>
      <c r="AE9" s="11">
        <f t="shared" si="0"/>
        <v>0.15</v>
      </c>
      <c r="AF9" s="11">
        <f t="shared" si="1"/>
        <v>-0.15</v>
      </c>
      <c r="AG9" s="11">
        <f t="shared" si="2"/>
        <v>0.15</v>
      </c>
      <c r="AH9" s="11">
        <f t="shared" si="3"/>
        <v>0</v>
      </c>
      <c r="AI9" s="13">
        <f t="shared" si="7"/>
        <v>1.2381978155656426</v>
      </c>
      <c r="AJ9" s="13">
        <f t="shared" si="8"/>
        <v>-1.2381978155656426</v>
      </c>
      <c r="AK9" s="13">
        <f t="shared" si="9"/>
        <v>1.2082746625383585</v>
      </c>
      <c r="AL9" s="13">
        <f t="shared" si="10"/>
        <v>0</v>
      </c>
      <c r="AO9" s="11">
        <f t="shared" si="11"/>
        <v>0.15</v>
      </c>
      <c r="AP9" s="11">
        <f t="shared" si="12"/>
        <v>0.15</v>
      </c>
      <c r="AQ9" s="11">
        <f t="shared" si="13"/>
        <v>0.15</v>
      </c>
      <c r="AR9" s="11">
        <f t="shared" si="14"/>
        <v>0</v>
      </c>
      <c r="AS9" s="13">
        <f t="shared" si="15"/>
        <v>1.2381978155656426</v>
      </c>
      <c r="AT9" s="13">
        <f t="shared" si="16"/>
        <v>1.2381978155656426</v>
      </c>
      <c r="AU9" s="13">
        <f t="shared" si="17"/>
        <v>1.2082746625383585</v>
      </c>
      <c r="AV9" s="13">
        <f t="shared" si="18"/>
        <v>0</v>
      </c>
    </row>
    <row r="10" spans="1:48" x14ac:dyDescent="0.45">
      <c r="A10">
        <v>9</v>
      </c>
      <c r="B10">
        <v>3164365</v>
      </c>
      <c r="C10" s="1">
        <v>43881</v>
      </c>
      <c r="D10" t="s">
        <v>338</v>
      </c>
      <c r="E10">
        <v>-34</v>
      </c>
      <c r="F10">
        <v>1</v>
      </c>
      <c r="G10">
        <v>32</v>
      </c>
      <c r="H10">
        <v>4</v>
      </c>
      <c r="P10">
        <v>3164365</v>
      </c>
      <c r="Q10" s="1">
        <v>43881</v>
      </c>
      <c r="R10">
        <v>45</v>
      </c>
      <c r="S10" t="s">
        <v>339</v>
      </c>
      <c r="T10" s="4">
        <f t="shared" si="5"/>
        <v>42.521136864107383</v>
      </c>
      <c r="U10" s="4">
        <f t="shared" si="6"/>
        <v>5.0999999999999996</v>
      </c>
      <c r="AB10" s="1"/>
      <c r="AC10">
        <v>25.37</v>
      </c>
      <c r="AD10">
        <v>25.62</v>
      </c>
      <c r="AE10">
        <f t="shared" si="0"/>
        <v>-5.0999999999999996</v>
      </c>
      <c r="AF10">
        <f t="shared" si="1"/>
        <v>0.15</v>
      </c>
      <c r="AG10">
        <f t="shared" si="2"/>
        <v>4.8</v>
      </c>
      <c r="AH10">
        <f t="shared" si="3"/>
        <v>0.6</v>
      </c>
      <c r="AI10" s="4">
        <f t="shared" si="7"/>
        <v>-42.521136864107383</v>
      </c>
      <c r="AJ10" s="4">
        <f t="shared" si="8"/>
        <v>1.1825541341006727</v>
      </c>
      <c r="AK10" s="4">
        <f t="shared" si="9"/>
        <v>39.328851713015958</v>
      </c>
      <c r="AL10" s="4">
        <f t="shared" si="10"/>
        <v>4.6872689512801102</v>
      </c>
      <c r="AO10">
        <f t="shared" si="11"/>
        <v>5.0999999999999996</v>
      </c>
      <c r="AP10">
        <f t="shared" si="12"/>
        <v>0.15</v>
      </c>
      <c r="AQ10">
        <f t="shared" si="13"/>
        <v>4.8</v>
      </c>
      <c r="AR10">
        <f t="shared" si="14"/>
        <v>0.6</v>
      </c>
      <c r="AS10" s="4">
        <f t="shared" si="15"/>
        <v>42.521136864107383</v>
      </c>
      <c r="AT10" s="4">
        <f t="shared" si="16"/>
        <v>1.1825541341006727</v>
      </c>
      <c r="AU10" s="4">
        <f t="shared" si="17"/>
        <v>39.328851713015958</v>
      </c>
      <c r="AV10" s="4">
        <f t="shared" si="18"/>
        <v>4.6872689512801102</v>
      </c>
    </row>
    <row r="11" spans="1:48" x14ac:dyDescent="0.45">
      <c r="A11">
        <v>10</v>
      </c>
      <c r="B11">
        <v>3155459</v>
      </c>
      <c r="C11" s="1">
        <v>43885</v>
      </c>
      <c r="D11" t="s">
        <v>338</v>
      </c>
      <c r="E11">
        <v>18</v>
      </c>
      <c r="F11">
        <v>-8</v>
      </c>
      <c r="G11">
        <v>-26</v>
      </c>
      <c r="H11">
        <v>-2</v>
      </c>
      <c r="P11">
        <v>3155459</v>
      </c>
      <c r="Q11" s="1">
        <v>43885</v>
      </c>
      <c r="T11" s="4">
        <f t="shared" si="5"/>
        <v>33.499918129429851</v>
      </c>
      <c r="U11" s="4">
        <f t="shared" si="6"/>
        <v>3.9</v>
      </c>
      <c r="AB11" s="1"/>
      <c r="AC11">
        <v>37.200000000000003</v>
      </c>
      <c r="AD11">
        <v>24.13</v>
      </c>
      <c r="AE11">
        <f t="shared" si="0"/>
        <v>2.6999999999999997</v>
      </c>
      <c r="AF11">
        <f t="shared" si="1"/>
        <v>-1.2</v>
      </c>
      <c r="AG11">
        <f t="shared" si="2"/>
        <v>-3.9</v>
      </c>
      <c r="AH11">
        <f t="shared" si="3"/>
        <v>-0.3</v>
      </c>
      <c r="AI11" s="4">
        <f t="shared" si="7"/>
        <v>14.618956143834119</v>
      </c>
      <c r="AJ11" s="4">
        <f t="shared" si="8"/>
        <v>-6.4605790808597767</v>
      </c>
      <c r="AK11" s="4">
        <f t="shared" si="9"/>
        <v>-33.499918129429851</v>
      </c>
      <c r="AL11" s="4">
        <f t="shared" si="10"/>
        <v>-2.4870438762811906</v>
      </c>
      <c r="AO11">
        <f t="shared" si="11"/>
        <v>2.6999999999999997</v>
      </c>
      <c r="AP11">
        <f t="shared" si="12"/>
        <v>1.2</v>
      </c>
      <c r="AQ11">
        <f t="shared" si="13"/>
        <v>3.9</v>
      </c>
      <c r="AR11">
        <f t="shared" si="14"/>
        <v>0.3</v>
      </c>
      <c r="AS11" s="4">
        <f t="shared" si="15"/>
        <v>14.618956143834119</v>
      </c>
      <c r="AT11" s="4">
        <f t="shared" si="16"/>
        <v>6.4605790808597767</v>
      </c>
      <c r="AU11" s="4">
        <f t="shared" si="17"/>
        <v>33.499918129429851</v>
      </c>
      <c r="AV11" s="4">
        <f t="shared" si="18"/>
        <v>2.4870438762811906</v>
      </c>
    </row>
    <row r="12" spans="1:48" x14ac:dyDescent="0.45">
      <c r="A12">
        <v>11</v>
      </c>
      <c r="B12">
        <v>3148358</v>
      </c>
      <c r="C12" s="1">
        <v>43892</v>
      </c>
      <c r="D12" t="s">
        <v>338</v>
      </c>
      <c r="E12">
        <v>7</v>
      </c>
      <c r="F12">
        <v>11</v>
      </c>
      <c r="G12">
        <v>-6</v>
      </c>
      <c r="H12">
        <v>-9</v>
      </c>
      <c r="P12">
        <v>3148358</v>
      </c>
      <c r="Q12" s="1">
        <v>43892</v>
      </c>
      <c r="T12" s="4">
        <f t="shared" si="5"/>
        <v>8.2866062151824469</v>
      </c>
      <c r="U12" s="4">
        <f t="shared" si="6"/>
        <v>1.05</v>
      </c>
      <c r="W12" t="s">
        <v>233</v>
      </c>
      <c r="Z12" t="s">
        <v>337</v>
      </c>
      <c r="AB12" s="1"/>
      <c r="AC12">
        <v>25.4</v>
      </c>
      <c r="AD12">
        <v>25.21</v>
      </c>
      <c r="AE12">
        <f t="shared" si="0"/>
        <v>1.05</v>
      </c>
      <c r="AF12">
        <f t="shared" si="1"/>
        <v>1.65</v>
      </c>
      <c r="AG12">
        <f t="shared" si="2"/>
        <v>-0.89999999999999991</v>
      </c>
      <c r="AH12">
        <f t="shared" si="3"/>
        <v>-1.3499999999999999</v>
      </c>
      <c r="AI12" s="4">
        <f t="shared" si="7"/>
        <v>8.2866062151824469</v>
      </c>
      <c r="AJ12" s="4">
        <f t="shared" si="8"/>
        <v>13.065723282506642</v>
      </c>
      <c r="AK12" s="4">
        <f t="shared" si="9"/>
        <v>-7.1521818594991213</v>
      </c>
      <c r="AL12" s="4">
        <f t="shared" si="10"/>
        <v>-10.751174235234666</v>
      </c>
      <c r="AO12">
        <f t="shared" si="11"/>
        <v>1.05</v>
      </c>
      <c r="AP12">
        <f t="shared" si="12"/>
        <v>1.65</v>
      </c>
      <c r="AQ12">
        <f t="shared" si="13"/>
        <v>0.89999999999999991</v>
      </c>
      <c r="AR12">
        <f t="shared" si="14"/>
        <v>1.3499999999999999</v>
      </c>
      <c r="AS12" s="4">
        <f t="shared" si="15"/>
        <v>8.2866062151824469</v>
      </c>
      <c r="AT12" s="4">
        <f t="shared" si="16"/>
        <v>13.065723282506642</v>
      </c>
      <c r="AU12" s="4">
        <f t="shared" si="17"/>
        <v>7.1521818594991213</v>
      </c>
      <c r="AV12" s="4">
        <f t="shared" si="18"/>
        <v>10.751174235234666</v>
      </c>
    </row>
    <row r="13" spans="1:48" x14ac:dyDescent="0.45">
      <c r="A13">
        <v>12</v>
      </c>
      <c r="B13">
        <v>1997354</v>
      </c>
      <c r="C13" s="1">
        <v>43893</v>
      </c>
      <c r="D13" t="s">
        <v>327</v>
      </c>
      <c r="E13">
        <v>10</v>
      </c>
      <c r="F13">
        <v>1</v>
      </c>
      <c r="G13">
        <v>-11</v>
      </c>
      <c r="H13">
        <v>-1</v>
      </c>
      <c r="P13">
        <v>1997354</v>
      </c>
      <c r="Q13" s="1">
        <v>43893</v>
      </c>
      <c r="R13">
        <v>6</v>
      </c>
      <c r="S13" t="s">
        <v>332</v>
      </c>
      <c r="T13" s="4">
        <f t="shared" si="5"/>
        <v>13.380087864329154</v>
      </c>
      <c r="U13" s="4">
        <f t="shared" si="6"/>
        <v>1.65</v>
      </c>
      <c r="AB13" s="1"/>
      <c r="AC13">
        <v>25</v>
      </c>
      <c r="AD13">
        <v>24.81</v>
      </c>
      <c r="AE13">
        <f t="shared" si="0"/>
        <v>1.5</v>
      </c>
      <c r="AF13">
        <f t="shared" si="1"/>
        <v>0.15</v>
      </c>
      <c r="AG13">
        <f t="shared" si="2"/>
        <v>-1.65</v>
      </c>
      <c r="AH13">
        <f t="shared" si="3"/>
        <v>-0.15</v>
      </c>
      <c r="AI13" s="4">
        <f t="shared" si="7"/>
        <v>12.05793372113053</v>
      </c>
      <c r="AJ13" s="4">
        <f t="shared" si="8"/>
        <v>1.2000576033179535</v>
      </c>
      <c r="AK13" s="4">
        <f t="shared" si="9"/>
        <v>-13.380087864329154</v>
      </c>
      <c r="AL13" s="4">
        <f t="shared" si="10"/>
        <v>-1.2092487797499054</v>
      </c>
      <c r="AO13">
        <f t="shared" si="11"/>
        <v>1.5</v>
      </c>
      <c r="AP13">
        <f t="shared" si="12"/>
        <v>0.15</v>
      </c>
      <c r="AQ13">
        <f t="shared" si="13"/>
        <v>1.65</v>
      </c>
      <c r="AR13">
        <f t="shared" si="14"/>
        <v>0.15</v>
      </c>
      <c r="AS13" s="4">
        <f t="shared" si="15"/>
        <v>12.05793372113053</v>
      </c>
      <c r="AT13" s="4">
        <f t="shared" si="16"/>
        <v>1.2000576033179535</v>
      </c>
      <c r="AU13" s="4">
        <f t="shared" si="17"/>
        <v>13.380087864329154</v>
      </c>
      <c r="AV13" s="4">
        <f t="shared" si="18"/>
        <v>1.2092487797499054</v>
      </c>
    </row>
    <row r="14" spans="1:48" x14ac:dyDescent="0.45">
      <c r="A14">
        <v>13</v>
      </c>
      <c r="B14">
        <v>1329362</v>
      </c>
      <c r="C14" s="1">
        <v>43899</v>
      </c>
      <c r="D14" t="s">
        <v>327</v>
      </c>
      <c r="E14">
        <v>13</v>
      </c>
      <c r="F14">
        <v>2</v>
      </c>
      <c r="G14">
        <v>-11</v>
      </c>
      <c r="H14">
        <v>-4</v>
      </c>
      <c r="P14">
        <v>1329362</v>
      </c>
      <c r="Q14" s="1">
        <v>43899</v>
      </c>
      <c r="R14">
        <v>12</v>
      </c>
      <c r="S14" t="s">
        <v>332</v>
      </c>
      <c r="T14" s="4">
        <f t="shared" si="5"/>
        <v>15.62614808350817</v>
      </c>
      <c r="U14" s="4">
        <f t="shared" si="6"/>
        <v>1.95</v>
      </c>
      <c r="AB14" s="1"/>
      <c r="AC14">
        <v>25.16</v>
      </c>
      <c r="AD14">
        <v>25.03</v>
      </c>
      <c r="AE14">
        <f t="shared" si="0"/>
        <v>1.95</v>
      </c>
      <c r="AF14">
        <f t="shared" si="1"/>
        <v>0.3</v>
      </c>
      <c r="AG14">
        <f t="shared" si="2"/>
        <v>-1.65</v>
      </c>
      <c r="AH14">
        <f t="shared" si="3"/>
        <v>-0.6</v>
      </c>
      <c r="AI14" s="4">
        <f t="shared" si="7"/>
        <v>15.62614808350817</v>
      </c>
      <c r="AJ14" s="4">
        <f t="shared" si="8"/>
        <v>2.3851898464039465</v>
      </c>
      <c r="AK14" s="4">
        <f t="shared" si="9"/>
        <v>-13.261104147625632</v>
      </c>
      <c r="AL14" s="4">
        <f t="shared" si="10"/>
        <v>-4.7979234446822998</v>
      </c>
      <c r="AO14">
        <f t="shared" si="11"/>
        <v>1.95</v>
      </c>
      <c r="AP14">
        <f t="shared" si="12"/>
        <v>0.3</v>
      </c>
      <c r="AQ14">
        <f t="shared" si="13"/>
        <v>1.65</v>
      </c>
      <c r="AR14">
        <f t="shared" si="14"/>
        <v>0.6</v>
      </c>
      <c r="AS14" s="4">
        <f t="shared" si="15"/>
        <v>15.62614808350817</v>
      </c>
      <c r="AT14" s="4">
        <f t="shared" si="16"/>
        <v>2.3851898464039465</v>
      </c>
      <c r="AU14" s="4">
        <f t="shared" si="17"/>
        <v>13.261104147625632</v>
      </c>
      <c r="AV14" s="4">
        <f t="shared" si="18"/>
        <v>4.7979234446822998</v>
      </c>
    </row>
    <row r="15" spans="1:48" x14ac:dyDescent="0.45">
      <c r="A15">
        <v>14</v>
      </c>
      <c r="B15">
        <v>2863737</v>
      </c>
      <c r="C15" s="1">
        <v>43899</v>
      </c>
      <c r="D15" t="s">
        <v>338</v>
      </c>
      <c r="E15">
        <v>6</v>
      </c>
      <c r="F15">
        <v>-4</v>
      </c>
      <c r="G15">
        <v>-6</v>
      </c>
      <c r="H15">
        <v>2</v>
      </c>
      <c r="P15">
        <v>2863737</v>
      </c>
      <c r="Q15" s="1">
        <v>43899</v>
      </c>
      <c r="R15">
        <v>6</v>
      </c>
      <c r="S15" t="s">
        <v>332</v>
      </c>
      <c r="T15" s="4">
        <f t="shared" si="5"/>
        <v>6.6889846210480384</v>
      </c>
      <c r="U15" s="4">
        <f t="shared" si="6"/>
        <v>0.89999999999999991</v>
      </c>
      <c r="AB15" s="1"/>
      <c r="AC15">
        <v>26.95</v>
      </c>
      <c r="AD15">
        <v>27.02</v>
      </c>
      <c r="AE15">
        <f t="shared" si="0"/>
        <v>0.89999999999999991</v>
      </c>
      <c r="AF15">
        <f t="shared" si="1"/>
        <v>-0.6</v>
      </c>
      <c r="AG15">
        <f t="shared" si="2"/>
        <v>-0.89999999999999991</v>
      </c>
      <c r="AH15">
        <f t="shared" si="3"/>
        <v>0.3</v>
      </c>
      <c r="AI15" s="4">
        <f t="shared" si="7"/>
        <v>6.6889846210480384</v>
      </c>
      <c r="AJ15" s="4">
        <f t="shared" si="8"/>
        <v>-4.4556352038405471</v>
      </c>
      <c r="AK15" s="4">
        <f t="shared" si="9"/>
        <v>-6.6716042030366713</v>
      </c>
      <c r="AL15" s="4">
        <f t="shared" si="10"/>
        <v>2.2209424083299867</v>
      </c>
      <c r="AO15">
        <f t="shared" si="11"/>
        <v>0.89999999999999991</v>
      </c>
      <c r="AP15">
        <f t="shared" si="12"/>
        <v>0.6</v>
      </c>
      <c r="AQ15">
        <f t="shared" si="13"/>
        <v>0.89999999999999991</v>
      </c>
      <c r="AR15">
        <f t="shared" si="14"/>
        <v>0.3</v>
      </c>
      <c r="AS15" s="4">
        <f t="shared" si="15"/>
        <v>6.6889846210480384</v>
      </c>
      <c r="AT15" s="4">
        <f t="shared" si="16"/>
        <v>4.4556352038405471</v>
      </c>
      <c r="AU15" s="4">
        <f t="shared" si="17"/>
        <v>6.6716042030366713</v>
      </c>
      <c r="AV15" s="4">
        <f t="shared" si="18"/>
        <v>2.2209424083299867</v>
      </c>
    </row>
    <row r="16" spans="1:48" x14ac:dyDescent="0.45">
      <c r="A16">
        <v>15</v>
      </c>
      <c r="B16">
        <v>3177863</v>
      </c>
      <c r="C16" s="1">
        <v>43899</v>
      </c>
      <c r="D16" t="s">
        <v>338</v>
      </c>
      <c r="E16">
        <v>1</v>
      </c>
      <c r="F16">
        <v>4</v>
      </c>
      <c r="G16">
        <v>0</v>
      </c>
      <c r="H16">
        <v>-1</v>
      </c>
      <c r="P16">
        <v>3177863</v>
      </c>
      <c r="Q16" s="1">
        <v>43899</v>
      </c>
      <c r="T16" s="4">
        <f t="shared" si="5"/>
        <v>1.2892850099768305</v>
      </c>
      <c r="U16" s="4">
        <f t="shared" si="6"/>
        <v>0.15</v>
      </c>
      <c r="AB16" s="1"/>
      <c r="AC16">
        <v>23.27</v>
      </c>
      <c r="AD16">
        <v>23.33</v>
      </c>
      <c r="AE16">
        <f t="shared" si="0"/>
        <v>0.15</v>
      </c>
      <c r="AF16">
        <f t="shared" si="1"/>
        <v>0.6</v>
      </c>
      <c r="AG16">
        <f t="shared" si="2"/>
        <v>0</v>
      </c>
      <c r="AH16">
        <f t="shared" si="3"/>
        <v>-0.15</v>
      </c>
      <c r="AI16" s="4">
        <f t="shared" si="7"/>
        <v>1.2892850099768305</v>
      </c>
      <c r="AJ16" s="4">
        <f t="shared" si="8"/>
        <v>5.161430419383775</v>
      </c>
      <c r="AK16" s="4">
        <f t="shared" si="9"/>
        <v>0</v>
      </c>
      <c r="AL16" s="4">
        <f t="shared" si="10"/>
        <v>-1.2859688659667032</v>
      </c>
      <c r="AO16">
        <f t="shared" si="11"/>
        <v>0.15</v>
      </c>
      <c r="AP16">
        <f t="shared" si="12"/>
        <v>0.6</v>
      </c>
      <c r="AQ16">
        <f t="shared" si="13"/>
        <v>0</v>
      </c>
      <c r="AR16">
        <f t="shared" si="14"/>
        <v>0.15</v>
      </c>
      <c r="AS16" s="4">
        <f t="shared" si="15"/>
        <v>1.2892850099768305</v>
      </c>
      <c r="AT16" s="4">
        <f t="shared" si="16"/>
        <v>5.161430419383775</v>
      </c>
      <c r="AU16" s="4">
        <f t="shared" si="17"/>
        <v>0</v>
      </c>
      <c r="AV16" s="4">
        <f t="shared" si="18"/>
        <v>1.2859688659667032</v>
      </c>
    </row>
    <row r="17" spans="1:48" x14ac:dyDescent="0.45">
      <c r="A17">
        <v>16</v>
      </c>
      <c r="B17">
        <v>3162651</v>
      </c>
      <c r="C17" s="1">
        <v>43896</v>
      </c>
      <c r="D17" t="s">
        <v>327</v>
      </c>
      <c r="E17">
        <v>2</v>
      </c>
      <c r="F17">
        <v>-2</v>
      </c>
      <c r="G17">
        <v>-3</v>
      </c>
      <c r="H17">
        <v>1</v>
      </c>
      <c r="P17">
        <v>3162651</v>
      </c>
      <c r="Q17" s="1">
        <v>43906</v>
      </c>
      <c r="R17">
        <v>5</v>
      </c>
      <c r="S17" t="s">
        <v>339</v>
      </c>
      <c r="T17" s="4">
        <f t="shared" si="5"/>
        <v>3.5545950522957059</v>
      </c>
      <c r="U17" s="4">
        <f t="shared" si="6"/>
        <v>0.44999999999999996</v>
      </c>
      <c r="AB17" s="1"/>
      <c r="AC17">
        <v>25.65</v>
      </c>
      <c r="AD17">
        <v>25.33</v>
      </c>
      <c r="AE17">
        <f t="shared" si="0"/>
        <v>0.3</v>
      </c>
      <c r="AF17">
        <f t="shared" si="1"/>
        <v>-0.3</v>
      </c>
      <c r="AG17">
        <f t="shared" si="2"/>
        <v>-0.44999999999999996</v>
      </c>
      <c r="AH17">
        <f t="shared" si="3"/>
        <v>0.15</v>
      </c>
      <c r="AI17" s="4">
        <f t="shared" si="7"/>
        <v>2.3396080286134056</v>
      </c>
      <c r="AJ17" s="4">
        <f t="shared" si="8"/>
        <v>-2.3396080286134056</v>
      </c>
      <c r="AK17" s="4">
        <f t="shared" si="9"/>
        <v>-3.5545950522957059</v>
      </c>
      <c r="AL17" s="4">
        <f t="shared" si="10"/>
        <v>1.1844217450609547</v>
      </c>
      <c r="AO17">
        <f t="shared" si="11"/>
        <v>0.3</v>
      </c>
      <c r="AP17">
        <f t="shared" si="12"/>
        <v>0.3</v>
      </c>
      <c r="AQ17">
        <f t="shared" si="13"/>
        <v>0.44999999999999996</v>
      </c>
      <c r="AR17">
        <f t="shared" si="14"/>
        <v>0.15</v>
      </c>
      <c r="AS17" s="4">
        <f t="shared" si="15"/>
        <v>2.3396080286134056</v>
      </c>
      <c r="AT17" s="4">
        <f t="shared" si="16"/>
        <v>2.3396080286134056</v>
      </c>
      <c r="AU17" s="4">
        <f t="shared" si="17"/>
        <v>3.5545950522957059</v>
      </c>
      <c r="AV17" s="4">
        <f t="shared" si="18"/>
        <v>1.1844217450609547</v>
      </c>
    </row>
    <row r="18" spans="1:48" s="3" customFormat="1" x14ac:dyDescent="0.45">
      <c r="A18" s="3">
        <v>17</v>
      </c>
      <c r="B18" s="3">
        <v>3096562</v>
      </c>
      <c r="C18" s="9">
        <v>43907</v>
      </c>
      <c r="D18" s="3" t="s">
        <v>338</v>
      </c>
      <c r="E18" s="3">
        <v>-21</v>
      </c>
      <c r="F18" s="3">
        <v>-17</v>
      </c>
      <c r="G18" s="3">
        <v>11</v>
      </c>
      <c r="H18" s="3">
        <v>15</v>
      </c>
      <c r="P18" s="3">
        <v>3096562</v>
      </c>
      <c r="Q18" s="9">
        <v>43907</v>
      </c>
      <c r="R18" s="3">
        <v>25</v>
      </c>
      <c r="S18" s="3" t="s">
        <v>339</v>
      </c>
      <c r="T18" s="10"/>
      <c r="U18" s="10"/>
      <c r="AB18" s="9"/>
      <c r="AE18" s="3">
        <f t="shared" si="0"/>
        <v>-3.15</v>
      </c>
      <c r="AF18" s="3">
        <f t="shared" si="1"/>
        <v>-2.5499999999999998</v>
      </c>
      <c r="AG18" s="3">
        <f t="shared" si="2"/>
        <v>1.65</v>
      </c>
      <c r="AH18" s="3">
        <f t="shared" si="3"/>
        <v>2.25</v>
      </c>
      <c r="AI18" s="10"/>
      <c r="AJ18" s="10"/>
      <c r="AK18" s="10"/>
      <c r="AL18" s="10"/>
      <c r="AO18" s="3">
        <f t="shared" si="11"/>
        <v>3.15</v>
      </c>
      <c r="AP18" s="3">
        <f t="shared" si="12"/>
        <v>2.5499999999999998</v>
      </c>
      <c r="AQ18" s="3">
        <f t="shared" si="13"/>
        <v>1.65</v>
      </c>
      <c r="AR18" s="3">
        <f t="shared" si="14"/>
        <v>2.25</v>
      </c>
      <c r="AS18" s="10"/>
      <c r="AT18" s="10"/>
      <c r="AU18" s="10"/>
      <c r="AV18" s="10"/>
    </row>
    <row r="19" spans="1:48" x14ac:dyDescent="0.45">
      <c r="A19">
        <v>18</v>
      </c>
      <c r="B19">
        <v>2058332</v>
      </c>
      <c r="C19" s="1">
        <v>43914</v>
      </c>
      <c r="D19" t="s">
        <v>327</v>
      </c>
      <c r="E19">
        <v>1</v>
      </c>
      <c r="F19">
        <v>3</v>
      </c>
      <c r="G19">
        <v>-1</v>
      </c>
      <c r="H19">
        <v>-2</v>
      </c>
      <c r="P19">
        <v>2058332</v>
      </c>
      <c r="Q19" s="1">
        <v>43914</v>
      </c>
      <c r="T19" s="4">
        <f t="shared" si="5"/>
        <v>1.2092487797499054</v>
      </c>
      <c r="U19" s="4">
        <f t="shared" si="6"/>
        <v>0.15</v>
      </c>
      <c r="X19">
        <v>30</v>
      </c>
      <c r="Z19" t="s">
        <v>340</v>
      </c>
      <c r="AB19" s="1"/>
      <c r="AC19">
        <v>24.85</v>
      </c>
      <c r="AD19">
        <v>24.81</v>
      </c>
      <c r="AE19">
        <f t="shared" si="0"/>
        <v>0.15</v>
      </c>
      <c r="AF19">
        <f t="shared" si="1"/>
        <v>0.44999999999999996</v>
      </c>
      <c r="AG19">
        <f t="shared" si="2"/>
        <v>-0.15</v>
      </c>
      <c r="AH19">
        <f t="shared" si="3"/>
        <v>-0.3</v>
      </c>
      <c r="AI19" s="4">
        <f t="shared" ref="AI19:AI21" si="19">100*TAN(RADIANS(AE19/AC19/PI()*360))</f>
        <v>1.2073021135510442</v>
      </c>
      <c r="AJ19" s="4">
        <f t="shared" ref="AJ19:AJ21" si="20">100*TAN(RADIANS(AF19/AC19/PI()*360))</f>
        <v>3.6233147464917077</v>
      </c>
      <c r="AK19" s="4">
        <f t="shared" ref="AK19:AK21" si="21">100*TAN(RADIANS(AG19/AD19/PI()*360))</f>
        <v>-1.2092487797499054</v>
      </c>
      <c r="AL19" s="4">
        <f t="shared" ref="AL19:AL21" si="22">100*TAN(RADIANS(AH19/AD19/PI()*360))</f>
        <v>-2.4188512639140716</v>
      </c>
      <c r="AO19">
        <f t="shared" si="11"/>
        <v>0.15</v>
      </c>
      <c r="AP19">
        <f t="shared" si="12"/>
        <v>0.44999999999999996</v>
      </c>
      <c r="AQ19">
        <f t="shared" si="13"/>
        <v>0.15</v>
      </c>
      <c r="AR19">
        <f t="shared" si="14"/>
        <v>0.3</v>
      </c>
      <c r="AS19" s="4">
        <f t="shared" si="15"/>
        <v>1.2073021135510442</v>
      </c>
      <c r="AT19" s="4">
        <f t="shared" si="16"/>
        <v>3.6233147464917077</v>
      </c>
      <c r="AU19" s="4">
        <f t="shared" si="17"/>
        <v>1.2092487797499054</v>
      </c>
      <c r="AV19" s="4">
        <f t="shared" si="18"/>
        <v>2.4188512639140716</v>
      </c>
    </row>
    <row r="20" spans="1:48" s="3" customFormat="1" x14ac:dyDescent="0.45">
      <c r="A20" s="3">
        <v>19</v>
      </c>
      <c r="B20" s="3">
        <v>3155459</v>
      </c>
      <c r="C20" s="9">
        <v>43914</v>
      </c>
      <c r="D20" s="3" t="s">
        <v>338</v>
      </c>
      <c r="E20" s="3">
        <v>-44</v>
      </c>
      <c r="F20" s="3">
        <v>-13</v>
      </c>
      <c r="G20" s="3">
        <v>45</v>
      </c>
      <c r="H20" s="3">
        <v>44</v>
      </c>
      <c r="T20" s="10"/>
      <c r="U20" s="10"/>
      <c r="AB20" s="9"/>
      <c r="AE20" s="3">
        <f t="shared" si="0"/>
        <v>-6.6</v>
      </c>
      <c r="AF20" s="3">
        <f t="shared" si="1"/>
        <v>-1.95</v>
      </c>
      <c r="AG20" s="3">
        <f t="shared" si="2"/>
        <v>6.75</v>
      </c>
      <c r="AH20" s="3">
        <f t="shared" si="3"/>
        <v>6.6</v>
      </c>
      <c r="AI20" s="10"/>
      <c r="AJ20" s="10"/>
      <c r="AK20" s="10"/>
      <c r="AL20" s="10"/>
      <c r="AO20" s="3">
        <f t="shared" si="11"/>
        <v>6.6</v>
      </c>
      <c r="AP20" s="3">
        <f t="shared" si="12"/>
        <v>1.95</v>
      </c>
      <c r="AQ20" s="3">
        <f t="shared" si="13"/>
        <v>6.75</v>
      </c>
      <c r="AR20" s="3">
        <f t="shared" si="14"/>
        <v>6.6</v>
      </c>
      <c r="AS20" s="10"/>
      <c r="AT20" s="10"/>
      <c r="AU20" s="10"/>
      <c r="AV20" s="10"/>
    </row>
    <row r="21" spans="1:48" x14ac:dyDescent="0.45">
      <c r="A21">
        <v>20</v>
      </c>
      <c r="B21">
        <v>3162651</v>
      </c>
      <c r="C21" s="1">
        <v>43948</v>
      </c>
      <c r="D21" t="s">
        <v>338</v>
      </c>
      <c r="E21">
        <v>-3</v>
      </c>
      <c r="F21">
        <v>0</v>
      </c>
      <c r="G21">
        <v>1</v>
      </c>
      <c r="H21">
        <v>-1</v>
      </c>
      <c r="P21">
        <v>3162651</v>
      </c>
      <c r="Q21" s="1">
        <v>43948</v>
      </c>
      <c r="R21">
        <v>4</v>
      </c>
      <c r="S21" t="s">
        <v>339</v>
      </c>
      <c r="T21" s="4">
        <f t="shared" si="5"/>
        <v>3.5020140132833633</v>
      </c>
      <c r="U21" s="4">
        <f t="shared" si="6"/>
        <v>0.44999999999999996</v>
      </c>
      <c r="AB21" s="1"/>
      <c r="AC21">
        <v>25.71</v>
      </c>
      <c r="AD21">
        <v>25.38</v>
      </c>
      <c r="AE21">
        <f t="shared" si="0"/>
        <v>-0.44999999999999996</v>
      </c>
      <c r="AF21">
        <f t="shared" si="1"/>
        <v>0</v>
      </c>
      <c r="AG21">
        <f t="shared" si="2"/>
        <v>0.15</v>
      </c>
      <c r="AH21">
        <f t="shared" si="3"/>
        <v>-0.15</v>
      </c>
      <c r="AI21" s="4">
        <f t="shared" si="19"/>
        <v>-3.5020140132833633</v>
      </c>
      <c r="AJ21" s="4">
        <f t="shared" si="20"/>
        <v>0</v>
      </c>
      <c r="AK21" s="4">
        <f t="shared" si="21"/>
        <v>1.182088151313381</v>
      </c>
      <c r="AL21" s="4">
        <f t="shared" si="22"/>
        <v>-1.182088151313381</v>
      </c>
      <c r="AO21">
        <f t="shared" si="11"/>
        <v>0.44999999999999996</v>
      </c>
      <c r="AP21">
        <f t="shared" si="12"/>
        <v>0</v>
      </c>
      <c r="AQ21">
        <f t="shared" si="13"/>
        <v>0.15</v>
      </c>
      <c r="AR21">
        <f t="shared" si="14"/>
        <v>0.15</v>
      </c>
      <c r="AS21" s="4">
        <f t="shared" si="15"/>
        <v>3.5020140132833633</v>
      </c>
      <c r="AT21" s="4">
        <f t="shared" si="16"/>
        <v>0</v>
      </c>
      <c r="AU21" s="4">
        <f t="shared" si="17"/>
        <v>1.182088151313381</v>
      </c>
      <c r="AV21" s="4">
        <f t="shared" si="18"/>
        <v>1.182088151313381</v>
      </c>
    </row>
    <row r="22" spans="1:48" x14ac:dyDescent="0.45">
      <c r="A22">
        <v>21</v>
      </c>
      <c r="B22">
        <v>2058332</v>
      </c>
      <c r="C22" s="1">
        <v>43949</v>
      </c>
      <c r="D22" t="s">
        <v>327</v>
      </c>
      <c r="E22">
        <v>-1</v>
      </c>
      <c r="F22">
        <v>1</v>
      </c>
      <c r="G22">
        <v>0</v>
      </c>
      <c r="H22">
        <v>0</v>
      </c>
      <c r="P22">
        <v>2058332</v>
      </c>
      <c r="Q22" s="1">
        <v>43949</v>
      </c>
      <c r="T22" s="4"/>
      <c r="U22" s="4"/>
      <c r="X22" t="s">
        <v>101</v>
      </c>
      <c r="Z22" t="s">
        <v>340</v>
      </c>
      <c r="AB22" s="1"/>
      <c r="AE22">
        <f t="shared" si="0"/>
        <v>-0.15</v>
      </c>
      <c r="AF22">
        <f t="shared" si="1"/>
        <v>0.15</v>
      </c>
      <c r="AG22">
        <f t="shared" si="2"/>
        <v>0</v>
      </c>
      <c r="AH22">
        <f t="shared" si="3"/>
        <v>0</v>
      </c>
      <c r="AI22" s="4"/>
      <c r="AJ22" s="4"/>
      <c r="AK22" s="4"/>
      <c r="AL22" s="4"/>
      <c r="AO22">
        <f t="shared" si="11"/>
        <v>0.15</v>
      </c>
      <c r="AP22">
        <f t="shared" si="12"/>
        <v>0.15</v>
      </c>
      <c r="AQ22">
        <f t="shared" si="13"/>
        <v>0</v>
      </c>
      <c r="AR22">
        <f t="shared" si="14"/>
        <v>0</v>
      </c>
      <c r="AS22" s="4"/>
      <c r="AT22" s="4"/>
      <c r="AU22" s="4"/>
      <c r="AV22" s="4"/>
    </row>
    <row r="23" spans="1:48" x14ac:dyDescent="0.45">
      <c r="A23">
        <v>22</v>
      </c>
      <c r="B23">
        <v>1940944</v>
      </c>
      <c r="C23" s="1">
        <v>43955</v>
      </c>
      <c r="D23" t="s">
        <v>327</v>
      </c>
      <c r="E23">
        <v>-8</v>
      </c>
      <c r="F23">
        <v>9</v>
      </c>
      <c r="G23">
        <v>-9</v>
      </c>
      <c r="H23">
        <v>-1</v>
      </c>
      <c r="P23">
        <v>1940944</v>
      </c>
      <c r="Q23" s="1">
        <v>43955</v>
      </c>
      <c r="R23">
        <v>8</v>
      </c>
      <c r="S23" t="s">
        <v>332</v>
      </c>
      <c r="T23" s="4">
        <f t="shared" si="5"/>
        <v>10.243544186019053</v>
      </c>
      <c r="U23" s="4">
        <f t="shared" si="6"/>
        <v>1.3499999999999999</v>
      </c>
      <c r="X23">
        <v>2</v>
      </c>
      <c r="Z23" t="s">
        <v>340</v>
      </c>
      <c r="AB23" s="1"/>
      <c r="AC23">
        <v>26.27</v>
      </c>
      <c r="AD23">
        <v>26.45</v>
      </c>
      <c r="AE23">
        <f t="shared" si="0"/>
        <v>-1.2</v>
      </c>
      <c r="AF23">
        <f t="shared" si="1"/>
        <v>1.3499999999999999</v>
      </c>
      <c r="AG23">
        <f t="shared" si="2"/>
        <v>-1.3499999999999999</v>
      </c>
      <c r="AH23">
        <f t="shared" si="3"/>
        <v>-0.15</v>
      </c>
      <c r="AI23" s="4">
        <f t="shared" ref="AI23:AI44" si="23">100*TAN(RADIANS(AE23/AC23/PI()*360))</f>
        <v>-9.1613990718870149</v>
      </c>
      <c r="AJ23" s="4">
        <f t="shared" ref="AJ23:AJ44" si="24">100*TAN(RADIANS(AF23/AC23/PI()*360))</f>
        <v>10.314227194482447</v>
      </c>
      <c r="AK23" s="4">
        <f t="shared" ref="AK23:AK44" si="25">100*TAN(RADIANS(AG23/AD23/PI()*360))</f>
        <v>-10.243544186019053</v>
      </c>
      <c r="AL23" s="4">
        <f t="shared" ref="AL23:AL44" si="26">100*TAN(RADIANS(AH23/AD23/PI()*360))</f>
        <v>-1.1342641403025953</v>
      </c>
      <c r="AO23">
        <f t="shared" si="11"/>
        <v>1.2</v>
      </c>
      <c r="AP23">
        <f t="shared" si="12"/>
        <v>1.3499999999999999</v>
      </c>
      <c r="AQ23">
        <f t="shared" si="13"/>
        <v>1.3499999999999999</v>
      </c>
      <c r="AR23">
        <f t="shared" si="14"/>
        <v>0.15</v>
      </c>
      <c r="AS23" s="4">
        <f t="shared" si="15"/>
        <v>9.1613990718870149</v>
      </c>
      <c r="AT23" s="4">
        <f t="shared" si="16"/>
        <v>10.314227194482447</v>
      </c>
      <c r="AU23" s="4">
        <f t="shared" si="17"/>
        <v>10.243544186019053</v>
      </c>
      <c r="AV23" s="4">
        <f t="shared" si="18"/>
        <v>1.1342641403025953</v>
      </c>
    </row>
    <row r="24" spans="1:48" x14ac:dyDescent="0.45">
      <c r="A24">
        <v>23</v>
      </c>
      <c r="B24">
        <v>2865124</v>
      </c>
      <c r="C24" s="1">
        <v>43955</v>
      </c>
      <c r="D24" t="s">
        <v>327</v>
      </c>
      <c r="E24">
        <v>-48</v>
      </c>
      <c r="F24">
        <v>15</v>
      </c>
      <c r="G24">
        <v>27</v>
      </c>
      <c r="H24">
        <v>1</v>
      </c>
      <c r="P24">
        <v>2865124</v>
      </c>
      <c r="Q24" s="1">
        <v>43955</v>
      </c>
      <c r="R24">
        <v>35</v>
      </c>
      <c r="S24" t="s">
        <v>339</v>
      </c>
      <c r="T24" s="4">
        <f t="shared" si="5"/>
        <v>68.857223165805564</v>
      </c>
      <c r="U24" s="4">
        <f t="shared" si="6"/>
        <v>7.1999999999999993</v>
      </c>
      <c r="AB24" s="1"/>
      <c r="AC24">
        <v>23.88</v>
      </c>
      <c r="AD24">
        <v>23.63</v>
      </c>
      <c r="AE24">
        <f t="shared" si="0"/>
        <v>-7.1999999999999993</v>
      </c>
      <c r="AF24">
        <f t="shared" si="1"/>
        <v>2.25</v>
      </c>
      <c r="AG24">
        <f t="shared" si="2"/>
        <v>4.05</v>
      </c>
      <c r="AH24">
        <f t="shared" si="3"/>
        <v>0.15</v>
      </c>
      <c r="AI24" s="4">
        <f t="shared" si="23"/>
        <v>-68.857223165805564</v>
      </c>
      <c r="AJ24" s="4">
        <f t="shared" si="24"/>
        <v>19.070491331060367</v>
      </c>
      <c r="AK24" s="4">
        <f t="shared" si="25"/>
        <v>35.687300699270182</v>
      </c>
      <c r="AL24" s="4">
        <f t="shared" si="26"/>
        <v>1.2696407921478412</v>
      </c>
      <c r="AO24">
        <f t="shared" si="11"/>
        <v>7.1999999999999993</v>
      </c>
      <c r="AP24">
        <f t="shared" si="12"/>
        <v>2.25</v>
      </c>
      <c r="AQ24">
        <f t="shared" si="13"/>
        <v>4.05</v>
      </c>
      <c r="AR24">
        <f t="shared" si="14"/>
        <v>0.15</v>
      </c>
      <c r="AS24" s="4">
        <f t="shared" si="15"/>
        <v>68.857223165805564</v>
      </c>
      <c r="AT24" s="4">
        <f t="shared" si="16"/>
        <v>19.070491331060367</v>
      </c>
      <c r="AU24" s="4">
        <f t="shared" si="17"/>
        <v>35.687300699270182</v>
      </c>
      <c r="AV24" s="4">
        <f t="shared" si="18"/>
        <v>1.2696407921478412</v>
      </c>
    </row>
    <row r="25" spans="1:48" x14ac:dyDescent="0.45">
      <c r="A25">
        <v>24</v>
      </c>
      <c r="B25">
        <v>2818578</v>
      </c>
      <c r="C25" s="1">
        <v>43970</v>
      </c>
      <c r="D25" t="s">
        <v>327</v>
      </c>
      <c r="E25">
        <v>-6</v>
      </c>
      <c r="F25">
        <v>2</v>
      </c>
      <c r="G25">
        <v>27</v>
      </c>
      <c r="H25">
        <v>1</v>
      </c>
      <c r="T25" s="4">
        <f t="shared" si="5"/>
        <v>33.01664290444652</v>
      </c>
      <c r="U25" s="4">
        <f t="shared" si="6"/>
        <v>4.05</v>
      </c>
      <c r="AB25" s="1"/>
      <c r="AC25">
        <v>24.29</v>
      </c>
      <c r="AD25">
        <v>25.4</v>
      </c>
      <c r="AE25">
        <f t="shared" si="0"/>
        <v>-0.89999999999999991</v>
      </c>
      <c r="AF25">
        <f t="shared" si="1"/>
        <v>0.3</v>
      </c>
      <c r="AG25">
        <f t="shared" si="2"/>
        <v>4.05</v>
      </c>
      <c r="AH25">
        <f t="shared" si="3"/>
        <v>0.15</v>
      </c>
      <c r="AI25" s="4">
        <f t="shared" si="23"/>
        <v>-7.4240516509855272</v>
      </c>
      <c r="AJ25" s="4">
        <f t="shared" si="24"/>
        <v>2.4706548490809683</v>
      </c>
      <c r="AK25" s="4">
        <f t="shared" si="25"/>
        <v>33.01664290444652</v>
      </c>
      <c r="AL25" s="4">
        <f t="shared" si="26"/>
        <v>1.1811572866392013</v>
      </c>
      <c r="AO25">
        <f t="shared" si="11"/>
        <v>0.89999999999999991</v>
      </c>
      <c r="AP25">
        <f t="shared" si="12"/>
        <v>0.3</v>
      </c>
      <c r="AQ25">
        <f t="shared" si="13"/>
        <v>4.05</v>
      </c>
      <c r="AR25">
        <f t="shared" si="14"/>
        <v>0.15</v>
      </c>
      <c r="AS25" s="4">
        <f t="shared" si="15"/>
        <v>7.4240516509855272</v>
      </c>
      <c r="AT25" s="4">
        <f t="shared" si="16"/>
        <v>2.4706548490809683</v>
      </c>
      <c r="AU25" s="4">
        <f t="shared" si="17"/>
        <v>33.01664290444652</v>
      </c>
      <c r="AV25" s="4">
        <f t="shared" si="18"/>
        <v>1.1811572866392013</v>
      </c>
    </row>
    <row r="26" spans="1:48" x14ac:dyDescent="0.45">
      <c r="A26">
        <v>25</v>
      </c>
      <c r="B26">
        <v>3189951</v>
      </c>
      <c r="C26" s="1">
        <v>43979</v>
      </c>
      <c r="D26" t="s">
        <v>327</v>
      </c>
      <c r="E26">
        <v>6</v>
      </c>
      <c r="F26">
        <v>-2</v>
      </c>
      <c r="G26">
        <v>-5</v>
      </c>
      <c r="H26">
        <v>0</v>
      </c>
      <c r="P26">
        <v>3189951</v>
      </c>
      <c r="Q26" s="1">
        <v>43979</v>
      </c>
      <c r="R26">
        <v>10</v>
      </c>
      <c r="S26" t="s">
        <v>332</v>
      </c>
      <c r="T26" s="4">
        <f t="shared" si="5"/>
        <v>6.7366204629167452</v>
      </c>
      <c r="U26" s="4">
        <f t="shared" si="6"/>
        <v>0.89999999999999991</v>
      </c>
      <c r="AB26" s="1"/>
      <c r="AC26">
        <v>26.76</v>
      </c>
      <c r="AD26">
        <v>26.53</v>
      </c>
      <c r="AE26">
        <f t="shared" si="0"/>
        <v>0.89999999999999991</v>
      </c>
      <c r="AF26">
        <f t="shared" si="1"/>
        <v>-0.3</v>
      </c>
      <c r="AG26">
        <f t="shared" si="2"/>
        <v>-0.75</v>
      </c>
      <c r="AH26">
        <f t="shared" si="3"/>
        <v>0</v>
      </c>
      <c r="AI26" s="4">
        <f t="shared" si="23"/>
        <v>6.7366204629167452</v>
      </c>
      <c r="AJ26" s="4">
        <f t="shared" si="24"/>
        <v>-2.2425282704646459</v>
      </c>
      <c r="AK26" s="4">
        <f t="shared" si="25"/>
        <v>-5.6600091182461068</v>
      </c>
      <c r="AL26" s="4">
        <f t="shared" si="26"/>
        <v>0</v>
      </c>
      <c r="AO26">
        <f t="shared" si="11"/>
        <v>0.89999999999999991</v>
      </c>
      <c r="AP26">
        <f t="shared" si="12"/>
        <v>0.3</v>
      </c>
      <c r="AQ26">
        <f t="shared" si="13"/>
        <v>0.75</v>
      </c>
      <c r="AR26">
        <f t="shared" si="14"/>
        <v>0</v>
      </c>
      <c r="AS26" s="4">
        <f t="shared" si="15"/>
        <v>6.7366204629167452</v>
      </c>
      <c r="AT26" s="4">
        <f t="shared" si="16"/>
        <v>2.2425282704646459</v>
      </c>
      <c r="AU26" s="4">
        <f t="shared" si="17"/>
        <v>5.6600091182461068</v>
      </c>
      <c r="AV26" s="4">
        <f t="shared" si="18"/>
        <v>0</v>
      </c>
    </row>
    <row r="27" spans="1:48" x14ac:dyDescent="0.45">
      <c r="A27">
        <v>26</v>
      </c>
      <c r="B27">
        <v>2717302</v>
      </c>
      <c r="C27" s="1">
        <v>43983</v>
      </c>
      <c r="D27" t="s">
        <v>327</v>
      </c>
      <c r="E27">
        <v>-1</v>
      </c>
      <c r="F27">
        <v>2</v>
      </c>
      <c r="G27">
        <v>1</v>
      </c>
      <c r="H27">
        <v>-3</v>
      </c>
      <c r="P27">
        <v>2717302</v>
      </c>
      <c r="Q27" s="1">
        <v>43983</v>
      </c>
      <c r="T27" s="4">
        <f t="shared" si="5"/>
        <v>1.2077881922534672</v>
      </c>
      <c r="U27" s="4">
        <f t="shared" si="6"/>
        <v>0.15</v>
      </c>
      <c r="X27" t="s">
        <v>119</v>
      </c>
      <c r="Z27" t="s">
        <v>340</v>
      </c>
      <c r="AB27" s="1"/>
      <c r="AC27">
        <v>25.12</v>
      </c>
      <c r="AD27">
        <v>24.84</v>
      </c>
      <c r="AE27">
        <f t="shared" si="0"/>
        <v>-0.15</v>
      </c>
      <c r="AF27">
        <f t="shared" si="1"/>
        <v>0.3</v>
      </c>
      <c r="AG27">
        <f t="shared" si="2"/>
        <v>0.15</v>
      </c>
      <c r="AH27">
        <f t="shared" si="3"/>
        <v>-0.44999999999999996</v>
      </c>
      <c r="AI27" s="4">
        <f t="shared" si="23"/>
        <v>-1.1943242976224</v>
      </c>
      <c r="AJ27" s="4">
        <f t="shared" si="24"/>
        <v>2.3889893632026693</v>
      </c>
      <c r="AK27" s="4">
        <f t="shared" si="25"/>
        <v>1.2077881922534672</v>
      </c>
      <c r="AL27" s="4">
        <f t="shared" si="26"/>
        <v>-3.6247746849194162</v>
      </c>
      <c r="AO27">
        <f t="shared" si="11"/>
        <v>0.15</v>
      </c>
      <c r="AP27">
        <f t="shared" si="12"/>
        <v>0.3</v>
      </c>
      <c r="AQ27">
        <f t="shared" si="13"/>
        <v>0.15</v>
      </c>
      <c r="AR27">
        <f t="shared" si="14"/>
        <v>0.44999999999999996</v>
      </c>
      <c r="AS27" s="4">
        <f t="shared" si="15"/>
        <v>1.1943242976224</v>
      </c>
      <c r="AT27" s="4">
        <f t="shared" si="16"/>
        <v>2.3889893632026693</v>
      </c>
      <c r="AU27" s="4">
        <f t="shared" si="17"/>
        <v>1.2077881922534672</v>
      </c>
      <c r="AV27" s="4">
        <f t="shared" si="18"/>
        <v>3.6247746849194162</v>
      </c>
    </row>
    <row r="28" spans="1:48" s="3" customFormat="1" x14ac:dyDescent="0.45">
      <c r="A28" s="3">
        <v>27</v>
      </c>
      <c r="B28" s="3">
        <v>2819584</v>
      </c>
      <c r="C28" s="9">
        <v>43983</v>
      </c>
      <c r="D28" s="3" t="s">
        <v>327</v>
      </c>
      <c r="E28" s="3">
        <v>4</v>
      </c>
      <c r="F28" s="3">
        <v>5</v>
      </c>
      <c r="G28" s="3">
        <v>-2</v>
      </c>
      <c r="H28" s="3">
        <v>-7</v>
      </c>
      <c r="P28" s="3">
        <v>2819584</v>
      </c>
      <c r="Q28" s="9">
        <v>43983</v>
      </c>
      <c r="T28" s="10">
        <f t="shared" si="5"/>
        <v>5.263397531498482</v>
      </c>
      <c r="U28" s="10">
        <f t="shared" si="6"/>
        <v>0.6</v>
      </c>
      <c r="AB28" s="9"/>
      <c r="AC28" s="3">
        <v>22.82</v>
      </c>
      <c r="AD28" s="3">
        <v>22.91</v>
      </c>
      <c r="AE28" s="3">
        <f t="shared" si="0"/>
        <v>0.6</v>
      </c>
      <c r="AF28" s="3">
        <f t="shared" si="1"/>
        <v>0.75</v>
      </c>
      <c r="AG28" s="3">
        <f t="shared" si="2"/>
        <v>-0.3</v>
      </c>
      <c r="AH28" s="3">
        <f t="shared" si="3"/>
        <v>-1.05</v>
      </c>
      <c r="AI28" s="10">
        <f t="shared" si="23"/>
        <v>5.263397531498482</v>
      </c>
      <c r="AJ28" s="10">
        <f t="shared" si="24"/>
        <v>6.5826646620515072</v>
      </c>
      <c r="AK28" s="10">
        <f t="shared" si="25"/>
        <v>-2.619542623164548</v>
      </c>
      <c r="AL28" s="10">
        <f t="shared" si="26"/>
        <v>-9.1920615968386965</v>
      </c>
      <c r="AO28" s="3">
        <f t="shared" si="11"/>
        <v>0.6</v>
      </c>
      <c r="AP28" s="3">
        <f t="shared" si="12"/>
        <v>0.75</v>
      </c>
      <c r="AQ28" s="3">
        <f t="shared" si="13"/>
        <v>0.3</v>
      </c>
      <c r="AR28" s="3">
        <f t="shared" si="14"/>
        <v>1.05</v>
      </c>
      <c r="AS28" s="10">
        <f t="shared" si="15"/>
        <v>5.263397531498482</v>
      </c>
      <c r="AT28" s="10">
        <f t="shared" si="16"/>
        <v>6.5826646620515072</v>
      </c>
      <c r="AU28" s="10">
        <f t="shared" si="17"/>
        <v>2.619542623164548</v>
      </c>
      <c r="AV28" s="10">
        <f t="shared" si="18"/>
        <v>9.1920615968386965</v>
      </c>
    </row>
    <row r="29" spans="1:48" x14ac:dyDescent="0.45">
      <c r="A29">
        <v>28</v>
      </c>
      <c r="B29">
        <v>2058332</v>
      </c>
      <c r="C29" s="1">
        <v>44004</v>
      </c>
      <c r="D29" t="s">
        <v>327</v>
      </c>
      <c r="E29">
        <v>-1</v>
      </c>
      <c r="F29">
        <v>0</v>
      </c>
      <c r="G29">
        <v>0</v>
      </c>
      <c r="H29">
        <v>-2</v>
      </c>
      <c r="P29">
        <v>2058332</v>
      </c>
      <c r="Q29" s="1">
        <v>44004</v>
      </c>
      <c r="T29" s="4"/>
      <c r="U29" s="4"/>
      <c r="X29" t="s">
        <v>101</v>
      </c>
      <c r="Z29" t="s">
        <v>340</v>
      </c>
      <c r="AB29" s="1"/>
      <c r="AE29">
        <f t="shared" si="0"/>
        <v>-0.15</v>
      </c>
      <c r="AF29">
        <f t="shared" si="1"/>
        <v>0</v>
      </c>
      <c r="AG29">
        <f t="shared" si="2"/>
        <v>0</v>
      </c>
      <c r="AH29">
        <f t="shared" si="3"/>
        <v>-0.3</v>
      </c>
      <c r="AI29" s="4"/>
      <c r="AJ29" s="4"/>
      <c r="AK29" s="4"/>
      <c r="AL29" s="4"/>
      <c r="AO29">
        <f t="shared" si="11"/>
        <v>0.15</v>
      </c>
      <c r="AP29">
        <f t="shared" si="12"/>
        <v>0</v>
      </c>
      <c r="AQ29">
        <f t="shared" si="13"/>
        <v>0</v>
      </c>
      <c r="AR29">
        <f t="shared" si="14"/>
        <v>0.3</v>
      </c>
      <c r="AS29" s="4"/>
      <c r="AT29" s="4"/>
      <c r="AU29" s="4"/>
      <c r="AV29" s="4"/>
    </row>
    <row r="30" spans="1:48" x14ac:dyDescent="0.45">
      <c r="A30">
        <v>29</v>
      </c>
      <c r="B30">
        <v>2619175</v>
      </c>
      <c r="C30" s="1">
        <v>44032</v>
      </c>
      <c r="D30" t="s">
        <v>327</v>
      </c>
      <c r="E30">
        <v>-23</v>
      </c>
      <c r="F30">
        <v>3</v>
      </c>
      <c r="G30">
        <v>20</v>
      </c>
      <c r="H30">
        <v>8</v>
      </c>
      <c r="P30">
        <v>2619175</v>
      </c>
      <c r="Q30" s="1">
        <v>44032</v>
      </c>
      <c r="R30">
        <v>30</v>
      </c>
      <c r="S30" t="s">
        <v>339</v>
      </c>
      <c r="T30" s="4">
        <f t="shared" si="5"/>
        <v>30.01903795666383</v>
      </c>
      <c r="U30" s="4">
        <f t="shared" si="6"/>
        <v>3.4499999999999997</v>
      </c>
      <c r="AB30" s="1"/>
      <c r="AC30">
        <v>23.66</v>
      </c>
      <c r="AD30">
        <v>23.62</v>
      </c>
      <c r="AE30">
        <f t="shared" si="0"/>
        <v>-3.4499999999999997</v>
      </c>
      <c r="AF30">
        <f t="shared" si="1"/>
        <v>0.44999999999999996</v>
      </c>
      <c r="AG30">
        <f t="shared" si="2"/>
        <v>3</v>
      </c>
      <c r="AH30">
        <f t="shared" si="3"/>
        <v>1.2</v>
      </c>
      <c r="AI30" s="4">
        <f t="shared" si="23"/>
        <v>-30.01903795666383</v>
      </c>
      <c r="AJ30" s="4">
        <f t="shared" si="24"/>
        <v>3.8057241690721346</v>
      </c>
      <c r="AK30" s="4">
        <f t="shared" si="25"/>
        <v>25.963059738104217</v>
      </c>
      <c r="AL30" s="4">
        <f t="shared" si="26"/>
        <v>10.195993785866767</v>
      </c>
      <c r="AO30">
        <f t="shared" si="11"/>
        <v>3.4499999999999997</v>
      </c>
      <c r="AP30">
        <f t="shared" si="12"/>
        <v>0.44999999999999996</v>
      </c>
      <c r="AQ30">
        <f t="shared" si="13"/>
        <v>3</v>
      </c>
      <c r="AR30">
        <f t="shared" si="14"/>
        <v>1.2</v>
      </c>
      <c r="AS30" s="4">
        <f t="shared" si="15"/>
        <v>30.01903795666383</v>
      </c>
      <c r="AT30" s="4">
        <f t="shared" si="16"/>
        <v>3.8057241690721346</v>
      </c>
      <c r="AU30" s="4">
        <f t="shared" si="17"/>
        <v>25.963059738104217</v>
      </c>
      <c r="AV30" s="4">
        <f t="shared" si="18"/>
        <v>10.195993785866767</v>
      </c>
    </row>
    <row r="31" spans="1:48" s="3" customFormat="1" x14ac:dyDescent="0.45">
      <c r="A31" s="3">
        <v>30</v>
      </c>
      <c r="B31" s="3">
        <v>3042149</v>
      </c>
      <c r="C31" s="9">
        <v>44063</v>
      </c>
      <c r="D31" s="3" t="s">
        <v>338</v>
      </c>
      <c r="E31" s="3">
        <v>-35</v>
      </c>
      <c r="F31" s="3">
        <v>4</v>
      </c>
      <c r="G31" s="3">
        <v>31</v>
      </c>
      <c r="H31" s="3">
        <v>10</v>
      </c>
      <c r="P31" s="3">
        <v>3042149</v>
      </c>
      <c r="Q31" s="9">
        <v>44063</v>
      </c>
      <c r="R31" s="3">
        <v>35</v>
      </c>
      <c r="S31" s="3" t="s">
        <v>339</v>
      </c>
      <c r="T31" s="10">
        <f t="shared" si="5"/>
        <v>47.335494432369998</v>
      </c>
      <c r="U31" s="10">
        <f t="shared" si="6"/>
        <v>5.25</v>
      </c>
      <c r="AB31" s="9"/>
      <c r="AC31" s="3">
        <v>23.75</v>
      </c>
      <c r="AD31" s="3">
        <v>24</v>
      </c>
      <c r="AE31" s="3">
        <f t="shared" si="0"/>
        <v>-5.25</v>
      </c>
      <c r="AF31" s="3">
        <f t="shared" si="1"/>
        <v>0.6</v>
      </c>
      <c r="AG31" s="3">
        <f t="shared" si="2"/>
        <v>4.6499999999999995</v>
      </c>
      <c r="AH31" s="3">
        <f t="shared" si="3"/>
        <v>1.5</v>
      </c>
      <c r="AI31" s="10">
        <f t="shared" si="23"/>
        <v>-47.335494432369998</v>
      </c>
      <c r="AJ31" s="10">
        <f t="shared" si="24"/>
        <v>5.0569356096349471</v>
      </c>
      <c r="AK31" s="10">
        <f t="shared" si="25"/>
        <v>40.813549381812813</v>
      </c>
      <c r="AL31" s="10">
        <f t="shared" si="26"/>
        <v>12.565513657513097</v>
      </c>
      <c r="AO31" s="3">
        <f t="shared" si="11"/>
        <v>5.25</v>
      </c>
      <c r="AP31" s="3">
        <f t="shared" si="12"/>
        <v>0.6</v>
      </c>
      <c r="AQ31" s="3">
        <f t="shared" si="13"/>
        <v>4.6499999999999995</v>
      </c>
      <c r="AR31" s="3">
        <f t="shared" si="14"/>
        <v>1.5</v>
      </c>
      <c r="AS31" s="10">
        <f t="shared" si="15"/>
        <v>47.335494432369998</v>
      </c>
      <c r="AT31" s="10">
        <f t="shared" si="16"/>
        <v>5.0569356096349471</v>
      </c>
      <c r="AU31" s="10">
        <f t="shared" si="17"/>
        <v>40.813549381812813</v>
      </c>
      <c r="AV31" s="10">
        <f t="shared" si="18"/>
        <v>12.565513657513097</v>
      </c>
    </row>
    <row r="32" spans="1:48" s="3" customFormat="1" x14ac:dyDescent="0.45">
      <c r="A32" s="3">
        <v>31</v>
      </c>
      <c r="B32" s="3">
        <v>8003259</v>
      </c>
      <c r="C32" s="9">
        <v>44063</v>
      </c>
      <c r="D32" s="3" t="s">
        <v>327</v>
      </c>
      <c r="E32" s="3">
        <v>30</v>
      </c>
      <c r="F32" s="3">
        <v>-6</v>
      </c>
      <c r="G32" s="3">
        <v>-38</v>
      </c>
      <c r="H32" s="3">
        <v>-2</v>
      </c>
      <c r="P32" s="3">
        <v>8003259</v>
      </c>
      <c r="Q32" s="9">
        <v>44063</v>
      </c>
      <c r="R32" s="3">
        <v>45</v>
      </c>
      <c r="S32" s="3" t="s">
        <v>332</v>
      </c>
      <c r="T32" s="10">
        <f t="shared" si="5"/>
        <v>44.440951071985104</v>
      </c>
      <c r="U32" s="10">
        <f t="shared" si="6"/>
        <v>5.7</v>
      </c>
      <c r="AB32" s="9"/>
      <c r="AC32" s="3">
        <v>26.9</v>
      </c>
      <c r="AD32" s="3">
        <v>27.26</v>
      </c>
      <c r="AE32" s="3">
        <f t="shared" si="0"/>
        <v>4.5</v>
      </c>
      <c r="AF32" s="3">
        <f t="shared" si="1"/>
        <v>-0.89999999999999991</v>
      </c>
      <c r="AG32" s="3">
        <f t="shared" si="2"/>
        <v>-5.7</v>
      </c>
      <c r="AH32" s="3">
        <f t="shared" si="3"/>
        <v>-0.3</v>
      </c>
      <c r="AI32" s="10">
        <f t="shared" si="23"/>
        <v>34.764186773128039</v>
      </c>
      <c r="AJ32" s="10">
        <f t="shared" si="24"/>
        <v>-6.7014548342087661</v>
      </c>
      <c r="AK32" s="10">
        <f t="shared" si="25"/>
        <v>-44.440951071985104</v>
      </c>
      <c r="AL32" s="10">
        <f t="shared" si="26"/>
        <v>-2.2013826455947694</v>
      </c>
      <c r="AO32" s="3">
        <f t="shared" si="11"/>
        <v>4.5</v>
      </c>
      <c r="AP32" s="3">
        <f t="shared" si="12"/>
        <v>0.89999999999999991</v>
      </c>
      <c r="AQ32" s="3">
        <f t="shared" si="13"/>
        <v>5.7</v>
      </c>
      <c r="AR32" s="3">
        <f t="shared" si="14"/>
        <v>0.3</v>
      </c>
      <c r="AS32" s="10">
        <f t="shared" si="15"/>
        <v>34.764186773128039</v>
      </c>
      <c r="AT32" s="10">
        <f t="shared" si="16"/>
        <v>6.7014548342087661</v>
      </c>
      <c r="AU32" s="10">
        <f t="shared" si="17"/>
        <v>44.440951071985104</v>
      </c>
      <c r="AV32" s="10">
        <f t="shared" si="18"/>
        <v>2.2013826455947694</v>
      </c>
    </row>
    <row r="33" spans="1:48" s="3" customFormat="1" x14ac:dyDescent="0.45">
      <c r="A33" s="3">
        <v>32</v>
      </c>
      <c r="B33" s="14" t="s">
        <v>341</v>
      </c>
      <c r="C33" s="9">
        <v>44067</v>
      </c>
      <c r="D33" s="3" t="s">
        <v>327</v>
      </c>
      <c r="E33" s="3">
        <v>-5</v>
      </c>
      <c r="F33" s="3">
        <v>9</v>
      </c>
      <c r="G33" s="3">
        <v>17</v>
      </c>
      <c r="H33" s="3">
        <v>7</v>
      </c>
      <c r="T33" s="10"/>
      <c r="U33" s="10"/>
      <c r="AE33" s="3">
        <f t="shared" si="0"/>
        <v>-0.75</v>
      </c>
      <c r="AF33" s="3">
        <f t="shared" si="1"/>
        <v>1.3499999999999999</v>
      </c>
      <c r="AG33" s="3">
        <f t="shared" si="2"/>
        <v>2.5499999999999998</v>
      </c>
      <c r="AH33" s="3">
        <f t="shared" si="3"/>
        <v>1.05</v>
      </c>
      <c r="AI33" s="10"/>
      <c r="AJ33" s="10"/>
      <c r="AK33" s="10"/>
      <c r="AL33" s="10"/>
      <c r="AO33" s="3">
        <f t="shared" si="11"/>
        <v>0.75</v>
      </c>
      <c r="AP33" s="3">
        <f t="shared" si="12"/>
        <v>1.3499999999999999</v>
      </c>
      <c r="AQ33" s="3">
        <f t="shared" si="13"/>
        <v>2.5499999999999998</v>
      </c>
      <c r="AR33" s="3">
        <f t="shared" si="14"/>
        <v>1.05</v>
      </c>
      <c r="AS33" s="10"/>
      <c r="AT33" s="10"/>
      <c r="AU33" s="10"/>
      <c r="AV33" s="10"/>
    </row>
    <row r="34" spans="1:48" x14ac:dyDescent="0.45">
      <c r="A34">
        <v>33</v>
      </c>
      <c r="B34" s="5" t="s">
        <v>342</v>
      </c>
      <c r="C34" s="1">
        <v>44112</v>
      </c>
      <c r="D34" t="s">
        <v>338</v>
      </c>
      <c r="E34">
        <v>-20</v>
      </c>
      <c r="F34">
        <v>-2</v>
      </c>
      <c r="G34">
        <v>17</v>
      </c>
      <c r="H34">
        <v>2</v>
      </c>
      <c r="P34">
        <v>10472</v>
      </c>
      <c r="Q34" s="1">
        <v>44112</v>
      </c>
      <c r="T34" s="4">
        <f t="shared" si="5"/>
        <v>25.963059738104217</v>
      </c>
      <c r="U34" s="4">
        <f t="shared" si="6"/>
        <v>3</v>
      </c>
      <c r="W34" t="s">
        <v>149</v>
      </c>
      <c r="Z34" t="s">
        <v>337</v>
      </c>
      <c r="AB34" s="1"/>
      <c r="AC34">
        <v>23.62</v>
      </c>
      <c r="AD34">
        <v>23.71</v>
      </c>
      <c r="AE34">
        <f t="shared" si="0"/>
        <v>-3</v>
      </c>
      <c r="AF34">
        <f t="shared" si="1"/>
        <v>-0.3</v>
      </c>
      <c r="AG34">
        <f t="shared" si="2"/>
        <v>2.5499999999999998</v>
      </c>
      <c r="AH34">
        <f t="shared" si="3"/>
        <v>0.3</v>
      </c>
      <c r="AI34" s="4">
        <f t="shared" si="23"/>
        <v>-25.963059738104217</v>
      </c>
      <c r="AJ34" s="4">
        <f t="shared" si="24"/>
        <v>-2.5407666709873702</v>
      </c>
      <c r="AK34" s="4">
        <f t="shared" si="25"/>
        <v>21.847905620464562</v>
      </c>
      <c r="AL34" s="4">
        <f t="shared" si="26"/>
        <v>2.5311181328437735</v>
      </c>
      <c r="AO34">
        <f t="shared" si="11"/>
        <v>3</v>
      </c>
      <c r="AP34">
        <f t="shared" si="12"/>
        <v>0.3</v>
      </c>
      <c r="AQ34">
        <f t="shared" si="13"/>
        <v>2.5499999999999998</v>
      </c>
      <c r="AR34">
        <f t="shared" si="14"/>
        <v>0.3</v>
      </c>
      <c r="AS34" s="4">
        <f t="shared" si="15"/>
        <v>25.963059738104217</v>
      </c>
      <c r="AT34" s="4">
        <f t="shared" si="16"/>
        <v>2.5407666709873702</v>
      </c>
      <c r="AU34" s="4">
        <f t="shared" si="17"/>
        <v>21.847905620464562</v>
      </c>
      <c r="AV34" s="4">
        <f t="shared" si="18"/>
        <v>2.5311181328437735</v>
      </c>
    </row>
    <row r="35" spans="1:48" s="3" customFormat="1" x14ac:dyDescent="0.45">
      <c r="A35" s="3">
        <v>34</v>
      </c>
      <c r="B35" s="3">
        <v>2927925000</v>
      </c>
      <c r="C35" s="9">
        <v>44112</v>
      </c>
      <c r="D35" s="3" t="s">
        <v>338</v>
      </c>
      <c r="E35" s="3">
        <v>-21</v>
      </c>
      <c r="F35" s="3">
        <v>38</v>
      </c>
      <c r="G35" s="3">
        <v>24</v>
      </c>
      <c r="H35" s="3">
        <v>-24</v>
      </c>
      <c r="P35" s="3">
        <v>2927925</v>
      </c>
      <c r="Q35" s="9">
        <v>44112</v>
      </c>
      <c r="R35" s="3">
        <v>8</v>
      </c>
      <c r="S35" s="3" t="s">
        <v>339</v>
      </c>
      <c r="T35" s="10">
        <f t="shared" si="5"/>
        <v>31.562849561393243</v>
      </c>
      <c r="U35" s="10">
        <f t="shared" si="6"/>
        <v>3.5999999999999996</v>
      </c>
      <c r="X35" s="3">
        <v>20</v>
      </c>
      <c r="Z35" s="3" t="s">
        <v>340</v>
      </c>
      <c r="AB35" s="9"/>
      <c r="AC35" s="3">
        <v>23.69</v>
      </c>
      <c r="AD35" s="3">
        <v>23.55</v>
      </c>
      <c r="AE35" s="3">
        <f t="shared" si="0"/>
        <v>-3.15</v>
      </c>
      <c r="AF35" s="3">
        <f t="shared" si="1"/>
        <v>5.7</v>
      </c>
      <c r="AG35" s="3">
        <f t="shared" si="2"/>
        <v>3.5999999999999996</v>
      </c>
      <c r="AH35" s="3">
        <f t="shared" si="3"/>
        <v>-3.5999999999999996</v>
      </c>
      <c r="AI35" s="10">
        <f t="shared" si="23"/>
        <v>-27.238666404626144</v>
      </c>
      <c r="AJ35" s="10">
        <f t="shared" si="24"/>
        <v>52.215702517917876</v>
      </c>
      <c r="AK35" s="10">
        <f t="shared" si="25"/>
        <v>31.562849561393243</v>
      </c>
      <c r="AL35" s="10">
        <f t="shared" si="26"/>
        <v>-31.562849561393243</v>
      </c>
      <c r="AO35" s="3">
        <f t="shared" si="11"/>
        <v>3.15</v>
      </c>
      <c r="AP35" s="3">
        <f t="shared" si="12"/>
        <v>5.7</v>
      </c>
      <c r="AQ35" s="3">
        <f t="shared" si="13"/>
        <v>3.5999999999999996</v>
      </c>
      <c r="AR35" s="3">
        <f t="shared" si="14"/>
        <v>3.5999999999999996</v>
      </c>
      <c r="AS35" s="10">
        <f t="shared" si="15"/>
        <v>27.238666404626144</v>
      </c>
      <c r="AT35" s="10">
        <f t="shared" si="16"/>
        <v>52.215702517917876</v>
      </c>
      <c r="AU35" s="10">
        <f t="shared" si="17"/>
        <v>31.562849561393243</v>
      </c>
      <c r="AV35" s="10">
        <f t="shared" si="18"/>
        <v>31.562849561393243</v>
      </c>
    </row>
    <row r="36" spans="1:48" x14ac:dyDescent="0.45">
      <c r="A36">
        <v>35</v>
      </c>
      <c r="B36">
        <v>1283536000</v>
      </c>
      <c r="C36" s="1">
        <v>44126</v>
      </c>
      <c r="D36" t="s">
        <v>338</v>
      </c>
      <c r="E36">
        <v>-1</v>
      </c>
      <c r="F36">
        <v>1</v>
      </c>
      <c r="G36">
        <v>1</v>
      </c>
      <c r="H36">
        <v>0</v>
      </c>
      <c r="P36">
        <v>1283536</v>
      </c>
      <c r="Q36" s="1">
        <v>44126</v>
      </c>
      <c r="T36" s="4">
        <f t="shared" si="5"/>
        <v>1.2611008956715779</v>
      </c>
      <c r="U36" s="4">
        <f t="shared" si="6"/>
        <v>0.15</v>
      </c>
      <c r="W36" t="s">
        <v>77</v>
      </c>
      <c r="Z36" t="s">
        <v>337</v>
      </c>
      <c r="AB36" s="1"/>
      <c r="AC36">
        <v>23.79</v>
      </c>
      <c r="AD36">
        <v>23.96</v>
      </c>
      <c r="AE36">
        <f t="shared" si="0"/>
        <v>-0.15</v>
      </c>
      <c r="AF36">
        <f t="shared" si="1"/>
        <v>0.15</v>
      </c>
      <c r="AG36">
        <f t="shared" si="2"/>
        <v>0.15</v>
      </c>
      <c r="AH36">
        <f t="shared" si="3"/>
        <v>0</v>
      </c>
      <c r="AI36" s="4">
        <f t="shared" si="23"/>
        <v>-1.2611008956715779</v>
      </c>
      <c r="AJ36" s="4">
        <f t="shared" si="24"/>
        <v>1.2611008956715779</v>
      </c>
      <c r="AK36" s="4">
        <f t="shared" si="25"/>
        <v>1.252152246231194</v>
      </c>
      <c r="AL36" s="4">
        <f t="shared" si="26"/>
        <v>0</v>
      </c>
      <c r="AO36">
        <f t="shared" si="11"/>
        <v>0.15</v>
      </c>
      <c r="AP36">
        <f t="shared" si="12"/>
        <v>0.15</v>
      </c>
      <c r="AQ36">
        <f t="shared" si="13"/>
        <v>0.15</v>
      </c>
      <c r="AR36">
        <f t="shared" si="14"/>
        <v>0</v>
      </c>
      <c r="AS36" s="4">
        <f t="shared" si="15"/>
        <v>1.2611008956715779</v>
      </c>
      <c r="AT36" s="4">
        <f t="shared" si="16"/>
        <v>1.2611008956715779</v>
      </c>
      <c r="AU36" s="4">
        <f t="shared" si="17"/>
        <v>1.252152246231194</v>
      </c>
      <c r="AV36" s="4">
        <f t="shared" si="18"/>
        <v>0</v>
      </c>
    </row>
    <row r="37" spans="1:48" s="3" customFormat="1" x14ac:dyDescent="0.45">
      <c r="A37" s="3">
        <v>36</v>
      </c>
      <c r="B37" s="3">
        <v>1997420000</v>
      </c>
      <c r="C37" s="9">
        <v>44126</v>
      </c>
      <c r="D37" s="3" t="s">
        <v>327</v>
      </c>
      <c r="E37" s="3">
        <v>-2</v>
      </c>
      <c r="F37" s="3">
        <v>2</v>
      </c>
      <c r="G37" s="3">
        <v>0</v>
      </c>
      <c r="H37" s="3">
        <v>-1</v>
      </c>
      <c r="P37" s="3">
        <v>1997420</v>
      </c>
      <c r="Q37" s="9">
        <v>44126</v>
      </c>
      <c r="T37" s="10"/>
      <c r="U37" s="10"/>
      <c r="W37" s="3" t="s">
        <v>153</v>
      </c>
      <c r="Z37" s="3" t="s">
        <v>337</v>
      </c>
      <c r="AB37" s="9"/>
      <c r="AE37" s="3">
        <f t="shared" si="0"/>
        <v>-0.3</v>
      </c>
      <c r="AF37" s="3">
        <f t="shared" si="1"/>
        <v>0.3</v>
      </c>
      <c r="AG37" s="3">
        <f t="shared" si="2"/>
        <v>0</v>
      </c>
      <c r="AH37" s="3">
        <f t="shared" si="3"/>
        <v>-0.15</v>
      </c>
      <c r="AI37" s="10"/>
      <c r="AJ37" s="10"/>
      <c r="AK37" s="10"/>
      <c r="AL37" s="10"/>
      <c r="AO37" s="3">
        <f t="shared" si="11"/>
        <v>0.3</v>
      </c>
      <c r="AP37" s="3">
        <f t="shared" si="12"/>
        <v>0.3</v>
      </c>
      <c r="AQ37" s="3">
        <f t="shared" si="13"/>
        <v>0</v>
      </c>
      <c r="AR37" s="3">
        <f t="shared" si="14"/>
        <v>0.15</v>
      </c>
      <c r="AS37" s="10"/>
      <c r="AT37" s="10"/>
      <c r="AU37" s="10"/>
      <c r="AV37" s="10"/>
    </row>
    <row r="38" spans="1:48" x14ac:dyDescent="0.45">
      <c r="A38">
        <v>37</v>
      </c>
      <c r="B38">
        <v>2435309000</v>
      </c>
      <c r="C38" s="1">
        <v>44126</v>
      </c>
      <c r="D38" t="s">
        <v>338</v>
      </c>
      <c r="E38">
        <v>-12</v>
      </c>
      <c r="F38">
        <v>-12</v>
      </c>
      <c r="G38">
        <v>11</v>
      </c>
      <c r="H38">
        <v>4</v>
      </c>
      <c r="P38">
        <v>2435309</v>
      </c>
      <c r="Q38" s="1">
        <v>44126</v>
      </c>
      <c r="T38" s="4">
        <f t="shared" si="5"/>
        <v>14.636913439048408</v>
      </c>
      <c r="U38" s="4">
        <f t="shared" si="6"/>
        <v>1.7999999999999998</v>
      </c>
      <c r="AB38" s="1"/>
      <c r="AC38">
        <v>24.77</v>
      </c>
      <c r="AD38">
        <v>24.45</v>
      </c>
      <c r="AE38">
        <f t="shared" si="0"/>
        <v>-1.7999999999999998</v>
      </c>
      <c r="AF38">
        <f t="shared" si="1"/>
        <v>-1.7999999999999998</v>
      </c>
      <c r="AG38">
        <f t="shared" si="2"/>
        <v>1.65</v>
      </c>
      <c r="AH38">
        <f t="shared" si="3"/>
        <v>0.6</v>
      </c>
      <c r="AI38" s="4">
        <f t="shared" si="23"/>
        <v>-14.636913439048408</v>
      </c>
      <c r="AJ38" s="4">
        <f t="shared" si="24"/>
        <v>-14.636913439048408</v>
      </c>
      <c r="AK38" s="4">
        <f t="shared" si="25"/>
        <v>13.579490751424366</v>
      </c>
      <c r="AL38" s="4">
        <f t="shared" si="26"/>
        <v>4.9119200745142644</v>
      </c>
      <c r="AO38">
        <f t="shared" si="11"/>
        <v>1.7999999999999998</v>
      </c>
      <c r="AP38">
        <f t="shared" si="12"/>
        <v>1.7999999999999998</v>
      </c>
      <c r="AQ38">
        <f t="shared" si="13"/>
        <v>1.65</v>
      </c>
      <c r="AR38">
        <f t="shared" si="14"/>
        <v>0.6</v>
      </c>
      <c r="AS38" s="4">
        <f t="shared" si="15"/>
        <v>14.636913439048408</v>
      </c>
      <c r="AT38" s="4">
        <f t="shared" si="16"/>
        <v>14.636913439048408</v>
      </c>
      <c r="AU38" s="4">
        <f t="shared" si="17"/>
        <v>13.579490751424366</v>
      </c>
      <c r="AV38" s="4">
        <f t="shared" si="18"/>
        <v>4.9119200745142644</v>
      </c>
    </row>
    <row r="39" spans="1:48" x14ac:dyDescent="0.45">
      <c r="A39">
        <v>38</v>
      </c>
      <c r="B39">
        <v>3219171000</v>
      </c>
      <c r="C39" s="1">
        <v>44126</v>
      </c>
      <c r="D39" t="s">
        <v>338</v>
      </c>
      <c r="E39">
        <v>-8</v>
      </c>
      <c r="F39">
        <v>4</v>
      </c>
      <c r="G39">
        <v>6</v>
      </c>
      <c r="H39">
        <v>-3</v>
      </c>
      <c r="P39">
        <v>3219171</v>
      </c>
      <c r="Q39" s="1">
        <v>44126</v>
      </c>
      <c r="T39" s="4">
        <f t="shared" si="5"/>
        <v>10.932537863559846</v>
      </c>
      <c r="U39" s="4">
        <f t="shared" si="6"/>
        <v>1.2</v>
      </c>
      <c r="X39" t="s">
        <v>163</v>
      </c>
      <c r="Z39" t="s">
        <v>340</v>
      </c>
      <c r="AB39" s="1"/>
      <c r="AC39">
        <v>22.04</v>
      </c>
      <c r="AD39">
        <v>22.03</v>
      </c>
      <c r="AE39">
        <f t="shared" si="0"/>
        <v>-1.2</v>
      </c>
      <c r="AF39">
        <f t="shared" si="1"/>
        <v>0.6</v>
      </c>
      <c r="AG39">
        <f t="shared" si="2"/>
        <v>0.89999999999999991</v>
      </c>
      <c r="AH39">
        <f t="shared" si="3"/>
        <v>-0.44999999999999996</v>
      </c>
      <c r="AI39" s="4">
        <f t="shared" si="23"/>
        <v>-10.932537863559846</v>
      </c>
      <c r="AJ39" s="4">
        <f t="shared" si="24"/>
        <v>5.4500325525291657</v>
      </c>
      <c r="AK39" s="4">
        <f t="shared" si="25"/>
        <v>8.1889075017827793</v>
      </c>
      <c r="AL39" s="4">
        <f t="shared" si="26"/>
        <v>-4.0876125017384535</v>
      </c>
      <c r="AO39">
        <f t="shared" si="11"/>
        <v>1.2</v>
      </c>
      <c r="AP39">
        <f t="shared" si="12"/>
        <v>0.6</v>
      </c>
      <c r="AQ39">
        <f t="shared" si="13"/>
        <v>0.89999999999999991</v>
      </c>
      <c r="AR39">
        <f t="shared" si="14"/>
        <v>0.44999999999999996</v>
      </c>
      <c r="AS39" s="4">
        <f t="shared" si="15"/>
        <v>10.932537863559846</v>
      </c>
      <c r="AT39" s="4">
        <f t="shared" si="16"/>
        <v>5.4500325525291657</v>
      </c>
      <c r="AU39" s="4">
        <f t="shared" si="17"/>
        <v>8.1889075017827793</v>
      </c>
      <c r="AV39" s="4">
        <f t="shared" si="18"/>
        <v>4.0876125017384535</v>
      </c>
    </row>
    <row r="40" spans="1:48" x14ac:dyDescent="0.45">
      <c r="A40">
        <v>39</v>
      </c>
      <c r="B40">
        <v>2475159000</v>
      </c>
      <c r="C40" s="1">
        <v>44133</v>
      </c>
      <c r="D40" t="s">
        <v>338</v>
      </c>
      <c r="E40">
        <v>-1</v>
      </c>
      <c r="F40">
        <v>1</v>
      </c>
      <c r="G40">
        <v>0</v>
      </c>
      <c r="H40">
        <v>1</v>
      </c>
      <c r="P40">
        <v>2475159</v>
      </c>
      <c r="Q40" s="1">
        <v>44133</v>
      </c>
      <c r="T40" s="4">
        <f t="shared" si="5"/>
        <v>1.2102244689820458</v>
      </c>
      <c r="U40" s="4">
        <f t="shared" si="6"/>
        <v>0.15</v>
      </c>
      <c r="AB40" s="1"/>
      <c r="AC40">
        <v>24.79</v>
      </c>
      <c r="AD40">
        <v>24.87</v>
      </c>
      <c r="AE40">
        <f t="shared" si="0"/>
        <v>-0.15</v>
      </c>
      <c r="AF40">
        <f t="shared" si="1"/>
        <v>0.15</v>
      </c>
      <c r="AG40">
        <f t="shared" si="2"/>
        <v>0</v>
      </c>
      <c r="AH40">
        <f t="shared" si="3"/>
        <v>0.15</v>
      </c>
      <c r="AI40" s="4">
        <f t="shared" si="23"/>
        <v>-1.2102244689820458</v>
      </c>
      <c r="AJ40" s="4">
        <f t="shared" si="24"/>
        <v>1.2102244689820458</v>
      </c>
      <c r="AK40" s="4">
        <f t="shared" si="25"/>
        <v>0</v>
      </c>
      <c r="AL40" s="4">
        <f t="shared" si="26"/>
        <v>1.2063311290038152</v>
      </c>
      <c r="AO40">
        <f t="shared" si="11"/>
        <v>0.15</v>
      </c>
      <c r="AP40">
        <f t="shared" si="12"/>
        <v>0.15</v>
      </c>
      <c r="AQ40">
        <f t="shared" si="13"/>
        <v>0</v>
      </c>
      <c r="AR40">
        <f t="shared" si="14"/>
        <v>0.15</v>
      </c>
      <c r="AS40" s="4">
        <f t="shared" si="15"/>
        <v>1.2102244689820458</v>
      </c>
      <c r="AT40" s="4">
        <f t="shared" si="16"/>
        <v>1.2102244689820458</v>
      </c>
      <c r="AU40" s="4">
        <f t="shared" si="17"/>
        <v>0</v>
      </c>
      <c r="AV40" s="4">
        <f t="shared" si="18"/>
        <v>1.2063311290038152</v>
      </c>
    </row>
    <row r="41" spans="1:48" x14ac:dyDescent="0.45">
      <c r="A41">
        <v>40</v>
      </c>
      <c r="B41">
        <v>1835584000</v>
      </c>
      <c r="C41" s="1">
        <v>44140</v>
      </c>
      <c r="D41" t="s">
        <v>338</v>
      </c>
      <c r="E41">
        <v>-7</v>
      </c>
      <c r="F41">
        <v>-13</v>
      </c>
      <c r="G41">
        <v>3</v>
      </c>
      <c r="H41">
        <v>8</v>
      </c>
      <c r="P41">
        <v>1835584</v>
      </c>
      <c r="Q41" s="1">
        <v>44140</v>
      </c>
      <c r="R41">
        <v>6</v>
      </c>
      <c r="S41" t="s">
        <v>339</v>
      </c>
      <c r="T41" s="4">
        <f t="shared" si="5"/>
        <v>8.1070596043318304</v>
      </c>
      <c r="U41" s="4">
        <f t="shared" si="6"/>
        <v>1.05</v>
      </c>
      <c r="X41" t="s">
        <v>99</v>
      </c>
      <c r="Z41" t="s">
        <v>340</v>
      </c>
      <c r="AB41" s="1"/>
      <c r="AC41">
        <v>25.96</v>
      </c>
      <c r="AD41">
        <v>24.91</v>
      </c>
      <c r="AE41">
        <f t="shared" si="0"/>
        <v>-1.05</v>
      </c>
      <c r="AF41">
        <f t="shared" si="1"/>
        <v>-1.95</v>
      </c>
      <c r="AG41">
        <f t="shared" si="2"/>
        <v>0.44999999999999996</v>
      </c>
      <c r="AH41">
        <f t="shared" si="3"/>
        <v>1.2</v>
      </c>
      <c r="AI41" s="4">
        <f t="shared" si="23"/>
        <v>-8.1070596043318304</v>
      </c>
      <c r="AJ41" s="4">
        <f t="shared" si="24"/>
        <v>-15.137163044718314</v>
      </c>
      <c r="AK41" s="4">
        <f t="shared" si="25"/>
        <v>3.6145797637099069</v>
      </c>
      <c r="AL41" s="4">
        <f t="shared" si="26"/>
        <v>9.6646079895950372</v>
      </c>
      <c r="AO41">
        <f t="shared" si="11"/>
        <v>1.05</v>
      </c>
      <c r="AP41">
        <f t="shared" si="12"/>
        <v>1.95</v>
      </c>
      <c r="AQ41">
        <f t="shared" si="13"/>
        <v>0.44999999999999996</v>
      </c>
      <c r="AR41">
        <f t="shared" si="14"/>
        <v>1.2</v>
      </c>
      <c r="AS41" s="4">
        <f t="shared" si="15"/>
        <v>8.1070596043318304</v>
      </c>
      <c r="AT41" s="4">
        <f t="shared" si="16"/>
        <v>15.137163044718314</v>
      </c>
      <c r="AU41" s="4">
        <f t="shared" si="17"/>
        <v>3.6145797637099069</v>
      </c>
      <c r="AV41" s="4">
        <f t="shared" si="18"/>
        <v>9.6646079895950372</v>
      </c>
    </row>
    <row r="42" spans="1:48" s="3" customFormat="1" x14ac:dyDescent="0.45">
      <c r="A42" s="3">
        <v>41</v>
      </c>
      <c r="B42" s="3">
        <v>1954657000</v>
      </c>
      <c r="C42" s="9">
        <v>44140</v>
      </c>
      <c r="D42" s="3" t="s">
        <v>327</v>
      </c>
      <c r="E42" s="3">
        <v>25</v>
      </c>
      <c r="F42" s="3">
        <v>-23</v>
      </c>
      <c r="G42" s="3">
        <v>-26</v>
      </c>
      <c r="H42" s="3">
        <v>6</v>
      </c>
      <c r="P42" s="3">
        <v>1954657</v>
      </c>
      <c r="Q42" s="9">
        <v>44140</v>
      </c>
      <c r="R42" s="3">
        <v>25</v>
      </c>
      <c r="S42" s="3" t="s">
        <v>332</v>
      </c>
      <c r="T42" s="10">
        <f t="shared" si="5"/>
        <v>33.755203774752573</v>
      </c>
      <c r="U42" s="10">
        <f t="shared" si="6"/>
        <v>3.9</v>
      </c>
      <c r="W42" s="3" t="s">
        <v>163</v>
      </c>
      <c r="Z42" s="3" t="s">
        <v>337</v>
      </c>
      <c r="AB42" s="9"/>
      <c r="AC42" s="3">
        <v>23.79</v>
      </c>
      <c r="AD42" s="3">
        <v>23.96</v>
      </c>
      <c r="AE42" s="3">
        <f t="shared" si="0"/>
        <v>3.75</v>
      </c>
      <c r="AF42" s="3">
        <f t="shared" si="1"/>
        <v>-3.4499999999999997</v>
      </c>
      <c r="AG42" s="3">
        <f t="shared" si="2"/>
        <v>-3.9</v>
      </c>
      <c r="AH42" s="3">
        <f t="shared" si="3"/>
        <v>0.89999999999999991</v>
      </c>
      <c r="AI42" s="10">
        <f t="shared" si="23"/>
        <v>32.613542811613208</v>
      </c>
      <c r="AJ42" s="10">
        <f t="shared" si="24"/>
        <v>-29.845398691570214</v>
      </c>
      <c r="AK42" s="10">
        <f t="shared" si="25"/>
        <v>-33.755203774752573</v>
      </c>
      <c r="AL42" s="10">
        <f t="shared" si="26"/>
        <v>7.526685894313653</v>
      </c>
      <c r="AO42" s="3">
        <f t="shared" si="11"/>
        <v>3.75</v>
      </c>
      <c r="AP42" s="3">
        <f t="shared" si="12"/>
        <v>3.4499999999999997</v>
      </c>
      <c r="AQ42" s="3">
        <f t="shared" si="13"/>
        <v>3.9</v>
      </c>
      <c r="AR42" s="3">
        <f t="shared" si="14"/>
        <v>0.89999999999999991</v>
      </c>
      <c r="AS42" s="10">
        <f t="shared" si="15"/>
        <v>32.613542811613208</v>
      </c>
      <c r="AT42" s="10">
        <f t="shared" si="16"/>
        <v>29.845398691570214</v>
      </c>
      <c r="AU42" s="10">
        <f t="shared" si="17"/>
        <v>33.755203774752573</v>
      </c>
      <c r="AV42" s="10">
        <f t="shared" si="18"/>
        <v>7.526685894313653</v>
      </c>
    </row>
    <row r="43" spans="1:48" x14ac:dyDescent="0.45">
      <c r="A43">
        <v>42</v>
      </c>
      <c r="B43">
        <v>2945148000</v>
      </c>
      <c r="C43" s="1">
        <v>44140</v>
      </c>
      <c r="D43" t="s">
        <v>327</v>
      </c>
      <c r="E43">
        <v>-6</v>
      </c>
      <c r="F43">
        <v>2</v>
      </c>
      <c r="G43">
        <v>2</v>
      </c>
      <c r="H43">
        <v>0</v>
      </c>
      <c r="P43">
        <v>2945148</v>
      </c>
      <c r="Q43" s="1">
        <v>44140</v>
      </c>
      <c r="T43" s="4">
        <f t="shared" si="5"/>
        <v>7.342140820210588</v>
      </c>
      <c r="U43" s="4">
        <f t="shared" si="6"/>
        <v>0.89999999999999991</v>
      </c>
      <c r="AB43" s="1"/>
      <c r="AC43">
        <v>24.56</v>
      </c>
      <c r="AD43">
        <v>24.63</v>
      </c>
      <c r="AE43">
        <f t="shared" si="0"/>
        <v>-0.89999999999999991</v>
      </c>
      <c r="AF43">
        <f t="shared" si="1"/>
        <v>0.3</v>
      </c>
      <c r="AG43">
        <f t="shared" si="2"/>
        <v>0.3</v>
      </c>
      <c r="AH43">
        <f t="shared" si="3"/>
        <v>0</v>
      </c>
      <c r="AI43" s="4">
        <f t="shared" si="23"/>
        <v>-7.342140820210588</v>
      </c>
      <c r="AJ43" s="4">
        <f t="shared" si="24"/>
        <v>2.4434828711906533</v>
      </c>
      <c r="AK43" s="4">
        <f t="shared" si="25"/>
        <v>2.4365355879911532</v>
      </c>
      <c r="AL43" s="4">
        <f t="shared" si="26"/>
        <v>0</v>
      </c>
      <c r="AO43">
        <f t="shared" si="11"/>
        <v>0.89999999999999991</v>
      </c>
      <c r="AP43">
        <f t="shared" si="12"/>
        <v>0.3</v>
      </c>
      <c r="AQ43">
        <f t="shared" si="13"/>
        <v>0.3</v>
      </c>
      <c r="AR43">
        <f t="shared" si="14"/>
        <v>0</v>
      </c>
      <c r="AS43" s="4">
        <f t="shared" si="15"/>
        <v>7.342140820210588</v>
      </c>
      <c r="AT43" s="4">
        <f t="shared" si="16"/>
        <v>2.4434828711906533</v>
      </c>
      <c r="AU43" s="4">
        <f t="shared" si="17"/>
        <v>2.4365355879911532</v>
      </c>
      <c r="AV43" s="4">
        <f t="shared" si="18"/>
        <v>0</v>
      </c>
    </row>
    <row r="44" spans="1:48" x14ac:dyDescent="0.45">
      <c r="A44">
        <v>43</v>
      </c>
      <c r="B44">
        <v>2220223000</v>
      </c>
      <c r="C44" s="1">
        <v>44146</v>
      </c>
      <c r="D44" t="s">
        <v>338</v>
      </c>
      <c r="E44">
        <v>-9</v>
      </c>
      <c r="F44">
        <v>-21</v>
      </c>
      <c r="G44">
        <v>4</v>
      </c>
      <c r="H44">
        <v>26</v>
      </c>
      <c r="P44">
        <v>2220223</v>
      </c>
      <c r="Q44" s="1">
        <v>44146</v>
      </c>
      <c r="T44" s="4">
        <f t="shared" si="5"/>
        <v>10.422106427340157</v>
      </c>
      <c r="U44" s="4">
        <f t="shared" si="6"/>
        <v>1.3499999999999999</v>
      </c>
      <c r="W44" t="s">
        <v>236</v>
      </c>
      <c r="Z44" t="s">
        <v>337</v>
      </c>
      <c r="AB44" s="1"/>
      <c r="AC44">
        <v>26</v>
      </c>
      <c r="AD44">
        <v>26.46</v>
      </c>
      <c r="AE44">
        <f t="shared" si="0"/>
        <v>-1.3499999999999999</v>
      </c>
      <c r="AF44">
        <f t="shared" si="1"/>
        <v>-3.15</v>
      </c>
      <c r="AG44">
        <f t="shared" si="2"/>
        <v>0.6</v>
      </c>
      <c r="AH44">
        <f t="shared" si="3"/>
        <v>3.9</v>
      </c>
      <c r="AI44" s="4">
        <f t="shared" si="23"/>
        <v>-10.422106427340157</v>
      </c>
      <c r="AJ44" s="4">
        <f t="shared" si="24"/>
        <v>-24.71639804918291</v>
      </c>
      <c r="AK44" s="4">
        <f t="shared" si="25"/>
        <v>4.5382591832127384</v>
      </c>
      <c r="AL44" s="4">
        <f t="shared" si="26"/>
        <v>30.363092504853288</v>
      </c>
      <c r="AO44">
        <f t="shared" si="11"/>
        <v>1.3499999999999999</v>
      </c>
      <c r="AP44">
        <f t="shared" si="12"/>
        <v>3.15</v>
      </c>
      <c r="AQ44">
        <f t="shared" si="13"/>
        <v>0.6</v>
      </c>
      <c r="AR44">
        <f t="shared" si="14"/>
        <v>3.9</v>
      </c>
      <c r="AS44" s="4">
        <f t="shared" si="15"/>
        <v>10.422106427340157</v>
      </c>
      <c r="AT44" s="4">
        <f t="shared" si="16"/>
        <v>24.71639804918291</v>
      </c>
      <c r="AU44" s="4">
        <f t="shared" si="17"/>
        <v>4.5382591832127384</v>
      </c>
      <c r="AV44" s="4">
        <f t="shared" si="18"/>
        <v>30.363092504853288</v>
      </c>
    </row>
    <row r="45" spans="1:48" x14ac:dyDescent="0.45">
      <c r="A45">
        <v>44</v>
      </c>
      <c r="C45" s="1"/>
      <c r="P45">
        <v>2821726</v>
      </c>
      <c r="Q45" s="1">
        <v>44168</v>
      </c>
      <c r="R45">
        <v>40</v>
      </c>
      <c r="S45" t="s">
        <v>332</v>
      </c>
      <c r="T45" s="4"/>
      <c r="U45" s="4"/>
      <c r="X45">
        <v>30</v>
      </c>
      <c r="Z45" t="s">
        <v>340</v>
      </c>
      <c r="AA45">
        <v>2821726</v>
      </c>
      <c r="AB45" s="1">
        <v>44168</v>
      </c>
      <c r="AD45">
        <v>24.12</v>
      </c>
      <c r="AI45" s="4"/>
    </row>
    <row r="46" spans="1:48" x14ac:dyDescent="0.45">
      <c r="A46">
        <v>45</v>
      </c>
      <c r="C46" s="1"/>
      <c r="P46">
        <v>2424589</v>
      </c>
      <c r="Q46" s="1">
        <v>44168</v>
      </c>
      <c r="R46">
        <v>14</v>
      </c>
      <c r="S46" t="s">
        <v>332</v>
      </c>
      <c r="T46" s="4"/>
      <c r="U46" s="4"/>
      <c r="AA46">
        <v>2424589</v>
      </c>
      <c r="AB46" s="1">
        <v>44168</v>
      </c>
      <c r="AC46">
        <v>23.12</v>
      </c>
      <c r="AD46">
        <v>23.47</v>
      </c>
      <c r="AI46" s="4"/>
    </row>
    <row r="47" spans="1:48" x14ac:dyDescent="0.45">
      <c r="A47">
        <v>46</v>
      </c>
      <c r="C47" s="1"/>
      <c r="P47">
        <v>3212723</v>
      </c>
      <c r="Q47" s="1">
        <v>44168</v>
      </c>
      <c r="R47">
        <v>18</v>
      </c>
      <c r="S47" t="s">
        <v>332</v>
      </c>
      <c r="T47" s="4"/>
      <c r="U47" s="4"/>
      <c r="AA47">
        <v>3212723</v>
      </c>
      <c r="AB47" s="1">
        <v>44168</v>
      </c>
      <c r="AC47">
        <v>25.52</v>
      </c>
      <c r="AD47">
        <v>26.62</v>
      </c>
      <c r="AI47" s="4"/>
    </row>
    <row r="48" spans="1:48" x14ac:dyDescent="0.45">
      <c r="A48">
        <v>47</v>
      </c>
      <c r="C48" s="1"/>
    </row>
    <row r="49" spans="1:3" x14ac:dyDescent="0.45">
      <c r="A49">
        <v>48</v>
      </c>
      <c r="C49" s="1"/>
    </row>
    <row r="50" spans="1:3" x14ac:dyDescent="0.45">
      <c r="A50">
        <v>49</v>
      </c>
      <c r="C50" s="1"/>
    </row>
    <row r="51" spans="1:3" x14ac:dyDescent="0.45">
      <c r="A51">
        <v>50</v>
      </c>
      <c r="C51" s="1"/>
    </row>
    <row r="52" spans="1:3" x14ac:dyDescent="0.45">
      <c r="A52">
        <v>51</v>
      </c>
      <c r="C52" s="1"/>
    </row>
    <row r="53" spans="1:3" x14ac:dyDescent="0.45">
      <c r="A53">
        <v>52</v>
      </c>
      <c r="C53" s="1"/>
    </row>
    <row r="54" spans="1:3" x14ac:dyDescent="0.45">
      <c r="A54">
        <v>53</v>
      </c>
      <c r="C54" s="1"/>
    </row>
    <row r="55" spans="1:3" x14ac:dyDescent="0.45">
      <c r="A55">
        <v>54</v>
      </c>
    </row>
    <row r="56" spans="1:3" x14ac:dyDescent="0.45">
      <c r="A56">
        <v>55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Clinical</vt:lpstr>
      <vt:lpstr>OS=OD valid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珮綺 馮</dc:creator>
  <cp:keywords/>
  <dc:description/>
  <cp:lastModifiedBy>Pei Chi Chuang</cp:lastModifiedBy>
  <cp:revision/>
  <dcterms:created xsi:type="dcterms:W3CDTF">2020-05-25T09:09:30Z</dcterms:created>
  <dcterms:modified xsi:type="dcterms:W3CDTF">2021-12-13T14:32:29Z</dcterms:modified>
  <cp:category/>
  <cp:contentStatus/>
</cp:coreProperties>
</file>