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System test" sheetId="3" r:id="rId6"/>
    <sheet state="visible" name="Test Report" sheetId="4" r:id="rId7"/>
  </sheets>
  <definedNames>
    <definedName localSheetId="2" name="ACTION">#REF!</definedName>
    <definedName name="ACTION">#REF!</definedName>
  </definedNames>
  <calcPr/>
  <extLst>
    <ext uri="GoogleSheetsCustomDataVersion1">
      <go:sheetsCustomData xmlns:go="http://customooxmlschemas.google.com/" r:id="rId8" roundtripDataSignature="AMtx7mi4vg/axwun27pabAhMWn86qUIL2w=="/>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ID#AAAAK9qGaaE
    (2020-12-16 16:05:09)
*A: Add
  M: Modify
  D: Delete</t>
      </text>
    </comment>
  </commentList>
  <extLst>
    <ext uri="GoogleSheetsCustomDataVersion1">
      <go:sheetsCustomData xmlns:go="http://customooxmlschemas.google.com/" r:id="rId1" roundtripDataSignature="AMtx7mhmljzJPOKVWW0zCML07Rpt8S/QWQ=="/>
    </ext>
  </extLst>
</comments>
</file>

<file path=xl/comments2.xml><?xml version="1.0" encoding="utf-8"?>
<comments xmlns:r="http://schemas.openxmlformats.org/officeDocument/2006/relationships" xmlns="http://schemas.openxmlformats.org/spreadsheetml/2006/main">
  <authors>
    <author/>
  </authors>
  <commentList>
    <comment authorId="0" ref="F8">
      <text>
        <t xml:space="preserve">======
ID#AAAAK9qGaaA
    (2020-12-16 16:05:09)
Pass
Fail
Untested
N/A</t>
      </text>
    </comment>
  </commentList>
  <extLst>
    <ext uri="GoogleSheetsCustomDataVersion1">
      <go:sheetsCustomData xmlns:go="http://customooxmlschemas.google.com/" r:id="rId1" roundtripDataSignature="AMtx7miufrtZYwRdmPUa6PfOFpDfHvGkSw=="/>
    </ext>
  </extLst>
</comments>
</file>

<file path=xl/sharedStrings.xml><?xml version="1.0" encoding="utf-8"?>
<sst xmlns="http://schemas.openxmlformats.org/spreadsheetml/2006/main" count="380" uniqueCount="209">
  <si>
    <t>SYSTEM TEST CASE</t>
  </si>
  <si>
    <t>Project Name</t>
  </si>
  <si>
    <t>Clinic Management Application</t>
  </si>
  <si>
    <t>Creator</t>
  </si>
  <si>
    <t>Le Thi Thu Trang</t>
  </si>
  <si>
    <t>Project Code</t>
  </si>
  <si>
    <t>CMA</t>
  </si>
  <si>
    <t>Reviewer/Approver</t>
  </si>
  <si>
    <t>Document Code</t>
  </si>
  <si>
    <t>Issue Date</t>
  </si>
  <si>
    <t>Version</t>
  </si>
  <si>
    <t>1.0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</si>
  <si>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</si>
  <si>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</si>
  <si>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</si>
  <si>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</si>
  <si>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</si>
  <si>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</si>
  <si>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</si>
  <si>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</si>
  <si>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</si>
  <si>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</si>
  <si>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</si>
  <si>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</si>
  <si>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</si>
  <si>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</si>
  <si>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</si>
  <si>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</si>
  <si>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A</t>
  </si>
  <si>
    <t>System test</t>
  </si>
  <si>
    <t>Feature</t>
  </si>
  <si>
    <t>Pass</t>
  </si>
  <si>
    <t>Test requirement</t>
  </si>
  <si>
    <t>Test function,  operating fully</t>
  </si>
  <si>
    <t>Fail</t>
  </si>
  <si>
    <t>Reference Document</t>
  </si>
  <si>
    <t>Untesed</t>
  </si>
  <si>
    <t>Untested</t>
  </si>
  <si>
    <t>N/A</t>
  </si>
  <si>
    <t>Number of Test cases</t>
  </si>
  <si>
    <t>ID</t>
  </si>
  <si>
    <t>Test Case Description</t>
  </si>
  <si>
    <t>Test Case Procedure</t>
  </si>
  <si>
    <t>Expected Results</t>
  </si>
  <si>
    <t>Inter-test case Dependence</t>
  </si>
  <si>
    <t>Result</t>
  </si>
  <si>
    <t>Test date</t>
  </si>
  <si>
    <t>Tester</t>
  </si>
  <si>
    <t>Note</t>
  </si>
  <si>
    <t>Perform a successful patient reception
( Case : New Patient)</t>
  </si>
  <si>
    <t>1. Input correct for required fields  in "Thông tin hành chính":Name, Phone number, Date of birth, Address, Gender
2.  Input correct for required fields  in "Thông tin khám": Room, doctor
3. Click button "Lưu"
4. On confirm dialog , click button "xác nhận"
5. On left menu, click "Quản lý phiếu khám"
6. Verify patient information added on the screen "Quản lý phiếu khám"</t>
  </si>
  <si>
    <t>1,2. The information entered is successfully displayed in the fields
3. Display notifications with content: "Bạn có muốn lưu thông tin tiếp đón này?"
4.
- Data is saved successfully in DB
- Display dialog "Thêm bệnh nhân vào danh sách tiếp đón thành công"
- The added patient information will be displayed in the "Danh sách tiếp đón"
- Number of patients increased by 1 unit
- Update Number of patients in  "Thông tin phòng khám"
5. Redirect to "Quản lý phiếu khám" page successful
6. The added patient information will be displayed  match với "Tiếp đón bệnh nhân" page with status "Chưa khám"</t>
  </si>
  <si>
    <t>1. Login successful with staff role</t>
  </si>
  <si>
    <t>TrangLTT</t>
  </si>
  <si>
    <t>Perform a successful patient reception
( Case : Old Patient )</t>
  </si>
  <si>
    <t>1. Input correct for one or more required fields  in "Thông tin hành chính": Name, Phone number, Date of birth, Address, Gender
2. Click one result
3. Click button "Lưu"
4. On confirm dialog , click button "xác nhận"
5. On left menu, click "Quản lý phiếu khám"
6. Verify patient information added on the screen "Quản lý phiếu khám"</t>
  </si>
  <si>
    <t>1. Display the number of records with the value entered for autocomplete
2. The information  is successfully displayed in the fields
3. Display notifications with content: "Bạn có muốn lưu thông tin tiếp đón này?"
4.
- Data is saved successfully in DB
- Display dialog "Thêm bệnh nhân vào danh sách tiếp đón thành công"
- The added patient information will be displayed in the "Danh sách tiếp đón"
- Number of patients increased by 1 unit
- Update Number of patients in  "Thông tin phòng khám"
5. Redirect to "Quản lý phiếu khám" page successful
6. The added patient information will be displayed  match với "Tiếp đón bệnh nhân" page with status "Chưa khám"</t>
  </si>
  <si>
    <t>Create a successful examination
(Case: new patient)</t>
  </si>
  <si>
    <t>1. On the "Lập phiếu khám" screen, input correct for required fields  in "Thông tin hành chính":Name, Phone number, Date of birth, Address, Gender
2. Click button "Lưu"
3. On confirm dialog , click button "xác nhận"
4. On left menu, click "Tiếp đón bệnh nhân"
5. Verify data in the "Thông tin phòng khám"
6. On left menu, click "Quản lý phiếu khám"
7. Verify patient information added on the screen "Quản lý phiếu khám"</t>
  </si>
  <si>
    <t>1. The information entered is successfully displayed in the fields
2. Display notifications with content: "Bạn có muốn lưu phiếu khám này?"
3.
- Data is saved successfully in DB
- Display dialog "Lưu phiếu khám thành công"
- All buttons are active
4. Redirect to "Tiếp đón bệnh nhân" page successful
5. Update Number of patients in  "Thông tin phòng khám"
6. Redirect to "Quản lý phiếu khám" page successful
7. The added patient information will be displayed  match với "Lập phiếu khám" page with status "Đang khám"</t>
  </si>
  <si>
    <t>1. Login successful with staff role
2. Patient is not reception</t>
  </si>
  <si>
    <t>Create a successful examination
( Case: old patient or patient passed the reception )</t>
  </si>
  <si>
    <t>1. On the "Lập phiếu khám" screen, input correct one or more for required fields  in "Thông tin hành chính":Name, Phone number, Date of birth, Address, Gender
2. Click one result
3. Click button "Lưu"
4. On confirm dialog , click button "xác nhận"
5. On left menu, click "Tiếp đón bệnh nhân"
6. Verify data in the "Thông tin phòng khám"
7. On left menu, click "Quản lý phiếu khám"
8. Verify patient information added on the screen "Quản lý phiếu khám"</t>
  </si>
  <si>
    <t>1. Display the number of records with the value entered for autocomplete
2. The information is successfully displayed in the fields
2. Display notifications with content: "Bạn có muốn lưu phiếu khám này?"
3.
- Data is saved successfully in DB
- Display dialog "Lưu phiếu khám thành công"
- All buttons are active
4. Redirect to "Tiếp đón bệnh nhân" page successful
5. Update Number of patients in  "Thông tin phòng khám"
6. Redirect to "Quản lý phiếu khám" page successful
7. The added patient information will be displayed  match với "Lập phiếu khám" page with status "Đang khám"</t>
  </si>
  <si>
    <t>1. Login successful with staff role
2. Patient passed reception</t>
  </si>
  <si>
    <t>Payment for clinical examination successful (Case 1)</t>
  </si>
  <si>
    <t>1. On the "Tiếp đón bệnh nhân" screen, input infor of patient
2. Click button "Chuyển thanh toán"
3. In the "Danh sách dịch vụ", click checkbox name "Khám lâm sàng"
4. Input "Thực thu" field
5. Click button "Thu tiền"
6. Check status on the "Lập phiếu khám" page</t>
  </si>
  <si>
    <t>1. Data of patient is displayed correct
2. Redirect to "Thu tiền dịch vụ" page successful with data patient correct
3. Display checkbox with pink tick mark and service selected
4. Display the correct number
5. Display dialog "Lưu thông tin thu tiền dịch vụ thành công"
6. Display "Đã thanh toán" text on the top screen, with green text</t>
  </si>
  <si>
    <t>1. Login successful with staff role
2. Perform a successful patient reception</t>
  </si>
  <si>
    <t>Payment for clinical examination successful ( Case 2)</t>
  </si>
  <si>
    <t>1.On the top menu, click "Quản lý tài chính"
2. Search infor of patient on the screen
3. In the "Danh sách dịch vụ", click checkbox name "Khám lâm sàng"
4. Input "Thực thu" field
5. Click button "Thu tiền"
6. Check status on the "Lập phiếu khám" page</t>
  </si>
  <si>
    <t>1. Redirect to "Thu tiền dịch vụ" page successful with data patient correct
2. Data of patient is displayed correct
3. Display checkbox with pink tick mark and service selected
4. Display the correct number
5. Display dialog "Lưu thông tin thu tiền dịch vụ thành công"
6. Display "Đã thanh toán" text on the top screen, with green text</t>
  </si>
  <si>
    <t>Appoint successful subclinical services</t>
  </si>
  <si>
    <t>1. On the "Lập phiếu khám" screen, click button "Chỉ định dịch vụ CLS"
2. Verify data of patient in this page
3. On right side screen , choose service for patient in the table
4. Click button "Lưu"
5. On left menu, click "Quản lý phiếu khám"
6. Verify service added on the screen "Quản lý phiếu khám"
7. On left menu, click "Quản lý phiếu cận lâm sàng"
8. Verify service added on the screen "Quản lý phiếu CLS"</t>
  </si>
  <si>
    <t>1. Redirect to "Chỉ định dịch vụ CLS" page successfully 
2. Infor of patient will be displayed  match với "Lập phiếu khám" page
3.
- Display checkbox with pink tick mark
- The added service will be displayed in the table below of screen with doctor/room correct
4. Data is saved successfully in DB
5. Redirect to "Quản lý phiếu khám" page successful
6. The added service will be displayed  correct with  status "Chờ lấy kết quả CLS"
7. Redirect to "Quản lý phiếu CLS" page successful
8. The added service will be displayed  correct with  status "Chưa khám"</t>
  </si>
  <si>
    <t>1. Login successful with staff role
2. Create a successful examination</t>
  </si>
  <si>
    <t>Create successful subclinical services
( Case: new patient )</t>
  </si>
  <si>
    <t>1. On left menu, click  "Lập phiếu cận lâm sàng"
2. Input correct for required fields  in "Thông tin bệnh nhân":Name, Phone number, Date of birth, Address, Gender
3. On right side screen , choose service for patient in the table
4. Click button "Lưu"
5. On left menu, click "Quản lý phiếu cận lâm sàng"
6. Verify service added on the screen "Quản lý phiếu CLS"</t>
  </si>
  <si>
    <t>1. Redirect to "Lập phiếu CLS" page successfully 
2. The information entered is successfully displayed in the fields
3.
- Display checkbox with pink tick mark
- The added service will be displayed in the table below of screen
4. Data is saved successfully in DB
5. Redirect to "Quản lý phiếu CLS" page successful
6. The added service will be displayed  correct with  status "Chưa khám"</t>
  </si>
  <si>
    <t>Create successful subclinical services
( Case: old patient or patient passed the reception )</t>
  </si>
  <si>
    <t>1. On left menu, click  "Lập phiếu cận lâm sàng"
2. Input correct one or more for required fields  in "Thông tin bệnh nhân":Name, Phone number, Date of birth, Address, Gender
3. Click one result
4. On right side screen , choose service for patient in the table
5. Click button "Lưu"
6. On left menu, click "Quản lý phiếu cận lâm sàng"
7. Verify service added on the screen "Quản lý phiếu CLS"</t>
  </si>
  <si>
    <t>1. Redirect to "Lập phiếu CLS" page successfully 
2. Display the number of records with the value entered for autocomplete
3. The information entered is successfully displayed in the fields
4.
- Display checkbox with pink tick mark
- The added service will be displayed in the table below of screen
5. Data is saved successfully in DB
6. Redirect to "Quản lý phiếu CLS" page successful
7. The added service will be displayed  correct with  status "Chưa khám"</t>
  </si>
  <si>
    <t>Payment for subclinical services successful (Case 1)</t>
  </si>
  <si>
    <t>1. On the "Lập phiếu khám" screen, input infor of patient
2. Click button "Chuyển thanh toán"
3. In the "Danh sách dịch vụ", click checkbox of name  service
4. Input "Thực thu" field
5. Click button "Thu tiền"
6. Check status on the "Lập phiếu cận lâm sàng" page</t>
  </si>
  <si>
    <t>1. Data of patient is displayed correct
2. Redirect to "Thu tiền dịch vụ" page successful with data patient correct
3. Display checkbox with pink tick mark and service selected
4. Display the correct number
5. Display dialog "Lưu thông tin thu tiền dịch vụ thành công"
6. Display "Đã thanh toán" text on the top "Lập phiếu CLS" screen, with green text</t>
  </si>
  <si>
    <t>1. Login successful with staff role
2. Appoint successful subclinical services</t>
  </si>
  <si>
    <t>Payment for subclinical services successful ( Case 2)</t>
  </si>
  <si>
    <t>1.On the top menu, click "Quản lý tài chính"
2. Search infor of patient on the screen
3. In the "Danh sách dịch vụ", click checkbox of name service
4. Input "Thực thu" field
5. Click button "Thu tiền"
6. Check status on the "Lập phiếu cận lâm sàng" page</t>
  </si>
  <si>
    <t>1. Redirect to "Thu tiền dịch vụ" page successful with data patient correct
2. Data of patient is displayed correct
3. Display checkbox with pink tick mark and service selected
4. Display the correct number
5. Display dialog "Lưu thông tin thu tiền dịch vụ thành công"
6. Display "Đã thanh toán" text on the top "Lập phiếu CLS" screen, with green text</t>
  </si>
  <si>
    <t>Successful subclinical examination</t>
  </si>
  <si>
    <t>1. On "Lập phiếu cận lâm sàng" screen , click icon "Chi tiết phiếu CLS" to fill examination results
2. On left menu, click "Quản lý phiếu cận lâm sàng"
3. Verify service added on the screen "Quản lý phiếu CLS"
4. On "Lập phiếu cận lâm sàng" screen, click icon "Đánh dấu đã hoàn tất"
5. On confirm dialog , click "Xác nhận"
6. On left menu, click "Quản lý phiếu khám"
7. Verify service added on the screen "Quản lý phiếu khám"
8. On left menu, click "Quản lý phiếu cận lâm sàng"
9. Verify service added on the screen "Quản lý phiếu CLS"</t>
  </si>
  <si>
    <t>1. - Data Results saved successful in DB
- Data results entered  is successfully displayed at field "Kế luận" in "Lập phiếu CLS" page
2. Redirect to "Quản lý phiếu CLS" page successful
3. The added service will be displayed  correct with  status "Đang khám"
4. Dislay confirm dialog "Bạn có muốn kết thúc khám dịch vụ này không?"
5. 
- Display message "Kết thúc khám thành công"
- Status convert to "Đã khám xong"
6. Redirect to "Quản lý phiếu khám" page successful
7. The added service will be displayed  correct with  status "Đã lấy kết quả CLS"
8. Redirect to "Quản lý phiếu CLS" page successful
9. The added service will be displayed  correct with  status "Đã khám xong"</t>
  </si>
  <si>
    <t>Successful prescription</t>
  </si>
  <si>
    <t xml:space="preserve">1. On the "Lập phiếu khám" screen, click button "Kê đơn thuốc"
2. Verify data of patient in this page
3. On right side screen , choose medicine for patient in the table
4. In the "Thông tin thuốc", select value for "Số lượng"
5. Click button "Lưu"
</t>
  </si>
  <si>
    <t xml:space="preserve">1. Redirect to "Kê đơn thuốc" page successfully 
2. Infor of patient will be displayed  match với "Lập phiếu khám" page
3.
- Display checkbox with pink tick mark
- The added medicine will be displayed in the "Thông tin thuốc" below of screen
4. Data will be displayed successful on the screen
5. Data is saved successfully in DB
</t>
  </si>
  <si>
    <t>Successful completion of examination</t>
  </si>
  <si>
    <t>1. On the "Lập phiếu khám" screen, input correct for "Kết luận" field
2. Click button "Kết thúc khám"
3. On the confirm dialog , Click "Xác nhận"
4. On the notify dialog , Click "Đóng"
5. On left menu, click "Tiếp đón bệnh nhân"
6. Verify data of patient on the screen "Tiếp đón bệnh nhân"</t>
  </si>
  <si>
    <t xml:space="preserve">1. Data will be displayed successful on the screen
2. Display confirm dialog "Bạn có muốn kết thúc khám"
3. - Display dialog "Kết thúc khám thành công"
-  Data is saved successfully in DB
4. - Auto redirect to "Quản lý phiếu khám" page successful
- Status is "Đã khám xong"
5. Redirect to "Tiếp đón bệnh nhân" successful
6. - Status in the "Danh sách tiếp đón" is "Đã khám xong"
- Update Number of patients in  "Thông tin phòng khám" </t>
  </si>
  <si>
    <t>Successful export medicine</t>
  </si>
  <si>
    <t>1. On the top menu, click  "Quản lý thuốc" , click  "Xuất bán thuốc" on the left menu
2. Search infor of patient
3. In the "Thông tin thuốc theo đơn, input value for "Số thực lấy"
Case : If
4. In the "Thông tin thuốc khác", Click button "Thêm hàng"
5. Input value correct for "Tên thuốc" field ( is on the list of clinic), "Số lượng" field
6. Click button "Lưu"
7. On the left menu, click "Quản lý xuất bán thuốc"
8. Verify infor of prescription in "Quản lý xuất bán thuốc" page</t>
  </si>
  <si>
    <t>1. Redirect to "Xuất bán thuốc" page successfully 
2. Infor of patient will be displayed  correct in fields
3. Data is displayed successful
4. Add 1 row in the table "Thông tin thuốc khác" successful
5. Data is displayed successful
6. - Display dialog "Lưu thông tin thành công"
- Data saved in DB
7. Redirect to "Quản lý xuất bán thuốc" page successful
8. Data is displayed correct</t>
  </si>
  <si>
    <t>Payment for prescription successful (Case 1)</t>
  </si>
  <si>
    <t xml:space="preserve">1. On the "Xuất bán thuốc" screen, input infor of patient
2. Click button "Chuyển thanh toán"
3. In the "Danh sách dịch vụ", click checkbox of name  service "Phiếu thuốc"
4. Input "Thực thu" field
5. Click button "Thu tiền"
</t>
  </si>
  <si>
    <t xml:space="preserve">1. Data of patient is displayed correct
2. Redirect to "Thu tiền dịch vụ" page successful with data patient correct
3. Display checkbox with pink tick mark and service selected
4. Display the correct number
5. Display dialog "Lưu thông tin thu tiền dịch vụ thành công"
</t>
  </si>
  <si>
    <t>1. Login successful with staff role
2. Successful prescription</t>
  </si>
  <si>
    <t>Payment for prescription successful ( Case 2)</t>
  </si>
  <si>
    <t xml:space="preserve">1.On the top menu, click "Quản lý tài chính"
2. Search infor of patient on the screen
3. In the "Danh sách dịch vụ", click checkbox of name service "Phiếu thuốc"
4. Input "Thực thu" field
5. Click button "Thu tiền"
</t>
  </si>
  <si>
    <t xml:space="preserve">1. Redirect to "Thu tiền dịch vụ" page successful with data patient correct
2. Data of patient is displayed correct
3. Display checkbox with pink tick mark and service selected
4. Display the correct number
5. Display dialog "Lưu thông tin thu tiền dịch vụ thành công"
</t>
  </si>
  <si>
    <t>Perform a successful appointment</t>
  </si>
  <si>
    <t xml:space="preserve">1. On the left menu, click "Hẹn khám"
2. Click button "Thêm lịch hẹn khám mới" on the top right of screen
3. Input correct for required fields : Name, Phone number, appointment date, appointment hour
4. Click button "Lưu"
</t>
  </si>
  <si>
    <t xml:space="preserve">1. Redirect to "Hẹn khám" page successful
2. Show dialog "Đăng ký hẹn khám" successful
3. The information entered is successfully displayed in the fields
4. - Display dialog: "Thêm thông tin hẹn khám thành công"
- Data saved successfully in DB
</t>
  </si>
  <si>
    <t>Perform a successful import-medicine</t>
  </si>
  <si>
    <t xml:space="preserve">1. On the left menu, click "Quản lý thuốc"
2. Input correct for required fields in the "Thông tin nhà cung cấp" : Name, Phone number.
3. In the "Danh mục thuốc vật tư", click "Thêm hàng"
4. Input correct for required : Name medicine
5. Click button "Lưu"
</t>
  </si>
  <si>
    <t xml:space="preserve">1. Redirect to "Nhập thuốc, vật tư" page successful
2. The information entered is successfully displayed in the fields
3. Add 1 row successful
4. The information entered is successfully displayed in the fields
4. - Display dialog: "Lưu thông tin thành công"
- Data saved successfully in DB
</t>
  </si>
  <si>
    <t>Perform a successful import-material</t>
  </si>
  <si>
    <t xml:space="preserve">1. On the left menu, click "Quản lý vật tư"
2. Input correct for required fields in the "Thông tin nhà cung cấp" : Name, Phone number.
3. In the "Danh mục thuốc vật tư", click "Thêm hàng"
4. Input correct for required : Name material
5. Click button "Lưu"
</t>
  </si>
  <si>
    <t>Add new service successfully</t>
  </si>
  <si>
    <t xml:space="preserve">1. On the left menu, click "Quản lý dịch vụ"
2. On the "Danh mục dịch vụ" screen, click button "Thêm mới dịch vụ"
3. Input correct for required fields in the "Thông tin dịch vụ" : Name, price, template, group service.
4. Input correct in the "Danh sách phòng khám"
5. Click button "Lưu"
</t>
  </si>
  <si>
    <t>1. Redirect to "Danh mục dịch vụ" page successful
2. Show dialog successful
3,4. The information entered is successfully displayed in the fields
5. - Display dialog: "Thêm dịch vụ mới thành công"
- Data saved successfully in DB
- The addeds service information will be displayed in the "Danh sách dịch vụ"</t>
  </si>
  <si>
    <t>Edit service successfully</t>
  </si>
  <si>
    <t xml:space="preserve">1. On the left menu, click "Quản lý dịch vụ"
2. On the "Danh mục dịch vụ" screen, click icon "Sửa thông tin dịch vụ"
3. Input correct for required fields in the "Thông tin dịch vụ" : Name, price, template, group service.
4. Input correct in the "Danh sách phòng khám"
5. Click button "Lưu"
</t>
  </si>
  <si>
    <t>1. Redirect to "Danh mục dịch vụ" page successful
2. Show dialog successful
3,4. The information entered is successfully displayed in the fields
5. - Display dialog: "Sửa dịch vụ thành công"
- Data saved successfully in DB
- The addeds service information will be displayed in the "Danh sách dịch vụ"</t>
  </si>
  <si>
    <t>Delete service successfully</t>
  </si>
  <si>
    <t xml:space="preserve">1. On the left menu, click "Quản lý dịch vụ"
2. On the "Danh mục dịch vụ" screen, click icon "Xóa dịch vụ"
3. On the dialog, Click button "Xác nhận"
4. Verify infor deleted in list service
</t>
  </si>
  <si>
    <t>1. Redirect to "Danh mục dịch vụ" page successful
2. Show dialog notify
3. Show dialog "Ban đã xóa dịch vụ...thành công"
- Data saved successfully in DB
4- The service information will be deleted in the "Danh sách dịch vụ"</t>
  </si>
  <si>
    <t>Add new group service successfully</t>
  </si>
  <si>
    <t xml:space="preserve">1. On the left menu, click "Quản lý dịch vụ", click "Danh mục nhóm dịch vụ" on the left menu
2. On the "Danh mục nhóm dịch vụ" screen, click button "Thêm mới nhóm dịch vụ"
3. Input correct for required fields in the "Thông tin nhóm dịch vụ" : Name
4. Input correct in the "Danh sách bác sĩ"
5. Click button "Lưu"
</t>
  </si>
  <si>
    <t>1. Redirect to "Danh mục nhóm dịch vụ" page successful
2. Show dialog successful
3,4. The information entered is successfully displayed in the fields
5. - Display dialog: "Thêm  nhóm dịch vụ mới thành công"
- Data saved successfully in DB
- The addeds service information will be displayed in the "Danh sách nhóm dịch vụ"</t>
  </si>
  <si>
    <t>Edit group service successfully</t>
  </si>
  <si>
    <t>1. On the left menu, click "Quản lý dịch vụ", click "Danh mục nhóm dịch vụ" on the left menu
2. On the "Danh mục nhóm dịch vụ" screen, click icon "Sửa thông tin nhóm dịch vụ"
3. Input correct for required fields in the "Thông tin nhóm dịch vụ" : Name
4. Input correct in the "Danh sách bác sĩ"
5. Click button "Lưu"
6. Verify information in the "Danh sách nhóm dịch vụ"</t>
  </si>
  <si>
    <t>1. Redirect to "Danh mục nhóm dịch vụ" page successful
2. Show dialog successful
3,4. The information entered is successfully displayed in the fields
5. - Display dialog: "Sửa nhóm dịch vụ thành công"
- Data saved successfully in DB
6. The addeds service information will be displayed in the "Danh sách nhóm dịch vụ"</t>
  </si>
  <si>
    <t>Delete group service successfully</t>
  </si>
  <si>
    <t xml:space="preserve">1. On the left menu, click "Quản lý dịch vụ", click "Danh mục nhóm dịch vụ" on the left menu
2. On the "Danh mục nhóm dịch vụ" screen, click icon "Xóa nhóm dịch vụ"
3. On the dialog, Click button "Xác nhận"
4. Verify infor deleted in list service
</t>
  </si>
  <si>
    <t>1. Redirect to "Danh mục dịch vụ" page successful
2. Show dialog notify "Bạn có muốn xóa nhóm dịch vụ...không?"
3. Show dialog "Ban đã xóa nhóm dịch vụ...thành công"
- Data saved successfully in DB
4- The service information will be deleted in the "Danh sách nhóm dịch vụ"</t>
  </si>
  <si>
    <t>Add new group template report successfully</t>
  </si>
  <si>
    <t xml:space="preserve">1. On the left menu, click "Quản lý dịch vụ", click "Mẫu kết quả dịch vụ" on the left menu
2. On the "Mẫu kết quả dịch vụ" screen, click button "Thêm nhóm kết quả mới"
3. Input correct for required fields : Name
4. Click button "Lưu"
</t>
  </si>
  <si>
    <t>1. Redirect to "Mẫu kết quả dịch vụ" page successful
2. Show dialog successful
3. The information entered is successfully displayed in the fields
4. - Display dialog: "Thêm  nhóm kết quả dịch vụ thành công"
- Data saved successfully in DB
- The addeds service information will be displayed in the "Danh sách mẫu kết quả"</t>
  </si>
  <si>
    <t>Edit group template report successfully</t>
  </si>
  <si>
    <t xml:space="preserve">1. On the left menu, click "Quản lý dịch vụ", click "Mẫu kết quả dịch vụ" on the left menu
2. On the "Mẫu kết quả dịch vụ" screen, click icon "Sửa"
3. Input correct for required fields : Name
4. Click button "Lưu"
</t>
  </si>
  <si>
    <t>Delete group template report successfully</t>
  </si>
  <si>
    <t xml:space="preserve">1. On the left menu, click "Quản lý dịch vụ", click "Mẫu kết quả dịch vụ" on the left menu
2. On the "Mẫu kết quả dịch vụ" screen, click icon "Xóa"
3.On the dialog, click "Xác nhận"
4. Verify infor in the "Danh sách mẫu kết quả"
</t>
  </si>
  <si>
    <t>1. Redirect to "Mẫu kết quả dịch vụ" page successful
2. Show dialog successful
3. Display dialog: "Xóa  nhóm kết quả dịch vụ thành công"
- Data saved successfully in DB
4. The service information will be deleted in the "Danh sách mẫu kết quả"</t>
  </si>
  <si>
    <t>Add new template report successfully</t>
  </si>
  <si>
    <t xml:space="preserve">1. On the left menu, click "Quản lý dịch vụ", click "Mẫu kết quả dịch vụ" on the left menu
2. On the "Mẫu kết quả dịch vụ" screen, click button "Thêm mẫu kết quả mới"
3. Input correct for required fields: Name
4. Drag and Drop fields in the white page
5. Click button "Lưu"
6. On the confirm dialog, click "Xác nhận"
</t>
  </si>
  <si>
    <t>1. Redirect to "Mẫu kết quả dịch vụ" page successful
2. Redirect to edit page successful
3,4. The information entered is successfully displayed in the field and paper
5. Display confirm dialog "Bạn có muốn lưu mẫu kết quả dịch vụ này không?"
6. - Display dialog: "Lưu kết quả dịch vụ thành công"
- Data saved successfully in DB
- The addeds service information will be displayed in the "Danh sách mẫu kết quả"</t>
  </si>
  <si>
    <t>Edit template report successfully</t>
  </si>
  <si>
    <t xml:space="preserve">1. On the left menu, click "Quản lý dịch vụ", click "Mẫu kết quả dịch vụ" on the left menu
2. On the "Mẫu kết quả dịch vụ" screen, click icon "Sửa"
3. Input correct for required fields: Name
4. Drag and Drop fields in the white page
5. Click button "Lưu"
6. On the confirm dialog, click "Xác nhận"
</t>
  </si>
  <si>
    <t>Delete template report successfully</t>
  </si>
  <si>
    <t>1. Redirect to "Mẫu kết quả dịch vụ" page successful
2. Show dialog successful
3. Display dialog: "Xóa  mẫu kết quả dịch vụ thành công"
- Data saved successfully in DB
4. The service information will be deleted in the "Danh sách mẫu kết quả"</t>
  </si>
  <si>
    <t>Add new group user successfully</t>
  </si>
  <si>
    <t xml:space="preserve">1. On the left menu, click "Quản lý chung", click "Quản lý nhóm người dùng" on the left menu
2. On the "Quản lý nhóm người dùng" screen, click button "Thêm mới"
3. Input correct for required fields: Name
4. Select data in the "Danh sách quyền"
5. Click button "Lưu"
</t>
  </si>
  <si>
    <t>1. Redirect to "Quản lý nhóm người dùng" page successful
2. Show dialog "Thêm mới nhóm người dùng" successful
3. The information entered is successfully displayed in the field
4. Display checkbox with pink tick mark
5. - Display dialog with content "Thêm mới nhóm người dùng thành công"
- Data saved successfully in DB
- The addeds information will be displayed in the "Danh sách nhóm người dùng"</t>
  </si>
  <si>
    <t>Edit group user successfully</t>
  </si>
  <si>
    <t>1. On the left menu, click "Quản lý chung", click "Quản lý nhóm người dùng" on the left menu
2. On the "Quản lý nhóm người dùng" screen, click button "Chi tiết"
3. Input correct for required fields: Name
4. Select data in the "Danh sách quyền"
5. Click button "Lưu"
6. On the dialog, click "Xác nhận"</t>
  </si>
  <si>
    <t>1. Redirect to "Quản lý nhóm người dùng" page successful
2. Show dialog "Sửa nhóm người dùng" successful
3. The information entered is successfully displayed in the field
4. Display checkbox with pink tick mark
5. Show dialog confirm
6. - Display dialog with content "Sửa nhóm người dùng thành công"
- Data saved successfully in DB
- The addeds information will be displayed in the "Danh sách nhóm người dùng"</t>
  </si>
  <si>
    <t>Delete group user successfully</t>
  </si>
  <si>
    <t>1. On the left menu, click "Quản lý chung", click "Quản lý nhóm người dùng" on the left menu
2. On the "Quản lý nhóm người dùng" screen, click button "Xóa"
3. On the dialog, click "Xác nhận"
4. Verify infor deleted in the "Danh sách nhóm người dùng"</t>
  </si>
  <si>
    <t>1. Redirect to "Quản lý nhóm người dùng" page successful
2. Show dialog "Xóa nhóm người dùng" successful
3. - Display dialog with content "Xóa nhóm người dùng thành công"
- Data saved successfully in DB
4. The information user will be deleted in the "Danh sách nhóm người dùng"</t>
  </si>
  <si>
    <t>Add new user successfully</t>
  </si>
  <si>
    <t xml:space="preserve">1. On the left menu, click "Quản lý chung"
2. On the "Quản lý  người dùng" screen, click button "Thêm mới"
3. Input correct for required fields: User name, group user, passwword, phone…
4. Click "Thông tin làm việc"
5. Select data in the "Danh sách nhóm dịch vụ" and "Phòng làm việc"
6. Click button "Lưu"
</t>
  </si>
  <si>
    <t>1. Redirect to "Quản lý  người dùng" page successful
2. Show dialog "Thêm mới người dùng" successful
3. The information entered is successfully displayed in the field
4. Show list group service, room
5. Display checkbox with pink tick mark
6. - Display dialog with content "Thêm mới  người dùng thành công"
- Data saved successfully in DB
- The addeds information will be displayed in the "Danh sách  người dùng"</t>
  </si>
  <si>
    <t>Successful edit  user info</t>
  </si>
  <si>
    <t xml:space="preserve">1. On the left menu, click "Quản lý chung"
2. On the "Quản lý  người dùng" screen, click button "Chi tiết"
3. Input correct for required fields: User name, group user, passwword, phone…
4. Click "Thông tin làm việc"
5. Select data in the "Danh sách nhóm dịch vụ" and "Phòng làm việc"
6. Click button "Lưu"
</t>
  </si>
  <si>
    <t>1. Redirect to "Quản lý  người dùng" page successful
2. Show dialog "Sửa thông tin người dùng" successful
3. The information entered is successfully displayed in the field
4. Show list group service, room
5. Display checkbox with pink tick mark
6. - Display dialog with content "Cập nhật thông tin thành công"
- Data saved successfully in DB
- Updated information in the "Danh sách  người dùng"</t>
  </si>
  <si>
    <t xml:space="preserve">Successful Reissue the user password </t>
  </si>
  <si>
    <t xml:space="preserve">1. On the left menu, click "Quản lý chung"
2. On the "Quản lý  người dùng" screen, click button "Cấp lại mật khẩu"
3. Input correct for required fields: new password, confirm new password
4. Click button "Lưu"
</t>
  </si>
  <si>
    <t>1. Redirect to "Quản lý  người dùng" page successful
2. Show dialog "Cấp lại mật khẩu" successful
3. The data entered is successfully displayed in the field with dot character
4. - Display dialog with content "Thay đổi mật khẩu thành công"
- Data saved successfully in DB
- Updated information in the "Danh sách  người dùng"</t>
  </si>
  <si>
    <t>Delete user successfully</t>
  </si>
  <si>
    <t xml:space="preserve">1. On the left menu, click "Quản lý chung"
2. On the "Quản lý  người dùng" screen, click button "xóa"
3. On the dialog , click "Xác nhận"
4. Verify infor in the "Danh sách người dùng"
</t>
  </si>
  <si>
    <t>1. Redirect to "Quản lý  người dùng" page successful
2. Show dialog notify successful
3. Display dialog with content "Xóa người dùng thành công"
- Data saved successfully in DB
4. Updated information in the "Danh sách  người dùng"</t>
  </si>
  <si>
    <t>Add new work room successfully</t>
  </si>
  <si>
    <t xml:space="preserve">1. On the left menu, click "Quản lý chung", click "Quản lý phòng làm việc" on the left menu
2. On the "Quản lý phòng làm việc" screen, click button "Thêm mới"
3. Input correct for required fields: Name
4. Click button "Lưu"
</t>
  </si>
  <si>
    <t>1. Redirect to "Quản lýphòng làm việc" page successful
2. Show dialog "Thêm mớiphòng làm việc" successful
3. The information entered is successfully displayed in the field
4. - Display dialog with content "Thêm mới phòng làm việc thành công"
- Data saved successfully in DB
- The added information will be displayed in the "Danh sách phòng làm việc"</t>
  </si>
  <si>
    <t>Edit work room successfully</t>
  </si>
  <si>
    <t>1. On the left menu, click "Quản lý chung", click "Quản lý phòng làm việc" on the left menu
2. On the "Quản lý phòng làm việc" screen, click button "Chi tiết"
3. Input correct for required fields: Name
4. Click button "Lưu"
5. Verify infor edited room in the "Danh sách phòng làm việc"</t>
  </si>
  <si>
    <t>1. Redirect to "Quản lý phòng làm việc" page successful
2. Show dialog "Sửa phòng làm việc" successful
3. The information entered is successfully displayed in the field
4. - Display dialog with content "Sửa phòng làm việc thành công"
- Data saved successfully in DB
5. The edited information will be displayed in the "Danh sách phòng làm việc"</t>
  </si>
  <si>
    <t>Delete work room successfully</t>
  </si>
  <si>
    <t>1. On the left menu, click "Quản lý chung", click "Quản lý phòng làm việc" on the left menu
2. On the "Quản lý phòng làm việc" screen, click button "Xóa"
3.On dialog, click "Xác nhận"
4. Verify infor edited room in the "Danh sách phòng làm việc"</t>
  </si>
  <si>
    <t>1. Redirect to "Quản lý phòng làm việc" page successful
2. Show dialog notify successful
3. Display dialog with content "Xóa phòng làm việc thành công"
- Data saved successfully in DB
4. The information will be deleted in the "Danh sách phòng làm việc"</t>
  </si>
  <si>
    <t>Successful work room change</t>
  </si>
  <si>
    <t xml:space="preserve">1. - Case1. On the left menu, click office name
- Case2. Click icon on the top right of screen, click "Đổi phòng làm việc"
2. Select data in drop-down list
3. Click button "Xác nhận"
</t>
  </si>
  <si>
    <t>1. Show dialog "Thay đổi phòng làm việc hiện tại" successful
2. The information entered is successfully displayed in the field
3. Display dialog with content "Thay đổi phòng làm việc thành công"
- Data saved successfully in DB</t>
  </si>
  <si>
    <t>Successful cash receipt</t>
  </si>
  <si>
    <t>1. On the top menu, click "Quản lý tài chính", click "Phiếu thu tiền mặt" on the left menu
2. Input correct for required fields : Name, amount of money, explain
3. Click button "Lưu"
4. Verify patient information added on the screen "Quản lý thu chi"</t>
  </si>
  <si>
    <t>1. Show dialog "Phiếu thu tiền mặt" successful
2. The information entered is successfully displayed in the fields
3. 
- Data is saved successfully in DB
- Display dialog "Lưu thông tin thành công"
- Redirect to "Quản lý thu chi" page successful
4. The added patient information will be displayed  correct</t>
  </si>
  <si>
    <t>Successful cash pay</t>
  </si>
  <si>
    <t>1. On the top menu, click "Quản lý tài chính", click "Phiếu chi tiền mặt" on the left menu
2. Input correct for required fields : Name, amount of money, explain
3. Click button "Lưu"
4. Verify patient information added on the screen "Quản lý thu chi"</t>
  </si>
  <si>
    <t>1. Show dialog "Phiếu chi tiền mặt" successful
2. The information entered is successfully displayed in the fields
3. 
- Data is saved successfully in DB
- Display dialog "Lưu thông tin thành công"
- Redirect to "Quản lý thu chi" page successful
4. The added patient information will be displayed  correct</t>
  </si>
  <si>
    <t>Successful collect-debt</t>
  </si>
  <si>
    <t>1. On the top menu, click "Quản lý tài chính", click "Phiếu thu công nợ" on the left menu
2. Search info patient for required fields in the "Thông tin bệnh nhân": Name, patient code
3. In the "Danh sách nợ", input "Tiền trả" field
4. Click button "Lưu"
5. On the left menu, click "Quản lý thu chi"
6. Verify patient information added on the screen "Quản lý thu chi"</t>
  </si>
  <si>
    <t>1. Show  "Phiếu thu công nợ" page successful
2. - The information entered is successfully displayed in the fields
- Data is displayed correct in "Danh sách dịch vụ đnag nợ"
3. The information entered is successfully displayed in the fields
4. 
- Data is saved successfully in DB
- Display dialog "Lưu thông tin thành công"
5. Redirect to "Quản lý thu chi" page successful
6. The added patient information will be displayed  correct</t>
  </si>
  <si>
    <t>Successful pay-debt</t>
  </si>
  <si>
    <t>1. On the top menu, click "Quản lý tài chính", click "Phiếu trả công nợ" on the left menu
2. Search info patient for required fields in the "Thông tin nhà cung cấp": Name, phone number
3. In the "Danh sách nợ", input "Tiền trả" field
4. Click button "Lưu"
5. On the left menu, click "Quản lý thu chi"
6. Verify patient information added on the screen "Quản lý thu chi"</t>
  </si>
  <si>
    <t>1. Show  "Phiếu trả công nợ" page successful
2. - The information entered is successfully displayed in the fields
- Data is displayed correct in "Danh sách dịch vụ đnag nợ"
3. The information entered is successfully displayed in the fields
4. 
- Data is saved successfully in DB
- Display dialog "Lưu thông tin thành công"
5. Redirect to "Quản lý thu chi" page successful
6. The added patient information will be displayed  correct</t>
  </si>
  <si>
    <t xml:space="preserve">Successful change the user password </t>
  </si>
  <si>
    <t xml:space="preserve">1.  Click icon on the top right of screen, click "Đổi mật khẩu"
2. Input correct old password in "Mật khẩu cũ" field
3. Input correct new password in "Mật khẩu mới" field
4. Input correct and match with new pw in "Xác nhận mật khẩu mới" field
5. Click button "Đổi mật khẩu"
</t>
  </si>
  <si>
    <t>1. Show dialog "Đổi mật khẩu" successful
2,3,4. The information entered is successfully displayed in the field
3. - Display dialog with content "Đổi mật khẩu thành công"
- Data saved successfully in DB</t>
  </si>
  <si>
    <t>ST 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</si>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</sst>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FFFFFF"/>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366092"/>
        <bgColor rgb="FF366092"/>
      </patternFill>
    </fill>
  </fills>
  <borders count="4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thin">
        <color rgb="FF000000"/>
      </bottom>
    </border>
    <border>
      <left/>
      <top/>
      <bottom/>
    </border>
    <border>
      <top/>
      <bottom/>
    </border>
    <border>
      <right/>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quotePrefix="1"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4"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4" xfId="0" applyAlignment="1" applyBorder="1" applyFont="1" applyNumberFormat="1">
      <alignment vertical="top"/>
    </xf>
    <xf borderId="19" fillId="0" fontId="1" numFmtId="0" xfId="0" applyAlignment="1" applyBorder="1" applyFont="1">
      <alignment vertical="top"/>
    </xf>
    <xf borderId="20" fillId="0" fontId="1" numFmtId="164"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1" numFmtId="0" xfId="0" applyAlignment="1" applyBorder="1" applyFont="1">
      <alignment horizontal="center"/>
    </xf>
    <xf borderId="14" fillId="4" fontId="8" numFmtId="1" xfId="0" applyAlignment="1" applyBorder="1" applyFill="1" applyFont="1" applyNumberFormat="1">
      <alignment horizontal="center" vertical="center"/>
    </xf>
    <xf borderId="15" fillId="4" fontId="8" numFmtId="0" xfId="0" applyAlignment="1" applyBorder="1" applyFont="1">
      <alignment horizontal="center" vertical="center"/>
    </xf>
    <xf borderId="24" fillId="4" fontId="8" numFmtId="0" xfId="0" applyAlignment="1" applyBorder="1" applyFont="1">
      <alignment horizontal="center" vertical="center"/>
    </xf>
    <xf borderId="16" fillId="4"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12" numFmtId="0" xfId="0" applyAlignment="1" applyBorder="1" applyFont="1">
      <alignment horizontal="left" readingOrder="0" vertical="center"/>
    </xf>
    <xf borderId="18" fillId="2" fontId="13"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1" fillId="2" fontId="14" numFmtId="0" xfId="0" applyBorder="1" applyFont="1"/>
    <xf borderId="25" fillId="2" fontId="11" numFmtId="0" xfId="0" applyAlignment="1" applyBorder="1" applyFont="1">
      <alignment shrinkToFit="0" vertical="top" wrapText="1"/>
    </xf>
    <xf borderId="26" fillId="2" fontId="1" numFmtId="0" xfId="0" applyAlignment="1" applyBorder="1" applyFont="1">
      <alignment horizontal="left" shrinkToFit="0" vertical="top" wrapText="1"/>
    </xf>
    <xf borderId="27" fillId="0" fontId="4" numFmtId="0" xfId="0" applyBorder="1" applyFont="1"/>
    <xf borderId="28" fillId="0" fontId="4" numFmtId="0" xfId="0" applyBorder="1" applyFont="1"/>
    <xf borderId="1" fillId="2" fontId="7" numFmtId="0" xfId="0" applyAlignment="1" applyBorder="1" applyFont="1">
      <alignment shrinkToFit="0" wrapText="1"/>
    </xf>
    <xf borderId="1" fillId="2" fontId="7" numFmtId="0" xfId="0" applyAlignment="1" applyBorder="1" applyFont="1">
      <alignment horizontal="left" shrinkToFit="0" wrapText="1"/>
    </xf>
    <xf borderId="1" fillId="2" fontId="14" numFmtId="0" xfId="0" applyAlignment="1" applyBorder="1" applyFont="1">
      <alignment shrinkToFit="0" wrapText="1"/>
    </xf>
    <xf borderId="1" fillId="2" fontId="15" numFmtId="0" xfId="0" applyBorder="1" applyFont="1"/>
    <xf borderId="29"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0" fillId="0" fontId="4" numFmtId="0" xfId="0" applyBorder="1" applyFont="1"/>
    <xf borderId="29" fillId="2" fontId="16" numFmtId="0" xfId="0" applyAlignment="1" applyBorder="1" applyFont="1">
      <alignment horizontal="center" shrinkToFit="0" vertical="top" wrapText="1"/>
    </xf>
    <xf borderId="5" fillId="2" fontId="16" numFmtId="0" xfId="0" applyAlignment="1" applyBorder="1" applyFont="1">
      <alignment horizontal="center" shrinkToFit="0" vertical="top" wrapText="1"/>
    </xf>
    <xf borderId="31" fillId="2" fontId="16" numFmtId="0" xfId="0" applyAlignment="1" applyBorder="1" applyFont="1">
      <alignment horizontal="center" shrinkToFit="0" vertical="top"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4" numFmtId="0" xfId="0" applyAlignment="1" applyBorder="1" applyFont="1">
      <alignment horizontal="center" shrinkToFit="0" wrapText="1"/>
    </xf>
    <xf borderId="32" fillId="2" fontId="1" numFmtId="0" xfId="0" applyAlignment="1" applyBorder="1" applyFont="1">
      <alignment horizontal="center" shrinkToFit="0" vertical="top" wrapText="1"/>
    </xf>
    <xf borderId="33" fillId="2" fontId="1" numFmtId="0" xfId="0" applyAlignment="1" applyBorder="1" applyFont="1">
      <alignment horizontal="center" shrinkToFit="0" vertical="top" wrapText="1"/>
    </xf>
    <xf borderId="34" fillId="2" fontId="1" numFmtId="0" xfId="0" applyAlignment="1" applyBorder="1" applyFont="1">
      <alignment horizontal="center" shrinkToFit="0" vertical="top" wrapText="1"/>
    </xf>
    <xf borderId="1" fillId="2" fontId="15" numFmtId="0" xfId="0" applyAlignment="1" applyBorder="1" applyFont="1">
      <alignment horizontal="center" shrinkToFit="0" vertical="center" wrapText="1"/>
    </xf>
    <xf borderId="1" fillId="2" fontId="15"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35" fillId="5" fontId="8"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5" fillId="2" fontId="1" numFmtId="0" xfId="0" applyAlignment="1" applyBorder="1" applyFont="1">
      <alignment shrinkToFit="0" vertical="top" wrapText="1"/>
    </xf>
    <xf borderId="5" fillId="2" fontId="1" numFmtId="0" xfId="0" applyAlignment="1" applyBorder="1" applyFont="1">
      <alignment horizontal="left" shrinkToFit="0" vertical="top" wrapText="1"/>
    </xf>
    <xf borderId="5" fillId="2" fontId="1" numFmtId="14" xfId="0" applyAlignment="1" applyBorder="1" applyFont="1" applyNumberFormat="1">
      <alignment shrinkToFit="0" vertical="top" wrapText="1"/>
    </xf>
    <xf borderId="1" fillId="2" fontId="15" numFmtId="0" xfId="0" applyAlignment="1" applyBorder="1" applyFont="1">
      <alignment vertical="top"/>
    </xf>
    <xf borderId="1" fillId="2" fontId="14" numFmtId="0" xfId="0" applyAlignment="1" applyBorder="1" applyFont="1">
      <alignment shrinkToFit="0" vertical="top" wrapText="1"/>
    </xf>
    <xf borderId="5" fillId="0" fontId="1" numFmtId="0" xfId="0" applyAlignment="1" applyBorder="1" applyFont="1">
      <alignment shrinkToFit="0" vertical="top" wrapText="1"/>
    </xf>
    <xf borderId="5" fillId="0" fontId="1" numFmtId="0" xfId="0" applyAlignment="1" applyBorder="1" applyFont="1">
      <alignment horizontal="left" shrinkToFit="0" vertical="top" wrapText="1"/>
    </xf>
    <xf borderId="5" fillId="0" fontId="1" numFmtId="14" xfId="0" applyAlignment="1" applyBorder="1" applyFont="1" applyNumberFormat="1">
      <alignment shrinkToFit="0" vertical="top" wrapText="1"/>
    </xf>
    <xf borderId="0" fillId="0" fontId="15" numFmtId="0" xfId="0" applyAlignment="1" applyFont="1">
      <alignment vertical="top"/>
    </xf>
    <xf borderId="0" fillId="0" fontId="14" numFmtId="0" xfId="0" applyAlignment="1" applyFont="1">
      <alignment shrinkToFit="0" vertical="top" wrapText="1"/>
    </xf>
    <xf borderId="5" fillId="2" fontId="1" numFmtId="0" xfId="0" applyAlignment="1" applyBorder="1" applyFont="1">
      <alignment readingOrder="0" shrinkToFit="0" vertical="top" wrapText="1"/>
    </xf>
    <xf borderId="5" fillId="2" fontId="1" numFmtId="0" xfId="0" applyAlignment="1" applyBorder="1" applyFont="1">
      <alignment horizontal="left" readingOrder="0" shrinkToFit="0" vertical="top" wrapText="1"/>
    </xf>
    <xf borderId="36" fillId="2" fontId="5" numFmtId="0" xfId="0" applyAlignment="1" applyBorder="1" applyFont="1">
      <alignment horizontal="center" readingOrder="0"/>
    </xf>
    <xf borderId="37" fillId="0" fontId="4" numFmtId="0" xfId="0" applyBorder="1" applyFont="1"/>
    <xf borderId="38" fillId="0" fontId="4" numFmtId="0" xfId="0" applyBorder="1" applyFont="1"/>
    <xf borderId="1" fillId="2" fontId="11" numFmtId="0" xfId="0" applyBorder="1" applyFont="1"/>
    <xf borderId="1" fillId="2" fontId="1" numFmtId="164"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39" fillId="2" fontId="6" numFmtId="0" xfId="0" applyAlignment="1" applyBorder="1" applyFont="1">
      <alignment horizontal="left"/>
    </xf>
    <xf borderId="39" fillId="2" fontId="1" numFmtId="0" xfId="0" applyAlignment="1" applyBorder="1" applyFont="1">
      <alignment vertical="top"/>
    </xf>
    <xf borderId="5" fillId="2" fontId="6" numFmtId="0" xfId="0" applyAlignment="1" applyBorder="1" applyFont="1">
      <alignment vertical="center"/>
    </xf>
    <xf borderId="39"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40" fillId="2" fontId="1" numFmtId="0" xfId="0" applyBorder="1" applyFont="1"/>
    <xf borderId="41"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24" fillId="3" fontId="8" numFmtId="0" xfId="0" applyAlignment="1" applyBorder="1" applyFont="1">
      <alignment horizontal="center"/>
    </xf>
    <xf borderId="42" fillId="3" fontId="8" numFmtId="0" xfId="0" applyAlignment="1" applyBorder="1" applyFont="1">
      <alignment horizontal="center" shrinkToFit="0" wrapText="1"/>
    </xf>
    <xf borderId="43"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44" fillId="2" fontId="1" numFmtId="0" xfId="0" applyAlignment="1" applyBorder="1" applyFont="1">
      <alignment horizontal="center"/>
    </xf>
    <xf borderId="45" fillId="2" fontId="1" numFmtId="0" xfId="0" applyAlignment="1" applyBorder="1" applyFont="1">
      <alignment horizontal="center"/>
    </xf>
    <xf borderId="46" fillId="3" fontId="17" numFmtId="0" xfId="0" applyAlignment="1" applyBorder="1" applyFont="1">
      <alignment horizontal="center"/>
    </xf>
    <xf borderId="21" fillId="3" fontId="8" numFmtId="0" xfId="0" applyBorder="1" applyFont="1"/>
    <xf borderId="21" fillId="3" fontId="17" numFmtId="0" xfId="0" applyAlignment="1" applyBorder="1" applyFont="1">
      <alignment horizontal="center"/>
    </xf>
    <xf borderId="47" fillId="3" fontId="1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18"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6</v>
      </c>
      <c r="D5" s="5"/>
      <c r="E5" s="6"/>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C5&amp;"_"&amp;"TestCase"&amp;"_"&amp;"v1.0"</f>
        <v>CMA_TestCase_v1.0</v>
      </c>
      <c r="D6" s="17"/>
      <c r="E6" s="18"/>
      <c r="F6" s="12" t="s">
        <v>9</v>
      </c>
      <c r="G6" s="19">
        <v>44136.0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0.63"/>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Clinic Management Application</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CMA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58"/>
      <c r="H8" s="58"/>
      <c r="I8" s="58"/>
      <c r="J8" s="58"/>
      <c r="K8" s="58"/>
      <c r="L8" s="58"/>
      <c r="M8" s="58"/>
      <c r="N8" s="58"/>
      <c r="O8" s="58"/>
      <c r="P8" s="58"/>
      <c r="Q8" s="58"/>
      <c r="R8" s="58"/>
      <c r="S8" s="58"/>
      <c r="T8" s="58"/>
      <c r="U8" s="58"/>
      <c r="V8" s="58"/>
      <c r="W8" s="58"/>
      <c r="X8" s="58"/>
      <c r="Y8" s="58"/>
      <c r="Z8" s="58"/>
    </row>
    <row r="9" ht="12.75" customHeight="1">
      <c r="A9" s="11"/>
      <c r="B9" s="63">
        <v>1.0</v>
      </c>
      <c r="C9" s="64" t="s">
        <v>28</v>
      </c>
      <c r="D9" s="65" t="s">
        <v>29</v>
      </c>
      <c r="E9" s="66"/>
      <c r="F9" s="67"/>
      <c r="G9" s="11"/>
      <c r="H9" s="11"/>
      <c r="I9" s="11"/>
      <c r="J9" s="11"/>
      <c r="K9" s="11"/>
      <c r="L9" s="11"/>
      <c r="M9" s="11"/>
      <c r="N9" s="11"/>
      <c r="O9" s="11"/>
      <c r="P9" s="11"/>
      <c r="Q9" s="11"/>
      <c r="R9" s="11"/>
      <c r="S9" s="11"/>
      <c r="T9" s="11"/>
      <c r="U9" s="11"/>
      <c r="V9" s="11"/>
      <c r="W9" s="11"/>
      <c r="X9" s="11"/>
      <c r="Y9" s="11"/>
      <c r="Z9" s="11"/>
    </row>
    <row r="10" ht="12.75" customHeight="1">
      <c r="A10" s="11"/>
      <c r="B10" s="63"/>
      <c r="C10" s="64"/>
      <c r="D10" s="68"/>
      <c r="E10" s="66"/>
      <c r="F10" s="67"/>
      <c r="G10" s="11"/>
      <c r="H10" s="11"/>
      <c r="I10" s="11"/>
      <c r="J10" s="11"/>
      <c r="K10" s="11"/>
      <c r="L10" s="11"/>
      <c r="M10" s="11"/>
      <c r="N10" s="11"/>
      <c r="O10" s="11"/>
      <c r="P10" s="11"/>
      <c r="Q10" s="11"/>
      <c r="R10" s="11"/>
      <c r="S10" s="11"/>
      <c r="T10" s="11"/>
      <c r="U10" s="11"/>
      <c r="V10" s="11"/>
      <c r="W10" s="11"/>
      <c r="X10" s="11"/>
      <c r="Y10" s="11"/>
      <c r="Z10" s="11"/>
    </row>
    <row r="11" ht="12.75" customHeight="1">
      <c r="A11" s="11"/>
      <c r="B11" s="63"/>
      <c r="C11" s="64"/>
      <c r="D11" s="68"/>
      <c r="E11" s="66"/>
      <c r="F11" s="67"/>
      <c r="G11" s="11"/>
      <c r="H11" s="11"/>
      <c r="I11" s="11"/>
      <c r="J11" s="11"/>
      <c r="K11" s="11"/>
      <c r="L11" s="11"/>
      <c r="M11" s="11"/>
      <c r="N11" s="11"/>
      <c r="O11" s="11"/>
      <c r="P11" s="11"/>
      <c r="Q11" s="11"/>
      <c r="R11" s="11"/>
      <c r="S11" s="11"/>
      <c r="T11" s="11"/>
      <c r="U11" s="11"/>
      <c r="V11" s="11"/>
      <c r="W11" s="11"/>
      <c r="X11" s="11"/>
      <c r="Y11" s="11"/>
      <c r="Z11" s="11"/>
    </row>
    <row r="12" ht="12.75" customHeight="1">
      <c r="A12" s="11"/>
      <c r="B12" s="63"/>
      <c r="C12" s="64"/>
      <c r="D12" s="68"/>
      <c r="E12" s="66"/>
      <c r="F12" s="67"/>
      <c r="G12" s="11"/>
      <c r="H12" s="11"/>
      <c r="I12" s="11"/>
      <c r="J12" s="11"/>
      <c r="K12" s="11"/>
      <c r="L12" s="11"/>
      <c r="M12" s="11"/>
      <c r="N12" s="11"/>
      <c r="O12" s="11"/>
      <c r="P12" s="11"/>
      <c r="Q12" s="11"/>
      <c r="R12" s="11"/>
      <c r="S12" s="11"/>
      <c r="T12" s="11"/>
      <c r="U12" s="11"/>
      <c r="V12" s="11"/>
      <c r="W12" s="11"/>
      <c r="X12" s="11"/>
      <c r="Y12" s="11"/>
      <c r="Z12" s="11"/>
    </row>
    <row r="13" ht="12.75" customHeight="1">
      <c r="A13" s="11"/>
      <c r="B13" s="63"/>
      <c r="C13" s="64"/>
      <c r="D13" s="68"/>
      <c r="E13" s="66"/>
      <c r="F13" s="67"/>
      <c r="G13" s="11"/>
      <c r="H13" s="11"/>
      <c r="I13" s="11"/>
      <c r="J13" s="11"/>
      <c r="K13" s="11"/>
      <c r="L13" s="11"/>
      <c r="M13" s="11"/>
      <c r="N13" s="11"/>
      <c r="O13" s="11"/>
      <c r="P13" s="11"/>
      <c r="Q13" s="11"/>
      <c r="R13" s="11"/>
      <c r="S13" s="11"/>
      <c r="T13" s="11"/>
      <c r="U13" s="11"/>
      <c r="V13" s="11"/>
      <c r="W13" s="11"/>
      <c r="X13" s="11"/>
      <c r="Y13" s="11"/>
      <c r="Z13" s="11"/>
    </row>
    <row r="14" ht="12.75" customHeight="1">
      <c r="A14" s="11"/>
      <c r="B14" s="63"/>
      <c r="C14" s="64"/>
      <c r="D14" s="68"/>
      <c r="E14" s="68"/>
      <c r="F14" s="67"/>
      <c r="G14" s="11"/>
      <c r="H14" s="11"/>
      <c r="I14" s="11"/>
      <c r="J14" s="11"/>
      <c r="K14" s="11"/>
      <c r="L14" s="11"/>
      <c r="M14" s="11"/>
      <c r="N14" s="11"/>
      <c r="O14" s="11"/>
      <c r="P14" s="11"/>
      <c r="Q14" s="11"/>
      <c r="R14" s="11"/>
      <c r="S14" s="11"/>
      <c r="T14" s="11"/>
      <c r="U14" s="11"/>
      <c r="V14" s="11"/>
      <c r="W14" s="11"/>
      <c r="X14" s="11"/>
      <c r="Y14" s="11"/>
      <c r="Z14" s="11"/>
    </row>
    <row r="15" ht="12.75" customHeight="1">
      <c r="A15" s="11"/>
      <c r="B15" s="63"/>
      <c r="C15" s="64"/>
      <c r="D15" s="68"/>
      <c r="E15" s="68"/>
      <c r="F15" s="67"/>
      <c r="G15" s="11"/>
      <c r="H15" s="11"/>
      <c r="I15" s="11"/>
      <c r="J15" s="11"/>
      <c r="K15" s="11"/>
      <c r="L15" s="11"/>
      <c r="M15" s="11"/>
      <c r="N15" s="11"/>
      <c r="O15" s="11"/>
      <c r="P15" s="11"/>
      <c r="Q15" s="11"/>
      <c r="R15" s="11"/>
      <c r="S15" s="11"/>
      <c r="T15" s="11"/>
      <c r="U15" s="11"/>
      <c r="V15" s="11"/>
      <c r="W15" s="11"/>
      <c r="X15" s="11"/>
      <c r="Y15" s="11"/>
      <c r="Z15" s="11"/>
    </row>
    <row r="16" ht="12.75" customHeight="1">
      <c r="A16" s="11"/>
      <c r="B16" s="63"/>
      <c r="C16" s="64"/>
      <c r="D16" s="68"/>
      <c r="E16" s="68"/>
      <c r="F16" s="67"/>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64"/>
      <c r="D17" s="68"/>
      <c r="E17" s="68"/>
      <c r="F17" s="67"/>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64"/>
      <c r="D18" s="68"/>
      <c r="E18" s="68"/>
      <c r="F18" s="67"/>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64"/>
      <c r="D19" s="68"/>
      <c r="E19" s="68"/>
      <c r="F19" s="67"/>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64"/>
      <c r="D20" s="68"/>
      <c r="E20" s="68"/>
      <c r="F20" s="67"/>
      <c r="G20" s="11"/>
      <c r="H20" s="11"/>
      <c r="I20" s="11"/>
      <c r="J20" s="11"/>
      <c r="K20" s="11"/>
      <c r="L20" s="11"/>
      <c r="M20" s="11"/>
      <c r="N20" s="11"/>
      <c r="O20" s="11"/>
      <c r="P20" s="11"/>
      <c r="Q20" s="11"/>
      <c r="R20" s="11"/>
      <c r="S20" s="11"/>
      <c r="T20" s="11"/>
      <c r="U20" s="11"/>
      <c r="V20" s="11"/>
      <c r="W20" s="11"/>
      <c r="X20" s="11"/>
      <c r="Y20" s="11"/>
      <c r="Z20" s="11"/>
    </row>
    <row r="21" ht="12.75" customHeight="1">
      <c r="A21" s="11"/>
      <c r="B21" s="69"/>
      <c r="C21" s="70"/>
      <c r="D21" s="71"/>
      <c r="E21" s="71"/>
      <c r="F21" s="72"/>
      <c r="G21" s="11"/>
      <c r="H21" s="11"/>
      <c r="I21" s="11"/>
      <c r="J21" s="11"/>
      <c r="K21" s="11"/>
      <c r="L21" s="11"/>
      <c r="M21" s="11"/>
      <c r="N21" s="11"/>
      <c r="O21" s="11"/>
      <c r="P21" s="11"/>
      <c r="Q21" s="11"/>
      <c r="R21" s="11"/>
      <c r="S21" s="11"/>
      <c r="T21" s="11"/>
      <c r="U21" s="11"/>
      <c r="V21" s="11"/>
      <c r="W21" s="11"/>
      <c r="X21" s="11"/>
      <c r="Y21" s="11"/>
      <c r="Z21" s="11"/>
    </row>
    <row r="22" ht="12.75" customHeight="1">
      <c r="A22" s="11"/>
      <c r="B22" s="43"/>
      <c r="C22" s="44"/>
      <c r="D22" s="44"/>
      <c r="E22" s="44"/>
      <c r="F22" s="44"/>
      <c r="G22" s="11"/>
      <c r="H22" s="11"/>
      <c r="I22" s="11"/>
      <c r="J22" s="11"/>
      <c r="K22" s="11"/>
      <c r="L22" s="11"/>
      <c r="M22" s="11"/>
      <c r="N22" s="11"/>
      <c r="O22" s="11"/>
      <c r="P22" s="11"/>
      <c r="Q22" s="11"/>
      <c r="R22" s="11"/>
      <c r="S22" s="11"/>
      <c r="T22" s="11"/>
      <c r="U22" s="11"/>
      <c r="V22" s="11"/>
      <c r="W22" s="11"/>
      <c r="X22" s="11"/>
      <c r="Y22" s="11"/>
      <c r="Z22" s="11"/>
    </row>
    <row r="23" ht="12.75" customHeight="1">
      <c r="A23" s="11"/>
      <c r="B23" s="43"/>
      <c r="C23" s="44"/>
      <c r="D23" s="44"/>
      <c r="E23" s="44"/>
      <c r="F23" s="44"/>
      <c r="G23" s="11"/>
      <c r="H23" s="11"/>
      <c r="I23" s="11"/>
      <c r="J23" s="11"/>
      <c r="K23" s="11"/>
      <c r="L23" s="11"/>
      <c r="M23" s="11"/>
      <c r="N23" s="11"/>
      <c r="O23" s="11"/>
      <c r="P23" s="11"/>
      <c r="Q23" s="11"/>
      <c r="R23" s="11"/>
      <c r="S23" s="11"/>
      <c r="T23" s="11"/>
      <c r="U23" s="11"/>
      <c r="V23" s="11"/>
      <c r="W23" s="11"/>
      <c r="X23" s="11"/>
      <c r="Y23" s="11"/>
      <c r="Z23" s="11"/>
    </row>
    <row r="24" ht="12.75" customHeight="1">
      <c r="A24" s="11"/>
      <c r="B24" s="43"/>
      <c r="C24" s="44"/>
      <c r="D24" s="44"/>
      <c r="E24" s="44"/>
      <c r="F24" s="44"/>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43"/>
      <c r="C980" s="44"/>
      <c r="D980" s="44"/>
      <c r="E980" s="44"/>
      <c r="F980" s="44"/>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43"/>
      <c r="C981" s="44"/>
      <c r="D981" s="44"/>
      <c r="E981" s="44"/>
      <c r="F981" s="44"/>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43"/>
      <c r="C982" s="44"/>
      <c r="D982" s="44"/>
      <c r="E982" s="44"/>
      <c r="F982" s="44"/>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43"/>
      <c r="C983" s="44"/>
      <c r="D983" s="44"/>
      <c r="E983" s="44"/>
      <c r="F983" s="44"/>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43"/>
      <c r="C984" s="44"/>
      <c r="D984" s="44"/>
      <c r="E984" s="44"/>
      <c r="F984" s="44"/>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43"/>
      <c r="C985" s="44"/>
      <c r="D985" s="44"/>
      <c r="E985" s="44"/>
      <c r="F985" s="44"/>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43"/>
      <c r="C986" s="44"/>
      <c r="D986" s="44"/>
      <c r="E986" s="44"/>
      <c r="F986" s="44"/>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43"/>
      <c r="C987" s="44"/>
      <c r="D987" s="44"/>
      <c r="E987" s="44"/>
      <c r="F987" s="44"/>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43"/>
      <c r="C988" s="44"/>
      <c r="D988" s="44"/>
      <c r="E988" s="44"/>
      <c r="F988" s="44"/>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43"/>
      <c r="C989" s="44"/>
      <c r="D989" s="44"/>
      <c r="E989" s="44"/>
      <c r="F989" s="44"/>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43"/>
      <c r="C990" s="44"/>
      <c r="D990" s="44"/>
      <c r="E990" s="44"/>
      <c r="F990" s="44"/>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43"/>
      <c r="C991" s="44"/>
      <c r="D991" s="44"/>
      <c r="E991" s="44"/>
      <c r="F991" s="44"/>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43"/>
      <c r="C992" s="44"/>
      <c r="D992" s="44"/>
      <c r="E992" s="44"/>
      <c r="F992" s="44"/>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43"/>
      <c r="C993" s="44"/>
      <c r="D993" s="44"/>
      <c r="E993" s="44"/>
      <c r="F993" s="44"/>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43"/>
      <c r="C994" s="44"/>
      <c r="D994" s="44"/>
      <c r="E994" s="44"/>
      <c r="F994" s="44"/>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43"/>
      <c r="C995" s="44"/>
      <c r="D995" s="44"/>
      <c r="E995" s="44"/>
      <c r="F995" s="44"/>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43"/>
      <c r="C996" s="44"/>
      <c r="D996" s="44"/>
      <c r="E996" s="44"/>
      <c r="F996" s="44"/>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43"/>
      <c r="C997" s="44"/>
      <c r="D997" s="44"/>
      <c r="E997" s="44"/>
      <c r="F997" s="44"/>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43"/>
      <c r="C998" s="44"/>
      <c r="D998" s="44"/>
      <c r="E998" s="44"/>
      <c r="F998" s="44"/>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43"/>
      <c r="C999" s="44"/>
      <c r="D999" s="44"/>
      <c r="E999" s="44"/>
      <c r="F999" s="44"/>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43"/>
      <c r="C1000" s="44"/>
      <c r="D1000" s="44"/>
      <c r="E1000" s="44"/>
      <c r="F1000" s="44"/>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6">
    <mergeCell ref="B3:C3"/>
    <mergeCell ref="D3:F3"/>
    <mergeCell ref="B4:C4"/>
    <mergeCell ref="D4:F4"/>
    <mergeCell ref="B5:C5"/>
    <mergeCell ref="D5:F5"/>
  </mergeCells>
  <hyperlinks>
    <hyperlink display="System test" location="System test!A1" ref="D9"/>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25"/>
    <col customWidth="1" min="7" max="7" width="10.63"/>
    <col customWidth="1" min="8" max="8" width="9.0"/>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73"/>
      <c r="L1" s="11"/>
      <c r="M1" s="11"/>
      <c r="N1" s="11"/>
      <c r="O1" s="11"/>
      <c r="P1" s="11"/>
      <c r="Q1" s="11"/>
      <c r="R1" s="11"/>
      <c r="S1" s="11"/>
      <c r="T1" s="11"/>
      <c r="U1" s="11"/>
      <c r="V1" s="11"/>
      <c r="W1" s="11"/>
      <c r="X1" s="11"/>
      <c r="Y1" s="11"/>
      <c r="Z1" s="11"/>
    </row>
    <row r="2" ht="15.0" customHeight="1">
      <c r="A2" s="74" t="s">
        <v>30</v>
      </c>
      <c r="B2" s="75" t="s">
        <v>29</v>
      </c>
      <c r="C2" s="76"/>
      <c r="D2" s="76"/>
      <c r="E2" s="77"/>
      <c r="F2" s="78"/>
      <c r="G2" s="79"/>
      <c r="H2" s="51"/>
      <c r="I2" s="51"/>
      <c r="J2" s="51"/>
      <c r="K2" s="80"/>
      <c r="L2" s="81" t="s">
        <v>31</v>
      </c>
      <c r="M2" s="81"/>
      <c r="N2" s="81"/>
      <c r="O2" s="81"/>
      <c r="P2" s="81"/>
      <c r="Q2" s="81"/>
      <c r="R2" s="81"/>
      <c r="S2" s="81"/>
      <c r="T2" s="81"/>
      <c r="U2" s="81"/>
      <c r="V2" s="81"/>
      <c r="W2" s="81"/>
      <c r="X2" s="81"/>
      <c r="Y2" s="81"/>
      <c r="Z2" s="81"/>
    </row>
    <row r="3" ht="12.75" customHeight="1">
      <c r="A3" s="82" t="s">
        <v>32</v>
      </c>
      <c r="B3" s="83" t="s">
        <v>33</v>
      </c>
      <c r="C3" s="5"/>
      <c r="D3" s="5"/>
      <c r="E3" s="84"/>
      <c r="F3" s="78"/>
      <c r="G3" s="79"/>
      <c r="H3" s="51"/>
      <c r="I3" s="51"/>
      <c r="J3" s="51"/>
      <c r="K3" s="80"/>
      <c r="L3" s="81" t="s">
        <v>34</v>
      </c>
      <c r="M3" s="81"/>
      <c r="N3" s="81"/>
      <c r="O3" s="81"/>
      <c r="P3" s="81"/>
      <c r="Q3" s="81"/>
      <c r="R3" s="81"/>
      <c r="S3" s="81"/>
      <c r="T3" s="81"/>
      <c r="U3" s="81"/>
      <c r="V3" s="81"/>
      <c r="W3" s="81"/>
      <c r="X3" s="81"/>
      <c r="Y3" s="81"/>
      <c r="Z3" s="81"/>
    </row>
    <row r="4" ht="18.0" customHeight="1">
      <c r="A4" s="82" t="s">
        <v>35</v>
      </c>
      <c r="B4" s="83"/>
      <c r="C4" s="5"/>
      <c r="D4" s="5"/>
      <c r="E4" s="84"/>
      <c r="F4" s="78"/>
      <c r="G4" s="79"/>
      <c r="H4" s="51"/>
      <c r="I4" s="51"/>
      <c r="J4" s="51"/>
      <c r="K4" s="80"/>
      <c r="L4" s="81" t="s">
        <v>36</v>
      </c>
      <c r="M4" s="81"/>
      <c r="N4" s="81"/>
      <c r="O4" s="81"/>
      <c r="P4" s="81"/>
      <c r="Q4" s="81"/>
      <c r="R4" s="81"/>
      <c r="S4" s="81"/>
      <c r="T4" s="81"/>
      <c r="U4" s="81"/>
      <c r="V4" s="81"/>
      <c r="W4" s="81"/>
      <c r="X4" s="81"/>
      <c r="Y4" s="81"/>
      <c r="Z4" s="81"/>
    </row>
    <row r="5" ht="19.5" customHeight="1">
      <c r="A5" s="85" t="s">
        <v>31</v>
      </c>
      <c r="B5" s="86" t="s">
        <v>34</v>
      </c>
      <c r="C5" s="86" t="s">
        <v>37</v>
      </c>
      <c r="D5" s="86" t="s">
        <v>38</v>
      </c>
      <c r="E5" s="87" t="s">
        <v>39</v>
      </c>
      <c r="F5" s="88"/>
      <c r="G5" s="88"/>
      <c r="H5" s="89"/>
      <c r="I5" s="89"/>
      <c r="J5" s="89"/>
      <c r="K5" s="90"/>
      <c r="L5" s="81" t="s">
        <v>38</v>
      </c>
      <c r="M5" s="81"/>
      <c r="N5" s="81"/>
      <c r="O5" s="81"/>
      <c r="P5" s="81"/>
      <c r="Q5" s="81"/>
      <c r="R5" s="81"/>
      <c r="S5" s="81"/>
      <c r="T5" s="81"/>
      <c r="U5" s="81"/>
      <c r="V5" s="81"/>
      <c r="W5" s="81"/>
      <c r="X5" s="81"/>
      <c r="Y5" s="81"/>
      <c r="Z5" s="81"/>
    </row>
    <row r="6" ht="15.0" customHeight="1">
      <c r="A6" s="91">
        <f>COUNTIF(F9:F1021,"Pass")</f>
        <v>50</v>
      </c>
      <c r="B6" s="92">
        <f>COUNTIF(F9:F1021,"Fail")</f>
        <v>0</v>
      </c>
      <c r="C6" s="92">
        <f>E6-D6-B6-A6</f>
        <v>0</v>
      </c>
      <c r="D6" s="92">
        <f>COUNTIF(G9:G1021,"N/A")</f>
        <v>0</v>
      </c>
      <c r="E6" s="93">
        <f>COUNTA(A9:A1021)</f>
        <v>50</v>
      </c>
      <c r="F6" s="94"/>
      <c r="G6" s="94"/>
      <c r="H6" s="89"/>
      <c r="I6" s="89"/>
      <c r="J6" s="89"/>
      <c r="K6" s="90"/>
      <c r="L6" s="81"/>
      <c r="M6" s="81"/>
      <c r="N6" s="81"/>
      <c r="O6" s="81"/>
      <c r="P6" s="81"/>
      <c r="Q6" s="81"/>
      <c r="R6" s="81"/>
      <c r="S6" s="81"/>
      <c r="T6" s="81"/>
      <c r="U6" s="81"/>
      <c r="V6" s="81"/>
      <c r="W6" s="81"/>
      <c r="X6" s="81"/>
      <c r="Y6" s="81"/>
      <c r="Z6" s="81"/>
    </row>
    <row r="7" ht="15.0" customHeight="1">
      <c r="A7" s="89"/>
      <c r="B7" s="89"/>
      <c r="C7" s="89"/>
      <c r="D7" s="89"/>
      <c r="E7" s="89"/>
      <c r="F7" s="95"/>
      <c r="G7" s="89"/>
      <c r="H7" s="89"/>
      <c r="I7" s="89"/>
      <c r="J7" s="89"/>
      <c r="K7" s="90"/>
      <c r="L7" s="81"/>
      <c r="M7" s="81"/>
      <c r="N7" s="81"/>
      <c r="O7" s="81"/>
      <c r="P7" s="81"/>
      <c r="Q7" s="81"/>
      <c r="R7" s="81"/>
      <c r="S7" s="81"/>
      <c r="T7" s="81"/>
      <c r="U7" s="81"/>
      <c r="V7" s="81"/>
      <c r="W7" s="81"/>
      <c r="X7" s="81"/>
      <c r="Y7" s="81"/>
      <c r="Z7" s="81"/>
    </row>
    <row r="8" ht="25.5" customHeight="1">
      <c r="A8" s="96" t="s">
        <v>40</v>
      </c>
      <c r="B8" s="96" t="s">
        <v>41</v>
      </c>
      <c r="C8" s="96" t="s">
        <v>42</v>
      </c>
      <c r="D8" s="96" t="s">
        <v>43</v>
      </c>
      <c r="E8" s="96" t="s">
        <v>44</v>
      </c>
      <c r="F8" s="96" t="s">
        <v>45</v>
      </c>
      <c r="G8" s="96" t="s">
        <v>46</v>
      </c>
      <c r="H8" s="96" t="s">
        <v>47</v>
      </c>
      <c r="I8" s="97" t="s">
        <v>48</v>
      </c>
      <c r="J8" s="81"/>
      <c r="K8" s="98"/>
      <c r="L8" s="81"/>
      <c r="M8" s="81"/>
      <c r="N8" s="81"/>
      <c r="O8" s="81"/>
      <c r="P8" s="81"/>
      <c r="Q8" s="81"/>
      <c r="R8" s="81"/>
      <c r="S8" s="81"/>
      <c r="T8" s="81"/>
      <c r="U8" s="81"/>
      <c r="V8" s="81"/>
      <c r="W8" s="81"/>
      <c r="X8" s="81"/>
      <c r="Y8" s="81"/>
      <c r="Z8" s="81"/>
    </row>
    <row r="9" ht="210.75" customHeight="1">
      <c r="A9" s="99" t="str">
        <f t="shared" ref="A9:A58" si="1">IF(OR(B9&lt;&gt;"",D9&lt;&gt;""),"["&amp;TEXT($B$2,"##")&amp;"-"&amp;TEXT(ROW()-8,"##")&amp;"]","")</f>
        <v>[System test-1]</v>
      </c>
      <c r="B9" s="99" t="s">
        <v>49</v>
      </c>
      <c r="C9" s="99" t="s">
        <v>50</v>
      </c>
      <c r="D9" s="100" t="s">
        <v>51</v>
      </c>
      <c r="E9" s="100" t="s">
        <v>52</v>
      </c>
      <c r="F9" s="99" t="s">
        <v>31</v>
      </c>
      <c r="G9" s="101">
        <v>44177.0</v>
      </c>
      <c r="H9" s="99" t="s">
        <v>53</v>
      </c>
      <c r="I9" s="99"/>
      <c r="J9" s="102"/>
      <c r="K9" s="103"/>
      <c r="L9" s="102"/>
      <c r="M9" s="102"/>
      <c r="N9" s="102"/>
      <c r="O9" s="102"/>
      <c r="P9" s="102"/>
      <c r="Q9" s="102"/>
      <c r="R9" s="102"/>
      <c r="S9" s="102"/>
      <c r="T9" s="102"/>
      <c r="U9" s="102"/>
      <c r="V9" s="102"/>
      <c r="W9" s="102"/>
      <c r="X9" s="102"/>
      <c r="Y9" s="102"/>
      <c r="Z9" s="102"/>
    </row>
    <row r="10" ht="210.75" customHeight="1">
      <c r="A10" s="99" t="str">
        <f t="shared" si="1"/>
        <v>[System test-2]</v>
      </c>
      <c r="B10" s="99" t="s">
        <v>54</v>
      </c>
      <c r="C10" s="99" t="s">
        <v>55</v>
      </c>
      <c r="D10" s="100" t="s">
        <v>56</v>
      </c>
      <c r="E10" s="100" t="s">
        <v>52</v>
      </c>
      <c r="F10" s="99" t="s">
        <v>31</v>
      </c>
      <c r="G10" s="101">
        <v>44177.0</v>
      </c>
      <c r="H10" s="99" t="s">
        <v>53</v>
      </c>
      <c r="I10" s="99"/>
      <c r="J10" s="102"/>
      <c r="K10" s="103"/>
      <c r="L10" s="102"/>
      <c r="M10" s="102"/>
      <c r="N10" s="102"/>
      <c r="O10" s="102"/>
      <c r="P10" s="102"/>
      <c r="Q10" s="102"/>
      <c r="R10" s="102"/>
      <c r="S10" s="102"/>
      <c r="T10" s="102"/>
      <c r="U10" s="102"/>
      <c r="V10" s="102"/>
      <c r="W10" s="102"/>
      <c r="X10" s="102"/>
      <c r="Y10" s="102"/>
      <c r="Z10" s="102"/>
    </row>
    <row r="11" ht="152.25" customHeight="1">
      <c r="A11" s="99" t="str">
        <f t="shared" si="1"/>
        <v>[System test-3]</v>
      </c>
      <c r="B11" s="99" t="s">
        <v>57</v>
      </c>
      <c r="C11" s="99" t="s">
        <v>58</v>
      </c>
      <c r="D11" s="100" t="s">
        <v>59</v>
      </c>
      <c r="E11" s="100" t="s">
        <v>60</v>
      </c>
      <c r="F11" s="99" t="s">
        <v>31</v>
      </c>
      <c r="G11" s="101">
        <v>44177.0</v>
      </c>
      <c r="H11" s="99" t="s">
        <v>53</v>
      </c>
      <c r="I11" s="99"/>
      <c r="J11" s="102"/>
      <c r="K11" s="103"/>
      <c r="L11" s="102"/>
      <c r="M11" s="102"/>
      <c r="N11" s="102"/>
      <c r="O11" s="102"/>
      <c r="P11" s="102"/>
      <c r="Q11" s="102"/>
      <c r="R11" s="102"/>
      <c r="S11" s="102"/>
      <c r="T11" s="102"/>
      <c r="U11" s="102"/>
      <c r="V11" s="102"/>
      <c r="W11" s="102"/>
      <c r="X11" s="102"/>
      <c r="Y11" s="102"/>
      <c r="Z11" s="102"/>
    </row>
    <row r="12" ht="152.25" customHeight="1">
      <c r="A12" s="99" t="str">
        <f t="shared" si="1"/>
        <v>[System test-4]</v>
      </c>
      <c r="B12" s="99" t="s">
        <v>61</v>
      </c>
      <c r="C12" s="99" t="s">
        <v>62</v>
      </c>
      <c r="D12" s="100" t="s">
        <v>63</v>
      </c>
      <c r="E12" s="100" t="s">
        <v>64</v>
      </c>
      <c r="F12" s="99" t="s">
        <v>31</v>
      </c>
      <c r="G12" s="101">
        <v>44177.0</v>
      </c>
      <c r="H12" s="99" t="s">
        <v>53</v>
      </c>
      <c r="I12" s="99"/>
      <c r="J12" s="102"/>
      <c r="K12" s="103"/>
      <c r="L12" s="102"/>
      <c r="M12" s="102"/>
      <c r="N12" s="102"/>
      <c r="O12" s="102"/>
      <c r="P12" s="102"/>
      <c r="Q12" s="102"/>
      <c r="R12" s="102"/>
      <c r="S12" s="102"/>
      <c r="T12" s="102"/>
      <c r="U12" s="102"/>
      <c r="V12" s="102"/>
      <c r="W12" s="102"/>
      <c r="X12" s="102"/>
      <c r="Y12" s="102"/>
      <c r="Z12" s="102"/>
    </row>
    <row r="13" ht="210.75" customHeight="1">
      <c r="A13" s="99" t="str">
        <f t="shared" si="1"/>
        <v>[System test-5]</v>
      </c>
      <c r="B13" s="104" t="s">
        <v>65</v>
      </c>
      <c r="C13" s="104" t="s">
        <v>66</v>
      </c>
      <c r="D13" s="105" t="s">
        <v>67</v>
      </c>
      <c r="E13" s="105" t="s">
        <v>68</v>
      </c>
      <c r="F13" s="104" t="s">
        <v>31</v>
      </c>
      <c r="G13" s="106">
        <v>44177.0</v>
      </c>
      <c r="H13" s="104" t="s">
        <v>53</v>
      </c>
      <c r="I13" s="104"/>
      <c r="J13" s="107"/>
      <c r="K13" s="108"/>
      <c r="L13" s="107"/>
      <c r="M13" s="107"/>
      <c r="N13" s="107"/>
      <c r="O13" s="107"/>
      <c r="P13" s="107"/>
      <c r="Q13" s="107"/>
      <c r="R13" s="107"/>
      <c r="S13" s="107"/>
      <c r="T13" s="107"/>
      <c r="U13" s="107"/>
      <c r="V13" s="107"/>
      <c r="W13" s="107"/>
      <c r="X13" s="107"/>
      <c r="Y13" s="107"/>
      <c r="Z13" s="107"/>
    </row>
    <row r="14" ht="210.75" customHeight="1">
      <c r="A14" s="99" t="str">
        <f t="shared" si="1"/>
        <v>[System test-6]</v>
      </c>
      <c r="B14" s="104" t="s">
        <v>69</v>
      </c>
      <c r="C14" s="104" t="s">
        <v>70</v>
      </c>
      <c r="D14" s="105" t="s">
        <v>71</v>
      </c>
      <c r="E14" s="105" t="s">
        <v>68</v>
      </c>
      <c r="F14" s="104" t="s">
        <v>31</v>
      </c>
      <c r="G14" s="106">
        <v>44177.0</v>
      </c>
      <c r="H14" s="104" t="s">
        <v>53</v>
      </c>
      <c r="I14" s="104"/>
      <c r="J14" s="107"/>
      <c r="K14" s="108"/>
      <c r="L14" s="107"/>
      <c r="M14" s="107"/>
      <c r="N14" s="107"/>
      <c r="O14" s="107"/>
      <c r="P14" s="107"/>
      <c r="Q14" s="107"/>
      <c r="R14" s="107"/>
      <c r="S14" s="107"/>
      <c r="T14" s="107"/>
      <c r="U14" s="107"/>
      <c r="V14" s="107"/>
      <c r="W14" s="107"/>
      <c r="X14" s="107"/>
      <c r="Y14" s="107"/>
      <c r="Z14" s="107"/>
    </row>
    <row r="15" ht="12.75" customHeight="1">
      <c r="A15" s="99" t="str">
        <f t="shared" si="1"/>
        <v>[System test-7]</v>
      </c>
      <c r="B15" s="99" t="s">
        <v>72</v>
      </c>
      <c r="C15" s="99" t="s">
        <v>73</v>
      </c>
      <c r="D15" s="100" t="s">
        <v>74</v>
      </c>
      <c r="E15" s="100" t="s">
        <v>75</v>
      </c>
      <c r="F15" s="99" t="s">
        <v>31</v>
      </c>
      <c r="G15" s="101">
        <v>44177.0</v>
      </c>
      <c r="H15" s="99" t="s">
        <v>53</v>
      </c>
      <c r="I15" s="99"/>
      <c r="J15" s="11"/>
      <c r="K15" s="103"/>
      <c r="L15" s="11"/>
      <c r="M15" s="11"/>
      <c r="N15" s="11"/>
      <c r="O15" s="11"/>
      <c r="P15" s="11"/>
      <c r="Q15" s="11"/>
      <c r="R15" s="11"/>
      <c r="S15" s="11"/>
      <c r="T15" s="11"/>
      <c r="U15" s="11"/>
      <c r="V15" s="11"/>
      <c r="W15" s="11"/>
      <c r="X15" s="11"/>
      <c r="Y15" s="11"/>
      <c r="Z15" s="11"/>
    </row>
    <row r="16" ht="12.75" customHeight="1">
      <c r="A16" s="99" t="str">
        <f t="shared" si="1"/>
        <v>[System test-8]</v>
      </c>
      <c r="B16" s="99" t="s">
        <v>76</v>
      </c>
      <c r="C16" s="99" t="s">
        <v>77</v>
      </c>
      <c r="D16" s="100" t="s">
        <v>78</v>
      </c>
      <c r="E16" s="100" t="s">
        <v>60</v>
      </c>
      <c r="F16" s="99" t="s">
        <v>31</v>
      </c>
      <c r="G16" s="101">
        <v>44177.0</v>
      </c>
      <c r="H16" s="99" t="s">
        <v>53</v>
      </c>
      <c r="I16" s="99"/>
      <c r="J16" s="11"/>
      <c r="K16" s="103"/>
      <c r="L16" s="11"/>
      <c r="M16" s="11"/>
      <c r="N16" s="11"/>
      <c r="O16" s="11"/>
      <c r="P16" s="11"/>
      <c r="Q16" s="11"/>
      <c r="R16" s="11"/>
      <c r="S16" s="11"/>
      <c r="T16" s="11"/>
      <c r="U16" s="11"/>
      <c r="V16" s="11"/>
      <c r="W16" s="11"/>
      <c r="X16" s="11"/>
      <c r="Y16" s="11"/>
      <c r="Z16" s="11"/>
    </row>
    <row r="17" ht="12.75" customHeight="1">
      <c r="A17" s="99" t="str">
        <f t="shared" si="1"/>
        <v>[System test-9]</v>
      </c>
      <c r="B17" s="99" t="s">
        <v>79</v>
      </c>
      <c r="C17" s="99" t="s">
        <v>80</v>
      </c>
      <c r="D17" s="100" t="s">
        <v>81</v>
      </c>
      <c r="E17" s="100" t="s">
        <v>64</v>
      </c>
      <c r="F17" s="99" t="s">
        <v>31</v>
      </c>
      <c r="G17" s="101">
        <v>44177.0</v>
      </c>
      <c r="H17" s="99" t="s">
        <v>53</v>
      </c>
      <c r="I17" s="99"/>
      <c r="J17" s="11"/>
      <c r="K17" s="103"/>
      <c r="L17" s="11"/>
      <c r="M17" s="11"/>
      <c r="N17" s="11"/>
      <c r="O17" s="11"/>
      <c r="P17" s="11"/>
      <c r="Q17" s="11"/>
      <c r="R17" s="11"/>
      <c r="S17" s="11"/>
      <c r="T17" s="11"/>
      <c r="U17" s="11"/>
      <c r="V17" s="11"/>
      <c r="W17" s="11"/>
      <c r="X17" s="11"/>
      <c r="Y17" s="11"/>
      <c r="Z17" s="11"/>
    </row>
    <row r="18" ht="210.75" customHeight="1">
      <c r="A18" s="104" t="str">
        <f t="shared" si="1"/>
        <v>[System test-10]</v>
      </c>
      <c r="B18" s="104" t="s">
        <v>82</v>
      </c>
      <c r="C18" s="104" t="s">
        <v>83</v>
      </c>
      <c r="D18" s="105" t="s">
        <v>84</v>
      </c>
      <c r="E18" s="105" t="s">
        <v>85</v>
      </c>
      <c r="F18" s="104" t="s">
        <v>31</v>
      </c>
      <c r="G18" s="106">
        <v>44177.0</v>
      </c>
      <c r="H18" s="104" t="s">
        <v>53</v>
      </c>
      <c r="I18" s="104"/>
      <c r="J18" s="107"/>
      <c r="K18" s="108"/>
      <c r="L18" s="107"/>
      <c r="M18" s="107"/>
      <c r="N18" s="107"/>
      <c r="O18" s="107"/>
      <c r="P18" s="107"/>
      <c r="Q18" s="107"/>
      <c r="R18" s="107"/>
      <c r="S18" s="107"/>
      <c r="T18" s="107"/>
      <c r="U18" s="107"/>
      <c r="V18" s="107"/>
      <c r="W18" s="107"/>
      <c r="X18" s="107"/>
      <c r="Y18" s="107"/>
      <c r="Z18" s="107"/>
    </row>
    <row r="19" ht="210.75" customHeight="1">
      <c r="A19" s="104" t="str">
        <f t="shared" si="1"/>
        <v>[System test-11]</v>
      </c>
      <c r="B19" s="104" t="s">
        <v>86</v>
      </c>
      <c r="C19" s="104" t="s">
        <v>87</v>
      </c>
      <c r="D19" s="105" t="s">
        <v>88</v>
      </c>
      <c r="E19" s="105" t="s">
        <v>85</v>
      </c>
      <c r="F19" s="104" t="s">
        <v>31</v>
      </c>
      <c r="G19" s="106">
        <v>44177.0</v>
      </c>
      <c r="H19" s="104" t="s">
        <v>53</v>
      </c>
      <c r="I19" s="104"/>
      <c r="J19" s="107"/>
      <c r="K19" s="108"/>
      <c r="L19" s="107"/>
      <c r="M19" s="107"/>
      <c r="N19" s="107"/>
      <c r="O19" s="107"/>
      <c r="P19" s="107"/>
      <c r="Q19" s="107"/>
      <c r="R19" s="107"/>
      <c r="S19" s="107"/>
      <c r="T19" s="107"/>
      <c r="U19" s="107"/>
      <c r="V19" s="107"/>
      <c r="W19" s="107"/>
      <c r="X19" s="107"/>
      <c r="Y19" s="107"/>
      <c r="Z19" s="107"/>
    </row>
    <row r="20" ht="12.75" customHeight="1">
      <c r="A20" s="99" t="str">
        <f t="shared" si="1"/>
        <v>[System test-12]</v>
      </c>
      <c r="B20" s="99" t="s">
        <v>89</v>
      </c>
      <c r="C20" s="99" t="s">
        <v>90</v>
      </c>
      <c r="D20" s="100" t="s">
        <v>91</v>
      </c>
      <c r="E20" s="100" t="s">
        <v>52</v>
      </c>
      <c r="F20" s="99" t="s">
        <v>31</v>
      </c>
      <c r="G20" s="101">
        <v>44177.0</v>
      </c>
      <c r="H20" s="99" t="s">
        <v>53</v>
      </c>
      <c r="I20" s="99"/>
      <c r="J20" s="11"/>
      <c r="K20" s="103"/>
      <c r="L20" s="11"/>
      <c r="M20" s="11"/>
      <c r="N20" s="11"/>
      <c r="O20" s="11"/>
      <c r="P20" s="11"/>
      <c r="Q20" s="11"/>
      <c r="R20" s="11"/>
      <c r="S20" s="11"/>
      <c r="T20" s="11"/>
      <c r="U20" s="11"/>
      <c r="V20" s="11"/>
      <c r="W20" s="11"/>
      <c r="X20" s="11"/>
      <c r="Y20" s="11"/>
      <c r="Z20" s="11"/>
    </row>
    <row r="21" ht="12.75" customHeight="1">
      <c r="A21" s="99" t="str">
        <f t="shared" si="1"/>
        <v>[System test-13]</v>
      </c>
      <c r="B21" s="99" t="s">
        <v>92</v>
      </c>
      <c r="C21" s="99" t="s">
        <v>93</v>
      </c>
      <c r="D21" s="100" t="s">
        <v>94</v>
      </c>
      <c r="E21" s="100" t="s">
        <v>75</v>
      </c>
      <c r="F21" s="99" t="s">
        <v>31</v>
      </c>
      <c r="G21" s="101">
        <v>44177.0</v>
      </c>
      <c r="H21" s="99" t="s">
        <v>53</v>
      </c>
      <c r="I21" s="99"/>
      <c r="J21" s="11"/>
      <c r="K21" s="103"/>
      <c r="L21" s="11"/>
      <c r="M21" s="11"/>
      <c r="N21" s="11"/>
      <c r="O21" s="11"/>
      <c r="P21" s="11"/>
      <c r="Q21" s="11"/>
      <c r="R21" s="11"/>
      <c r="S21" s="11"/>
      <c r="T21" s="11"/>
      <c r="U21" s="11"/>
      <c r="V21" s="11"/>
      <c r="W21" s="11"/>
      <c r="X21" s="11"/>
      <c r="Y21" s="11"/>
      <c r="Z21" s="11"/>
    </row>
    <row r="22" ht="12.75" customHeight="1">
      <c r="A22" s="99" t="str">
        <f t="shared" si="1"/>
        <v>[System test-14]</v>
      </c>
      <c r="B22" s="99" t="s">
        <v>95</v>
      </c>
      <c r="C22" s="99" t="s">
        <v>96</v>
      </c>
      <c r="D22" s="100" t="s">
        <v>97</v>
      </c>
      <c r="E22" s="100" t="s">
        <v>52</v>
      </c>
      <c r="F22" s="99" t="s">
        <v>31</v>
      </c>
      <c r="G22" s="101">
        <v>44177.0</v>
      </c>
      <c r="H22" s="99" t="s">
        <v>53</v>
      </c>
      <c r="I22" s="99"/>
      <c r="J22" s="11"/>
      <c r="K22" s="103"/>
      <c r="L22" s="11"/>
      <c r="M22" s="11"/>
      <c r="N22" s="11"/>
      <c r="O22" s="11"/>
      <c r="P22" s="11"/>
      <c r="Q22" s="11"/>
      <c r="R22" s="11"/>
      <c r="S22" s="11"/>
      <c r="T22" s="11"/>
      <c r="U22" s="11"/>
      <c r="V22" s="11"/>
      <c r="W22" s="11"/>
      <c r="X22" s="11"/>
      <c r="Y22" s="11"/>
      <c r="Z22" s="11"/>
    </row>
    <row r="23" ht="12.75" customHeight="1">
      <c r="A23" s="99" t="str">
        <f t="shared" si="1"/>
        <v>[System test-15]</v>
      </c>
      <c r="B23" s="99" t="s">
        <v>98</v>
      </c>
      <c r="C23" s="99" t="s">
        <v>99</v>
      </c>
      <c r="D23" s="100" t="s">
        <v>100</v>
      </c>
      <c r="E23" s="100" t="s">
        <v>52</v>
      </c>
      <c r="F23" s="99" t="s">
        <v>31</v>
      </c>
      <c r="G23" s="101">
        <v>44177.0</v>
      </c>
      <c r="H23" s="99" t="s">
        <v>53</v>
      </c>
      <c r="I23" s="99"/>
      <c r="J23" s="11"/>
      <c r="K23" s="103"/>
      <c r="L23" s="11"/>
      <c r="M23" s="11"/>
      <c r="N23" s="11"/>
      <c r="O23" s="11"/>
      <c r="P23" s="11"/>
      <c r="Q23" s="11"/>
      <c r="R23" s="11"/>
      <c r="S23" s="11"/>
      <c r="T23" s="11"/>
      <c r="U23" s="11"/>
      <c r="V23" s="11"/>
      <c r="W23" s="11"/>
      <c r="X23" s="11"/>
      <c r="Y23" s="11"/>
      <c r="Z23" s="11"/>
    </row>
    <row r="24" ht="210.75" customHeight="1">
      <c r="A24" s="104" t="str">
        <f t="shared" si="1"/>
        <v>[System test-16]</v>
      </c>
      <c r="B24" s="104" t="s">
        <v>101</v>
      </c>
      <c r="C24" s="104" t="s">
        <v>102</v>
      </c>
      <c r="D24" s="105" t="s">
        <v>103</v>
      </c>
      <c r="E24" s="105" t="s">
        <v>104</v>
      </c>
      <c r="F24" s="104" t="s">
        <v>31</v>
      </c>
      <c r="G24" s="106">
        <v>44177.0</v>
      </c>
      <c r="H24" s="104" t="s">
        <v>53</v>
      </c>
      <c r="I24" s="104"/>
      <c r="J24" s="107"/>
      <c r="K24" s="108"/>
      <c r="L24" s="107"/>
      <c r="M24" s="107"/>
      <c r="N24" s="107"/>
      <c r="O24" s="107"/>
      <c r="P24" s="107"/>
      <c r="Q24" s="107"/>
      <c r="R24" s="107"/>
      <c r="S24" s="107"/>
      <c r="T24" s="107"/>
      <c r="U24" s="107"/>
      <c r="V24" s="107"/>
      <c r="W24" s="107"/>
      <c r="X24" s="107"/>
      <c r="Y24" s="107"/>
      <c r="Z24" s="107"/>
    </row>
    <row r="25" ht="210.75" customHeight="1">
      <c r="A25" s="104" t="str">
        <f t="shared" si="1"/>
        <v>[System test-17]</v>
      </c>
      <c r="B25" s="104" t="s">
        <v>105</v>
      </c>
      <c r="C25" s="104" t="s">
        <v>106</v>
      </c>
      <c r="D25" s="105" t="s">
        <v>107</v>
      </c>
      <c r="E25" s="105" t="s">
        <v>104</v>
      </c>
      <c r="F25" s="104" t="s">
        <v>31</v>
      </c>
      <c r="G25" s="106">
        <v>44177.0</v>
      </c>
      <c r="H25" s="104" t="s">
        <v>53</v>
      </c>
      <c r="I25" s="104"/>
      <c r="J25" s="107"/>
      <c r="K25" s="108"/>
      <c r="L25" s="107"/>
      <c r="M25" s="107"/>
      <c r="N25" s="107"/>
      <c r="O25" s="107"/>
      <c r="P25" s="107"/>
      <c r="Q25" s="107"/>
      <c r="R25" s="107"/>
      <c r="S25" s="107"/>
      <c r="T25" s="107"/>
      <c r="U25" s="107"/>
      <c r="V25" s="107"/>
      <c r="W25" s="107"/>
      <c r="X25" s="107"/>
      <c r="Y25" s="107"/>
      <c r="Z25" s="107"/>
    </row>
    <row r="26" ht="153.75" customHeight="1">
      <c r="A26" s="99" t="str">
        <f t="shared" si="1"/>
        <v>[System test-18]</v>
      </c>
      <c r="B26" s="99" t="s">
        <v>108</v>
      </c>
      <c r="C26" s="99" t="s">
        <v>109</v>
      </c>
      <c r="D26" s="100" t="s">
        <v>110</v>
      </c>
      <c r="E26" s="100" t="s">
        <v>52</v>
      </c>
      <c r="F26" s="99" t="s">
        <v>31</v>
      </c>
      <c r="G26" s="101">
        <v>44177.0</v>
      </c>
      <c r="H26" s="99" t="s">
        <v>53</v>
      </c>
      <c r="I26" s="99"/>
      <c r="J26" s="102"/>
      <c r="K26" s="103"/>
      <c r="L26" s="102"/>
      <c r="M26" s="102"/>
      <c r="N26" s="102"/>
      <c r="O26" s="102"/>
      <c r="P26" s="102"/>
      <c r="Q26" s="102"/>
      <c r="R26" s="102"/>
      <c r="S26" s="102"/>
      <c r="T26" s="102"/>
      <c r="U26" s="102"/>
      <c r="V26" s="102"/>
      <c r="W26" s="102"/>
      <c r="X26" s="102"/>
      <c r="Y26" s="102"/>
      <c r="Z26" s="102"/>
    </row>
    <row r="27" ht="153.75" customHeight="1">
      <c r="A27" s="99" t="str">
        <f t="shared" si="1"/>
        <v>[System test-19]</v>
      </c>
      <c r="B27" s="99" t="s">
        <v>111</v>
      </c>
      <c r="C27" s="99" t="s">
        <v>112</v>
      </c>
      <c r="D27" s="100" t="s">
        <v>113</v>
      </c>
      <c r="E27" s="100" t="s">
        <v>52</v>
      </c>
      <c r="F27" s="99" t="s">
        <v>31</v>
      </c>
      <c r="G27" s="101">
        <v>44177.0</v>
      </c>
      <c r="H27" s="99" t="s">
        <v>53</v>
      </c>
      <c r="I27" s="99"/>
      <c r="J27" s="102"/>
      <c r="K27" s="103"/>
      <c r="L27" s="102"/>
      <c r="M27" s="102"/>
      <c r="N27" s="102"/>
      <c r="O27" s="102"/>
      <c r="P27" s="102"/>
      <c r="Q27" s="102"/>
      <c r="R27" s="102"/>
      <c r="S27" s="102"/>
      <c r="T27" s="102"/>
      <c r="U27" s="102"/>
      <c r="V27" s="102"/>
      <c r="W27" s="102"/>
      <c r="X27" s="102"/>
      <c r="Y27" s="102"/>
      <c r="Z27" s="102"/>
    </row>
    <row r="28" ht="153.75" customHeight="1">
      <c r="A28" s="99" t="str">
        <f t="shared" si="1"/>
        <v>[System test-20]</v>
      </c>
      <c r="B28" s="99" t="s">
        <v>114</v>
      </c>
      <c r="C28" s="99" t="s">
        <v>115</v>
      </c>
      <c r="D28" s="100" t="s">
        <v>113</v>
      </c>
      <c r="E28" s="100" t="s">
        <v>52</v>
      </c>
      <c r="F28" s="99" t="s">
        <v>31</v>
      </c>
      <c r="G28" s="101">
        <v>44177.0</v>
      </c>
      <c r="H28" s="99" t="s">
        <v>53</v>
      </c>
      <c r="I28" s="99"/>
      <c r="J28" s="102"/>
      <c r="K28" s="103"/>
      <c r="L28" s="102"/>
      <c r="M28" s="102"/>
      <c r="N28" s="102"/>
      <c r="O28" s="102"/>
      <c r="P28" s="102"/>
      <c r="Q28" s="102"/>
      <c r="R28" s="102"/>
      <c r="S28" s="102"/>
      <c r="T28" s="102"/>
      <c r="U28" s="102"/>
      <c r="V28" s="102"/>
      <c r="W28" s="102"/>
      <c r="X28" s="102"/>
      <c r="Y28" s="102"/>
      <c r="Z28" s="102"/>
    </row>
    <row r="29" ht="153.75" customHeight="1">
      <c r="A29" s="99" t="str">
        <f t="shared" si="1"/>
        <v>[System test-21]</v>
      </c>
      <c r="B29" s="99" t="s">
        <v>116</v>
      </c>
      <c r="C29" s="99" t="s">
        <v>117</v>
      </c>
      <c r="D29" s="100" t="s">
        <v>118</v>
      </c>
      <c r="E29" s="100" t="s">
        <v>52</v>
      </c>
      <c r="F29" s="99" t="s">
        <v>31</v>
      </c>
      <c r="G29" s="101">
        <v>44177.0</v>
      </c>
      <c r="H29" s="99" t="s">
        <v>53</v>
      </c>
      <c r="I29" s="99"/>
      <c r="J29" s="102"/>
      <c r="K29" s="103"/>
      <c r="L29" s="102"/>
      <c r="M29" s="102"/>
      <c r="N29" s="102"/>
      <c r="O29" s="102"/>
      <c r="P29" s="102"/>
      <c r="Q29" s="102"/>
      <c r="R29" s="102"/>
      <c r="S29" s="102"/>
      <c r="T29" s="102"/>
      <c r="U29" s="102"/>
      <c r="V29" s="102"/>
      <c r="W29" s="102"/>
      <c r="X29" s="102"/>
      <c r="Y29" s="102"/>
      <c r="Z29" s="102"/>
    </row>
    <row r="30" ht="153.75" customHeight="1">
      <c r="A30" s="99" t="str">
        <f t="shared" si="1"/>
        <v>[System test-22]</v>
      </c>
      <c r="B30" s="109" t="s">
        <v>119</v>
      </c>
      <c r="C30" s="109" t="s">
        <v>120</v>
      </c>
      <c r="D30" s="110" t="s">
        <v>121</v>
      </c>
      <c r="E30" s="100" t="s">
        <v>52</v>
      </c>
      <c r="F30" s="99" t="s">
        <v>31</v>
      </c>
      <c r="G30" s="101">
        <v>44177.0</v>
      </c>
      <c r="H30" s="99" t="s">
        <v>53</v>
      </c>
      <c r="I30" s="99"/>
      <c r="J30" s="102"/>
      <c r="K30" s="103"/>
      <c r="L30" s="102"/>
      <c r="M30" s="102"/>
      <c r="N30" s="102"/>
      <c r="O30" s="102"/>
      <c r="P30" s="102"/>
      <c r="Q30" s="102"/>
      <c r="R30" s="102"/>
      <c r="S30" s="102"/>
      <c r="T30" s="102"/>
      <c r="U30" s="102"/>
      <c r="V30" s="102"/>
      <c r="W30" s="102"/>
      <c r="X30" s="102"/>
      <c r="Y30" s="102"/>
      <c r="Z30" s="102"/>
    </row>
    <row r="31" ht="153.75" customHeight="1">
      <c r="A31" s="99" t="str">
        <f t="shared" si="1"/>
        <v>[System test-23]</v>
      </c>
      <c r="B31" s="109" t="s">
        <v>122</v>
      </c>
      <c r="C31" s="109" t="s">
        <v>123</v>
      </c>
      <c r="D31" s="110" t="s">
        <v>124</v>
      </c>
      <c r="E31" s="100" t="s">
        <v>52</v>
      </c>
      <c r="F31" s="99" t="s">
        <v>31</v>
      </c>
      <c r="G31" s="101">
        <v>44177.0</v>
      </c>
      <c r="H31" s="99" t="s">
        <v>53</v>
      </c>
      <c r="I31" s="99"/>
      <c r="J31" s="102"/>
      <c r="K31" s="103"/>
      <c r="L31" s="102"/>
      <c r="M31" s="102"/>
      <c r="N31" s="102"/>
      <c r="O31" s="102"/>
      <c r="P31" s="102"/>
      <c r="Q31" s="102"/>
      <c r="R31" s="102"/>
      <c r="S31" s="102"/>
      <c r="T31" s="102"/>
      <c r="U31" s="102"/>
      <c r="V31" s="102"/>
      <c r="W31" s="102"/>
      <c r="X31" s="102"/>
      <c r="Y31" s="102"/>
      <c r="Z31" s="102"/>
    </row>
    <row r="32" ht="153.75" customHeight="1">
      <c r="A32" s="99" t="str">
        <f t="shared" si="1"/>
        <v>[System test-24]</v>
      </c>
      <c r="B32" s="99" t="s">
        <v>125</v>
      </c>
      <c r="C32" s="99" t="s">
        <v>126</v>
      </c>
      <c r="D32" s="100" t="s">
        <v>127</v>
      </c>
      <c r="E32" s="100" t="s">
        <v>52</v>
      </c>
      <c r="F32" s="99" t="s">
        <v>31</v>
      </c>
      <c r="G32" s="101">
        <v>44177.0</v>
      </c>
      <c r="H32" s="99" t="s">
        <v>53</v>
      </c>
      <c r="I32" s="99"/>
      <c r="J32" s="102"/>
      <c r="K32" s="103"/>
      <c r="L32" s="102"/>
      <c r="M32" s="102"/>
      <c r="N32" s="102"/>
      <c r="O32" s="102"/>
      <c r="P32" s="102"/>
      <c r="Q32" s="102"/>
      <c r="R32" s="102"/>
      <c r="S32" s="102"/>
      <c r="T32" s="102"/>
      <c r="U32" s="102"/>
      <c r="V32" s="102"/>
      <c r="W32" s="102"/>
      <c r="X32" s="102"/>
      <c r="Y32" s="102"/>
      <c r="Z32" s="102"/>
    </row>
    <row r="33" ht="180.0" customHeight="1">
      <c r="A33" s="99" t="str">
        <f t="shared" si="1"/>
        <v>[System test-25]</v>
      </c>
      <c r="B33" s="109" t="s">
        <v>128</v>
      </c>
      <c r="C33" s="109" t="s">
        <v>129</v>
      </c>
      <c r="D33" s="110" t="s">
        <v>130</v>
      </c>
      <c r="E33" s="100" t="s">
        <v>52</v>
      </c>
      <c r="F33" s="99" t="s">
        <v>31</v>
      </c>
      <c r="G33" s="101">
        <v>44177.0</v>
      </c>
      <c r="H33" s="99" t="s">
        <v>53</v>
      </c>
      <c r="I33" s="99"/>
      <c r="J33" s="102"/>
      <c r="K33" s="103"/>
      <c r="L33" s="102"/>
      <c r="M33" s="102"/>
      <c r="N33" s="102"/>
      <c r="O33" s="102"/>
      <c r="P33" s="102"/>
      <c r="Q33" s="102"/>
      <c r="R33" s="102"/>
      <c r="S33" s="102"/>
      <c r="T33" s="102"/>
      <c r="U33" s="102"/>
      <c r="V33" s="102"/>
      <c r="W33" s="102"/>
      <c r="X33" s="102"/>
      <c r="Y33" s="102"/>
      <c r="Z33" s="102"/>
    </row>
    <row r="34" ht="153.75" customHeight="1">
      <c r="A34" s="99" t="str">
        <f t="shared" si="1"/>
        <v>[System test-26]</v>
      </c>
      <c r="B34" s="109" t="s">
        <v>131</v>
      </c>
      <c r="C34" s="109" t="s">
        <v>132</v>
      </c>
      <c r="D34" s="110" t="s">
        <v>133</v>
      </c>
      <c r="E34" s="100" t="s">
        <v>52</v>
      </c>
      <c r="F34" s="99" t="s">
        <v>31</v>
      </c>
      <c r="G34" s="101">
        <v>44177.0</v>
      </c>
      <c r="H34" s="99" t="s">
        <v>53</v>
      </c>
      <c r="I34" s="99"/>
      <c r="J34" s="102"/>
      <c r="K34" s="103"/>
      <c r="L34" s="102"/>
      <c r="M34" s="102"/>
      <c r="N34" s="102"/>
      <c r="O34" s="102"/>
      <c r="P34" s="102"/>
      <c r="Q34" s="102"/>
      <c r="R34" s="102"/>
      <c r="S34" s="102"/>
      <c r="T34" s="102"/>
      <c r="U34" s="102"/>
      <c r="V34" s="102"/>
      <c r="W34" s="102"/>
      <c r="X34" s="102"/>
      <c r="Y34" s="102"/>
      <c r="Z34" s="102"/>
    </row>
    <row r="35" ht="153.75" customHeight="1">
      <c r="A35" s="99" t="str">
        <f t="shared" si="1"/>
        <v>[System test-27]</v>
      </c>
      <c r="B35" s="99" t="s">
        <v>134</v>
      </c>
      <c r="C35" s="99" t="s">
        <v>135</v>
      </c>
      <c r="D35" s="100" t="s">
        <v>136</v>
      </c>
      <c r="E35" s="100" t="s">
        <v>52</v>
      </c>
      <c r="F35" s="99" t="s">
        <v>31</v>
      </c>
      <c r="G35" s="101">
        <v>44177.0</v>
      </c>
      <c r="H35" s="99" t="s">
        <v>53</v>
      </c>
      <c r="I35" s="99"/>
      <c r="J35" s="102"/>
      <c r="K35" s="103"/>
      <c r="L35" s="102"/>
      <c r="M35" s="102"/>
      <c r="N35" s="102"/>
      <c r="O35" s="102"/>
      <c r="P35" s="102"/>
      <c r="Q35" s="102"/>
      <c r="R35" s="102"/>
      <c r="S35" s="102"/>
      <c r="T35" s="102"/>
      <c r="U35" s="102"/>
      <c r="V35" s="102"/>
      <c r="W35" s="102"/>
      <c r="X35" s="102"/>
      <c r="Y35" s="102"/>
      <c r="Z35" s="102"/>
    </row>
    <row r="36" ht="153.75" customHeight="1">
      <c r="A36" s="99" t="str">
        <f t="shared" si="1"/>
        <v>[System test-28]</v>
      </c>
      <c r="B36" s="109" t="s">
        <v>137</v>
      </c>
      <c r="C36" s="109" t="s">
        <v>138</v>
      </c>
      <c r="D36" s="100" t="s">
        <v>136</v>
      </c>
      <c r="E36" s="100" t="s">
        <v>52</v>
      </c>
      <c r="F36" s="99" t="s">
        <v>31</v>
      </c>
      <c r="G36" s="101">
        <v>44177.0</v>
      </c>
      <c r="H36" s="99" t="s">
        <v>53</v>
      </c>
      <c r="I36" s="99"/>
      <c r="J36" s="102"/>
      <c r="K36" s="103"/>
      <c r="L36" s="102"/>
      <c r="M36" s="102"/>
      <c r="N36" s="102"/>
      <c r="O36" s="102"/>
      <c r="P36" s="102"/>
      <c r="Q36" s="102"/>
      <c r="R36" s="102"/>
      <c r="S36" s="102"/>
      <c r="T36" s="102"/>
      <c r="U36" s="102"/>
      <c r="V36" s="102"/>
      <c r="W36" s="102"/>
      <c r="X36" s="102"/>
      <c r="Y36" s="102"/>
      <c r="Z36" s="102"/>
    </row>
    <row r="37" ht="153.75" customHeight="1">
      <c r="A37" s="99" t="str">
        <f t="shared" si="1"/>
        <v>[System test-29]</v>
      </c>
      <c r="B37" s="109" t="s">
        <v>139</v>
      </c>
      <c r="C37" s="109" t="s">
        <v>140</v>
      </c>
      <c r="D37" s="110" t="s">
        <v>141</v>
      </c>
      <c r="E37" s="100" t="s">
        <v>52</v>
      </c>
      <c r="F37" s="99" t="s">
        <v>31</v>
      </c>
      <c r="G37" s="101">
        <v>44177.0</v>
      </c>
      <c r="H37" s="99" t="s">
        <v>53</v>
      </c>
      <c r="I37" s="99"/>
      <c r="J37" s="102"/>
      <c r="K37" s="103"/>
      <c r="L37" s="102"/>
      <c r="M37" s="102"/>
      <c r="N37" s="102"/>
      <c r="O37" s="102"/>
      <c r="P37" s="102"/>
      <c r="Q37" s="102"/>
      <c r="R37" s="102"/>
      <c r="S37" s="102"/>
      <c r="T37" s="102"/>
      <c r="U37" s="102"/>
      <c r="V37" s="102"/>
      <c r="W37" s="102"/>
      <c r="X37" s="102"/>
      <c r="Y37" s="102"/>
      <c r="Z37" s="102"/>
    </row>
    <row r="38" ht="153.75" customHeight="1">
      <c r="A38" s="99" t="str">
        <f t="shared" si="1"/>
        <v>[System test-30]</v>
      </c>
      <c r="B38" s="99" t="s">
        <v>142</v>
      </c>
      <c r="C38" s="99" t="s">
        <v>143</v>
      </c>
      <c r="D38" s="100" t="s">
        <v>144</v>
      </c>
      <c r="E38" s="100" t="s">
        <v>52</v>
      </c>
      <c r="F38" s="99" t="s">
        <v>31</v>
      </c>
      <c r="G38" s="101">
        <v>44177.0</v>
      </c>
      <c r="H38" s="99" t="s">
        <v>53</v>
      </c>
      <c r="I38" s="99"/>
      <c r="J38" s="102"/>
      <c r="K38" s="103"/>
      <c r="L38" s="102"/>
      <c r="M38" s="102"/>
      <c r="N38" s="102"/>
      <c r="O38" s="102"/>
      <c r="P38" s="102"/>
      <c r="Q38" s="102"/>
      <c r="R38" s="102"/>
      <c r="S38" s="102"/>
      <c r="T38" s="102"/>
      <c r="U38" s="102"/>
      <c r="V38" s="102"/>
      <c r="W38" s="102"/>
      <c r="X38" s="102"/>
      <c r="Y38" s="102"/>
      <c r="Z38" s="102"/>
    </row>
    <row r="39" ht="153.75" customHeight="1">
      <c r="A39" s="99" t="str">
        <f t="shared" si="1"/>
        <v>[System test-31]</v>
      </c>
      <c r="B39" s="109" t="s">
        <v>145</v>
      </c>
      <c r="C39" s="109" t="s">
        <v>146</v>
      </c>
      <c r="D39" s="100" t="s">
        <v>144</v>
      </c>
      <c r="E39" s="100" t="s">
        <v>52</v>
      </c>
      <c r="F39" s="99" t="s">
        <v>31</v>
      </c>
      <c r="G39" s="101">
        <v>44177.0</v>
      </c>
      <c r="H39" s="99" t="s">
        <v>53</v>
      </c>
      <c r="I39" s="99"/>
      <c r="J39" s="102"/>
      <c r="K39" s="103"/>
      <c r="L39" s="102"/>
      <c r="M39" s="102"/>
      <c r="N39" s="102"/>
      <c r="O39" s="102"/>
      <c r="P39" s="102"/>
      <c r="Q39" s="102"/>
      <c r="R39" s="102"/>
      <c r="S39" s="102"/>
      <c r="T39" s="102"/>
      <c r="U39" s="102"/>
      <c r="V39" s="102"/>
      <c r="W39" s="102"/>
      <c r="X39" s="102"/>
      <c r="Y39" s="102"/>
      <c r="Z39" s="102"/>
    </row>
    <row r="40" ht="153.75" customHeight="1">
      <c r="A40" s="99" t="str">
        <f t="shared" si="1"/>
        <v>[System test-32]</v>
      </c>
      <c r="B40" s="109" t="s">
        <v>147</v>
      </c>
      <c r="C40" s="109" t="s">
        <v>140</v>
      </c>
      <c r="D40" s="110" t="s">
        <v>148</v>
      </c>
      <c r="E40" s="100" t="s">
        <v>52</v>
      </c>
      <c r="F40" s="99" t="s">
        <v>31</v>
      </c>
      <c r="G40" s="101">
        <v>44177.0</v>
      </c>
      <c r="H40" s="99" t="s">
        <v>53</v>
      </c>
      <c r="I40" s="99"/>
      <c r="J40" s="102"/>
      <c r="K40" s="103"/>
      <c r="L40" s="102"/>
      <c r="M40" s="102"/>
      <c r="N40" s="102"/>
      <c r="O40" s="102"/>
      <c r="P40" s="102"/>
      <c r="Q40" s="102"/>
      <c r="R40" s="102"/>
      <c r="S40" s="102"/>
      <c r="T40" s="102"/>
      <c r="U40" s="102"/>
      <c r="V40" s="102"/>
      <c r="W40" s="102"/>
      <c r="X40" s="102"/>
      <c r="Y40" s="102"/>
      <c r="Z40" s="102"/>
    </row>
    <row r="41" ht="153.75" customHeight="1">
      <c r="A41" s="99" t="str">
        <f t="shared" si="1"/>
        <v>[System test-33]</v>
      </c>
      <c r="B41" s="99" t="s">
        <v>149</v>
      </c>
      <c r="C41" s="99" t="s">
        <v>150</v>
      </c>
      <c r="D41" s="100" t="s">
        <v>151</v>
      </c>
      <c r="E41" s="100" t="s">
        <v>52</v>
      </c>
      <c r="F41" s="99" t="s">
        <v>31</v>
      </c>
      <c r="G41" s="101">
        <v>44177.0</v>
      </c>
      <c r="H41" s="99" t="s">
        <v>53</v>
      </c>
      <c r="I41" s="99"/>
      <c r="J41" s="102"/>
      <c r="K41" s="103"/>
      <c r="L41" s="102"/>
      <c r="M41" s="102"/>
      <c r="N41" s="102"/>
      <c r="O41" s="102"/>
      <c r="P41" s="102"/>
      <c r="Q41" s="102"/>
      <c r="R41" s="102"/>
      <c r="S41" s="102"/>
      <c r="T41" s="102"/>
      <c r="U41" s="102"/>
      <c r="V41" s="102"/>
      <c r="W41" s="102"/>
      <c r="X41" s="102"/>
      <c r="Y41" s="102"/>
      <c r="Z41" s="102"/>
    </row>
    <row r="42" ht="174.0" customHeight="1">
      <c r="A42" s="99" t="str">
        <f t="shared" si="1"/>
        <v>[System test-34]</v>
      </c>
      <c r="B42" s="109" t="s">
        <v>152</v>
      </c>
      <c r="C42" s="109" t="s">
        <v>153</v>
      </c>
      <c r="D42" s="110" t="s">
        <v>154</v>
      </c>
      <c r="E42" s="100" t="s">
        <v>52</v>
      </c>
      <c r="F42" s="99" t="s">
        <v>31</v>
      </c>
      <c r="G42" s="101">
        <v>44177.0</v>
      </c>
      <c r="H42" s="99" t="s">
        <v>53</v>
      </c>
      <c r="I42" s="99"/>
      <c r="J42" s="102"/>
      <c r="K42" s="103"/>
      <c r="L42" s="102"/>
      <c r="M42" s="102"/>
      <c r="N42" s="102"/>
      <c r="O42" s="102"/>
      <c r="P42" s="102"/>
      <c r="Q42" s="102"/>
      <c r="R42" s="102"/>
      <c r="S42" s="102"/>
      <c r="T42" s="102"/>
      <c r="U42" s="102"/>
      <c r="V42" s="102"/>
      <c r="W42" s="102"/>
      <c r="X42" s="102"/>
      <c r="Y42" s="102"/>
      <c r="Z42" s="102"/>
    </row>
    <row r="43" ht="174.0" customHeight="1">
      <c r="A43" s="99" t="str">
        <f t="shared" si="1"/>
        <v>[System test-35]</v>
      </c>
      <c r="B43" s="109" t="s">
        <v>155</v>
      </c>
      <c r="C43" s="109" t="s">
        <v>156</v>
      </c>
      <c r="D43" s="110" t="s">
        <v>157</v>
      </c>
      <c r="E43" s="100" t="s">
        <v>52</v>
      </c>
      <c r="F43" s="99" t="s">
        <v>31</v>
      </c>
      <c r="G43" s="101">
        <v>44177.0</v>
      </c>
      <c r="H43" s="99" t="s">
        <v>53</v>
      </c>
      <c r="I43" s="99"/>
      <c r="J43" s="102"/>
      <c r="K43" s="103"/>
      <c r="L43" s="102"/>
      <c r="M43" s="102"/>
      <c r="N43" s="102"/>
      <c r="O43" s="102"/>
      <c r="P43" s="102"/>
      <c r="Q43" s="102"/>
      <c r="R43" s="102"/>
      <c r="S43" s="102"/>
      <c r="T43" s="102"/>
      <c r="U43" s="102"/>
      <c r="V43" s="102"/>
      <c r="W43" s="102"/>
      <c r="X43" s="102"/>
      <c r="Y43" s="102"/>
      <c r="Z43" s="102"/>
    </row>
    <row r="44" ht="153.75" customHeight="1">
      <c r="A44" s="99" t="str">
        <f t="shared" si="1"/>
        <v>[System test-36]</v>
      </c>
      <c r="B44" s="99" t="s">
        <v>158</v>
      </c>
      <c r="C44" s="99" t="s">
        <v>159</v>
      </c>
      <c r="D44" s="100" t="s">
        <v>160</v>
      </c>
      <c r="E44" s="100" t="s">
        <v>52</v>
      </c>
      <c r="F44" s="99" t="s">
        <v>31</v>
      </c>
      <c r="G44" s="101">
        <v>44177.0</v>
      </c>
      <c r="H44" s="99" t="s">
        <v>53</v>
      </c>
      <c r="I44" s="99"/>
      <c r="J44" s="102"/>
      <c r="K44" s="103"/>
      <c r="L44" s="102"/>
      <c r="M44" s="102"/>
      <c r="N44" s="102"/>
      <c r="O44" s="102"/>
      <c r="P44" s="102"/>
      <c r="Q44" s="102"/>
      <c r="R44" s="102"/>
      <c r="S44" s="102"/>
      <c r="T44" s="102"/>
      <c r="U44" s="102"/>
      <c r="V44" s="102"/>
      <c r="W44" s="102"/>
      <c r="X44" s="102"/>
      <c r="Y44" s="102"/>
      <c r="Z44" s="102"/>
    </row>
    <row r="45" ht="210.75" customHeight="1">
      <c r="A45" s="99" t="str">
        <f t="shared" si="1"/>
        <v>[System test-37]</v>
      </c>
      <c r="B45" s="99" t="s">
        <v>161</v>
      </c>
      <c r="C45" s="99" t="s">
        <v>162</v>
      </c>
      <c r="D45" s="100" t="s">
        <v>163</v>
      </c>
      <c r="E45" s="100" t="s">
        <v>52</v>
      </c>
      <c r="F45" s="99" t="s">
        <v>31</v>
      </c>
      <c r="G45" s="101">
        <v>44177.0</v>
      </c>
      <c r="H45" s="99" t="s">
        <v>53</v>
      </c>
      <c r="I45" s="99"/>
      <c r="J45" s="102"/>
      <c r="K45" s="103"/>
      <c r="L45" s="102"/>
      <c r="M45" s="102"/>
      <c r="N45" s="102"/>
      <c r="O45" s="102"/>
      <c r="P45" s="102"/>
      <c r="Q45" s="102"/>
      <c r="R45" s="102"/>
      <c r="S45" s="102"/>
      <c r="T45" s="102"/>
      <c r="U45" s="102"/>
      <c r="V45" s="102"/>
      <c r="W45" s="102"/>
      <c r="X45" s="102"/>
      <c r="Y45" s="102"/>
      <c r="Z45" s="102"/>
    </row>
    <row r="46" ht="210.75" customHeight="1">
      <c r="A46" s="99" t="str">
        <f t="shared" si="1"/>
        <v>[System test-38]</v>
      </c>
      <c r="B46" s="99" t="s">
        <v>164</v>
      </c>
      <c r="C46" s="99" t="s">
        <v>165</v>
      </c>
      <c r="D46" s="100" t="s">
        <v>166</v>
      </c>
      <c r="E46" s="100" t="s">
        <v>52</v>
      </c>
      <c r="F46" s="99" t="s">
        <v>31</v>
      </c>
      <c r="G46" s="101">
        <v>44177.0</v>
      </c>
      <c r="H46" s="99" t="s">
        <v>53</v>
      </c>
      <c r="I46" s="99"/>
      <c r="J46" s="102"/>
      <c r="K46" s="103"/>
      <c r="L46" s="102"/>
      <c r="M46" s="102"/>
      <c r="N46" s="102"/>
      <c r="O46" s="102"/>
      <c r="P46" s="102"/>
      <c r="Q46" s="102"/>
      <c r="R46" s="102"/>
      <c r="S46" s="102"/>
      <c r="T46" s="102"/>
      <c r="U46" s="102"/>
      <c r="V46" s="102"/>
      <c r="W46" s="102"/>
      <c r="X46" s="102"/>
      <c r="Y46" s="102"/>
      <c r="Z46" s="102"/>
    </row>
    <row r="47" ht="210.75" customHeight="1">
      <c r="A47" s="99" t="str">
        <f t="shared" si="1"/>
        <v>[System test-39]</v>
      </c>
      <c r="B47" s="109" t="s">
        <v>167</v>
      </c>
      <c r="C47" s="109" t="s">
        <v>168</v>
      </c>
      <c r="D47" s="110" t="s">
        <v>169</v>
      </c>
      <c r="E47" s="100" t="s">
        <v>52</v>
      </c>
      <c r="F47" s="99" t="s">
        <v>31</v>
      </c>
      <c r="G47" s="101">
        <v>44177.0</v>
      </c>
      <c r="H47" s="99" t="s">
        <v>53</v>
      </c>
      <c r="I47" s="99"/>
      <c r="J47" s="102"/>
      <c r="K47" s="103"/>
      <c r="L47" s="102"/>
      <c r="M47" s="102"/>
      <c r="N47" s="102"/>
      <c r="O47" s="102"/>
      <c r="P47" s="102"/>
      <c r="Q47" s="102"/>
      <c r="R47" s="102"/>
      <c r="S47" s="102"/>
      <c r="T47" s="102"/>
      <c r="U47" s="102"/>
      <c r="V47" s="102"/>
      <c r="W47" s="102"/>
      <c r="X47" s="102"/>
      <c r="Y47" s="102"/>
      <c r="Z47" s="102"/>
    </row>
    <row r="48" ht="170.25" customHeight="1">
      <c r="A48" s="99" t="str">
        <f t="shared" si="1"/>
        <v>[System test-40]</v>
      </c>
      <c r="B48" s="99" t="s">
        <v>170</v>
      </c>
      <c r="C48" s="99" t="s">
        <v>171</v>
      </c>
      <c r="D48" s="110" t="s">
        <v>172</v>
      </c>
      <c r="E48" s="100" t="s">
        <v>52</v>
      </c>
      <c r="F48" s="99" t="s">
        <v>31</v>
      </c>
      <c r="G48" s="101">
        <v>44180.0</v>
      </c>
      <c r="H48" s="99" t="s">
        <v>53</v>
      </c>
      <c r="I48" s="99"/>
      <c r="J48" s="102"/>
      <c r="K48" s="103"/>
      <c r="L48" s="102"/>
      <c r="M48" s="102"/>
      <c r="N48" s="102"/>
      <c r="O48" s="102"/>
      <c r="P48" s="102"/>
      <c r="Q48" s="102"/>
      <c r="R48" s="102"/>
      <c r="S48" s="102"/>
      <c r="T48" s="102"/>
      <c r="U48" s="102"/>
      <c r="V48" s="102"/>
      <c r="W48" s="102"/>
      <c r="X48" s="102"/>
      <c r="Y48" s="102"/>
      <c r="Z48" s="102"/>
    </row>
    <row r="49" ht="170.25" customHeight="1">
      <c r="A49" s="99" t="str">
        <f t="shared" si="1"/>
        <v>[System test-41]</v>
      </c>
      <c r="B49" s="109" t="s">
        <v>173</v>
      </c>
      <c r="C49" s="109" t="s">
        <v>174</v>
      </c>
      <c r="D49" s="110" t="s">
        <v>175</v>
      </c>
      <c r="E49" s="100" t="s">
        <v>52</v>
      </c>
      <c r="F49" s="99" t="s">
        <v>31</v>
      </c>
      <c r="G49" s="101">
        <v>44180.0</v>
      </c>
      <c r="H49" s="99" t="s">
        <v>53</v>
      </c>
      <c r="I49" s="99"/>
      <c r="J49" s="102"/>
      <c r="K49" s="103"/>
      <c r="L49" s="102"/>
      <c r="M49" s="102"/>
      <c r="N49" s="102"/>
      <c r="O49" s="102"/>
      <c r="P49" s="102"/>
      <c r="Q49" s="102"/>
      <c r="R49" s="102"/>
      <c r="S49" s="102"/>
      <c r="T49" s="102"/>
      <c r="U49" s="102"/>
      <c r="V49" s="102"/>
      <c r="W49" s="102"/>
      <c r="X49" s="102"/>
      <c r="Y49" s="102"/>
      <c r="Z49" s="102"/>
    </row>
    <row r="50" ht="170.25" customHeight="1">
      <c r="A50" s="99" t="str">
        <f t="shared" si="1"/>
        <v>[System test-42]</v>
      </c>
      <c r="B50" s="109" t="s">
        <v>176</v>
      </c>
      <c r="C50" s="109" t="s">
        <v>177</v>
      </c>
      <c r="D50" s="110" t="s">
        <v>178</v>
      </c>
      <c r="E50" s="100" t="s">
        <v>52</v>
      </c>
      <c r="F50" s="99" t="s">
        <v>31</v>
      </c>
      <c r="G50" s="101">
        <v>44180.0</v>
      </c>
      <c r="H50" s="99" t="s">
        <v>53</v>
      </c>
      <c r="I50" s="99"/>
      <c r="J50" s="102"/>
      <c r="K50" s="103"/>
      <c r="L50" s="102"/>
      <c r="M50" s="102"/>
      <c r="N50" s="102"/>
      <c r="O50" s="102"/>
      <c r="P50" s="102"/>
      <c r="Q50" s="102"/>
      <c r="R50" s="102"/>
      <c r="S50" s="102"/>
      <c r="T50" s="102"/>
      <c r="U50" s="102"/>
      <c r="V50" s="102"/>
      <c r="W50" s="102"/>
      <c r="X50" s="102"/>
      <c r="Y50" s="102"/>
      <c r="Z50" s="102"/>
    </row>
    <row r="51" ht="153.75" customHeight="1">
      <c r="A51" s="99" t="str">
        <f t="shared" si="1"/>
        <v>[System test-43]</v>
      </c>
      <c r="B51" s="99" t="s">
        <v>179</v>
      </c>
      <c r="C51" s="99" t="s">
        <v>180</v>
      </c>
      <c r="D51" s="100" t="s">
        <v>181</v>
      </c>
      <c r="E51" s="100" t="s">
        <v>52</v>
      </c>
      <c r="F51" s="99" t="s">
        <v>31</v>
      </c>
      <c r="G51" s="101">
        <v>44177.0</v>
      </c>
      <c r="H51" s="99" t="s">
        <v>53</v>
      </c>
      <c r="I51" s="99"/>
      <c r="J51" s="102"/>
      <c r="K51" s="103"/>
      <c r="L51" s="102"/>
      <c r="M51" s="102"/>
      <c r="N51" s="102"/>
      <c r="O51" s="102"/>
      <c r="P51" s="102"/>
      <c r="Q51" s="102"/>
      <c r="R51" s="102"/>
      <c r="S51" s="102"/>
      <c r="T51" s="102"/>
      <c r="U51" s="102"/>
      <c r="V51" s="102"/>
      <c r="W51" s="102"/>
      <c r="X51" s="102"/>
      <c r="Y51" s="102"/>
      <c r="Z51" s="102"/>
    </row>
    <row r="52" ht="210.75" customHeight="1">
      <c r="A52" s="99" t="str">
        <f t="shared" si="1"/>
        <v>[System test-44]</v>
      </c>
      <c r="B52" s="99" t="s">
        <v>182</v>
      </c>
      <c r="C52" s="99" t="s">
        <v>183</v>
      </c>
      <c r="D52" s="100" t="s">
        <v>184</v>
      </c>
      <c r="E52" s="100" t="s">
        <v>52</v>
      </c>
      <c r="F52" s="99" t="s">
        <v>31</v>
      </c>
      <c r="G52" s="101">
        <v>44177.0</v>
      </c>
      <c r="H52" s="99" t="s">
        <v>53</v>
      </c>
      <c r="I52" s="99"/>
      <c r="J52" s="102"/>
      <c r="K52" s="103"/>
      <c r="L52" s="102"/>
      <c r="M52" s="102"/>
      <c r="N52" s="102"/>
      <c r="O52" s="102"/>
      <c r="P52" s="102"/>
      <c r="Q52" s="102"/>
      <c r="R52" s="102"/>
      <c r="S52" s="102"/>
      <c r="T52" s="102"/>
      <c r="U52" s="102"/>
      <c r="V52" s="102"/>
      <c r="W52" s="102"/>
      <c r="X52" s="102"/>
      <c r="Y52" s="102"/>
      <c r="Z52" s="102"/>
    </row>
    <row r="53" ht="210.75" customHeight="1">
      <c r="A53" s="99" t="str">
        <f t="shared" si="1"/>
        <v>[System test-45]</v>
      </c>
      <c r="B53" s="99" t="s">
        <v>185</v>
      </c>
      <c r="C53" s="99" t="s">
        <v>186</v>
      </c>
      <c r="D53" s="100" t="s">
        <v>187</v>
      </c>
      <c r="E53" s="100" t="s">
        <v>52</v>
      </c>
      <c r="F53" s="99" t="s">
        <v>31</v>
      </c>
      <c r="G53" s="101">
        <v>44177.0</v>
      </c>
      <c r="H53" s="99" t="s">
        <v>53</v>
      </c>
      <c r="I53" s="99"/>
      <c r="J53" s="102"/>
      <c r="K53" s="103"/>
      <c r="L53" s="102"/>
      <c r="M53" s="102"/>
      <c r="N53" s="102"/>
      <c r="O53" s="102"/>
      <c r="P53" s="102"/>
      <c r="Q53" s="102"/>
      <c r="R53" s="102"/>
      <c r="S53" s="102"/>
      <c r="T53" s="102"/>
      <c r="U53" s="102"/>
      <c r="V53" s="102"/>
      <c r="W53" s="102"/>
      <c r="X53" s="102"/>
      <c r="Y53" s="102"/>
      <c r="Z53" s="102"/>
    </row>
    <row r="54" ht="210.75" customHeight="1">
      <c r="A54" s="99" t="str">
        <f t="shared" si="1"/>
        <v>[System test-46]</v>
      </c>
      <c r="B54" s="99" t="s">
        <v>188</v>
      </c>
      <c r="C54" s="99" t="s">
        <v>189</v>
      </c>
      <c r="D54" s="100" t="s">
        <v>190</v>
      </c>
      <c r="E54" s="100" t="s">
        <v>52</v>
      </c>
      <c r="F54" s="99" t="s">
        <v>31</v>
      </c>
      <c r="G54" s="101">
        <v>44177.0</v>
      </c>
      <c r="H54" s="99" t="s">
        <v>53</v>
      </c>
      <c r="I54" s="99"/>
      <c r="J54" s="102"/>
      <c r="K54" s="103"/>
      <c r="L54" s="102"/>
      <c r="M54" s="102"/>
      <c r="N54" s="102"/>
      <c r="O54" s="102"/>
      <c r="P54" s="102"/>
      <c r="Q54" s="102"/>
      <c r="R54" s="102"/>
      <c r="S54" s="102"/>
      <c r="T54" s="102"/>
      <c r="U54" s="102"/>
      <c r="V54" s="102"/>
      <c r="W54" s="102"/>
      <c r="X54" s="102"/>
      <c r="Y54" s="102"/>
      <c r="Z54" s="102"/>
    </row>
    <row r="55" ht="210.75" customHeight="1">
      <c r="A55" s="99" t="str">
        <f t="shared" si="1"/>
        <v>[System test-47]</v>
      </c>
      <c r="B55" s="99" t="s">
        <v>191</v>
      </c>
      <c r="C55" s="99" t="s">
        <v>192</v>
      </c>
      <c r="D55" s="100" t="s">
        <v>193</v>
      </c>
      <c r="E55" s="100" t="s">
        <v>52</v>
      </c>
      <c r="F55" s="99" t="s">
        <v>31</v>
      </c>
      <c r="G55" s="101">
        <v>44177.0</v>
      </c>
      <c r="H55" s="99" t="s">
        <v>53</v>
      </c>
      <c r="I55" s="99"/>
      <c r="J55" s="102"/>
      <c r="K55" s="103"/>
      <c r="L55" s="102"/>
      <c r="M55" s="102"/>
      <c r="N55" s="102"/>
      <c r="O55" s="102"/>
      <c r="P55" s="102"/>
      <c r="Q55" s="102"/>
      <c r="R55" s="102"/>
      <c r="S55" s="102"/>
      <c r="T55" s="102"/>
      <c r="U55" s="102"/>
      <c r="V55" s="102"/>
      <c r="W55" s="102"/>
      <c r="X55" s="102"/>
      <c r="Y55" s="102"/>
      <c r="Z55" s="102"/>
    </row>
    <row r="56" ht="210.75" customHeight="1">
      <c r="A56" s="99" t="str">
        <f t="shared" si="1"/>
        <v>[System test-48]</v>
      </c>
      <c r="B56" s="99" t="s">
        <v>161</v>
      </c>
      <c r="C56" s="99" t="s">
        <v>162</v>
      </c>
      <c r="D56" s="100" t="s">
        <v>163</v>
      </c>
      <c r="E56" s="100" t="s">
        <v>52</v>
      </c>
      <c r="F56" s="99" t="s">
        <v>31</v>
      </c>
      <c r="G56" s="101">
        <v>44177.0</v>
      </c>
      <c r="H56" s="99" t="s">
        <v>53</v>
      </c>
      <c r="I56" s="99"/>
      <c r="J56" s="102"/>
      <c r="K56" s="103"/>
      <c r="L56" s="102"/>
      <c r="M56" s="102"/>
      <c r="N56" s="102"/>
      <c r="O56" s="102"/>
      <c r="P56" s="102"/>
      <c r="Q56" s="102"/>
      <c r="R56" s="102"/>
      <c r="S56" s="102"/>
      <c r="T56" s="102"/>
      <c r="U56" s="102"/>
      <c r="V56" s="102"/>
      <c r="W56" s="102"/>
      <c r="X56" s="102"/>
      <c r="Y56" s="102"/>
      <c r="Z56" s="102"/>
    </row>
    <row r="57" ht="210.75" customHeight="1">
      <c r="A57" s="99" t="str">
        <f t="shared" si="1"/>
        <v>[System test-49]</v>
      </c>
      <c r="B57" s="99" t="s">
        <v>164</v>
      </c>
      <c r="C57" s="99" t="s">
        <v>165</v>
      </c>
      <c r="D57" s="100" t="s">
        <v>166</v>
      </c>
      <c r="E57" s="100" t="s">
        <v>52</v>
      </c>
      <c r="F57" s="99" t="s">
        <v>31</v>
      </c>
      <c r="G57" s="101">
        <v>44177.0</v>
      </c>
      <c r="H57" s="99" t="s">
        <v>53</v>
      </c>
      <c r="I57" s="99"/>
      <c r="J57" s="102"/>
      <c r="K57" s="103"/>
      <c r="L57" s="102"/>
      <c r="M57" s="102"/>
      <c r="N57" s="102"/>
      <c r="O57" s="102"/>
      <c r="P57" s="102"/>
      <c r="Q57" s="102"/>
      <c r="R57" s="102"/>
      <c r="S57" s="102"/>
      <c r="T57" s="102"/>
      <c r="U57" s="102"/>
      <c r="V57" s="102"/>
      <c r="W57" s="102"/>
      <c r="X57" s="102"/>
      <c r="Y57" s="102"/>
      <c r="Z57" s="102"/>
    </row>
    <row r="58" ht="210.75" customHeight="1">
      <c r="A58" s="99" t="str">
        <f t="shared" si="1"/>
        <v>[System test-50]</v>
      </c>
      <c r="B58" s="99" t="s">
        <v>194</v>
      </c>
      <c r="C58" s="99" t="s">
        <v>195</v>
      </c>
      <c r="D58" s="100" t="s">
        <v>196</v>
      </c>
      <c r="E58" s="100" t="s">
        <v>52</v>
      </c>
      <c r="F58" s="99" t="s">
        <v>31</v>
      </c>
      <c r="G58" s="101">
        <v>44177.0</v>
      </c>
      <c r="H58" s="99" t="s">
        <v>53</v>
      </c>
      <c r="I58" s="99"/>
      <c r="J58" s="102"/>
      <c r="K58" s="103"/>
      <c r="L58" s="102"/>
      <c r="M58" s="102"/>
      <c r="N58" s="102"/>
      <c r="O58" s="102"/>
      <c r="P58" s="102"/>
      <c r="Q58" s="102"/>
      <c r="R58" s="102"/>
      <c r="S58" s="102"/>
      <c r="T58" s="102"/>
      <c r="U58" s="102"/>
      <c r="V58" s="102"/>
      <c r="W58" s="102"/>
      <c r="X58" s="102"/>
      <c r="Y58" s="102"/>
      <c r="Z58" s="102"/>
    </row>
    <row r="59" ht="12.75" customHeight="1">
      <c r="A59" s="11"/>
      <c r="B59" s="11"/>
      <c r="C59" s="11"/>
      <c r="D59" s="11"/>
      <c r="E59" s="11"/>
      <c r="F59" s="11"/>
      <c r="G59" s="11"/>
      <c r="H59" s="11"/>
      <c r="I59" s="11"/>
      <c r="J59" s="11"/>
      <c r="K59" s="73"/>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3"/>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3"/>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3"/>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3"/>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3"/>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3"/>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3"/>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3"/>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3"/>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3"/>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3"/>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3"/>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3"/>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3"/>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3"/>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3"/>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3"/>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3"/>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3"/>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3"/>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3"/>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3"/>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3"/>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3"/>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3"/>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3"/>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3"/>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3"/>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3"/>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3"/>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3"/>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3"/>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3"/>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3"/>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3"/>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3"/>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3"/>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3"/>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3"/>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3"/>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3"/>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3"/>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3"/>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3"/>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3"/>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3"/>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3"/>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3"/>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3"/>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3"/>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3"/>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3"/>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3"/>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3"/>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3"/>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3"/>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3"/>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3"/>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3"/>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3"/>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3"/>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3"/>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3"/>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3"/>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3"/>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3"/>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3"/>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3"/>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3"/>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3"/>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3"/>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3"/>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3"/>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3"/>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3"/>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3"/>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3"/>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3"/>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3"/>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3"/>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3"/>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3"/>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3"/>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3"/>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3"/>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3"/>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3"/>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3"/>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3"/>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3"/>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3"/>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3"/>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3"/>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3"/>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3"/>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3"/>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3"/>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3"/>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3"/>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3"/>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3"/>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3"/>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3"/>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3"/>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3"/>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3"/>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3"/>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3"/>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3"/>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3"/>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3"/>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3"/>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3"/>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3"/>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3"/>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3"/>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3"/>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3"/>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3"/>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3"/>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3"/>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3"/>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3"/>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3"/>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3"/>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3"/>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3"/>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3"/>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3"/>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3"/>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3"/>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3"/>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3"/>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3"/>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3"/>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3"/>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3"/>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3"/>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3"/>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3"/>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3"/>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3"/>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3"/>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3"/>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3"/>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3"/>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3"/>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3"/>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3"/>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3"/>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3"/>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3"/>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3"/>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3"/>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3"/>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73"/>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73"/>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73"/>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73"/>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73"/>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73"/>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73"/>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73"/>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73"/>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73"/>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73"/>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73"/>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73"/>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73"/>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73"/>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73"/>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73"/>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73"/>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73"/>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73"/>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73"/>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73"/>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73"/>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73"/>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73"/>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73"/>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73"/>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73"/>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73"/>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73"/>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73"/>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73"/>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73"/>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73"/>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73"/>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73"/>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73"/>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73"/>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73"/>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73"/>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73"/>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73"/>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73"/>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73"/>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73"/>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73"/>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73"/>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73"/>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73"/>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73"/>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73"/>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73"/>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73"/>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73"/>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73"/>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73"/>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73"/>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73"/>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73"/>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73"/>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73"/>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73"/>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73"/>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73"/>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73"/>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73"/>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73"/>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73"/>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73"/>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73"/>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73"/>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73"/>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73"/>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73"/>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73"/>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73"/>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73"/>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73"/>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73"/>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73"/>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73"/>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73"/>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73"/>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73"/>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73"/>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73"/>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73"/>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73"/>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73"/>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73"/>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73"/>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73"/>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73"/>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73"/>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73"/>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73"/>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73"/>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73"/>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73"/>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73"/>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73"/>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73"/>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73"/>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73"/>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73"/>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73"/>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73"/>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73"/>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73"/>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73"/>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73"/>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73"/>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73"/>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73"/>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73"/>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73"/>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73"/>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73"/>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73"/>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73"/>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73"/>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73"/>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73"/>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73"/>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73"/>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73"/>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73"/>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73"/>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73"/>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73"/>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73"/>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73"/>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73"/>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73"/>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73"/>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73"/>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73"/>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73"/>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73"/>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73"/>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73"/>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73"/>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73"/>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73"/>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73"/>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73"/>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73"/>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73"/>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73"/>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73"/>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73"/>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73"/>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73"/>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73"/>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73"/>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73"/>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73"/>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73"/>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73"/>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73"/>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73"/>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73"/>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73"/>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73"/>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73"/>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73"/>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73"/>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73"/>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73"/>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73"/>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73"/>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73"/>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73"/>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73"/>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73"/>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73"/>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73"/>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73"/>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73"/>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73"/>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73"/>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73"/>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73"/>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73"/>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73"/>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73"/>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73"/>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73"/>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73"/>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73"/>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73"/>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73"/>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73"/>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73"/>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73"/>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73"/>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73"/>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73"/>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73"/>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73"/>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73"/>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73"/>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73"/>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73"/>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73"/>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73"/>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73"/>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73"/>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73"/>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73"/>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73"/>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73"/>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73"/>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73"/>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73"/>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73"/>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73"/>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73"/>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73"/>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73"/>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73"/>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73"/>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73"/>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73"/>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73"/>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73"/>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73"/>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73"/>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73"/>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73"/>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73"/>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73"/>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73"/>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73"/>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73"/>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73"/>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73"/>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73"/>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73"/>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73"/>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73"/>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73"/>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73"/>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73"/>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73"/>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73"/>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73"/>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73"/>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73"/>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73"/>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73"/>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73"/>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73"/>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73"/>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73"/>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73"/>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73"/>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73"/>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73"/>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73"/>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73"/>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73"/>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73"/>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73"/>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73"/>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73"/>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73"/>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73"/>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73"/>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73"/>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73"/>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73"/>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73"/>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73"/>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73"/>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73"/>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73"/>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73"/>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73"/>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73"/>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73"/>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73"/>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73"/>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73"/>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73"/>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73"/>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73"/>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73"/>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73"/>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73"/>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73"/>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73"/>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73"/>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73"/>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73"/>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73"/>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73"/>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73"/>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73"/>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73"/>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73"/>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73"/>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73"/>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73"/>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73"/>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73"/>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73"/>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73"/>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73"/>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73"/>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73"/>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73"/>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73"/>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73"/>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73"/>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73"/>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73"/>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73"/>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73"/>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73"/>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73"/>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73"/>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73"/>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73"/>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73"/>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73"/>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73"/>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73"/>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73"/>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73"/>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73"/>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73"/>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73"/>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73"/>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73"/>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73"/>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73"/>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73"/>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73"/>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73"/>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73"/>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73"/>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73"/>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73"/>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73"/>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73"/>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73"/>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73"/>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73"/>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73"/>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73"/>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73"/>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73"/>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73"/>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73"/>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73"/>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73"/>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73"/>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73"/>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73"/>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73"/>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73"/>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73"/>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73"/>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73"/>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73"/>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73"/>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73"/>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73"/>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73"/>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73"/>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73"/>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73"/>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73"/>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73"/>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73"/>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73"/>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73"/>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73"/>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73"/>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73"/>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73"/>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73"/>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73"/>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73"/>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73"/>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73"/>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73"/>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73"/>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73"/>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73"/>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73"/>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73"/>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73"/>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73"/>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73"/>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73"/>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73"/>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73"/>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73"/>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73"/>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73"/>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73"/>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73"/>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73"/>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73"/>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73"/>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73"/>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73"/>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73"/>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73"/>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73"/>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73"/>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73"/>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73"/>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73"/>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73"/>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73"/>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73"/>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73"/>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73"/>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73"/>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73"/>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73"/>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73"/>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73"/>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73"/>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73"/>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73"/>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73"/>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73"/>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73"/>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73"/>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73"/>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73"/>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73"/>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73"/>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73"/>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73"/>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73"/>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73"/>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73"/>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73"/>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73"/>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73"/>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73"/>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73"/>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73"/>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73"/>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73"/>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73"/>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73"/>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73"/>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73"/>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73"/>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73"/>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73"/>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73"/>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73"/>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73"/>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73"/>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73"/>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73"/>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73"/>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73"/>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73"/>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73"/>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73"/>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73"/>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73"/>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73"/>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73"/>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73"/>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73"/>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73"/>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73"/>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73"/>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73"/>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73"/>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73"/>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73"/>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73"/>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73"/>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73"/>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73"/>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73"/>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73"/>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73"/>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73"/>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73"/>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73"/>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73"/>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73"/>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73"/>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73"/>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73"/>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73"/>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73"/>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73"/>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73"/>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73"/>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73"/>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73"/>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73"/>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73"/>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73"/>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73"/>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73"/>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73"/>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73"/>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73"/>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73"/>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73"/>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73"/>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73"/>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73"/>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73"/>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73"/>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73"/>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73"/>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73"/>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73"/>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73"/>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73"/>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73"/>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73"/>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73"/>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73"/>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73"/>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73"/>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73"/>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73"/>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73"/>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73"/>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73"/>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73"/>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73"/>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73"/>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73"/>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73"/>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73"/>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73"/>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73"/>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73"/>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73"/>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73"/>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73"/>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73"/>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73"/>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73"/>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73"/>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73"/>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73"/>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73"/>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73"/>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73"/>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73"/>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73"/>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73"/>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73"/>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73"/>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73"/>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73"/>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73"/>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73"/>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73"/>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73"/>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73"/>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73"/>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73"/>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73"/>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73"/>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73"/>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73"/>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73"/>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73"/>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73"/>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73"/>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73"/>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73"/>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73"/>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73"/>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73"/>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73"/>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73"/>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73"/>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73"/>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73"/>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73"/>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73"/>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73"/>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73"/>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73"/>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73"/>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73"/>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73"/>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73"/>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73"/>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73"/>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73"/>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73"/>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73"/>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73"/>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73"/>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73"/>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73"/>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73"/>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73"/>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73"/>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73"/>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73"/>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73"/>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73"/>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73"/>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73"/>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73"/>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73"/>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73"/>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73"/>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73"/>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73"/>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73"/>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73"/>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73"/>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73"/>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73"/>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73"/>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73"/>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73"/>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73"/>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73"/>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73"/>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73"/>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73"/>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73"/>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73"/>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73"/>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73"/>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73"/>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73"/>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73"/>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73"/>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73"/>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73"/>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73"/>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73"/>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73"/>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73"/>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73"/>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73"/>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73"/>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73"/>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73"/>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73"/>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73"/>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73"/>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73"/>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73"/>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73"/>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73"/>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73"/>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73"/>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73"/>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73"/>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73"/>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73"/>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73"/>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73"/>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73"/>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73"/>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73"/>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73"/>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73"/>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73"/>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73"/>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73"/>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73"/>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73"/>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73"/>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73"/>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73"/>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73"/>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73"/>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73"/>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73"/>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73"/>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73"/>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73"/>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73"/>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73"/>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73"/>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73"/>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73"/>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73"/>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73"/>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73"/>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73"/>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73"/>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73"/>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73"/>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73"/>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73"/>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73"/>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73"/>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73"/>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73"/>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73"/>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73"/>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73"/>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73"/>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73"/>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73"/>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73"/>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73"/>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73"/>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73"/>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73"/>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73"/>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73"/>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73"/>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73"/>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73"/>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73"/>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73"/>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73"/>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73"/>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73"/>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73"/>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73"/>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73"/>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73"/>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73"/>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73"/>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73"/>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73"/>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73"/>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73"/>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73"/>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73"/>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73"/>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73"/>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73"/>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73"/>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73"/>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73"/>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73"/>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73"/>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73"/>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73"/>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73"/>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73"/>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73"/>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73"/>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73"/>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73"/>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73"/>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73"/>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73"/>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73"/>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73"/>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73"/>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73"/>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73"/>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73"/>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73"/>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73"/>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73"/>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73"/>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73"/>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73"/>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73"/>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73"/>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73"/>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73"/>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73"/>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73"/>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73"/>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73"/>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73"/>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73"/>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73"/>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73"/>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73"/>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73"/>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73"/>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73"/>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1"/>
      <c r="J1001" s="11"/>
      <c r="K1001" s="73"/>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1"/>
      <c r="J1002" s="11"/>
      <c r="K1002" s="73"/>
      <c r="L1002" s="11"/>
      <c r="M1002" s="11"/>
      <c r="N1002" s="11"/>
      <c r="O1002" s="11"/>
      <c r="P1002" s="11"/>
      <c r="Q1002" s="11"/>
      <c r="R1002" s="11"/>
      <c r="S1002" s="11"/>
      <c r="T1002" s="11"/>
      <c r="U1002" s="11"/>
      <c r="V1002" s="11"/>
      <c r="W1002" s="11"/>
      <c r="X1002" s="11"/>
      <c r="Y1002" s="11"/>
      <c r="Z1002" s="11"/>
    </row>
    <row r="1003" ht="12.75" customHeight="1">
      <c r="A1003" s="11"/>
      <c r="B1003" s="11"/>
      <c r="C1003" s="11"/>
      <c r="D1003" s="11"/>
      <c r="E1003" s="11"/>
      <c r="F1003" s="11"/>
      <c r="G1003" s="11"/>
      <c r="H1003" s="11"/>
      <c r="I1003" s="11"/>
      <c r="J1003" s="11"/>
      <c r="K1003" s="73"/>
      <c r="L1003" s="11"/>
      <c r="M1003" s="11"/>
      <c r="N1003" s="11"/>
      <c r="O1003" s="11"/>
      <c r="P1003" s="11"/>
      <c r="Q1003" s="11"/>
      <c r="R1003" s="11"/>
      <c r="S1003" s="11"/>
      <c r="T1003" s="11"/>
      <c r="U1003" s="11"/>
      <c r="V1003" s="11"/>
      <c r="W1003" s="11"/>
      <c r="X1003" s="11"/>
      <c r="Y1003" s="11"/>
      <c r="Z1003" s="11"/>
    </row>
    <row r="1004" ht="12.75" customHeight="1">
      <c r="A1004" s="11"/>
      <c r="B1004" s="11"/>
      <c r="C1004" s="11"/>
      <c r="D1004" s="11"/>
      <c r="E1004" s="11"/>
      <c r="F1004" s="11"/>
      <c r="G1004" s="11"/>
      <c r="H1004" s="11"/>
      <c r="I1004" s="11"/>
      <c r="J1004" s="11"/>
      <c r="K1004" s="73"/>
      <c r="L1004" s="11"/>
      <c r="M1004" s="11"/>
      <c r="N1004" s="11"/>
      <c r="O1004" s="11"/>
      <c r="P1004" s="11"/>
      <c r="Q1004" s="11"/>
      <c r="R1004" s="11"/>
      <c r="S1004" s="11"/>
      <c r="T1004" s="11"/>
      <c r="U1004" s="11"/>
      <c r="V1004" s="11"/>
      <c r="W1004" s="11"/>
      <c r="X1004" s="11"/>
      <c r="Y1004" s="11"/>
      <c r="Z1004" s="11"/>
    </row>
    <row r="1005" ht="12.75" customHeight="1">
      <c r="A1005" s="11"/>
      <c r="B1005" s="11"/>
      <c r="C1005" s="11"/>
      <c r="D1005" s="11"/>
      <c r="E1005" s="11"/>
      <c r="F1005" s="11"/>
      <c r="G1005" s="11"/>
      <c r="H1005" s="11"/>
      <c r="I1005" s="11"/>
      <c r="J1005" s="11"/>
      <c r="K1005" s="73"/>
      <c r="L1005" s="11"/>
      <c r="M1005" s="11"/>
      <c r="N1005" s="11"/>
      <c r="O1005" s="11"/>
      <c r="P1005" s="11"/>
      <c r="Q1005" s="11"/>
      <c r="R1005" s="11"/>
      <c r="S1005" s="11"/>
      <c r="T1005" s="11"/>
      <c r="U1005" s="11"/>
      <c r="V1005" s="11"/>
      <c r="W1005" s="11"/>
      <c r="X1005" s="11"/>
      <c r="Y1005" s="11"/>
      <c r="Z1005" s="11"/>
    </row>
    <row r="1006" ht="12.75" customHeight="1">
      <c r="A1006" s="11"/>
      <c r="B1006" s="11"/>
      <c r="C1006" s="11"/>
      <c r="D1006" s="11"/>
      <c r="E1006" s="11"/>
      <c r="F1006" s="11"/>
      <c r="G1006" s="11"/>
      <c r="H1006" s="11"/>
      <c r="I1006" s="11"/>
      <c r="J1006" s="11"/>
      <c r="K1006" s="73"/>
      <c r="L1006" s="11"/>
      <c r="M1006" s="11"/>
      <c r="N1006" s="11"/>
      <c r="O1006" s="11"/>
      <c r="P1006" s="11"/>
      <c r="Q1006" s="11"/>
      <c r="R1006" s="11"/>
      <c r="S1006" s="11"/>
      <c r="T1006" s="11"/>
      <c r="U1006" s="11"/>
      <c r="V1006" s="11"/>
      <c r="W1006" s="11"/>
      <c r="X1006" s="11"/>
      <c r="Y1006" s="11"/>
      <c r="Z1006" s="11"/>
    </row>
    <row r="1007" ht="12.75" customHeight="1">
      <c r="A1007" s="11"/>
      <c r="B1007" s="11"/>
      <c r="C1007" s="11"/>
      <c r="D1007" s="11"/>
      <c r="E1007" s="11"/>
      <c r="F1007" s="11"/>
      <c r="G1007" s="11"/>
      <c r="H1007" s="11"/>
      <c r="I1007" s="11"/>
      <c r="J1007" s="11"/>
      <c r="K1007" s="73"/>
      <c r="L1007" s="11"/>
      <c r="M1007" s="11"/>
      <c r="N1007" s="11"/>
      <c r="O1007" s="11"/>
      <c r="P1007" s="11"/>
      <c r="Q1007" s="11"/>
      <c r="R1007" s="11"/>
      <c r="S1007" s="11"/>
      <c r="T1007" s="11"/>
      <c r="U1007" s="11"/>
      <c r="V1007" s="11"/>
      <c r="W1007" s="11"/>
      <c r="X1007" s="11"/>
      <c r="Y1007" s="11"/>
      <c r="Z1007" s="11"/>
    </row>
    <row r="1008" ht="12.75" customHeight="1">
      <c r="A1008" s="11"/>
      <c r="B1008" s="11"/>
      <c r="C1008" s="11"/>
      <c r="D1008" s="11"/>
      <c r="E1008" s="11"/>
      <c r="F1008" s="11"/>
      <c r="G1008" s="11"/>
      <c r="H1008" s="11"/>
      <c r="I1008" s="11"/>
      <c r="J1008" s="11"/>
      <c r="K1008" s="73"/>
      <c r="L1008" s="11"/>
      <c r="M1008" s="11"/>
      <c r="N1008" s="11"/>
      <c r="O1008" s="11"/>
      <c r="P1008" s="11"/>
      <c r="Q1008" s="11"/>
      <c r="R1008" s="11"/>
      <c r="S1008" s="11"/>
      <c r="T1008" s="11"/>
      <c r="U1008" s="11"/>
      <c r="V1008" s="11"/>
      <c r="W1008" s="11"/>
      <c r="X1008" s="11"/>
      <c r="Y1008" s="11"/>
      <c r="Z1008" s="11"/>
    </row>
    <row r="1009" ht="12.75" customHeight="1">
      <c r="A1009" s="11"/>
      <c r="B1009" s="11"/>
      <c r="C1009" s="11"/>
      <c r="D1009" s="11"/>
      <c r="E1009" s="11"/>
      <c r="F1009" s="11"/>
      <c r="G1009" s="11"/>
      <c r="H1009" s="11"/>
      <c r="I1009" s="11"/>
      <c r="J1009" s="11"/>
      <c r="K1009" s="73"/>
      <c r="L1009" s="11"/>
      <c r="M1009" s="11"/>
      <c r="N1009" s="11"/>
      <c r="O1009" s="11"/>
      <c r="P1009" s="11"/>
      <c r="Q1009" s="11"/>
      <c r="R1009" s="11"/>
      <c r="S1009" s="11"/>
      <c r="T1009" s="11"/>
      <c r="U1009" s="11"/>
      <c r="V1009" s="11"/>
      <c r="W1009" s="11"/>
      <c r="X1009" s="11"/>
      <c r="Y1009" s="11"/>
      <c r="Z1009" s="11"/>
    </row>
    <row r="1010" ht="12.75" customHeight="1">
      <c r="A1010" s="11"/>
      <c r="B1010" s="11"/>
      <c r="C1010" s="11"/>
      <c r="D1010" s="11"/>
      <c r="E1010" s="11"/>
      <c r="F1010" s="11"/>
      <c r="G1010" s="11"/>
      <c r="H1010" s="11"/>
      <c r="I1010" s="11"/>
      <c r="J1010" s="11"/>
      <c r="K1010" s="73"/>
      <c r="L1010" s="11"/>
      <c r="M1010" s="11"/>
      <c r="N1010" s="11"/>
      <c r="O1010" s="11"/>
      <c r="P1010" s="11"/>
      <c r="Q1010" s="11"/>
      <c r="R1010" s="11"/>
      <c r="S1010" s="11"/>
      <c r="T1010" s="11"/>
      <c r="U1010" s="11"/>
      <c r="V1010" s="11"/>
      <c r="W1010" s="11"/>
      <c r="X1010" s="11"/>
      <c r="Y1010" s="11"/>
      <c r="Z1010" s="11"/>
    </row>
    <row r="1011" ht="12.75" customHeight="1">
      <c r="A1011" s="11"/>
      <c r="B1011" s="11"/>
      <c r="C1011" s="11"/>
      <c r="D1011" s="11"/>
      <c r="E1011" s="11"/>
      <c r="F1011" s="11"/>
      <c r="G1011" s="11"/>
      <c r="H1011" s="11"/>
      <c r="I1011" s="11"/>
      <c r="J1011" s="11"/>
      <c r="K1011" s="73"/>
      <c r="L1011" s="11"/>
      <c r="M1011" s="11"/>
      <c r="N1011" s="11"/>
      <c r="O1011" s="11"/>
      <c r="P1011" s="11"/>
      <c r="Q1011" s="11"/>
      <c r="R1011" s="11"/>
      <c r="S1011" s="11"/>
      <c r="T1011" s="11"/>
      <c r="U1011" s="11"/>
      <c r="V1011" s="11"/>
      <c r="W1011" s="11"/>
      <c r="X1011" s="11"/>
      <c r="Y1011" s="11"/>
      <c r="Z1011" s="11"/>
    </row>
    <row r="1012" ht="12.75" customHeight="1">
      <c r="A1012" s="11"/>
      <c r="B1012" s="11"/>
      <c r="C1012" s="11"/>
      <c r="D1012" s="11"/>
      <c r="E1012" s="11"/>
      <c r="F1012" s="11"/>
      <c r="G1012" s="11"/>
      <c r="H1012" s="11"/>
      <c r="I1012" s="11"/>
      <c r="J1012" s="11"/>
      <c r="K1012" s="73"/>
      <c r="L1012" s="11"/>
      <c r="M1012" s="11"/>
      <c r="N1012" s="11"/>
      <c r="O1012" s="11"/>
      <c r="P1012" s="11"/>
      <c r="Q1012" s="11"/>
      <c r="R1012" s="11"/>
      <c r="S1012" s="11"/>
      <c r="T1012" s="11"/>
      <c r="U1012" s="11"/>
      <c r="V1012" s="11"/>
      <c r="W1012" s="11"/>
      <c r="X1012" s="11"/>
      <c r="Y1012" s="11"/>
      <c r="Z1012" s="11"/>
    </row>
    <row r="1013" ht="12.75" customHeight="1">
      <c r="A1013" s="11"/>
      <c r="B1013" s="11"/>
      <c r="C1013" s="11"/>
      <c r="D1013" s="11"/>
      <c r="E1013" s="11"/>
      <c r="F1013" s="11"/>
      <c r="G1013" s="11"/>
      <c r="H1013" s="11"/>
      <c r="I1013" s="11"/>
      <c r="J1013" s="11"/>
      <c r="K1013" s="73"/>
      <c r="L1013" s="11"/>
      <c r="M1013" s="11"/>
      <c r="N1013" s="11"/>
      <c r="O1013" s="11"/>
      <c r="P1013" s="11"/>
      <c r="Q1013" s="11"/>
      <c r="R1013" s="11"/>
      <c r="S1013" s="11"/>
      <c r="T1013" s="11"/>
      <c r="U1013" s="11"/>
      <c r="V1013" s="11"/>
      <c r="W1013" s="11"/>
      <c r="X1013" s="11"/>
      <c r="Y1013" s="11"/>
      <c r="Z1013" s="11"/>
    </row>
    <row r="1014" ht="12.75" customHeight="1">
      <c r="A1014" s="11"/>
      <c r="B1014" s="11"/>
      <c r="C1014" s="11"/>
      <c r="D1014" s="11"/>
      <c r="E1014" s="11"/>
      <c r="F1014" s="11"/>
      <c r="G1014" s="11"/>
      <c r="H1014" s="11"/>
      <c r="I1014" s="11"/>
      <c r="J1014" s="11"/>
      <c r="K1014" s="73"/>
      <c r="L1014" s="11"/>
      <c r="M1014" s="11"/>
      <c r="N1014" s="11"/>
      <c r="O1014" s="11"/>
      <c r="P1014" s="11"/>
      <c r="Q1014" s="11"/>
      <c r="R1014" s="11"/>
      <c r="S1014" s="11"/>
      <c r="T1014" s="11"/>
      <c r="U1014" s="11"/>
      <c r="V1014" s="11"/>
      <c r="W1014" s="11"/>
      <c r="X1014" s="11"/>
      <c r="Y1014" s="11"/>
      <c r="Z1014" s="11"/>
    </row>
  </sheetData>
  <mergeCells count="3">
    <mergeCell ref="B2:E2"/>
    <mergeCell ref="B3:E3"/>
    <mergeCell ref="B4:E4"/>
  </mergeCells>
  <dataValidations>
    <dataValidation type="list" allowBlank="1" showErrorMessage="1" sqref="G2:G3 G7 F8:F58 G59:G168">
      <formula1>$L$2:$L$5</formula1>
    </dataValidation>
  </dataValidations>
  <printOptions/>
  <pageMargins bottom="0.9840277777777777" footer="0.0" header="0.0" left="0.7479166666666667" right="0.25" top="0.75"/>
  <pageSetup paperSize="9" scale="57" orientation="landscape"/>
  <headerFooter>
    <oddHeader>&amp;LFacilitate_Test Case\Company&amp;Rv1.0</oddHead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11" t="s">
        <v>197</v>
      </c>
      <c r="C1" s="112"/>
      <c r="D1" s="112"/>
      <c r="E1" s="112"/>
      <c r="F1" s="112"/>
      <c r="G1" s="112"/>
      <c r="H1" s="113"/>
      <c r="I1" s="11"/>
      <c r="J1" s="11"/>
      <c r="K1" s="11"/>
      <c r="L1" s="11"/>
      <c r="M1" s="11"/>
      <c r="N1" s="11"/>
      <c r="O1" s="11"/>
      <c r="P1" s="11"/>
      <c r="Q1" s="11"/>
      <c r="R1" s="11"/>
      <c r="S1" s="11"/>
      <c r="T1" s="11"/>
      <c r="U1" s="11"/>
      <c r="V1" s="11"/>
      <c r="W1" s="11"/>
      <c r="X1" s="11"/>
      <c r="Y1" s="11"/>
      <c r="Z1" s="11"/>
    </row>
    <row r="2" ht="14.25" customHeight="1">
      <c r="A2" s="114"/>
      <c r="B2" s="114"/>
      <c r="C2" s="11"/>
      <c r="D2" s="11"/>
      <c r="E2" s="11"/>
      <c r="F2" s="11"/>
      <c r="G2" s="11"/>
      <c r="H2" s="115"/>
      <c r="I2" s="11"/>
      <c r="J2" s="11"/>
      <c r="K2" s="11"/>
      <c r="L2" s="11"/>
      <c r="M2" s="11"/>
      <c r="N2" s="11"/>
      <c r="O2" s="11"/>
      <c r="P2" s="11"/>
      <c r="Q2" s="11"/>
      <c r="R2" s="11"/>
      <c r="S2" s="11"/>
      <c r="T2" s="11"/>
      <c r="U2" s="11"/>
      <c r="V2" s="11"/>
      <c r="W2" s="11"/>
      <c r="X2" s="11"/>
      <c r="Y2" s="11"/>
      <c r="Z2" s="11"/>
    </row>
    <row r="3" ht="12.0" customHeight="1">
      <c r="A3" s="11"/>
      <c r="B3" s="116" t="s">
        <v>1</v>
      </c>
      <c r="C3" s="50" t="s">
        <v>198</v>
      </c>
      <c r="D3" s="6"/>
      <c r="E3" s="117" t="s">
        <v>3</v>
      </c>
      <c r="F3" s="6"/>
      <c r="G3" s="118"/>
      <c r="H3" s="119"/>
      <c r="I3" s="11"/>
      <c r="J3" s="11"/>
      <c r="K3" s="11"/>
      <c r="L3" s="11"/>
      <c r="M3" s="11"/>
      <c r="N3" s="11"/>
      <c r="O3" s="11"/>
      <c r="P3" s="11"/>
      <c r="Q3" s="11"/>
      <c r="R3" s="11"/>
      <c r="S3" s="11"/>
      <c r="T3" s="11"/>
      <c r="U3" s="11"/>
      <c r="V3" s="11"/>
      <c r="W3" s="11"/>
      <c r="X3" s="11"/>
      <c r="Y3" s="11"/>
      <c r="Z3" s="11"/>
    </row>
    <row r="4" ht="12.0" customHeight="1">
      <c r="A4" s="11"/>
      <c r="B4" s="116" t="s">
        <v>5</v>
      </c>
      <c r="C4" s="50" t="s">
        <v>199</v>
      </c>
      <c r="D4" s="6"/>
      <c r="E4" s="117" t="s">
        <v>7</v>
      </c>
      <c r="F4" s="6"/>
      <c r="G4" s="118"/>
      <c r="H4" s="119"/>
      <c r="I4" s="11"/>
      <c r="J4" s="11"/>
      <c r="K4" s="11"/>
      <c r="L4" s="11"/>
      <c r="M4" s="11"/>
      <c r="N4" s="11"/>
      <c r="O4" s="11"/>
      <c r="P4" s="11"/>
      <c r="Q4" s="11"/>
      <c r="R4" s="11"/>
      <c r="S4" s="11"/>
      <c r="T4" s="11"/>
      <c r="U4" s="11"/>
      <c r="V4" s="11"/>
      <c r="W4" s="11"/>
      <c r="X4" s="11"/>
      <c r="Y4" s="11"/>
      <c r="Z4" s="11"/>
    </row>
    <row r="5" ht="12.0" customHeight="1">
      <c r="A5" s="11"/>
      <c r="B5" s="120" t="s">
        <v>8</v>
      </c>
      <c r="C5" s="50" t="str">
        <f>C4&amp;"_"&amp;"Test Report"&amp;"_"&amp;"vx.x"</f>
        <v>&lt;Project Code&gt;_Test Report_vx.x</v>
      </c>
      <c r="D5" s="6"/>
      <c r="E5" s="117" t="s">
        <v>9</v>
      </c>
      <c r="F5" s="6"/>
      <c r="G5" s="118"/>
      <c r="H5" s="121" t="s">
        <v>200</v>
      </c>
      <c r="I5" s="11"/>
      <c r="J5" s="11"/>
      <c r="K5" s="11"/>
      <c r="L5" s="11"/>
      <c r="M5" s="11"/>
      <c r="N5" s="11"/>
      <c r="O5" s="11"/>
      <c r="P5" s="11"/>
      <c r="Q5" s="11"/>
      <c r="R5" s="11"/>
      <c r="S5" s="11"/>
      <c r="T5" s="11"/>
      <c r="U5" s="11"/>
      <c r="V5" s="11"/>
      <c r="W5" s="11"/>
      <c r="X5" s="11"/>
      <c r="Y5" s="11"/>
      <c r="Z5" s="11"/>
    </row>
    <row r="6" ht="21.75" customHeight="1">
      <c r="A6" s="114"/>
      <c r="B6" s="120" t="s">
        <v>201</v>
      </c>
      <c r="C6" s="122" t="s">
        <v>202</v>
      </c>
      <c r="D6" s="5"/>
      <c r="E6" s="5"/>
      <c r="F6" s="5"/>
      <c r="G6" s="5"/>
      <c r="H6" s="6"/>
      <c r="I6" s="11"/>
      <c r="J6" s="11"/>
      <c r="K6" s="11"/>
      <c r="L6" s="11"/>
      <c r="M6" s="11"/>
      <c r="N6" s="11"/>
      <c r="O6" s="11"/>
      <c r="P6" s="11"/>
      <c r="Q6" s="11"/>
      <c r="R6" s="11"/>
      <c r="S6" s="11"/>
      <c r="T6" s="11"/>
      <c r="U6" s="11"/>
      <c r="V6" s="11"/>
      <c r="W6" s="11"/>
      <c r="X6" s="11"/>
      <c r="Y6" s="11"/>
      <c r="Z6" s="11"/>
    </row>
    <row r="7" ht="14.25" customHeight="1">
      <c r="A7" s="114"/>
      <c r="B7" s="25"/>
      <c r="C7" s="123"/>
      <c r="D7" s="11"/>
      <c r="E7" s="11"/>
      <c r="F7" s="11"/>
      <c r="G7" s="11"/>
      <c r="H7" s="115"/>
      <c r="I7" s="11"/>
      <c r="J7" s="11"/>
      <c r="K7" s="11"/>
      <c r="L7" s="11"/>
      <c r="M7" s="11"/>
      <c r="N7" s="11"/>
      <c r="O7" s="11"/>
      <c r="P7" s="11"/>
      <c r="Q7" s="11"/>
      <c r="R7" s="11"/>
      <c r="S7" s="11"/>
      <c r="T7" s="11"/>
      <c r="U7" s="11"/>
      <c r="V7" s="11"/>
      <c r="W7" s="11"/>
      <c r="X7" s="11"/>
      <c r="Y7" s="11"/>
      <c r="Z7" s="11"/>
    </row>
    <row r="8" ht="12.75" customHeight="1">
      <c r="A8" s="11"/>
      <c r="B8" s="25"/>
      <c r="C8" s="123"/>
      <c r="D8" s="11"/>
      <c r="E8" s="11"/>
      <c r="F8" s="11"/>
      <c r="G8" s="11"/>
      <c r="H8" s="11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24"/>
      <c r="B10" s="125" t="s">
        <v>23</v>
      </c>
      <c r="C10" s="126" t="s">
        <v>203</v>
      </c>
      <c r="D10" s="127" t="s">
        <v>31</v>
      </c>
      <c r="E10" s="126" t="s">
        <v>34</v>
      </c>
      <c r="F10" s="126" t="s">
        <v>37</v>
      </c>
      <c r="G10" s="128" t="s">
        <v>38</v>
      </c>
      <c r="H10" s="129" t="s">
        <v>204</v>
      </c>
      <c r="I10" s="11"/>
      <c r="J10" s="11"/>
      <c r="K10" s="11"/>
      <c r="L10" s="11"/>
      <c r="M10" s="11"/>
      <c r="N10" s="11"/>
      <c r="O10" s="11"/>
      <c r="P10" s="11"/>
      <c r="Q10" s="11"/>
      <c r="R10" s="11"/>
      <c r="S10" s="11"/>
      <c r="T10" s="11"/>
      <c r="U10" s="11"/>
      <c r="V10" s="11"/>
      <c r="W10" s="11"/>
      <c r="X10" s="11"/>
      <c r="Y10" s="11"/>
      <c r="Z10" s="11"/>
    </row>
    <row r="11" ht="12.75" customHeight="1">
      <c r="A11" s="124"/>
      <c r="B11" s="130">
        <v>1.0</v>
      </c>
      <c r="C11" s="131" t="str">
        <f>'System test'!B2</f>
        <v>System test</v>
      </c>
      <c r="D11" s="132">
        <f>'System test'!A6</f>
        <v>50</v>
      </c>
      <c r="E11" s="132">
        <f>'System test'!B6</f>
        <v>0</v>
      </c>
      <c r="F11" s="132">
        <f>'System test'!C6</f>
        <v>0</v>
      </c>
      <c r="G11" s="132">
        <f>'System test'!D6</f>
        <v>0</v>
      </c>
      <c r="H11" s="132">
        <f>'System test'!E6</f>
        <v>50</v>
      </c>
      <c r="I11" s="11"/>
      <c r="J11" s="11"/>
      <c r="K11" s="11"/>
      <c r="L11" s="11"/>
      <c r="M11" s="11"/>
      <c r="N11" s="11"/>
      <c r="O11" s="11"/>
      <c r="P11" s="11"/>
      <c r="Q11" s="11"/>
      <c r="R11" s="11"/>
      <c r="S11" s="11"/>
      <c r="T11" s="11"/>
      <c r="U11" s="11"/>
      <c r="V11" s="11"/>
      <c r="W11" s="11"/>
      <c r="X11" s="11"/>
      <c r="Y11" s="11"/>
      <c r="Z11" s="11"/>
    </row>
    <row r="12" ht="12.75" customHeight="1">
      <c r="A12" s="124"/>
      <c r="B12" s="130"/>
      <c r="C12" s="131"/>
      <c r="D12" s="132"/>
      <c r="E12" s="132"/>
      <c r="F12" s="132"/>
      <c r="G12" s="133"/>
      <c r="H12" s="134"/>
      <c r="I12" s="11"/>
      <c r="J12" s="11"/>
      <c r="K12" s="11"/>
      <c r="L12" s="11"/>
      <c r="M12" s="11"/>
      <c r="N12" s="11"/>
      <c r="O12" s="11"/>
      <c r="P12" s="11"/>
      <c r="Q12" s="11"/>
      <c r="R12" s="11"/>
      <c r="S12" s="11"/>
      <c r="T12" s="11"/>
      <c r="U12" s="11"/>
      <c r="V12" s="11"/>
      <c r="W12" s="11"/>
      <c r="X12" s="11"/>
      <c r="Y12" s="11"/>
      <c r="Z12" s="11"/>
    </row>
    <row r="13" ht="12.75" customHeight="1">
      <c r="A13" s="124"/>
      <c r="B13" s="135"/>
      <c r="C13" s="136" t="s">
        <v>205</v>
      </c>
      <c r="D13" s="137">
        <f t="shared" ref="D13:H13" si="1">SUM(D9:D12)</f>
        <v>50</v>
      </c>
      <c r="E13" s="137">
        <f t="shared" si="1"/>
        <v>0</v>
      </c>
      <c r="F13" s="137">
        <f t="shared" si="1"/>
        <v>0</v>
      </c>
      <c r="G13" s="137">
        <f t="shared" si="1"/>
        <v>0</v>
      </c>
      <c r="H13" s="138">
        <f t="shared" si="1"/>
        <v>50</v>
      </c>
      <c r="I13" s="11"/>
      <c r="J13" s="11"/>
      <c r="K13" s="11"/>
      <c r="L13" s="11"/>
      <c r="M13" s="11"/>
      <c r="N13" s="11"/>
      <c r="O13" s="11"/>
      <c r="P13" s="11"/>
      <c r="Q13" s="11"/>
      <c r="R13" s="11"/>
      <c r="S13" s="11"/>
      <c r="T13" s="11"/>
      <c r="U13" s="11"/>
      <c r="V13" s="11"/>
      <c r="W13" s="11"/>
      <c r="X13" s="11"/>
      <c r="Y13" s="11"/>
      <c r="Z13" s="11"/>
    </row>
    <row r="14" ht="12.75" customHeight="1">
      <c r="A14" s="11"/>
      <c r="B14" s="139"/>
      <c r="C14" s="11"/>
      <c r="D14" s="140"/>
      <c r="E14" s="141"/>
      <c r="F14" s="141"/>
      <c r="G14" s="141"/>
      <c r="H14" s="141"/>
      <c r="I14" s="11"/>
      <c r="J14" s="11"/>
      <c r="K14" s="11"/>
      <c r="L14" s="11"/>
      <c r="M14" s="11"/>
      <c r="N14" s="11"/>
      <c r="O14" s="11"/>
      <c r="P14" s="11"/>
      <c r="Q14" s="11"/>
      <c r="R14" s="11"/>
      <c r="S14" s="11"/>
      <c r="T14" s="11"/>
      <c r="U14" s="11"/>
      <c r="V14" s="11"/>
      <c r="W14" s="11"/>
      <c r="X14" s="11"/>
      <c r="Y14" s="11"/>
      <c r="Z14" s="11"/>
    </row>
    <row r="15" ht="12.75" customHeight="1">
      <c r="A15" s="11"/>
      <c r="B15" s="11"/>
      <c r="C15" s="9" t="s">
        <v>206</v>
      </c>
      <c r="D15" s="11"/>
      <c r="E15" s="142">
        <f>(D13+E13)*100/(H13-G13)</f>
        <v>100</v>
      </c>
      <c r="F15" s="11" t="s">
        <v>207</v>
      </c>
      <c r="G15" s="11"/>
      <c r="H15" s="95"/>
      <c r="I15" s="11"/>
      <c r="J15" s="11"/>
      <c r="K15" s="11"/>
      <c r="L15" s="11"/>
      <c r="M15" s="11"/>
      <c r="N15" s="11"/>
      <c r="O15" s="11"/>
      <c r="P15" s="11"/>
      <c r="Q15" s="11"/>
      <c r="R15" s="11"/>
      <c r="S15" s="11"/>
      <c r="T15" s="11"/>
      <c r="U15" s="11"/>
      <c r="V15" s="11"/>
      <c r="W15" s="11"/>
      <c r="X15" s="11"/>
      <c r="Y15" s="11"/>
      <c r="Z15" s="11"/>
    </row>
    <row r="16" ht="12.75" customHeight="1">
      <c r="A16" s="11"/>
      <c r="B16" s="11"/>
      <c r="C16" s="9" t="s">
        <v>208</v>
      </c>
      <c r="D16" s="11"/>
      <c r="E16" s="142">
        <f>D13*100/(H13-G13)</f>
        <v>100</v>
      </c>
      <c r="F16" s="11" t="s">
        <v>207</v>
      </c>
      <c r="G16" s="11"/>
      <c r="H16" s="95"/>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