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zhaw.sharepoint.com/sites/ATMSSPABA/Freigegebene Dokumente/General/BA/Daten_LSZH_2024/Scripts/"/>
    </mc:Choice>
  </mc:AlternateContent>
  <xr:revisionPtr revIDLastSave="30" documentId="8_{29246B78-31E5-4B8E-9AE9-FCA06CFFD518}" xr6:coauthVersionLast="47" xr6:coauthVersionMax="47" xr10:uidLastSave="{0BA795FB-A3EF-43ED-B9BF-36282A8C9C6D}"/>
  <bookViews>
    <workbookView xWindow="-103" yWindow="-103" windowWidth="20777" windowHeight="13200" xr2:uid="{FC099229-AD2C-4E85-B181-09AF86BE2C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34" i="1"/>
  <c r="D35" i="1"/>
  <c r="D36" i="1"/>
  <c r="D37" i="1"/>
  <c r="D38" i="1"/>
  <c r="D39" i="1"/>
  <c r="D40" i="1"/>
  <c r="D41" i="1"/>
  <c r="D32" i="1"/>
  <c r="C32" i="1"/>
  <c r="C33" i="1"/>
  <c r="C34" i="1"/>
  <c r="C35" i="1"/>
  <c r="C36" i="1"/>
  <c r="C37" i="1"/>
  <c r="C38" i="1"/>
  <c r="C39" i="1"/>
  <c r="C40" i="1"/>
  <c r="C41" i="1"/>
  <c r="C31" i="1"/>
  <c r="D18" i="1"/>
  <c r="D19" i="1"/>
  <c r="D20" i="1"/>
  <c r="D21" i="1"/>
  <c r="D22" i="1"/>
  <c r="D23" i="1"/>
  <c r="D24" i="1"/>
  <c r="D25" i="1"/>
  <c r="D26" i="1"/>
  <c r="D17" i="1"/>
  <c r="C17" i="1" l="1"/>
  <c r="C18" i="1"/>
  <c r="C19" i="1"/>
  <c r="C20" i="1"/>
  <c r="C21" i="1"/>
  <c r="C22" i="1"/>
  <c r="C23" i="1"/>
  <c r="C24" i="1"/>
  <c r="C25" i="1"/>
  <c r="C26" i="1"/>
  <c r="C16" i="1"/>
  <c r="D4" i="1"/>
  <c r="D5" i="1"/>
  <c r="E5" i="1" s="1"/>
  <c r="D6" i="1"/>
  <c r="E6" i="1" s="1"/>
  <c r="D7" i="1"/>
  <c r="E7" i="1" s="1"/>
  <c r="D8" i="1"/>
  <c r="D9" i="1"/>
  <c r="D10" i="1"/>
  <c r="E10" i="1" s="1"/>
  <c r="D11" i="1"/>
  <c r="D12" i="1"/>
  <c r="E12" i="1" s="1"/>
  <c r="D3" i="1"/>
  <c r="E9" i="1" l="1"/>
  <c r="E11" i="1"/>
  <c r="E8" i="1"/>
  <c r="E4" i="1"/>
</calcChain>
</file>

<file path=xl/sharedStrings.xml><?xml version="1.0" encoding="utf-8"?>
<sst xmlns="http://schemas.openxmlformats.org/spreadsheetml/2006/main" count="18" uniqueCount="12">
  <si>
    <t>Year</t>
  </si>
  <si>
    <t>Price (USD per barrel)</t>
  </si>
  <si>
    <t>jet fuel crack spread for 2025</t>
  </si>
  <si>
    <t>Total cost</t>
  </si>
  <si>
    <t>Source: https://www.iata.org/en/iata-repository/publications/economic-reports/global-outlook-for-air-transport-december-2024/?utm_source=chatgpt.com</t>
  </si>
  <si>
    <t>Source: https://www.eia.gov/outlooks/aeo/data/browser/#/?id=12-AEO2025&amp;region=0-0&amp;cases=ref2025&amp;start=2023&amp;end=2050&amp;f=A&amp;linechart=~ref2025-d032025a.3-12-AEO2025~ref2025-d032025a.31-12-AEO2025~ref2025-d032025a.32-12-AEO2025&amp;ctype=linechart&amp;sourcekey=0</t>
  </si>
  <si>
    <t>Price Jet fuel from crude oil</t>
  </si>
  <si>
    <t>Percentage</t>
  </si>
  <si>
    <t xml:space="preserve">Percentage </t>
  </si>
  <si>
    <t>Jet fuel price prognostics</t>
  </si>
  <si>
    <t>Price (USD per gallon)</t>
  </si>
  <si>
    <t>Diesel fuel price prognostics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</si>
</sst>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2979-779A-4D5B-A0E2-BB3F70244F3F}">
  <dimension ref="A1:K41"/>
  <sheetViews>
    <sheetView tabSelected="1" topLeftCell="A19" workbookViewId="0">
      <selection activeCell="D32" sqref="D32:D41"/>
    </sheetView>
  </sheetViews>
  <sheetFormatPr defaultRowHeight="14.6" x14ac:dyDescent="0.4"/>
  <cols>
    <col min="2" max="3" width="9.3828125" bestFit="1" customWidth="1"/>
    <col min="7" max="7" width="7.84375" customWidth="1"/>
  </cols>
  <sheetData>
    <row r="1" spans="1:11" x14ac:dyDescent="0.4">
      <c r="A1" s="4" t="s">
        <v>6</v>
      </c>
      <c r="B1" s="4"/>
      <c r="C1" s="4"/>
      <c r="D1" s="4"/>
      <c r="E1" s="4"/>
      <c r="F1" s="5" t="s">
        <v>4</v>
      </c>
    </row>
    <row r="2" spans="1:11" ht="58.3" x14ac:dyDescent="0.4">
      <c r="A2" s="6" t="s">
        <v>0</v>
      </c>
      <c r="B2" s="6" t="s">
        <v>1</v>
      </c>
      <c r="C2" s="6" t="s">
        <v>2</v>
      </c>
      <c r="D2" s="6" t="s">
        <v>3</v>
      </c>
      <c r="E2" s="6" t="s">
        <v>7</v>
      </c>
      <c r="F2" s="5"/>
    </row>
    <row r="3" spans="1:11" x14ac:dyDescent="0.4">
      <c r="A3" s="7">
        <v>2025</v>
      </c>
      <c r="B3" s="8">
        <v>75</v>
      </c>
      <c r="C3" s="8">
        <v>12</v>
      </c>
      <c r="D3" s="9">
        <f>B3+C3</f>
        <v>87</v>
      </c>
      <c r="E3" s="5"/>
      <c r="F3" s="5"/>
    </row>
    <row r="4" spans="1:11" x14ac:dyDescent="0.4">
      <c r="A4" s="7">
        <v>2026</v>
      </c>
      <c r="B4" s="8">
        <v>61.48</v>
      </c>
      <c r="C4" s="8">
        <v>12</v>
      </c>
      <c r="D4" s="9">
        <f t="shared" ref="D4:D12" si="0">B4+C4</f>
        <v>73.47999999999999</v>
      </c>
      <c r="E4" s="5">
        <f>D4/D3</f>
        <v>0.84459770114942512</v>
      </c>
      <c r="F4" s="5"/>
    </row>
    <row r="5" spans="1:11" x14ac:dyDescent="0.4">
      <c r="A5" s="7">
        <v>2027</v>
      </c>
      <c r="B5" s="8">
        <v>63.9</v>
      </c>
      <c r="C5" s="8">
        <v>12</v>
      </c>
      <c r="D5" s="9">
        <f t="shared" si="0"/>
        <v>75.900000000000006</v>
      </c>
      <c r="E5" s="5">
        <f t="shared" ref="E5:E12" si="1">D5/D4</f>
        <v>1.0329341317365273</v>
      </c>
      <c r="F5" s="5"/>
    </row>
    <row r="6" spans="1:11" x14ac:dyDescent="0.4">
      <c r="A6" s="7">
        <v>2028</v>
      </c>
      <c r="B6" s="8">
        <v>66.319999999999993</v>
      </c>
      <c r="C6" s="8">
        <v>12</v>
      </c>
      <c r="D6" s="9">
        <f t="shared" si="0"/>
        <v>78.319999999999993</v>
      </c>
      <c r="E6" s="5">
        <f t="shared" si="1"/>
        <v>1.0318840579710142</v>
      </c>
      <c r="F6" s="5"/>
    </row>
    <row r="7" spans="1:11" x14ac:dyDescent="0.4">
      <c r="A7" s="7">
        <v>2029</v>
      </c>
      <c r="B7" s="8">
        <v>68.739999999999995</v>
      </c>
      <c r="C7" s="8">
        <v>12</v>
      </c>
      <c r="D7" s="9">
        <f t="shared" si="0"/>
        <v>80.739999999999995</v>
      </c>
      <c r="E7" s="5">
        <f t="shared" si="1"/>
        <v>1.0308988764044944</v>
      </c>
      <c r="F7" s="5"/>
    </row>
    <row r="8" spans="1:11" x14ac:dyDescent="0.4">
      <c r="A8" s="7">
        <v>2030</v>
      </c>
      <c r="B8" s="8">
        <v>71.16</v>
      </c>
      <c r="C8" s="8">
        <v>12</v>
      </c>
      <c r="D8" s="9">
        <f t="shared" si="0"/>
        <v>83.16</v>
      </c>
      <c r="E8" s="5">
        <f t="shared" si="1"/>
        <v>1.0299727520435968</v>
      </c>
      <c r="F8" s="5"/>
    </row>
    <row r="9" spans="1:11" x14ac:dyDescent="0.4">
      <c r="A9" s="7">
        <v>2031</v>
      </c>
      <c r="B9" s="8">
        <v>73.58</v>
      </c>
      <c r="C9" s="8">
        <v>12</v>
      </c>
      <c r="D9" s="9">
        <f t="shared" si="0"/>
        <v>85.58</v>
      </c>
      <c r="E9" s="5">
        <f t="shared" si="1"/>
        <v>1.0291005291005291</v>
      </c>
      <c r="F9" s="5"/>
    </row>
    <row r="10" spans="1:11" x14ac:dyDescent="0.4">
      <c r="A10" s="7">
        <v>2032</v>
      </c>
      <c r="B10" s="8">
        <v>76</v>
      </c>
      <c r="C10" s="8">
        <v>12</v>
      </c>
      <c r="D10" s="9">
        <f t="shared" si="0"/>
        <v>88</v>
      </c>
      <c r="E10" s="5">
        <f t="shared" si="1"/>
        <v>1.0282776349614395</v>
      </c>
      <c r="F10" s="5"/>
    </row>
    <row r="11" spans="1:11" x14ac:dyDescent="0.4">
      <c r="A11" s="7">
        <v>2033</v>
      </c>
      <c r="B11" s="8">
        <v>78.42</v>
      </c>
      <c r="C11" s="8">
        <v>12</v>
      </c>
      <c r="D11" s="9">
        <f t="shared" si="0"/>
        <v>90.42</v>
      </c>
      <c r="E11" s="5">
        <f t="shared" si="1"/>
        <v>1.0275000000000001</v>
      </c>
      <c r="F11" s="5"/>
    </row>
    <row r="12" spans="1:11" x14ac:dyDescent="0.4">
      <c r="A12" s="7">
        <v>2034</v>
      </c>
      <c r="B12" s="8">
        <v>80.84</v>
      </c>
      <c r="C12" s="9">
        <v>12</v>
      </c>
      <c r="D12" s="9">
        <f t="shared" si="0"/>
        <v>92.84</v>
      </c>
      <c r="E12" s="5">
        <f t="shared" si="1"/>
        <v>1.02676399026764</v>
      </c>
      <c r="F12" s="5"/>
    </row>
    <row r="14" spans="1:11" x14ac:dyDescent="0.4">
      <c r="A14" s="3" t="s">
        <v>9</v>
      </c>
      <c r="B14" s="3"/>
      <c r="C14" s="3"/>
      <c r="F14" t="s">
        <v>5</v>
      </c>
    </row>
    <row r="15" spans="1:11" ht="43.75" x14ac:dyDescent="0.4">
      <c r="A15" s="1" t="s">
        <v>0</v>
      </c>
      <c r="B15" s="1" t="s">
        <v>10</v>
      </c>
      <c r="C15" s="1" t="s">
        <v>1</v>
      </c>
      <c r="D15" s="1" t="s">
        <v>8</v>
      </c>
      <c r="E15" s="2"/>
      <c r="F15" s="2"/>
      <c r="G15" s="2"/>
      <c r="H15" s="2"/>
      <c r="I15" s="2"/>
      <c r="J15" s="2"/>
      <c r="K15" s="2"/>
    </row>
    <row r="16" spans="1:11" x14ac:dyDescent="0.4">
      <c r="A16">
        <v>2024</v>
      </c>
      <c r="B16" s="2">
        <v>2.3812549999999999</v>
      </c>
      <c r="C16">
        <f>B16*42</f>
        <v>100.01271</v>
      </c>
    </row>
    <row r="17" spans="1:4" x14ac:dyDescent="0.4">
      <c r="A17" s="2">
        <v>2025</v>
      </c>
      <c r="B17">
        <v>2.2133259999999999</v>
      </c>
      <c r="C17">
        <f t="shared" ref="C17:C26" si="2">B17*42</f>
        <v>92.95969199999999</v>
      </c>
      <c r="D17">
        <f>ROUND(B17/B16,3)</f>
        <v>0.92900000000000005</v>
      </c>
    </row>
    <row r="18" spans="1:4" x14ac:dyDescent="0.4">
      <c r="A18" s="2">
        <v>2026</v>
      </c>
      <c r="B18">
        <v>2.174614</v>
      </c>
      <c r="C18">
        <f t="shared" si="2"/>
        <v>91.333787999999998</v>
      </c>
      <c r="D18">
        <f t="shared" ref="D18:D26" si="3">ROUND(B18/B17,3)</f>
        <v>0.98299999999999998</v>
      </c>
    </row>
    <row r="19" spans="1:4" x14ac:dyDescent="0.4">
      <c r="A19" s="2">
        <v>2027</v>
      </c>
      <c r="B19">
        <v>2.2294130000000001</v>
      </c>
      <c r="C19">
        <f t="shared" si="2"/>
        <v>93.635345999999998</v>
      </c>
      <c r="D19">
        <f t="shared" si="3"/>
        <v>1.0249999999999999</v>
      </c>
    </row>
    <row r="20" spans="1:4" x14ac:dyDescent="0.4">
      <c r="A20" s="2">
        <v>2028</v>
      </c>
      <c r="B20">
        <v>2.3094269999999999</v>
      </c>
      <c r="C20">
        <f t="shared" si="2"/>
        <v>96.995933999999991</v>
      </c>
      <c r="D20">
        <f t="shared" si="3"/>
        <v>1.036</v>
      </c>
    </row>
    <row r="21" spans="1:4" x14ac:dyDescent="0.4">
      <c r="A21" s="2">
        <v>2029</v>
      </c>
      <c r="B21">
        <v>2.3926090000000002</v>
      </c>
      <c r="C21">
        <f t="shared" si="2"/>
        <v>100.48957800000001</v>
      </c>
      <c r="D21">
        <f t="shared" si="3"/>
        <v>1.036</v>
      </c>
    </row>
    <row r="22" spans="1:4" x14ac:dyDescent="0.4">
      <c r="A22" s="2">
        <v>2030</v>
      </c>
      <c r="B22">
        <v>2.47878</v>
      </c>
      <c r="C22">
        <f t="shared" si="2"/>
        <v>104.10876</v>
      </c>
      <c r="D22">
        <f t="shared" si="3"/>
        <v>1.036</v>
      </c>
    </row>
    <row r="23" spans="1:4" x14ac:dyDescent="0.4">
      <c r="A23" s="2">
        <v>2031</v>
      </c>
      <c r="B23">
        <v>2.494586</v>
      </c>
      <c r="C23">
        <f t="shared" si="2"/>
        <v>104.772612</v>
      </c>
      <c r="D23">
        <f t="shared" si="3"/>
        <v>1.006</v>
      </c>
    </row>
    <row r="24" spans="1:4" x14ac:dyDescent="0.4">
      <c r="A24" s="2">
        <v>2032</v>
      </c>
      <c r="B24">
        <v>2.4806010000000001</v>
      </c>
      <c r="C24">
        <f t="shared" si="2"/>
        <v>104.185242</v>
      </c>
      <c r="D24">
        <f t="shared" si="3"/>
        <v>0.99399999999999999</v>
      </c>
    </row>
    <row r="25" spans="1:4" x14ac:dyDescent="0.4">
      <c r="A25" s="2">
        <v>2033</v>
      </c>
      <c r="B25">
        <v>2.5230350000000001</v>
      </c>
      <c r="C25">
        <f t="shared" si="2"/>
        <v>105.96747000000001</v>
      </c>
      <c r="D25">
        <f t="shared" si="3"/>
        <v>1.0169999999999999</v>
      </c>
    </row>
    <row r="26" spans="1:4" x14ac:dyDescent="0.4">
      <c r="A26" s="2">
        <v>2034</v>
      </c>
      <c r="B26">
        <v>2.54447</v>
      </c>
      <c r="C26">
        <f t="shared" si="2"/>
        <v>106.86774</v>
      </c>
      <c r="D26">
        <f t="shared" si="3"/>
        <v>1.008</v>
      </c>
    </row>
    <row r="29" spans="1:4" x14ac:dyDescent="0.4">
      <c r="A29" s="3" t="s">
        <v>11</v>
      </c>
      <c r="B29" s="3"/>
      <c r="C29" s="3"/>
    </row>
    <row r="30" spans="1:4" ht="43.75" x14ac:dyDescent="0.4">
      <c r="A30" s="1" t="s">
        <v>0</v>
      </c>
      <c r="B30" s="1" t="s">
        <v>10</v>
      </c>
      <c r="C30" s="1" t="s">
        <v>1</v>
      </c>
      <c r="D30" s="1" t="s">
        <v>8</v>
      </c>
    </row>
    <row r="31" spans="1:4" x14ac:dyDescent="0.4">
      <c r="A31">
        <v>2024</v>
      </c>
      <c r="B31">
        <v>3.751887</v>
      </c>
      <c r="C31">
        <f>B31*42</f>
        <v>157.57925399999999</v>
      </c>
    </row>
    <row r="32" spans="1:4" x14ac:dyDescent="0.4">
      <c r="A32" s="2">
        <v>2025</v>
      </c>
      <c r="B32">
        <v>3.519279</v>
      </c>
      <c r="C32">
        <f t="shared" ref="C32:C41" si="4">B32*42</f>
        <v>147.809718</v>
      </c>
      <c r="D32">
        <f>ROUND(B32/B31,3)</f>
        <v>0.93799999999999994</v>
      </c>
    </row>
    <row r="33" spans="1:4" x14ac:dyDescent="0.4">
      <c r="A33" s="2">
        <v>2026</v>
      </c>
      <c r="B33">
        <v>3.429306</v>
      </c>
      <c r="C33">
        <f t="shared" si="4"/>
        <v>144.03085200000001</v>
      </c>
      <c r="D33">
        <f t="shared" ref="D33:D41" si="5">ROUND(B33/B32,3)</f>
        <v>0.97399999999999998</v>
      </c>
    </row>
    <row r="34" spans="1:4" x14ac:dyDescent="0.4">
      <c r="A34" s="2">
        <v>2027</v>
      </c>
      <c r="B34">
        <v>3.4327649999999998</v>
      </c>
      <c r="C34">
        <f t="shared" si="4"/>
        <v>144.17613</v>
      </c>
      <c r="D34">
        <f t="shared" si="5"/>
        <v>1.0009999999999999</v>
      </c>
    </row>
    <row r="35" spans="1:4" x14ac:dyDescent="0.4">
      <c r="A35" s="2">
        <v>2028</v>
      </c>
      <c r="B35">
        <v>3.4648620000000001</v>
      </c>
      <c r="C35">
        <f t="shared" si="4"/>
        <v>145.524204</v>
      </c>
      <c r="D35">
        <f t="shared" si="5"/>
        <v>1.0089999999999999</v>
      </c>
    </row>
    <row r="36" spans="1:4" x14ac:dyDescent="0.4">
      <c r="A36" s="2">
        <v>2029</v>
      </c>
      <c r="B36">
        <v>3.50088</v>
      </c>
      <c r="C36">
        <f t="shared" si="4"/>
        <v>147.03695999999999</v>
      </c>
      <c r="D36">
        <f t="shared" si="5"/>
        <v>1.01</v>
      </c>
    </row>
    <row r="37" spans="1:4" x14ac:dyDescent="0.4">
      <c r="A37" s="2">
        <v>2030</v>
      </c>
      <c r="B37">
        <v>3.542821</v>
      </c>
      <c r="C37">
        <f t="shared" si="4"/>
        <v>148.79848200000001</v>
      </c>
      <c r="D37">
        <f t="shared" si="5"/>
        <v>1.012</v>
      </c>
    </row>
    <row r="38" spans="1:4" x14ac:dyDescent="0.4">
      <c r="A38" s="2">
        <v>2031</v>
      </c>
      <c r="B38">
        <v>3.5516130000000001</v>
      </c>
      <c r="C38">
        <f t="shared" si="4"/>
        <v>149.16774599999999</v>
      </c>
      <c r="D38">
        <f t="shared" si="5"/>
        <v>1.002</v>
      </c>
    </row>
    <row r="39" spans="1:4" x14ac:dyDescent="0.4">
      <c r="A39" s="2">
        <v>2032</v>
      </c>
      <c r="B39">
        <v>3.5323319999999998</v>
      </c>
      <c r="C39">
        <f t="shared" si="4"/>
        <v>148.357944</v>
      </c>
      <c r="D39">
        <f t="shared" si="5"/>
        <v>0.995</v>
      </c>
    </row>
    <row r="40" spans="1:4" x14ac:dyDescent="0.4">
      <c r="A40" s="2">
        <v>2033</v>
      </c>
      <c r="B40">
        <v>3.58216</v>
      </c>
      <c r="C40">
        <f t="shared" si="4"/>
        <v>150.45071999999999</v>
      </c>
      <c r="D40">
        <f t="shared" si="5"/>
        <v>1.014</v>
      </c>
    </row>
    <row r="41" spans="1:4" x14ac:dyDescent="0.4">
      <c r="A41" s="2">
        <v>2034</v>
      </c>
      <c r="B41">
        <v>3.6034920000000001</v>
      </c>
      <c r="C41">
        <f t="shared" si="4"/>
        <v>151.346664</v>
      </c>
      <c r="D41">
        <f t="shared" si="5"/>
        <v>1.006</v>
      </c>
    </row>
  </sheetData>
  <mergeCells count="3">
    <mergeCell ref="A1:E1"/>
    <mergeCell ref="A14:C14"/>
    <mergeCell ref="A29:C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f73c37-3b70-45e7-bd3b-b0bd1fc56326">
      <Terms xmlns="http://schemas.microsoft.com/office/infopath/2007/PartnerControls"/>
    </lcf76f155ced4ddcb4097134ff3c332f>
    <TaxCatchAll xmlns="3ab3e476-11d1-458f-9d5a-7a72ccf4f44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CB48555BD07C34E9AA6A433F04E9F38" ma:contentTypeVersion="11" ma:contentTypeDescription="Ein neues Dokument erstellen." ma:contentTypeScope="" ma:versionID="41bee256e8d29b8837d1275d5e8af23a">
  <xsd:schema xmlns:xsd="http://www.w3.org/2001/XMLSchema" xmlns:xs="http://www.w3.org/2001/XMLSchema" xmlns:p="http://schemas.microsoft.com/office/2006/metadata/properties" xmlns:ns2="a3f73c37-3b70-45e7-bd3b-b0bd1fc56326" xmlns:ns3="3ab3e476-11d1-458f-9d5a-7a72ccf4f44b" targetNamespace="http://schemas.microsoft.com/office/2006/metadata/properties" ma:root="true" ma:fieldsID="1ca68e9c55580c2f2e666286bc502f08" ns2:_="" ns3:_="">
    <xsd:import namespace="a3f73c37-3b70-45e7-bd3b-b0bd1fc56326"/>
    <xsd:import namespace="3ab3e476-11d1-458f-9d5a-7a72ccf4f4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f73c37-3b70-45e7-bd3b-b0bd1fc563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19e3ed14-352d-4aa2-a63b-0b06d7ab5f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b3e476-11d1-458f-9d5a-7a72ccf4f44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105ad0e-0332-494c-a5bd-7ee8cc3b6e58}" ma:internalName="TaxCatchAll" ma:showField="CatchAllData" ma:web="3ab3e476-11d1-458f-9d5a-7a72ccf4f4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5A3B66-CC77-4719-8E30-F14665A245EB}">
  <ds:schemaRefs>
    <ds:schemaRef ds:uri="3ab3e476-11d1-458f-9d5a-7a72ccf4f44b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a3f73c37-3b70-45e7-bd3b-b0bd1fc56326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08EF62F-DBEC-451A-96B9-53DF14A492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f73c37-3b70-45e7-bd3b-b0bd1fc56326"/>
    <ds:schemaRef ds:uri="3ab3e476-11d1-458f-9d5a-7a72ccf4f4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E239CF-EF28-46B7-BDE4-8B0B597E82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Guffanti Valerio (guffaval)</dc:creator>
  <cp:lastModifiedBy>Guffanti Valerio (guffaval)</cp:lastModifiedBy>
  <dcterms:created xsi:type="dcterms:W3CDTF">2025-04-30T09:54:39Z</dcterms:created>
  <dcterms:modified xsi:type="dcterms:W3CDTF">2025-05-01T22:35:59Z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0x010100ECB48555BD07C34E9AA6A433F04E9F38</vt:lpwstr>
  </property>
  <property fmtid="{D5CDD505-2E9C-101B-9397-08002B2CF9AE}" pid="3" name="MediaServiceImageTags">
    <vt:lpwstr/>
  </property>
</Properties>
</file>