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haw.sharepoint.com/sites/ATMSSPABA/Freigegebene Dokumente/General/BA/Daten_LSZH_2024/Scripts/"/>
    </mc:Choice>
  </mc:AlternateContent>
  <xr:revisionPtr revIDLastSave="114" documentId="8_{7057FA1E-A070-4051-A119-DE7D847B7330}" xr6:coauthVersionLast="47" xr6:coauthVersionMax="47" xr10:uidLastSave="{8AF873C6-F8B7-48C5-9F93-E518AD030CEA}"/>
  <bookViews>
    <workbookView xWindow="-120" yWindow="-120" windowWidth="29040" windowHeight="15720" xr2:uid="{CDDCE09B-38DE-439F-BAE3-ECCA056096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L4" i="1"/>
  <c r="L5" i="1"/>
  <c r="L6" i="1"/>
  <c r="L7" i="1"/>
  <c r="L8" i="1"/>
  <c r="L9" i="1"/>
  <c r="L10" i="1"/>
  <c r="L11" i="1"/>
  <c r="L12" i="1"/>
  <c r="L13" i="1"/>
  <c r="L3" i="1"/>
  <c r="H4" i="1"/>
  <c r="H5" i="1"/>
  <c r="H6" i="1"/>
  <c r="H7" i="1"/>
  <c r="H8" i="1"/>
  <c r="H9" i="1"/>
  <c r="H10" i="1"/>
  <c r="H11" i="1"/>
  <c r="H12" i="1"/>
  <c r="H13" i="1"/>
  <c r="H3" i="1"/>
  <c r="B2" i="1"/>
  <c r="F4" i="1" s="1"/>
  <c r="G4" i="1" s="1"/>
  <c r="K3" i="1"/>
  <c r="J4" i="1"/>
  <c r="K4" i="1" s="1"/>
  <c r="B3" i="1"/>
  <c r="B4" i="1"/>
  <c r="B5" i="1"/>
  <c r="B6" i="1"/>
  <c r="B7" i="1"/>
  <c r="B8" i="1"/>
  <c r="B9" i="1"/>
  <c r="B10" i="1"/>
  <c r="B11" i="1"/>
  <c r="J5" i="1" l="1"/>
  <c r="J6" i="1" s="1"/>
  <c r="J7" i="1" s="1"/>
  <c r="K6" i="1"/>
  <c r="K5" i="1"/>
  <c r="F5" i="1"/>
  <c r="J8" i="1" l="1"/>
  <c r="K7" i="1"/>
  <c r="G5" i="1"/>
  <c r="F6" i="1"/>
  <c r="J9" i="1" l="1"/>
  <c r="K8" i="1"/>
  <c r="F7" i="1"/>
  <c r="G6" i="1"/>
  <c r="J10" i="1" l="1"/>
  <c r="K9" i="1"/>
  <c r="F8" i="1"/>
  <c r="G7" i="1"/>
  <c r="J11" i="1" l="1"/>
  <c r="K10" i="1"/>
  <c r="F9" i="1"/>
  <c r="G8" i="1"/>
  <c r="J12" i="1" l="1"/>
  <c r="K11" i="1"/>
  <c r="F10" i="1"/>
  <c r="G9" i="1"/>
  <c r="J13" i="1" l="1"/>
  <c r="K13" i="1" s="1"/>
  <c r="K12" i="1"/>
  <c r="F11" i="1"/>
  <c r="G10" i="1"/>
  <c r="F12" i="1" l="1"/>
  <c r="G11" i="1"/>
  <c r="G12" i="1" l="1"/>
  <c r="F13" i="1"/>
  <c r="G13" i="1" s="1"/>
</calcChain>
</file>

<file path=xl/sharedStrings.xml><?xml version="1.0" encoding="utf-8"?>
<sst xmlns="http://schemas.openxmlformats.org/spreadsheetml/2006/main" count="16" uniqueCount="13">
  <si>
    <r>
      <rPr>
        <sz val="11"/>
        <color rgb="FFFF0000"/>
        <rFont val="Aptos Narrow"/>
        <family val="2"/>
        <scheme val="minor"/>
      </rPr>
      <t>187'000 / 2</t>
    </r>
    <r>
      <rPr>
        <sz val="11"/>
        <color theme="1"/>
        <rFont val="Aptos Narrow"/>
        <family val="2"/>
        <scheme val="minor"/>
      </rPr>
      <t xml:space="preserve"> * </t>
    </r>
    <r>
      <rPr>
        <sz val="11"/>
        <color theme="6"/>
        <rFont val="Aptos Narrow"/>
        <family val="2"/>
        <scheme val="minor"/>
      </rPr>
      <t>0.762</t>
    </r>
    <r>
      <rPr>
        <sz val="11"/>
        <color theme="1"/>
        <rFont val="Aptos Narrow"/>
        <family val="2"/>
        <scheme val="minor"/>
      </rPr>
      <t xml:space="preserve"> / </t>
    </r>
    <r>
      <rPr>
        <sz val="11"/>
        <color rgb="FFFFC000"/>
        <rFont val="Aptos Narrow"/>
        <family val="2"/>
        <scheme val="minor"/>
      </rPr>
      <t>21</t>
    </r>
    <r>
      <rPr>
        <sz val="11"/>
        <color theme="1"/>
        <rFont val="Aptos Narrow"/>
        <family val="2"/>
        <scheme val="minor"/>
      </rPr>
      <t xml:space="preserve"> = 3'393</t>
    </r>
  </si>
  <si>
    <t>Growth rate</t>
  </si>
  <si>
    <t>Our values NB</t>
  </si>
  <si>
    <t>Our values WB</t>
  </si>
  <si>
    <t>Year</t>
  </si>
  <si>
    <t>Number of departures NB:</t>
  </si>
  <si>
    <t>PB required</t>
  </si>
  <si>
    <t>Rounded</t>
  </si>
  <si>
    <t>Number of departures WB:</t>
  </si>
  <si>
    <t>Mouvements per year per PB</t>
  </si>
  <si>
    <t>Value from literature from Swissport</t>
  </si>
  <si>
    <t>Calculated in python script: "Contact_open_stand_distribution_of_aircraft_groups.py"</t>
  </si>
  <si>
    <t>Value from literature from Zurich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</si>
</sst>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rgb="FFFFC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u/>
      <sz val="11"/>
      <color rgb="FFFFC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6" fillId="0" borderId="0" xfId="1" applyFont="1"/>
    <xf numFmtId="0" fontId="7" fillId="0" borderId="0" xfId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lughafen-zuerich.ch/de/unternehmen/magazin/2023/aviatik_5_fahrzeuge" TargetMode="External"/><Relationship Id="rId1" Type="http://schemas.openxmlformats.org/officeDocument/2006/relationships/hyperlink" Target="https://www.swissport.com/news/press-release/2025/20250311_swissport_mediarelease_swissport-erhaelt-zuschlag-fuer-bodenabfertigungslizenz-am-flughafen-zueri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0BB6-833A-49B8-B779-D0B3F4BEBC9E}">
  <dimension ref="A1:L23"/>
  <sheetViews>
    <sheetView tabSelected="1" zoomScale="86" workbookViewId="0">
      <selection activeCell="L19" sqref="L19"/>
    </sheetView>
  </sheetViews>
  <sheetFormatPr defaultColWidth="11.140625" defaultRowHeight="15" x14ac:dyDescent="0.25"/>
  <cols>
    <col min="1" max="1" width="15" bestFit="1" customWidth="1"/>
    <col min="2" max="2" width="24.42578125" bestFit="1" customWidth="1"/>
    <col min="5" max="5" width="18" bestFit="1" customWidth="1"/>
    <col min="6" max="6" width="24.28515625" bestFit="1" customWidth="1"/>
    <col min="9" max="9" width="18" bestFit="1" customWidth="1"/>
    <col min="10" max="10" width="24.5703125" bestFit="1" customWidth="1"/>
  </cols>
  <sheetData>
    <row r="1" spans="1:12" ht="15" customHeight="1" thickBot="1" x14ac:dyDescent="0.3">
      <c r="A1" t="s">
        <v>1</v>
      </c>
      <c r="E1" s="11" t="s">
        <v>2</v>
      </c>
      <c r="F1" s="12"/>
      <c r="G1" s="12"/>
      <c r="H1" s="13"/>
      <c r="I1" s="11" t="s">
        <v>3</v>
      </c>
      <c r="J1" s="12"/>
      <c r="K1" s="12"/>
      <c r="L1" s="13"/>
    </row>
    <row r="2" spans="1:12" ht="15" customHeight="1" x14ac:dyDescent="0.25">
      <c r="A2" s="1">
        <v>3.9</v>
      </c>
      <c r="B2" s="2">
        <f>A2/100+1</f>
        <v>1.0389999999999999</v>
      </c>
      <c r="E2" s="3" t="s">
        <v>4</v>
      </c>
      <c r="F2" t="s">
        <v>5</v>
      </c>
      <c r="G2" t="s">
        <v>6</v>
      </c>
      <c r="H2" s="4" t="s">
        <v>7</v>
      </c>
      <c r="I2" s="3" t="s">
        <v>4</v>
      </c>
      <c r="J2" t="s">
        <v>8</v>
      </c>
      <c r="K2" t="s">
        <v>6</v>
      </c>
      <c r="L2" s="4" t="s">
        <v>7</v>
      </c>
    </row>
    <row r="3" spans="1:12" x14ac:dyDescent="0.25">
      <c r="A3">
        <v>1.7</v>
      </c>
      <c r="B3" s="4">
        <f t="shared" ref="B3:B11" si="0">A3/100+1</f>
        <v>1.0169999999999999</v>
      </c>
      <c r="E3" s="3">
        <v>2024</v>
      </c>
      <c r="F3">
        <v>44671</v>
      </c>
      <c r="G3">
        <f>F3/3393</f>
        <v>13.165635131152372</v>
      </c>
      <c r="H3" s="4">
        <f>ROUNDUP(G3,0)</f>
        <v>14</v>
      </c>
      <c r="I3" s="3">
        <v>2024</v>
      </c>
      <c r="J3">
        <v>11029</v>
      </c>
      <c r="K3">
        <f>J3/3393</f>
        <v>3.2505157677571472</v>
      </c>
      <c r="L3" s="4">
        <f>ROUNDUP(K3,0)</f>
        <v>4</v>
      </c>
    </row>
    <row r="4" spans="1:12" x14ac:dyDescent="0.25">
      <c r="A4">
        <v>1.8</v>
      </c>
      <c r="B4" s="4">
        <f t="shared" si="0"/>
        <v>1.018</v>
      </c>
      <c r="E4" s="3">
        <v>2025</v>
      </c>
      <c r="F4">
        <f t="shared" ref="F4:F13" si="1">F3*B2</f>
        <v>46413.168999999994</v>
      </c>
      <c r="G4">
        <f t="shared" ref="G4:G13" si="2">F4/3393</f>
        <v>13.679094901267314</v>
      </c>
      <c r="H4" s="4">
        <f t="shared" ref="H4:H13" si="3">ROUNDUP(G4,0)</f>
        <v>14</v>
      </c>
      <c r="I4" s="3">
        <v>2025</v>
      </c>
      <c r="J4">
        <f t="shared" ref="J4:J13" si="4">J3*B2</f>
        <v>11459.130999999999</v>
      </c>
      <c r="K4">
        <f t="shared" ref="K4:K13" si="5">J4/3393</f>
        <v>3.3772858826996757</v>
      </c>
      <c r="L4" s="4">
        <f t="shared" ref="L4:L13" si="6">ROUNDUP(K4,0)</f>
        <v>4</v>
      </c>
    </row>
    <row r="5" spans="1:12" x14ac:dyDescent="0.25">
      <c r="A5">
        <v>2</v>
      </c>
      <c r="B5" s="4">
        <f t="shared" si="0"/>
        <v>1.02</v>
      </c>
      <c r="E5" s="3">
        <v>2026</v>
      </c>
      <c r="F5">
        <f t="shared" si="1"/>
        <v>47202.192872999993</v>
      </c>
      <c r="G5">
        <f t="shared" si="2"/>
        <v>13.911639514588858</v>
      </c>
      <c r="H5" s="4">
        <f t="shared" si="3"/>
        <v>14</v>
      </c>
      <c r="I5" s="3">
        <v>2026</v>
      </c>
      <c r="J5">
        <f t="shared" si="4"/>
        <v>11653.936226999998</v>
      </c>
      <c r="K5">
        <f t="shared" si="5"/>
        <v>3.4346997427055697</v>
      </c>
      <c r="L5" s="4">
        <f t="shared" si="6"/>
        <v>4</v>
      </c>
    </row>
    <row r="6" spans="1:12" x14ac:dyDescent="0.25">
      <c r="A6">
        <v>1.4</v>
      </c>
      <c r="B6" s="4">
        <f t="shared" si="0"/>
        <v>1.014</v>
      </c>
      <c r="E6" s="3">
        <v>2027</v>
      </c>
      <c r="F6">
        <f t="shared" si="1"/>
        <v>48051.832344713992</v>
      </c>
      <c r="G6">
        <f t="shared" si="2"/>
        <v>14.162049025851456</v>
      </c>
      <c r="H6" s="4">
        <f t="shared" si="3"/>
        <v>15</v>
      </c>
      <c r="I6" s="3">
        <v>2027</v>
      </c>
      <c r="J6">
        <f t="shared" si="4"/>
        <v>11863.707079085998</v>
      </c>
      <c r="K6">
        <f t="shared" si="5"/>
        <v>3.4965243380742699</v>
      </c>
      <c r="L6" s="4">
        <f t="shared" si="6"/>
        <v>4</v>
      </c>
    </row>
    <row r="7" spans="1:12" x14ac:dyDescent="0.25">
      <c r="A7">
        <v>1.3</v>
      </c>
      <c r="B7" s="4">
        <f t="shared" si="0"/>
        <v>1.0129999999999999</v>
      </c>
      <c r="E7" s="3">
        <v>2028</v>
      </c>
      <c r="F7">
        <f t="shared" si="1"/>
        <v>49012.868991608273</v>
      </c>
      <c r="G7">
        <f t="shared" si="2"/>
        <v>14.445290006368486</v>
      </c>
      <c r="H7" s="4">
        <f t="shared" si="3"/>
        <v>15</v>
      </c>
      <c r="I7" s="3">
        <v>2028</v>
      </c>
      <c r="J7">
        <f t="shared" si="4"/>
        <v>12100.981220667718</v>
      </c>
      <c r="K7">
        <f t="shared" si="5"/>
        <v>3.5664548248357555</v>
      </c>
      <c r="L7" s="4">
        <f t="shared" si="6"/>
        <v>4</v>
      </c>
    </row>
    <row r="8" spans="1:12" x14ac:dyDescent="0.25">
      <c r="A8">
        <v>1.2</v>
      </c>
      <c r="B8" s="4">
        <f t="shared" si="0"/>
        <v>1.012</v>
      </c>
      <c r="E8" s="3">
        <v>2029</v>
      </c>
      <c r="F8">
        <f t="shared" si="1"/>
        <v>49699.049157490786</v>
      </c>
      <c r="G8">
        <f t="shared" si="2"/>
        <v>14.647524066457644</v>
      </c>
      <c r="H8" s="4">
        <f t="shared" si="3"/>
        <v>15</v>
      </c>
      <c r="I8" s="3">
        <v>2029</v>
      </c>
      <c r="J8">
        <f t="shared" si="4"/>
        <v>12270.394957757066</v>
      </c>
      <c r="K8">
        <f t="shared" si="5"/>
        <v>3.616385192383456</v>
      </c>
      <c r="L8" s="4">
        <f t="shared" si="6"/>
        <v>4</v>
      </c>
    </row>
    <row r="9" spans="1:12" x14ac:dyDescent="0.25">
      <c r="A9">
        <v>1.2</v>
      </c>
      <c r="B9" s="4">
        <f t="shared" si="0"/>
        <v>1.012</v>
      </c>
      <c r="E9" s="3">
        <v>2030</v>
      </c>
      <c r="F9">
        <f t="shared" si="1"/>
        <v>50345.136796538165</v>
      </c>
      <c r="G9">
        <f t="shared" si="2"/>
        <v>14.837941879321592</v>
      </c>
      <c r="H9" s="4">
        <f t="shared" si="3"/>
        <v>15</v>
      </c>
      <c r="I9" s="3">
        <v>2030</v>
      </c>
      <c r="J9">
        <f t="shared" si="4"/>
        <v>12429.910092207907</v>
      </c>
      <c r="K9">
        <f t="shared" si="5"/>
        <v>3.6633981998844405</v>
      </c>
      <c r="L9" s="4">
        <f t="shared" si="6"/>
        <v>4</v>
      </c>
    </row>
    <row r="10" spans="1:12" x14ac:dyDescent="0.25">
      <c r="A10">
        <v>1.2</v>
      </c>
      <c r="B10" s="4">
        <f t="shared" si="0"/>
        <v>1.012</v>
      </c>
      <c r="E10" s="3">
        <v>2031</v>
      </c>
      <c r="F10">
        <f t="shared" si="1"/>
        <v>50949.278438096626</v>
      </c>
      <c r="G10">
        <f t="shared" si="2"/>
        <v>15.015997181873454</v>
      </c>
      <c r="H10" s="4">
        <f t="shared" si="3"/>
        <v>16</v>
      </c>
      <c r="I10" s="3">
        <v>2031</v>
      </c>
      <c r="J10">
        <f t="shared" si="4"/>
        <v>12579.069013314402</v>
      </c>
      <c r="K10">
        <f t="shared" si="5"/>
        <v>3.7073589782830538</v>
      </c>
      <c r="L10" s="4">
        <f t="shared" si="6"/>
        <v>4</v>
      </c>
    </row>
    <row r="11" spans="1:12" ht="15.75" thickBot="1" x14ac:dyDescent="0.3">
      <c r="A11" s="6">
        <v>1.2</v>
      </c>
      <c r="B11" s="7">
        <f t="shared" si="0"/>
        <v>1.012</v>
      </c>
      <c r="E11" s="3">
        <v>2032</v>
      </c>
      <c r="F11">
        <f t="shared" si="1"/>
        <v>51560.669779353782</v>
      </c>
      <c r="G11">
        <f t="shared" si="2"/>
        <v>15.196189148055934</v>
      </c>
      <c r="H11" s="4">
        <f t="shared" si="3"/>
        <v>16</v>
      </c>
      <c r="I11" s="3">
        <v>2032</v>
      </c>
      <c r="J11">
        <f t="shared" si="4"/>
        <v>12730.017841474175</v>
      </c>
      <c r="K11">
        <f t="shared" si="5"/>
        <v>3.7518472860224508</v>
      </c>
      <c r="L11" s="4">
        <f t="shared" si="6"/>
        <v>4</v>
      </c>
    </row>
    <row r="12" spans="1:12" x14ac:dyDescent="0.25">
      <c r="E12" s="3">
        <v>2033</v>
      </c>
      <c r="F12">
        <f t="shared" si="1"/>
        <v>52179.397816706027</v>
      </c>
      <c r="G12">
        <f t="shared" si="2"/>
        <v>15.378543417832605</v>
      </c>
      <c r="H12" s="4">
        <f t="shared" si="3"/>
        <v>16</v>
      </c>
      <c r="I12" s="3">
        <v>2033</v>
      </c>
      <c r="J12">
        <f t="shared" si="4"/>
        <v>12882.778055571865</v>
      </c>
      <c r="K12">
        <f t="shared" si="5"/>
        <v>3.79686945345472</v>
      </c>
      <c r="L12" s="4">
        <f t="shared" si="6"/>
        <v>4</v>
      </c>
    </row>
    <row r="13" spans="1:12" ht="15.75" thickBot="1" x14ac:dyDescent="0.3">
      <c r="E13" s="5">
        <v>2034</v>
      </c>
      <c r="F13" s="6">
        <f t="shared" si="1"/>
        <v>52805.5505905065</v>
      </c>
      <c r="G13" s="6">
        <f t="shared" si="2"/>
        <v>15.563085938846596</v>
      </c>
      <c r="H13" s="6">
        <f t="shared" si="3"/>
        <v>16</v>
      </c>
      <c r="I13" s="5">
        <v>2034</v>
      </c>
      <c r="J13" s="6">
        <f t="shared" si="4"/>
        <v>13037.371392238729</v>
      </c>
      <c r="K13" s="6">
        <f t="shared" si="5"/>
        <v>3.8424318868961769</v>
      </c>
      <c r="L13" s="7">
        <f t="shared" si="6"/>
        <v>4</v>
      </c>
    </row>
    <row r="19" spans="5:9" x14ac:dyDescent="0.25">
      <c r="E19" s="14" t="s">
        <v>9</v>
      </c>
      <c r="F19" s="14"/>
      <c r="G19" s="14" t="s">
        <v>0</v>
      </c>
      <c r="H19" s="14"/>
      <c r="I19" s="14"/>
    </row>
    <row r="21" spans="5:9" x14ac:dyDescent="0.25">
      <c r="E21" s="9" t="s">
        <v>10</v>
      </c>
    </row>
    <row r="22" spans="5:9" x14ac:dyDescent="0.25">
      <c r="E22" s="8" t="s">
        <v>11</v>
      </c>
    </row>
    <row r="23" spans="5:9" x14ac:dyDescent="0.25">
      <c r="E23" s="10" t="s">
        <v>12</v>
      </c>
    </row>
  </sheetData>
  <mergeCells count="4">
    <mergeCell ref="E1:H1"/>
    <mergeCell ref="I1:L1"/>
    <mergeCell ref="E19:F19"/>
    <mergeCell ref="G19:I19"/>
  </mergeCells>
  <hyperlinks>
    <hyperlink ref="E21" r:id="rId1" display="Literaturwert von Swissport" xr:uid="{9276997C-54FA-410F-9D8E-22280CAC8A0D}"/>
    <hyperlink ref="E23" r:id="rId2" display="Literaturwert von Swissport" xr:uid="{80EA3635-C4BF-4CB8-96F9-9D40DE4258D0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CB48555BD07C34E9AA6A433F04E9F38" ma:contentTypeVersion="11" ma:contentTypeDescription="Ein neues Dokument erstellen." ma:contentTypeScope="" ma:versionID="41bee256e8d29b8837d1275d5e8af23a">
  <xsd:schema xmlns:xsd="http://www.w3.org/2001/XMLSchema" xmlns:xs="http://www.w3.org/2001/XMLSchema" xmlns:p="http://schemas.microsoft.com/office/2006/metadata/properties" xmlns:ns2="a3f73c37-3b70-45e7-bd3b-b0bd1fc56326" xmlns:ns3="3ab3e476-11d1-458f-9d5a-7a72ccf4f44b" targetNamespace="http://schemas.microsoft.com/office/2006/metadata/properties" ma:root="true" ma:fieldsID="1ca68e9c55580c2f2e666286bc502f08" ns2:_="" ns3:_="">
    <xsd:import namespace="a3f73c37-3b70-45e7-bd3b-b0bd1fc56326"/>
    <xsd:import namespace="3ab3e476-11d1-458f-9d5a-7a72ccf4f4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f73c37-3b70-45e7-bd3b-b0bd1fc563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3e476-11d1-458f-9d5a-7a72ccf4f4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105ad0e-0332-494c-a5bd-7ee8cc3b6e58}" ma:internalName="TaxCatchAll" ma:showField="CatchAllData" ma:web="3ab3e476-11d1-458f-9d5a-7a72ccf4f4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f73c37-3b70-45e7-bd3b-b0bd1fc56326">
      <Terms xmlns="http://schemas.microsoft.com/office/infopath/2007/PartnerControls"/>
    </lcf76f155ced4ddcb4097134ff3c332f>
    <TaxCatchAll xmlns="3ab3e476-11d1-458f-9d5a-7a72ccf4f44b" xsi:nil="true"/>
  </documentManagement>
</p:properties>
</file>

<file path=customXml/itemProps1.xml><?xml version="1.0" encoding="utf-8"?>
<ds:datastoreItem xmlns:ds="http://schemas.openxmlformats.org/officeDocument/2006/customXml" ds:itemID="{DB14733B-6D74-45CF-AFF6-7A96D11C1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f73c37-3b70-45e7-bd3b-b0bd1fc56326"/>
    <ds:schemaRef ds:uri="3ab3e476-11d1-458f-9d5a-7a72ccf4f4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F080DE-BDD0-4906-BAE8-E33880C243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C9FA25-0F51-407B-AAB5-A0CE4647BE88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a3f73c37-3b70-45e7-bd3b-b0bd1fc56326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3ab3e476-11d1-458f-9d5a-7a72ccf4f44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Kühne Luca Robin (kuehnlu2)</dc:creator>
  <cp:lastModifiedBy>Guffanti Valerio (guffaval)</cp:lastModifiedBy>
  <dcterms:created xsi:type="dcterms:W3CDTF">2025-04-13T14:46:01Z</dcterms:created>
  <dcterms:modified xsi:type="dcterms:W3CDTF">2025-06-05T13:36:37Z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0x010100ECB48555BD07C34E9AA6A433F04E9F38</vt:lpwstr>
  </property>
  <property fmtid="{D5CDD505-2E9C-101B-9397-08002B2CF9AE}" pid="3" name="MediaServiceImageTags">
    <vt:lpwstr/>
  </property>
</Properties>
</file>