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02_Politique\17-02_WAHLEN\01_NATIONALRAT\NRW2019\01_Diffusion\2019.11.27-GNP 2019-0247 Wahlanalyse\Actualisation des tableaux résultats élections fédérales\2.17.02.02.02\"/>
    </mc:Choice>
  </mc:AlternateContent>
  <bookViews>
    <workbookView xWindow="0" yWindow="90" windowWidth="19110" windowHeight="11760"/>
  </bookViews>
  <sheets>
    <sheet name="D" sheetId="2" r:id="rId1"/>
  </sheets>
  <calcPr calcId="162913"/>
</workbook>
</file>

<file path=xl/calcChain.xml><?xml version="1.0" encoding="utf-8"?>
<calcChain xmlns="http://schemas.openxmlformats.org/spreadsheetml/2006/main">
  <c r="AN4" i="2" l="1"/>
  <c r="AN25" i="2"/>
  <c r="AN23" i="2"/>
  <c r="AN20" i="2"/>
  <c r="AN18" i="2"/>
  <c r="AN15" i="2"/>
  <c r="AN14" i="2"/>
  <c r="AN13" i="2"/>
  <c r="AN11" i="2"/>
  <c r="AN8" i="2"/>
  <c r="AN7" i="2"/>
  <c r="AN6" i="2"/>
  <c r="AN5" i="2"/>
  <c r="AH27" i="2" l="1"/>
  <c r="AE27" i="2"/>
  <c r="AB27" i="2"/>
  <c r="Y27" i="2"/>
  <c r="V27" i="2"/>
  <c r="S27" i="2"/>
  <c r="P27" i="2"/>
  <c r="M27" i="2"/>
  <c r="J27" i="2"/>
  <c r="G27" i="2"/>
  <c r="D27" i="2"/>
  <c r="AH26" i="2"/>
  <c r="AE26" i="2"/>
  <c r="AB26" i="2"/>
  <c r="Y26" i="2"/>
  <c r="V26" i="2"/>
  <c r="S26" i="2"/>
  <c r="P26" i="2"/>
  <c r="M26" i="2"/>
  <c r="J26" i="2"/>
  <c r="G26" i="2"/>
  <c r="D26" i="2"/>
  <c r="AH25" i="2"/>
  <c r="AE25" i="2"/>
  <c r="AB25" i="2"/>
  <c r="Y25" i="2"/>
  <c r="V25" i="2"/>
  <c r="S25" i="2"/>
  <c r="P25" i="2"/>
  <c r="M25" i="2"/>
  <c r="J25" i="2"/>
  <c r="G25" i="2"/>
  <c r="D25" i="2"/>
  <c r="AH24" i="2"/>
  <c r="AE24" i="2"/>
  <c r="AB24" i="2"/>
  <c r="Y24" i="2"/>
  <c r="V24" i="2"/>
  <c r="S24" i="2"/>
  <c r="P24" i="2"/>
  <c r="M24" i="2"/>
  <c r="J24" i="2"/>
  <c r="G24" i="2"/>
  <c r="D24" i="2"/>
  <c r="AH23" i="2"/>
  <c r="AE23" i="2"/>
  <c r="AB23" i="2"/>
  <c r="Y23" i="2"/>
  <c r="V23" i="2"/>
  <c r="S23" i="2"/>
  <c r="P23" i="2"/>
  <c r="M23" i="2"/>
  <c r="J23" i="2"/>
  <c r="G23" i="2"/>
  <c r="D23" i="2"/>
  <c r="AH22" i="2"/>
  <c r="AE22" i="2"/>
  <c r="AB22" i="2"/>
  <c r="Y22" i="2"/>
  <c r="V22" i="2"/>
  <c r="S22" i="2"/>
  <c r="P22" i="2"/>
  <c r="M22" i="2"/>
  <c r="J22" i="2"/>
  <c r="G22" i="2"/>
  <c r="D22" i="2"/>
  <c r="AH21" i="2"/>
  <c r="AE21" i="2"/>
  <c r="AB21" i="2"/>
  <c r="Y21" i="2"/>
  <c r="V21" i="2"/>
  <c r="S21" i="2"/>
  <c r="P21" i="2"/>
  <c r="M21" i="2"/>
  <c r="J21" i="2"/>
  <c r="G21" i="2"/>
  <c r="D21" i="2"/>
  <c r="AH20" i="2"/>
  <c r="AE20" i="2"/>
  <c r="AB20" i="2"/>
  <c r="Y20" i="2"/>
  <c r="V20" i="2"/>
  <c r="S20" i="2"/>
  <c r="P20" i="2"/>
  <c r="M20" i="2"/>
  <c r="J20" i="2"/>
  <c r="G20" i="2"/>
  <c r="D20" i="2"/>
  <c r="AH19" i="2"/>
  <c r="AE19" i="2"/>
  <c r="AB19" i="2"/>
  <c r="Y19" i="2"/>
  <c r="V19" i="2"/>
  <c r="S19" i="2"/>
  <c r="P19" i="2"/>
  <c r="M19" i="2"/>
  <c r="J19" i="2"/>
  <c r="G19" i="2"/>
  <c r="D19" i="2"/>
  <c r="AH18" i="2"/>
  <c r="AE18" i="2"/>
  <c r="AB18" i="2"/>
  <c r="Y18" i="2"/>
  <c r="V18" i="2"/>
  <c r="S18" i="2"/>
  <c r="P18" i="2"/>
  <c r="M18" i="2"/>
  <c r="J18" i="2"/>
  <c r="G18" i="2"/>
  <c r="D18" i="2"/>
  <c r="AH17" i="2"/>
  <c r="AE17" i="2"/>
  <c r="AB17" i="2"/>
  <c r="Y17" i="2"/>
  <c r="V17" i="2"/>
  <c r="S17" i="2"/>
  <c r="P17" i="2"/>
  <c r="M17" i="2"/>
  <c r="J17" i="2"/>
  <c r="G17" i="2"/>
  <c r="D17" i="2"/>
  <c r="AH16" i="2"/>
  <c r="AE16" i="2"/>
  <c r="AB16" i="2"/>
  <c r="Y16" i="2"/>
  <c r="V16" i="2"/>
  <c r="S16" i="2"/>
  <c r="P16" i="2"/>
  <c r="M16" i="2"/>
  <c r="J16" i="2"/>
  <c r="G16" i="2"/>
  <c r="D16" i="2"/>
  <c r="AH15" i="2"/>
  <c r="AE15" i="2"/>
  <c r="AB15" i="2"/>
  <c r="Y15" i="2"/>
  <c r="V15" i="2"/>
  <c r="S15" i="2"/>
  <c r="P15" i="2"/>
  <c r="M15" i="2"/>
  <c r="J15" i="2"/>
  <c r="G15" i="2"/>
  <c r="D15" i="2"/>
  <c r="AH14" i="2"/>
  <c r="AE14" i="2"/>
  <c r="AB14" i="2"/>
  <c r="Y14" i="2"/>
  <c r="V14" i="2"/>
  <c r="S14" i="2"/>
  <c r="P14" i="2"/>
  <c r="M14" i="2"/>
  <c r="J14" i="2"/>
  <c r="G14" i="2"/>
  <c r="D14" i="2"/>
  <c r="AH13" i="2"/>
  <c r="AE13" i="2"/>
  <c r="AB13" i="2"/>
  <c r="Y13" i="2"/>
  <c r="V13" i="2"/>
  <c r="S13" i="2"/>
  <c r="P13" i="2"/>
  <c r="M13" i="2"/>
  <c r="J13" i="2"/>
  <c r="G13" i="2"/>
  <c r="D13" i="2"/>
  <c r="AH12" i="2"/>
  <c r="AE12" i="2"/>
  <c r="AB12" i="2"/>
  <c r="Y12" i="2"/>
  <c r="V12" i="2"/>
  <c r="S12" i="2"/>
  <c r="P12" i="2"/>
  <c r="M12" i="2"/>
  <c r="J12" i="2"/>
  <c r="G12" i="2"/>
  <c r="D12" i="2"/>
  <c r="AH11" i="2"/>
  <c r="AE11" i="2"/>
  <c r="AB11" i="2"/>
  <c r="Y11" i="2"/>
  <c r="V11" i="2"/>
  <c r="S11" i="2"/>
  <c r="P11" i="2"/>
  <c r="M11" i="2"/>
  <c r="J11" i="2"/>
  <c r="G11" i="2"/>
  <c r="D11" i="2"/>
  <c r="AH10" i="2"/>
  <c r="AE10" i="2"/>
  <c r="AB10" i="2"/>
  <c r="Y10" i="2"/>
  <c r="V10" i="2"/>
  <c r="S10" i="2"/>
  <c r="P10" i="2"/>
  <c r="M10" i="2"/>
  <c r="J10" i="2"/>
  <c r="G10" i="2"/>
  <c r="D10" i="2"/>
  <c r="AH9" i="2"/>
  <c r="AE9" i="2"/>
  <c r="AB9" i="2"/>
  <c r="Y9" i="2"/>
  <c r="V9" i="2"/>
  <c r="S9" i="2"/>
  <c r="P9" i="2"/>
  <c r="M9" i="2"/>
  <c r="J9" i="2"/>
  <c r="G9" i="2"/>
  <c r="D9" i="2"/>
  <c r="AH8" i="2"/>
  <c r="AE8" i="2"/>
  <c r="AB8" i="2"/>
  <c r="Y8" i="2"/>
  <c r="V8" i="2"/>
  <c r="S8" i="2"/>
  <c r="P8" i="2"/>
  <c r="M8" i="2"/>
  <c r="J8" i="2"/>
  <c r="G8" i="2"/>
  <c r="D8" i="2"/>
  <c r="AH7" i="2"/>
  <c r="AE7" i="2"/>
  <c r="AB7" i="2"/>
  <c r="Y7" i="2"/>
  <c r="V7" i="2"/>
  <c r="S7" i="2"/>
  <c r="P7" i="2"/>
  <c r="M7" i="2"/>
  <c r="J7" i="2"/>
  <c r="G7" i="2"/>
  <c r="D7" i="2"/>
  <c r="AH6" i="2"/>
  <c r="AE6" i="2"/>
  <c r="AB6" i="2"/>
  <c r="Y6" i="2"/>
  <c r="V6" i="2"/>
  <c r="S6" i="2"/>
  <c r="P6" i="2"/>
  <c r="M6" i="2"/>
  <c r="J6" i="2"/>
  <c r="G6" i="2"/>
  <c r="D6" i="2"/>
  <c r="AH5" i="2"/>
  <c r="AE5" i="2"/>
  <c r="AB5" i="2"/>
  <c r="Y5" i="2"/>
  <c r="V5" i="2"/>
  <c r="S5" i="2"/>
  <c r="P5" i="2"/>
  <c r="M5" i="2"/>
  <c r="J5" i="2"/>
  <c r="G5" i="2"/>
  <c r="D5" i="2"/>
  <c r="AG4" i="2"/>
  <c r="AH4" i="2" s="1"/>
  <c r="AF4" i="2"/>
  <c r="AD4" i="2"/>
  <c r="AE4" i="2" s="1"/>
  <c r="AC4" i="2"/>
  <c r="AA4" i="2"/>
  <c r="Z4" i="2"/>
  <c r="AB4" i="2" s="1"/>
  <c r="Y4" i="2"/>
  <c r="X4" i="2"/>
  <c r="W4" i="2"/>
  <c r="V4" i="2"/>
  <c r="U4" i="2"/>
  <c r="T4" i="2"/>
  <c r="R4" i="2"/>
  <c r="Q4" i="2"/>
  <c r="S4" i="2" s="1"/>
  <c r="O4" i="2"/>
  <c r="N4" i="2"/>
  <c r="P4" i="2" s="1"/>
  <c r="L4" i="2"/>
  <c r="K4" i="2"/>
  <c r="M4" i="2" s="1"/>
  <c r="I4" i="2"/>
  <c r="J4" i="2" s="1"/>
  <c r="H4" i="2"/>
  <c r="F4" i="2"/>
  <c r="G4" i="2" s="1"/>
  <c r="E4" i="2"/>
  <c r="C4" i="2"/>
  <c r="B4" i="2"/>
  <c r="D4" i="2" s="1"/>
</calcChain>
</file>

<file path=xl/sharedStrings.xml><?xml version="1.0" encoding="utf-8"?>
<sst xmlns="http://schemas.openxmlformats.org/spreadsheetml/2006/main" count="99" uniqueCount="53">
  <si>
    <t>CVP</t>
  </si>
  <si>
    <t>SVP</t>
  </si>
  <si>
    <t>EVP</t>
  </si>
  <si>
    <t>CSP</t>
  </si>
  <si>
    <t>GLP</t>
  </si>
  <si>
    <t>GPS</t>
  </si>
  <si>
    <t>EDU</t>
  </si>
  <si>
    <t>Lega</t>
  </si>
  <si>
    <t>Total</t>
  </si>
  <si>
    <t>Vollständige Bezeichnungen der Parteien siehe Glossar. Es werden die heute gültigen Parteibezeichnungen verwendet.</t>
  </si>
  <si>
    <t>F</t>
  </si>
  <si>
    <t>M</t>
  </si>
  <si>
    <t>LdU</t>
  </si>
  <si>
    <t>SD</t>
  </si>
  <si>
    <t>FPS</t>
  </si>
  <si>
    <t>POCH</t>
  </si>
  <si>
    <t>1979: Entente jurassienne (BE) 1 Mandat; Unité jurassienne (JU) 1 Mandat</t>
  </si>
  <si>
    <t>1987: Komitee Herbert Maeder (AR) 1 Mandat</t>
  </si>
  <si>
    <t>F=Frauen / M=Männer</t>
  </si>
  <si>
    <t>Anmerkungen:</t>
  </si>
  <si>
    <t>2) 1999: Die Gewählte kandidierte auf einer gemeinsamen Liste FGA/GPS.</t>
  </si>
  <si>
    <t>FGA 2)</t>
  </si>
  <si>
    <t>1983: Freie Liste (BE) 1 Mandat (1 Frau), Komitee Herbert Maeder (AR) 1 Mandat (1 Mann)</t>
  </si>
  <si>
    <t>1991: Entente jurassienne (BE) 1 Mandat; Komitee Herbert Maeder (AR) 1 Mandat</t>
  </si>
  <si>
    <t>5) Anmerkungen zu den «Übrigen»:</t>
  </si>
  <si>
    <t>Übrige 5)</t>
  </si>
  <si>
    <t>BDP</t>
  </si>
  <si>
    <t>PSA</t>
  </si>
  <si>
    <t>Sol. 3)</t>
  </si>
  <si>
    <t>MCR</t>
  </si>
  <si>
    <t>F in %</t>
  </si>
  <si>
    <t>FDP 1)</t>
  </si>
  <si>
    <t>SP</t>
  </si>
  <si>
    <t>LPS 1)</t>
  </si>
  <si>
    <t>PdA</t>
  </si>
  <si>
    <t>Rep. 4)</t>
  </si>
  <si>
    <t>-&gt; FDP</t>
  </si>
  <si>
    <t xml:space="preserve">4) Inklusive Vigilance/GE. </t>
  </si>
  <si>
    <t>3) 1999: Der Gewählte kandidierte auf der Wahlliste 'Alliance de Gauche (SolidaritéS – Indépendants)'.</t>
  </si>
  <si>
    <t>Veränderungen aufgrund von Wahlen in den Ständerat sind nicht berücksichtigt.</t>
  </si>
  <si>
    <t>Partei</t>
  </si>
  <si>
    <t/>
  </si>
  <si>
    <t xml:space="preserve">1) 2009: Fusion von FDP und LPS auf nationaler Ebene unter der Bezeichnung "FDP.Die Liberalen". Fusion von FDP und LP im Kanton Waadt im Jahr 2012. Im Kanton Basel-Stadt haben FDP und LP nicht fusioniert. </t>
  </si>
  <si>
    <t>Da die LP-BS Mitglied der „FDP.Die Liberalen Schweiz“ ist, werden die Listen der LP-BS auf gesamtschweizerischer Ebene der FDP zugeteilt.</t>
  </si>
  <si>
    <t>2011 und 2015: CSP-OW. Der Gewählte ist Mitglied der CVP-Fraktion.</t>
  </si>
  <si>
    <t>T 17.02.02.02.01.04</t>
  </si>
  <si>
    <t>Nationalratswahlen 1971–2019: Mandatsverteilung nach Parteien und Geschlecht</t>
  </si>
  <si>
    <t>© BFS 2019</t>
  </si>
  <si>
    <t>-&gt; PLR</t>
  </si>
  <si>
    <t>Statistik der Nationalratswahlen</t>
  </si>
  <si>
    <t>Auskunft: Bundesamt für Statistik (BFS), Sektion Politik, Kultur, Medien, poku@bfs.admin.ch, Tel. 058 463 61 58</t>
  </si>
  <si>
    <t>Aktualisiert am 23.10.2019</t>
  </si>
  <si>
    <t>Es wird der Stand am Wahltag angezeigt (Ausnahme Kanton Tessin 2011: hier lag das offizielle Wahlergebnis erst Ende November vor).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</si>
</sst>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\ 0;;;\ @"/>
    <numFmt numFmtId="166" formatCode="&quot;  &quot;@"/>
    <numFmt numFmtId="167" formatCode="#,###,##0____;\-#,###,##0____;0____;@____"/>
    <numFmt numFmtId="168" formatCode="#,###,##0.0____;\-#,###,##0.0____;0.0____;@____"/>
  </numFmts>
  <fonts count="11" x14ac:knownFonts="1">
    <font>
      <sz val="8"/>
      <name val="Arial"/>
    </font>
    <font>
      <b/>
      <sz val="9"/>
      <name val="Arial"/>
      <family val="2"/>
    </font>
    <font>
      <sz val="8"/>
      <name val="Arial Narrow"/>
      <family val="2"/>
    </font>
    <font>
      <u/>
      <sz val="8"/>
      <color theme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horizontal="right" vertical="center"/>
    </xf>
    <xf numFmtId="165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right" vertical="center"/>
    </xf>
    <xf numFmtId="0" fontId="4" fillId="2" borderId="0" xfId="0" applyFont="1" applyFill="1" applyBorder="1"/>
    <xf numFmtId="0" fontId="4" fillId="2" borderId="1" xfId="0" applyFont="1" applyFill="1" applyBorder="1"/>
    <xf numFmtId="0" fontId="4" fillId="2" borderId="6" xfId="0" applyFont="1" applyFill="1" applyBorder="1" applyAlignment="1">
      <alignment horizontal="left"/>
    </xf>
    <xf numFmtId="167" fontId="4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Border="1" applyAlignment="1"/>
    <xf numFmtId="0" fontId="3" fillId="2" borderId="0" xfId="1" applyFont="1" applyFill="1"/>
    <xf numFmtId="0" fontId="6" fillId="2" borderId="0" xfId="0" applyFont="1" applyFill="1" applyBorder="1" applyAlignment="1"/>
    <xf numFmtId="166" fontId="4" fillId="2" borderId="0" xfId="0" quotePrefix="1" applyNumberFormat="1" applyFont="1" applyFill="1" applyBorder="1" applyAlignment="1">
      <alignment horizontal="right" vertical="top"/>
    </xf>
    <xf numFmtId="165" fontId="4" fillId="2" borderId="5" xfId="0" applyNumberFormat="1" applyFont="1" applyFill="1" applyBorder="1"/>
    <xf numFmtId="166" fontId="4" fillId="2" borderId="2" xfId="0" applyNumberFormat="1" applyFont="1" applyFill="1" applyBorder="1" applyAlignment="1">
      <alignment vertical="center"/>
    </xf>
    <xf numFmtId="166" fontId="4" fillId="2" borderId="3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3" borderId="4" xfId="0" applyFont="1" applyFill="1" applyBorder="1"/>
    <xf numFmtId="167" fontId="4" fillId="3" borderId="4" xfId="0" applyNumberFormat="1" applyFont="1" applyFill="1" applyBorder="1" applyAlignment="1">
      <alignment horizontal="right"/>
    </xf>
    <xf numFmtId="168" fontId="4" fillId="3" borderId="4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/>
    </xf>
    <xf numFmtId="167" fontId="5" fillId="2" borderId="0" xfId="0" applyNumberFormat="1" applyFont="1" applyFill="1" applyBorder="1" applyAlignment="1">
      <alignment horizontal="right"/>
    </xf>
    <xf numFmtId="0" fontId="7" fillId="2" borderId="0" xfId="1" applyFont="1" applyFill="1" applyBorder="1" applyAlignment="1"/>
    <xf numFmtId="0" fontId="4" fillId="4" borderId="0" xfId="0" applyFont="1" applyFill="1" applyAlignment="1">
      <alignment vertical="center"/>
    </xf>
    <xf numFmtId="0" fontId="8" fillId="0" borderId="0" xfId="0" applyFont="1" applyAlignment="1">
      <alignment wrapText="1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a-stat.admin.ch/web/apps/glossary/index.php?n=glo-363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AN52"/>
  <sheetViews>
    <sheetView tabSelected="1" workbookViewId="0"/>
  </sheetViews>
  <sheetFormatPr baseColWidth="10" defaultColWidth="12" defaultRowHeight="11.25" x14ac:dyDescent="0.2"/>
  <cols>
    <col min="1" max="1" width="9.1640625" style="6" customWidth="1"/>
    <col min="2" max="2" width="5.1640625" style="6" bestFit="1" customWidth="1"/>
    <col min="3" max="3" width="6.1640625" style="6" bestFit="1" customWidth="1"/>
    <col min="4" max="4" width="6.6640625" style="6" bestFit="1" customWidth="1"/>
    <col min="5" max="5" width="5.1640625" style="6" bestFit="1" customWidth="1"/>
    <col min="6" max="6" width="6.1640625" style="6" bestFit="1" customWidth="1"/>
    <col min="7" max="7" width="6.6640625" style="6" bestFit="1" customWidth="1"/>
    <col min="8" max="8" width="5.1640625" style="6" bestFit="1" customWidth="1"/>
    <col min="9" max="9" width="6.1640625" style="6" bestFit="1" customWidth="1"/>
    <col min="10" max="10" width="6.6640625" style="6" bestFit="1" customWidth="1"/>
    <col min="11" max="11" width="5.1640625" style="6" bestFit="1" customWidth="1"/>
    <col min="12" max="12" width="6.1640625" style="6" bestFit="1" customWidth="1"/>
    <col min="13" max="13" width="6.6640625" style="6" bestFit="1" customWidth="1"/>
    <col min="14" max="14" width="5.1640625" style="6" bestFit="1" customWidth="1"/>
    <col min="15" max="15" width="6.1640625" style="6" bestFit="1" customWidth="1"/>
    <col min="16" max="16" width="6.6640625" style="6" bestFit="1" customWidth="1"/>
    <col min="17" max="17" width="5.1640625" style="6" bestFit="1" customWidth="1"/>
    <col min="18" max="18" width="6.1640625" style="6" bestFit="1" customWidth="1"/>
    <col min="19" max="19" width="7.6640625" style="6" bestFit="1" customWidth="1"/>
    <col min="20" max="20" width="5.1640625" style="6" bestFit="1" customWidth="1"/>
    <col min="21" max="21" width="6.1640625" style="6" bestFit="1" customWidth="1"/>
    <col min="22" max="22" width="7.6640625" style="6" bestFit="1" customWidth="1"/>
    <col min="23" max="23" width="5.1640625" style="6" bestFit="1" customWidth="1"/>
    <col min="24" max="24" width="6.1640625" style="6" bestFit="1" customWidth="1"/>
    <col min="25" max="25" width="6.6640625" style="6" bestFit="1" customWidth="1"/>
    <col min="26" max="26" width="5.1640625" style="6" bestFit="1" customWidth="1"/>
    <col min="27" max="27" width="6.1640625" style="6" bestFit="1" customWidth="1"/>
    <col min="28" max="28" width="6.6640625" style="6" bestFit="1" customWidth="1"/>
    <col min="29" max="29" width="5.1640625" style="6" bestFit="1" customWidth="1"/>
    <col min="30" max="30" width="6.1640625" style="6" bestFit="1" customWidth="1"/>
    <col min="31" max="31" width="7.6640625" style="6" bestFit="1" customWidth="1"/>
    <col min="32" max="32" width="5.1640625" style="6" bestFit="1" customWidth="1"/>
    <col min="33" max="33" width="6.83203125" style="6" customWidth="1"/>
    <col min="34" max="34" width="7.6640625" style="6" bestFit="1" customWidth="1"/>
    <col min="35" max="35" width="5.1640625" style="6" bestFit="1" customWidth="1"/>
    <col min="36" max="36" width="6.5" style="6" customWidth="1"/>
    <col min="37" max="37" width="7.6640625" style="6" bestFit="1" customWidth="1"/>
    <col min="38" max="38" width="5.1640625" style="6" bestFit="1" customWidth="1"/>
    <col min="39" max="39" width="6.5" style="6" customWidth="1"/>
    <col min="40" max="40" width="7.6640625" style="6" bestFit="1" customWidth="1"/>
    <col min="41" max="16384" width="12" style="6"/>
  </cols>
  <sheetData>
    <row r="1" spans="1:40" s="2" customFormat="1" ht="23.85" customHeight="1" x14ac:dyDescent="0.25">
      <c r="A1" s="1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F1" s="8"/>
      <c r="AG1" s="8"/>
      <c r="AH1" s="7"/>
      <c r="AI1" s="8"/>
      <c r="AJ1" s="8"/>
      <c r="AL1" s="8"/>
      <c r="AM1" s="8"/>
      <c r="AN1" s="7" t="s">
        <v>45</v>
      </c>
    </row>
    <row r="2" spans="1:40" s="5" customFormat="1" ht="20.85" customHeight="1" x14ac:dyDescent="0.25">
      <c r="A2" s="10" t="s">
        <v>40</v>
      </c>
      <c r="B2" s="21">
        <v>1971</v>
      </c>
      <c r="C2" s="22"/>
      <c r="D2" s="23"/>
      <c r="E2" s="24">
        <v>1975</v>
      </c>
      <c r="F2" s="22"/>
      <c r="G2" s="23"/>
      <c r="H2" s="24">
        <v>1979</v>
      </c>
      <c r="I2" s="22"/>
      <c r="J2" s="23"/>
      <c r="K2" s="24">
        <v>1983</v>
      </c>
      <c r="L2" s="22"/>
      <c r="M2" s="23"/>
      <c r="N2" s="24">
        <v>1987</v>
      </c>
      <c r="O2" s="22"/>
      <c r="P2" s="23"/>
      <c r="Q2" s="24">
        <v>1991</v>
      </c>
      <c r="R2" s="22"/>
      <c r="S2" s="23"/>
      <c r="T2" s="24">
        <v>1995</v>
      </c>
      <c r="U2" s="22"/>
      <c r="V2" s="23"/>
      <c r="W2" s="24">
        <v>1999</v>
      </c>
      <c r="X2" s="22"/>
      <c r="Y2" s="23"/>
      <c r="Z2" s="24">
        <v>2003</v>
      </c>
      <c r="AA2" s="22"/>
      <c r="AB2" s="23"/>
      <c r="AC2" s="24">
        <v>2007</v>
      </c>
      <c r="AD2" s="22"/>
      <c r="AE2" s="23"/>
      <c r="AF2" s="24">
        <v>2011</v>
      </c>
      <c r="AG2" s="22"/>
      <c r="AH2" s="22"/>
      <c r="AI2" s="24">
        <v>2015</v>
      </c>
      <c r="AJ2" s="22"/>
      <c r="AK2" s="22"/>
      <c r="AL2" s="24">
        <v>2019</v>
      </c>
      <c r="AM2" s="22"/>
      <c r="AN2" s="22"/>
    </row>
    <row r="3" spans="1:40" s="4" customFormat="1" ht="18.399999999999999" customHeight="1" x14ac:dyDescent="0.25">
      <c r="A3" s="18"/>
      <c r="B3" s="19" t="s">
        <v>10</v>
      </c>
      <c r="C3" s="19" t="s">
        <v>11</v>
      </c>
      <c r="D3" s="19" t="s">
        <v>30</v>
      </c>
      <c r="E3" s="19" t="s">
        <v>10</v>
      </c>
      <c r="F3" s="19" t="s">
        <v>11</v>
      </c>
      <c r="G3" s="19" t="s">
        <v>30</v>
      </c>
      <c r="H3" s="19" t="s">
        <v>10</v>
      </c>
      <c r="I3" s="19" t="s">
        <v>11</v>
      </c>
      <c r="J3" s="19" t="s">
        <v>30</v>
      </c>
      <c r="K3" s="19" t="s">
        <v>10</v>
      </c>
      <c r="L3" s="19" t="s">
        <v>11</v>
      </c>
      <c r="M3" s="19" t="s">
        <v>30</v>
      </c>
      <c r="N3" s="19" t="s">
        <v>10</v>
      </c>
      <c r="O3" s="19" t="s">
        <v>11</v>
      </c>
      <c r="P3" s="19" t="s">
        <v>30</v>
      </c>
      <c r="Q3" s="19" t="s">
        <v>10</v>
      </c>
      <c r="R3" s="19" t="s">
        <v>11</v>
      </c>
      <c r="S3" s="19" t="s">
        <v>30</v>
      </c>
      <c r="T3" s="19" t="s">
        <v>10</v>
      </c>
      <c r="U3" s="19" t="s">
        <v>11</v>
      </c>
      <c r="V3" s="19" t="s">
        <v>30</v>
      </c>
      <c r="W3" s="19" t="s">
        <v>10</v>
      </c>
      <c r="X3" s="19" t="s">
        <v>11</v>
      </c>
      <c r="Y3" s="19" t="s">
        <v>30</v>
      </c>
      <c r="Z3" s="19" t="s">
        <v>10</v>
      </c>
      <c r="AA3" s="19" t="s">
        <v>11</v>
      </c>
      <c r="AB3" s="19" t="s">
        <v>30</v>
      </c>
      <c r="AC3" s="19" t="s">
        <v>10</v>
      </c>
      <c r="AD3" s="19" t="s">
        <v>11</v>
      </c>
      <c r="AE3" s="19" t="s">
        <v>30</v>
      </c>
      <c r="AF3" s="19" t="s">
        <v>10</v>
      </c>
      <c r="AG3" s="19" t="s">
        <v>11</v>
      </c>
      <c r="AH3" s="20" t="s">
        <v>30</v>
      </c>
      <c r="AI3" s="19" t="s">
        <v>10</v>
      </c>
      <c r="AJ3" s="19" t="s">
        <v>11</v>
      </c>
      <c r="AK3" s="20" t="s">
        <v>30</v>
      </c>
      <c r="AL3" s="19" t="s">
        <v>10</v>
      </c>
      <c r="AM3" s="19" t="s">
        <v>11</v>
      </c>
      <c r="AN3" s="20" t="s">
        <v>30</v>
      </c>
    </row>
    <row r="4" spans="1:40" s="2" customFormat="1" ht="18" customHeight="1" x14ac:dyDescent="0.25">
      <c r="A4" s="25" t="s">
        <v>8</v>
      </c>
      <c r="B4" s="26">
        <f>SUM(B5:B27)</f>
        <v>10</v>
      </c>
      <c r="C4" s="26">
        <f>SUM(C5:C27)</f>
        <v>190</v>
      </c>
      <c r="D4" s="27">
        <f>IF(ISNUMBER(SUM(B4:C4)),100/SUM(B4:C4)*B4,"")</f>
        <v>5</v>
      </c>
      <c r="E4" s="26">
        <f>SUM(E5:E27)</f>
        <v>15</v>
      </c>
      <c r="F4" s="26">
        <f>SUM(F5:F27)</f>
        <v>185</v>
      </c>
      <c r="G4" s="27">
        <f>IF(ISNUMBER(SUM(E4:F4)),100/SUM(E4:F4)*E4,"")</f>
        <v>7.5</v>
      </c>
      <c r="H4" s="26">
        <f>SUM(H5:H27)</f>
        <v>21</v>
      </c>
      <c r="I4" s="26">
        <f>SUM(I5:I27)</f>
        <v>179</v>
      </c>
      <c r="J4" s="27">
        <f>IF(ISNUMBER(SUM(H4:I4)),100/SUM(H4:I4)*H4,"")</f>
        <v>10.5</v>
      </c>
      <c r="K4" s="26">
        <f>SUM(K5:K27)</f>
        <v>22</v>
      </c>
      <c r="L4" s="26">
        <f>SUM(L5:L27)</f>
        <v>178</v>
      </c>
      <c r="M4" s="27">
        <f>IF(ISNUMBER(SUM(K4:L4)),100/SUM(K4:L4)*K4,"")</f>
        <v>11</v>
      </c>
      <c r="N4" s="26">
        <f>SUM(N5:N27)</f>
        <v>29</v>
      </c>
      <c r="O4" s="26">
        <f>SUM(O5:O27)</f>
        <v>171</v>
      </c>
      <c r="P4" s="27">
        <f>IF(ISNUMBER(SUM(N4:O4)),100/SUM(N4:O4)*N4,"")</f>
        <v>14.5</v>
      </c>
      <c r="Q4" s="26">
        <f>SUM(Q5:Q27)</f>
        <v>35</v>
      </c>
      <c r="R4" s="26">
        <f>SUM(R5:R27)</f>
        <v>165</v>
      </c>
      <c r="S4" s="27">
        <f>IF(ISNUMBER(SUM(Q4:R4)),100/SUM(Q4:R4)*Q4,"")</f>
        <v>17.5</v>
      </c>
      <c r="T4" s="26">
        <f>SUM(T5:T27)</f>
        <v>43</v>
      </c>
      <c r="U4" s="26">
        <f>SUM(U5:U27)</f>
        <v>157</v>
      </c>
      <c r="V4" s="27">
        <f>IF(ISNUMBER(SUM(T4:U4)),100/SUM(T4:U4)*T4,"")</f>
        <v>21.5</v>
      </c>
      <c r="W4" s="26">
        <f>SUM(W5:W27)</f>
        <v>47</v>
      </c>
      <c r="X4" s="26">
        <f>SUM(X5:X27)</f>
        <v>153</v>
      </c>
      <c r="Y4" s="27">
        <f>IF(ISNUMBER(SUM(W4:X4)),100/SUM(W4:X4)*W4,"")</f>
        <v>23.5</v>
      </c>
      <c r="Z4" s="26">
        <f>SUM(Z5:Z27)</f>
        <v>52</v>
      </c>
      <c r="AA4" s="26">
        <f>SUM(AA5:AA27)</f>
        <v>148</v>
      </c>
      <c r="AB4" s="27">
        <f>IF(ISNUMBER(SUM(Z4:AA4)),100/SUM(Z4:AA4)*Z4,"")</f>
        <v>26</v>
      </c>
      <c r="AC4" s="26">
        <f>SUM(AC5:AC27)</f>
        <v>59</v>
      </c>
      <c r="AD4" s="26">
        <f>SUM(AD5:AD27)</f>
        <v>141</v>
      </c>
      <c r="AE4" s="27">
        <f>IF(ISNUMBER(SUM(AC4:AD4)),100/SUM(AC4:AD4)*AC4,"")</f>
        <v>29.5</v>
      </c>
      <c r="AF4" s="26">
        <f>SUM(AF5:AF27)</f>
        <v>58</v>
      </c>
      <c r="AG4" s="26">
        <f>SUM(AG5:AG27)</f>
        <v>142</v>
      </c>
      <c r="AH4" s="27">
        <f>IF(ISNUMBER(SUM(AF4:AG4)),100/SUM(AF4:AG4)*AF4,"")</f>
        <v>29</v>
      </c>
      <c r="AI4" s="26">
        <v>64</v>
      </c>
      <c r="AJ4" s="26">
        <v>136</v>
      </c>
      <c r="AK4" s="27">
        <v>32</v>
      </c>
      <c r="AL4" s="26">
        <v>84</v>
      </c>
      <c r="AM4" s="26">
        <v>116</v>
      </c>
      <c r="AN4" s="27">
        <f>(84/200)*100</f>
        <v>42</v>
      </c>
    </row>
    <row r="5" spans="1:40" x14ac:dyDescent="0.2">
      <c r="A5" s="8" t="s">
        <v>31</v>
      </c>
      <c r="B5" s="11">
        <v>3</v>
      </c>
      <c r="C5" s="11">
        <v>46</v>
      </c>
      <c r="D5" s="12">
        <f>IF((SUM(B5:C5)&gt;0),100/SUM(B5:C5)*B5,"")</f>
        <v>6.1224489795918373</v>
      </c>
      <c r="E5" s="11">
        <v>4</v>
      </c>
      <c r="F5" s="11">
        <v>43</v>
      </c>
      <c r="G5" s="12">
        <f>IF((SUM(E5:F5)&gt;0),100/SUM(E5:F5)*E5,"")</f>
        <v>8.5106382978723403</v>
      </c>
      <c r="H5" s="11">
        <v>8</v>
      </c>
      <c r="I5" s="11">
        <v>43</v>
      </c>
      <c r="J5" s="12">
        <f>IF((SUM(H5:I5)&gt;0),100/SUM(H5:I5)*H5,"")</f>
        <v>15.686274509803921</v>
      </c>
      <c r="K5" s="11">
        <v>4</v>
      </c>
      <c r="L5" s="11">
        <v>50</v>
      </c>
      <c r="M5" s="12">
        <f>IF((SUM(K5:L5)&gt;0),100/SUM(K5:L5)*K5,"")</f>
        <v>7.4074074074074074</v>
      </c>
      <c r="N5" s="11">
        <v>4</v>
      </c>
      <c r="O5" s="11">
        <v>47</v>
      </c>
      <c r="P5" s="12">
        <f>IF((SUM(N5:O5)&gt;0),100/SUM(N5:O5)*N5,"")</f>
        <v>7.8431372549019605</v>
      </c>
      <c r="Q5" s="11">
        <v>5</v>
      </c>
      <c r="R5" s="11">
        <v>39</v>
      </c>
      <c r="S5" s="12">
        <f>IF((SUM(Q5:R5)&gt;0),100/SUM(Q5:R5)*Q5,"")</f>
        <v>11.363636363636365</v>
      </c>
      <c r="T5" s="11">
        <v>8</v>
      </c>
      <c r="U5" s="11">
        <v>37</v>
      </c>
      <c r="V5" s="12">
        <f>IF((SUM(T5:U5)&gt;0),100/SUM(T5:U5)*T5,"")</f>
        <v>17.777777777777779</v>
      </c>
      <c r="W5" s="11">
        <v>9</v>
      </c>
      <c r="X5" s="11">
        <v>34</v>
      </c>
      <c r="Y5" s="12">
        <f>IF((SUM(W5:X5)&gt;0),100/SUM(W5:X5)*W5,"")</f>
        <v>20.930232558139537</v>
      </c>
      <c r="Z5" s="11">
        <v>7</v>
      </c>
      <c r="AA5" s="11">
        <v>29</v>
      </c>
      <c r="AB5" s="12">
        <f>IF((SUM(Z5:AA5)&gt;0),100/SUM(Z5:AA5)*Z5,"")</f>
        <v>19.444444444444443</v>
      </c>
      <c r="AC5" s="11">
        <v>6</v>
      </c>
      <c r="AD5" s="11">
        <v>25</v>
      </c>
      <c r="AE5" s="12">
        <f>IF((SUM(AC5:AD5)&gt;0),100/SUM(AC5:AD5)*AC5,"")</f>
        <v>19.354838709677416</v>
      </c>
      <c r="AF5" s="11">
        <v>7</v>
      </c>
      <c r="AG5" s="11">
        <v>23</v>
      </c>
      <c r="AH5" s="12">
        <f>IF((SUM(AF5:AG5)&gt;0),100/SUM(AF5:AG5)*AF5,"")</f>
        <v>23.333333333333336</v>
      </c>
      <c r="AI5" s="11">
        <v>7</v>
      </c>
      <c r="AJ5" s="11">
        <v>26</v>
      </c>
      <c r="AK5" s="12">
        <v>21.212121212121211</v>
      </c>
      <c r="AL5" s="11">
        <v>10</v>
      </c>
      <c r="AM5" s="11">
        <v>19</v>
      </c>
      <c r="AN5" s="12">
        <f>(AL5/(AM5+AL5))*100</f>
        <v>34.482758620689658</v>
      </c>
    </row>
    <row r="6" spans="1:40" x14ac:dyDescent="0.2">
      <c r="A6" s="8" t="s">
        <v>0</v>
      </c>
      <c r="B6" s="11">
        <v>3</v>
      </c>
      <c r="C6" s="11">
        <v>41</v>
      </c>
      <c r="D6" s="12">
        <f t="shared" ref="D6:D27" si="0">IF((SUM(B6:C6)&gt;0),100/SUM(B6:C6)*B6,"")</f>
        <v>6.8181818181818183</v>
      </c>
      <c r="E6" s="11">
        <v>5</v>
      </c>
      <c r="F6" s="11">
        <v>41</v>
      </c>
      <c r="G6" s="12">
        <f t="shared" ref="G6:G27" si="1">IF((SUM(E6:F6)&gt;0),100/SUM(E6:F6)*E6,"")</f>
        <v>10.869565217391305</v>
      </c>
      <c r="H6" s="11">
        <v>4</v>
      </c>
      <c r="I6" s="11">
        <v>40</v>
      </c>
      <c r="J6" s="12">
        <f t="shared" ref="J6:J27" si="2">IF((SUM(H6:I6)&gt;0),100/SUM(H6:I6)*H6,"")</f>
        <v>9.0909090909090917</v>
      </c>
      <c r="K6" s="11">
        <v>3</v>
      </c>
      <c r="L6" s="11">
        <v>39</v>
      </c>
      <c r="M6" s="12">
        <f t="shared" ref="M6:M27" si="3">IF((SUM(K6:L6)&gt;0),100/SUM(K6:L6)*K6,"")</f>
        <v>7.1428571428571423</v>
      </c>
      <c r="N6" s="11">
        <v>5</v>
      </c>
      <c r="O6" s="11">
        <v>37</v>
      </c>
      <c r="P6" s="12">
        <f t="shared" ref="P6:P27" si="4">IF((SUM(N6:O6)&gt;0),100/SUM(N6:O6)*N6,"")</f>
        <v>11.904761904761905</v>
      </c>
      <c r="Q6" s="11">
        <v>4</v>
      </c>
      <c r="R6" s="11">
        <v>31</v>
      </c>
      <c r="S6" s="12">
        <f t="shared" ref="S6:S27" si="5">IF((SUM(Q6:R6)&gt;0),100/SUM(Q6:R6)*Q6,"")</f>
        <v>11.428571428571429</v>
      </c>
      <c r="T6" s="11">
        <v>5</v>
      </c>
      <c r="U6" s="11">
        <v>29</v>
      </c>
      <c r="V6" s="12">
        <f t="shared" ref="V6:V27" si="6">IF((SUM(T6:U6)&gt;0),100/SUM(T6:U6)*T6,"")</f>
        <v>14.705882352941178</v>
      </c>
      <c r="W6" s="11">
        <v>8</v>
      </c>
      <c r="X6" s="11">
        <v>27</v>
      </c>
      <c r="Y6" s="12">
        <f t="shared" ref="Y6:Y27" si="7">IF((SUM(W6:X6)&gt;0),100/SUM(W6:X6)*W6,"")</f>
        <v>22.857142857142858</v>
      </c>
      <c r="Z6" s="11">
        <v>9</v>
      </c>
      <c r="AA6" s="11">
        <v>19</v>
      </c>
      <c r="AB6" s="12">
        <f t="shared" ref="AB6:AB27" si="8">IF((SUM(Z6:AA6)&gt;0),100/SUM(Z6:AA6)*Z6,"")</f>
        <v>32.142857142857146</v>
      </c>
      <c r="AC6" s="11">
        <v>12</v>
      </c>
      <c r="AD6" s="11">
        <v>19</v>
      </c>
      <c r="AE6" s="12">
        <f t="shared" ref="AE6:AE27" si="9">IF((SUM(AC6:AD6)&gt;0),100/SUM(AC6:AD6)*AC6,"")</f>
        <v>38.709677419354833</v>
      </c>
      <c r="AF6" s="11">
        <v>9</v>
      </c>
      <c r="AG6" s="11">
        <v>19</v>
      </c>
      <c r="AH6" s="12">
        <f t="shared" ref="AH6:AH27" si="10">IF((SUM(AF6:AG6)&gt;0),100/SUM(AF6:AG6)*AF6,"")</f>
        <v>32.142857142857146</v>
      </c>
      <c r="AI6" s="11">
        <v>9</v>
      </c>
      <c r="AJ6" s="11">
        <v>18</v>
      </c>
      <c r="AK6" s="12">
        <v>33.333333333333336</v>
      </c>
      <c r="AL6" s="11">
        <v>7</v>
      </c>
      <c r="AM6" s="11">
        <v>18</v>
      </c>
      <c r="AN6" s="12">
        <f t="shared" ref="AN6:AN25" si="11">(AL6/(AM6+AL6))*100</f>
        <v>28.000000000000004</v>
      </c>
    </row>
    <row r="7" spans="1:40" x14ac:dyDescent="0.2">
      <c r="A7" s="8" t="s">
        <v>32</v>
      </c>
      <c r="B7" s="11">
        <v>3</v>
      </c>
      <c r="C7" s="11">
        <v>43</v>
      </c>
      <c r="D7" s="12">
        <f t="shared" si="0"/>
        <v>6.5217391304347823</v>
      </c>
      <c r="E7" s="11">
        <v>5</v>
      </c>
      <c r="F7" s="11">
        <v>50</v>
      </c>
      <c r="G7" s="12">
        <f t="shared" si="1"/>
        <v>9.0909090909090899</v>
      </c>
      <c r="H7" s="11">
        <v>8</v>
      </c>
      <c r="I7" s="11">
        <v>43</v>
      </c>
      <c r="J7" s="12">
        <f t="shared" si="2"/>
        <v>15.686274509803921</v>
      </c>
      <c r="K7" s="11">
        <v>10</v>
      </c>
      <c r="L7" s="11">
        <v>37</v>
      </c>
      <c r="M7" s="12">
        <f t="shared" si="3"/>
        <v>21.276595744680851</v>
      </c>
      <c r="N7" s="11">
        <v>12</v>
      </c>
      <c r="O7" s="11">
        <v>29</v>
      </c>
      <c r="P7" s="12">
        <f t="shared" si="4"/>
        <v>29.268292682926827</v>
      </c>
      <c r="Q7" s="11">
        <v>12</v>
      </c>
      <c r="R7" s="11">
        <v>29</v>
      </c>
      <c r="S7" s="12">
        <f t="shared" si="5"/>
        <v>29.268292682926827</v>
      </c>
      <c r="T7" s="11">
        <v>19</v>
      </c>
      <c r="U7" s="11">
        <v>35</v>
      </c>
      <c r="V7" s="12">
        <f t="shared" si="6"/>
        <v>35.185185185185183</v>
      </c>
      <c r="W7" s="11">
        <v>20</v>
      </c>
      <c r="X7" s="11">
        <v>31</v>
      </c>
      <c r="Y7" s="12">
        <f t="shared" si="7"/>
        <v>39.2156862745098</v>
      </c>
      <c r="Z7" s="11">
        <v>24</v>
      </c>
      <c r="AA7" s="11">
        <v>28</v>
      </c>
      <c r="AB7" s="12">
        <f t="shared" si="8"/>
        <v>46.153846153846153</v>
      </c>
      <c r="AC7" s="11">
        <v>18</v>
      </c>
      <c r="AD7" s="11">
        <v>25</v>
      </c>
      <c r="AE7" s="12">
        <f t="shared" si="9"/>
        <v>41.860465116279073</v>
      </c>
      <c r="AF7" s="11">
        <v>21</v>
      </c>
      <c r="AG7" s="11">
        <v>25</v>
      </c>
      <c r="AH7" s="12">
        <f t="shared" si="10"/>
        <v>45.652173913043477</v>
      </c>
      <c r="AI7" s="11">
        <v>25</v>
      </c>
      <c r="AJ7" s="11">
        <v>18</v>
      </c>
      <c r="AK7" s="12">
        <v>58.139534883720934</v>
      </c>
      <c r="AL7" s="11">
        <v>25</v>
      </c>
      <c r="AM7" s="11">
        <v>14</v>
      </c>
      <c r="AN7" s="12">
        <f t="shared" si="11"/>
        <v>64.102564102564102</v>
      </c>
    </row>
    <row r="8" spans="1:40" x14ac:dyDescent="0.2">
      <c r="A8" s="8" t="s">
        <v>1</v>
      </c>
      <c r="B8" s="11"/>
      <c r="C8" s="11">
        <v>23</v>
      </c>
      <c r="D8" s="12">
        <f t="shared" si="0"/>
        <v>0</v>
      </c>
      <c r="E8" s="11"/>
      <c r="F8" s="11">
        <v>21</v>
      </c>
      <c r="G8" s="12">
        <f t="shared" si="1"/>
        <v>0</v>
      </c>
      <c r="H8" s="11"/>
      <c r="I8" s="11">
        <v>23</v>
      </c>
      <c r="J8" s="12">
        <f t="shared" si="2"/>
        <v>0</v>
      </c>
      <c r="K8" s="11"/>
      <c r="L8" s="11">
        <v>23</v>
      </c>
      <c r="M8" s="12">
        <f t="shared" si="3"/>
        <v>0</v>
      </c>
      <c r="N8" s="11">
        <v>1</v>
      </c>
      <c r="O8" s="11">
        <v>24</v>
      </c>
      <c r="P8" s="12">
        <f t="shared" si="4"/>
        <v>4</v>
      </c>
      <c r="Q8" s="11">
        <v>3</v>
      </c>
      <c r="R8" s="11">
        <v>22</v>
      </c>
      <c r="S8" s="12">
        <f t="shared" si="5"/>
        <v>12</v>
      </c>
      <c r="T8" s="11">
        <v>3</v>
      </c>
      <c r="U8" s="11">
        <v>26</v>
      </c>
      <c r="V8" s="12">
        <f t="shared" si="6"/>
        <v>10.344827586206897</v>
      </c>
      <c r="W8" s="11">
        <v>3</v>
      </c>
      <c r="X8" s="11">
        <v>41</v>
      </c>
      <c r="Y8" s="12">
        <f t="shared" si="7"/>
        <v>6.8181818181818183</v>
      </c>
      <c r="Z8" s="11">
        <v>3</v>
      </c>
      <c r="AA8" s="11">
        <v>52</v>
      </c>
      <c r="AB8" s="12">
        <f t="shared" si="8"/>
        <v>5.4545454545454541</v>
      </c>
      <c r="AC8" s="11">
        <v>8</v>
      </c>
      <c r="AD8" s="11">
        <v>54</v>
      </c>
      <c r="AE8" s="12">
        <f t="shared" si="9"/>
        <v>12.903225806451612</v>
      </c>
      <c r="AF8" s="11">
        <v>6</v>
      </c>
      <c r="AG8" s="11">
        <v>48</v>
      </c>
      <c r="AH8" s="12">
        <f t="shared" si="10"/>
        <v>11.111111111111111</v>
      </c>
      <c r="AI8" s="11">
        <v>11</v>
      </c>
      <c r="AJ8" s="11">
        <v>54</v>
      </c>
      <c r="AK8" s="12">
        <v>16.923076923076923</v>
      </c>
      <c r="AL8" s="11">
        <v>13</v>
      </c>
      <c r="AM8" s="11">
        <v>40</v>
      </c>
      <c r="AN8" s="12">
        <f t="shared" si="11"/>
        <v>24.528301886792452</v>
      </c>
    </row>
    <row r="9" spans="1:40" x14ac:dyDescent="0.2">
      <c r="A9" s="8" t="s">
        <v>33</v>
      </c>
      <c r="B9" s="11"/>
      <c r="C9" s="11">
        <v>6</v>
      </c>
      <c r="D9" s="12">
        <f t="shared" si="0"/>
        <v>0</v>
      </c>
      <c r="E9" s="11">
        <v>1</v>
      </c>
      <c r="F9" s="11">
        <v>5</v>
      </c>
      <c r="G9" s="12">
        <f t="shared" si="1"/>
        <v>16.666666666666668</v>
      </c>
      <c r="H9" s="11"/>
      <c r="I9" s="11">
        <v>8</v>
      </c>
      <c r="J9" s="12">
        <f t="shared" si="2"/>
        <v>0</v>
      </c>
      <c r="K9" s="11"/>
      <c r="L9" s="11">
        <v>8</v>
      </c>
      <c r="M9" s="12">
        <f t="shared" si="3"/>
        <v>0</v>
      </c>
      <c r="N9" s="11"/>
      <c r="O9" s="11">
        <v>9</v>
      </c>
      <c r="P9" s="12">
        <f t="shared" si="4"/>
        <v>0</v>
      </c>
      <c r="Q9" s="11">
        <v>1</v>
      </c>
      <c r="R9" s="11">
        <v>9</v>
      </c>
      <c r="S9" s="12">
        <f t="shared" si="5"/>
        <v>10</v>
      </c>
      <c r="T9" s="11">
        <v>1</v>
      </c>
      <c r="U9" s="11">
        <v>6</v>
      </c>
      <c r="V9" s="12">
        <f t="shared" si="6"/>
        <v>14.285714285714286</v>
      </c>
      <c r="W9" s="11">
        <v>1</v>
      </c>
      <c r="X9" s="11">
        <v>5</v>
      </c>
      <c r="Y9" s="12">
        <f t="shared" si="7"/>
        <v>16.666666666666668</v>
      </c>
      <c r="Z9" s="11">
        <v>1</v>
      </c>
      <c r="AA9" s="11">
        <v>3</v>
      </c>
      <c r="AB9" s="12">
        <f t="shared" si="8"/>
        <v>25</v>
      </c>
      <c r="AC9" s="11">
        <v>2</v>
      </c>
      <c r="AD9" s="11">
        <v>2</v>
      </c>
      <c r="AE9" s="12">
        <f t="shared" si="9"/>
        <v>50</v>
      </c>
      <c r="AF9" s="11"/>
      <c r="AG9" s="30" t="s">
        <v>48</v>
      </c>
      <c r="AH9" s="12" t="str">
        <f t="shared" si="10"/>
        <v/>
      </c>
      <c r="AI9" s="11"/>
      <c r="AJ9" s="30" t="s">
        <v>36</v>
      </c>
      <c r="AK9" s="12" t="s">
        <v>41</v>
      </c>
      <c r="AL9" s="11"/>
      <c r="AM9" s="30"/>
      <c r="AN9" s="12"/>
    </row>
    <row r="10" spans="1:40" ht="19.5" customHeight="1" x14ac:dyDescent="0.2">
      <c r="A10" s="8" t="s">
        <v>12</v>
      </c>
      <c r="B10" s="13"/>
      <c r="C10" s="11">
        <v>13</v>
      </c>
      <c r="D10" s="12">
        <f t="shared" si="0"/>
        <v>0</v>
      </c>
      <c r="E10" s="13"/>
      <c r="F10" s="11">
        <v>11</v>
      </c>
      <c r="G10" s="12">
        <f t="shared" si="1"/>
        <v>0</v>
      </c>
      <c r="H10" s="13"/>
      <c r="I10" s="11">
        <v>8</v>
      </c>
      <c r="J10" s="12">
        <f t="shared" si="2"/>
        <v>0</v>
      </c>
      <c r="K10" s="11">
        <v>2</v>
      </c>
      <c r="L10" s="11">
        <v>6</v>
      </c>
      <c r="M10" s="12">
        <f t="shared" si="3"/>
        <v>25</v>
      </c>
      <c r="N10" s="11">
        <v>2</v>
      </c>
      <c r="O10" s="11">
        <v>6</v>
      </c>
      <c r="P10" s="12">
        <f t="shared" si="4"/>
        <v>25</v>
      </c>
      <c r="Q10" s="11">
        <v>1</v>
      </c>
      <c r="R10" s="11">
        <v>4</v>
      </c>
      <c r="S10" s="12">
        <f t="shared" si="5"/>
        <v>20</v>
      </c>
      <c r="T10" s="11">
        <v>1</v>
      </c>
      <c r="U10" s="11">
        <v>2</v>
      </c>
      <c r="V10" s="12">
        <f t="shared" si="6"/>
        <v>33.333333333333336</v>
      </c>
      <c r="W10" s="13"/>
      <c r="X10" s="11">
        <v>1</v>
      </c>
      <c r="Y10" s="12">
        <f t="shared" si="7"/>
        <v>0</v>
      </c>
      <c r="Z10" s="13"/>
      <c r="AA10" s="11"/>
      <c r="AB10" s="12" t="str">
        <f t="shared" si="8"/>
        <v/>
      </c>
      <c r="AC10" s="11"/>
      <c r="AD10" s="11"/>
      <c r="AE10" s="12" t="str">
        <f t="shared" si="9"/>
        <v/>
      </c>
      <c r="AF10" s="13"/>
      <c r="AG10" s="11"/>
      <c r="AH10" s="12" t="str">
        <f t="shared" si="10"/>
        <v/>
      </c>
      <c r="AI10" s="13"/>
      <c r="AJ10" s="11"/>
      <c r="AK10" s="12" t="s">
        <v>41</v>
      </c>
      <c r="AL10" s="13"/>
      <c r="AM10" s="11"/>
      <c r="AN10" s="12"/>
    </row>
    <row r="11" spans="1:40" x14ac:dyDescent="0.2">
      <c r="A11" s="8" t="s">
        <v>2</v>
      </c>
      <c r="B11" s="13"/>
      <c r="C11" s="11">
        <v>3</v>
      </c>
      <c r="D11" s="12">
        <f t="shared" si="0"/>
        <v>0</v>
      </c>
      <c r="E11" s="13"/>
      <c r="F11" s="11">
        <v>3</v>
      </c>
      <c r="G11" s="12">
        <f t="shared" si="1"/>
        <v>0</v>
      </c>
      <c r="H11" s="13"/>
      <c r="I11" s="11">
        <v>3</v>
      </c>
      <c r="J11" s="12">
        <f t="shared" si="2"/>
        <v>0</v>
      </c>
      <c r="K11" s="11"/>
      <c r="L11" s="11">
        <v>3</v>
      </c>
      <c r="M11" s="12">
        <f t="shared" si="3"/>
        <v>0</v>
      </c>
      <c r="N11" s="11"/>
      <c r="O11" s="11">
        <v>3</v>
      </c>
      <c r="P11" s="12">
        <f t="shared" si="4"/>
        <v>0</v>
      </c>
      <c r="Q11" s="11"/>
      <c r="R11" s="11">
        <v>3</v>
      </c>
      <c r="S11" s="12">
        <f t="shared" si="5"/>
        <v>0</v>
      </c>
      <c r="T11" s="11"/>
      <c r="U11" s="11">
        <v>2</v>
      </c>
      <c r="V11" s="12">
        <f t="shared" si="6"/>
        <v>0</v>
      </c>
      <c r="W11" s="13"/>
      <c r="X11" s="11">
        <v>3</v>
      </c>
      <c r="Y11" s="12">
        <f t="shared" si="7"/>
        <v>0</v>
      </c>
      <c r="Z11" s="13"/>
      <c r="AA11" s="11">
        <v>3</v>
      </c>
      <c r="AB11" s="12">
        <f t="shared" si="8"/>
        <v>0</v>
      </c>
      <c r="AC11" s="11"/>
      <c r="AD11" s="11">
        <v>2</v>
      </c>
      <c r="AE11" s="12">
        <f t="shared" si="9"/>
        <v>0</v>
      </c>
      <c r="AF11" s="11">
        <v>2</v>
      </c>
      <c r="AG11" s="11"/>
      <c r="AH11" s="12">
        <f t="shared" si="10"/>
        <v>100</v>
      </c>
      <c r="AI11" s="11">
        <v>2</v>
      </c>
      <c r="AJ11" s="11"/>
      <c r="AK11" s="12">
        <v>100</v>
      </c>
      <c r="AL11" s="11">
        <v>2</v>
      </c>
      <c r="AM11" s="11">
        <v>1</v>
      </c>
      <c r="AN11" s="12">
        <f t="shared" si="11"/>
        <v>66.666666666666657</v>
      </c>
    </row>
    <row r="12" spans="1:40" x14ac:dyDescent="0.2">
      <c r="A12" s="8" t="s">
        <v>3</v>
      </c>
      <c r="B12" s="13"/>
      <c r="C12" s="11"/>
      <c r="D12" s="12" t="str">
        <f t="shared" si="0"/>
        <v/>
      </c>
      <c r="E12" s="13"/>
      <c r="F12" s="11"/>
      <c r="G12" s="12" t="str">
        <f t="shared" si="1"/>
        <v/>
      </c>
      <c r="H12" s="13"/>
      <c r="I12" s="11"/>
      <c r="J12" s="12" t="str">
        <f t="shared" si="2"/>
        <v/>
      </c>
      <c r="K12" s="11"/>
      <c r="L12" s="11"/>
      <c r="M12" s="12" t="str">
        <f t="shared" si="3"/>
        <v/>
      </c>
      <c r="N12" s="11"/>
      <c r="O12" s="11"/>
      <c r="P12" s="12" t="str">
        <f t="shared" si="4"/>
        <v/>
      </c>
      <c r="Q12" s="11"/>
      <c r="R12" s="11">
        <v>1</v>
      </c>
      <c r="S12" s="12">
        <f t="shared" si="5"/>
        <v>0</v>
      </c>
      <c r="T12" s="11"/>
      <c r="U12" s="11">
        <v>1</v>
      </c>
      <c r="V12" s="12">
        <f t="shared" si="6"/>
        <v>0</v>
      </c>
      <c r="W12" s="13"/>
      <c r="X12" s="11">
        <v>1</v>
      </c>
      <c r="Y12" s="12">
        <f t="shared" si="7"/>
        <v>0</v>
      </c>
      <c r="Z12" s="13"/>
      <c r="AA12" s="11">
        <v>1</v>
      </c>
      <c r="AB12" s="12">
        <f t="shared" si="8"/>
        <v>0</v>
      </c>
      <c r="AC12" s="11"/>
      <c r="AD12" s="11">
        <v>1</v>
      </c>
      <c r="AE12" s="12">
        <f t="shared" si="9"/>
        <v>0</v>
      </c>
      <c r="AF12" s="11"/>
      <c r="AG12" s="11"/>
      <c r="AH12" s="12" t="str">
        <f t="shared" si="10"/>
        <v/>
      </c>
      <c r="AI12" s="11"/>
      <c r="AJ12" s="11"/>
      <c r="AK12" s="12" t="s">
        <v>41</v>
      </c>
      <c r="AL12" s="11"/>
      <c r="AM12" s="11"/>
      <c r="AN12" s="12"/>
    </row>
    <row r="13" spans="1:40" x14ac:dyDescent="0.2">
      <c r="A13" s="8" t="s">
        <v>4</v>
      </c>
      <c r="B13" s="11"/>
      <c r="C13" s="11"/>
      <c r="D13" s="12" t="str">
        <f t="shared" si="0"/>
        <v/>
      </c>
      <c r="E13" s="11"/>
      <c r="F13" s="11"/>
      <c r="G13" s="12" t="str">
        <f t="shared" si="1"/>
        <v/>
      </c>
      <c r="H13" s="11"/>
      <c r="I13" s="11"/>
      <c r="J13" s="12" t="str">
        <f t="shared" si="2"/>
        <v/>
      </c>
      <c r="K13" s="11"/>
      <c r="L13" s="11"/>
      <c r="M13" s="12" t="str">
        <f t="shared" si="3"/>
        <v/>
      </c>
      <c r="N13" s="11"/>
      <c r="O13" s="11"/>
      <c r="P13" s="12" t="str">
        <f t="shared" si="4"/>
        <v/>
      </c>
      <c r="Q13" s="11"/>
      <c r="R13" s="11"/>
      <c r="S13" s="12" t="str">
        <f t="shared" si="5"/>
        <v/>
      </c>
      <c r="T13" s="11"/>
      <c r="U13" s="11"/>
      <c r="V13" s="12" t="str">
        <f t="shared" si="6"/>
        <v/>
      </c>
      <c r="W13" s="11"/>
      <c r="X13" s="11"/>
      <c r="Y13" s="12" t="str">
        <f t="shared" si="7"/>
        <v/>
      </c>
      <c r="Z13" s="11"/>
      <c r="AA13" s="11"/>
      <c r="AB13" s="12" t="str">
        <f t="shared" si="8"/>
        <v/>
      </c>
      <c r="AC13" s="11">
        <v>2</v>
      </c>
      <c r="AD13" s="11">
        <v>1</v>
      </c>
      <c r="AE13" s="12">
        <f t="shared" si="9"/>
        <v>66.666666666666671</v>
      </c>
      <c r="AF13" s="11">
        <v>4</v>
      </c>
      <c r="AG13" s="11">
        <v>8</v>
      </c>
      <c r="AH13" s="12">
        <f t="shared" si="10"/>
        <v>33.333333333333336</v>
      </c>
      <c r="AI13" s="11">
        <v>3</v>
      </c>
      <c r="AJ13" s="11">
        <v>4</v>
      </c>
      <c r="AK13" s="12">
        <v>42.857142857142861</v>
      </c>
      <c r="AL13" s="11">
        <v>8</v>
      </c>
      <c r="AM13" s="11">
        <v>8</v>
      </c>
      <c r="AN13" s="12">
        <f t="shared" si="11"/>
        <v>50</v>
      </c>
    </row>
    <row r="14" spans="1:40" x14ac:dyDescent="0.2">
      <c r="A14" s="8" t="s">
        <v>26</v>
      </c>
      <c r="B14" s="13"/>
      <c r="C14" s="11"/>
      <c r="D14" s="12" t="str">
        <f t="shared" si="0"/>
        <v/>
      </c>
      <c r="E14" s="13"/>
      <c r="F14" s="11"/>
      <c r="G14" s="12" t="str">
        <f t="shared" si="1"/>
        <v/>
      </c>
      <c r="H14" s="13"/>
      <c r="I14" s="11"/>
      <c r="J14" s="12" t="str">
        <f t="shared" si="2"/>
        <v/>
      </c>
      <c r="K14" s="11"/>
      <c r="L14" s="11"/>
      <c r="M14" s="12" t="str">
        <f t="shared" si="3"/>
        <v/>
      </c>
      <c r="N14" s="11"/>
      <c r="O14" s="11"/>
      <c r="P14" s="12" t="str">
        <f t="shared" si="4"/>
        <v/>
      </c>
      <c r="Q14" s="11"/>
      <c r="R14" s="11"/>
      <c r="S14" s="12" t="str">
        <f t="shared" si="5"/>
        <v/>
      </c>
      <c r="T14" s="11"/>
      <c r="U14" s="11"/>
      <c r="V14" s="12" t="str">
        <f t="shared" si="6"/>
        <v/>
      </c>
      <c r="W14" s="13"/>
      <c r="X14" s="11"/>
      <c r="Y14" s="12" t="str">
        <f t="shared" si="7"/>
        <v/>
      </c>
      <c r="Z14" s="13"/>
      <c r="AA14" s="11"/>
      <c r="AB14" s="12" t="str">
        <f t="shared" si="8"/>
        <v/>
      </c>
      <c r="AC14" s="11"/>
      <c r="AD14" s="11"/>
      <c r="AE14" s="12" t="str">
        <f t="shared" si="9"/>
        <v/>
      </c>
      <c r="AF14" s="11">
        <v>2</v>
      </c>
      <c r="AG14" s="11">
        <v>7</v>
      </c>
      <c r="AH14" s="12">
        <f t="shared" si="10"/>
        <v>22.222222222222221</v>
      </c>
      <c r="AI14" s="11">
        <v>1</v>
      </c>
      <c r="AJ14" s="11">
        <v>6</v>
      </c>
      <c r="AK14" s="12">
        <v>14.285714285714286</v>
      </c>
      <c r="AL14" s="11">
        <v>1</v>
      </c>
      <c r="AM14" s="11">
        <v>2</v>
      </c>
      <c r="AN14" s="12">
        <f t="shared" si="11"/>
        <v>33.333333333333329</v>
      </c>
    </row>
    <row r="15" spans="1:40" ht="20.25" customHeight="1" x14ac:dyDescent="0.2">
      <c r="A15" s="8" t="s">
        <v>34</v>
      </c>
      <c r="B15" s="13">
        <v>1</v>
      </c>
      <c r="C15" s="11">
        <v>4</v>
      </c>
      <c r="D15" s="12">
        <f t="shared" si="0"/>
        <v>20</v>
      </c>
      <c r="E15" s="13"/>
      <c r="F15" s="11">
        <v>4</v>
      </c>
      <c r="G15" s="12">
        <f t="shared" si="1"/>
        <v>0</v>
      </c>
      <c r="H15" s="13"/>
      <c r="I15" s="11">
        <v>3</v>
      </c>
      <c r="J15" s="12">
        <f t="shared" si="2"/>
        <v>0</v>
      </c>
      <c r="K15" s="11"/>
      <c r="L15" s="11">
        <v>1</v>
      </c>
      <c r="M15" s="12">
        <f t="shared" si="3"/>
        <v>0</v>
      </c>
      <c r="N15" s="11"/>
      <c r="O15" s="11">
        <v>1</v>
      </c>
      <c r="P15" s="12">
        <f t="shared" si="4"/>
        <v>0</v>
      </c>
      <c r="Q15" s="11"/>
      <c r="R15" s="11">
        <v>2</v>
      </c>
      <c r="S15" s="12">
        <f t="shared" si="5"/>
        <v>0</v>
      </c>
      <c r="T15" s="11"/>
      <c r="U15" s="11">
        <v>3</v>
      </c>
      <c r="V15" s="12">
        <f t="shared" si="6"/>
        <v>0</v>
      </c>
      <c r="W15" s="13"/>
      <c r="X15" s="11">
        <v>2</v>
      </c>
      <c r="Y15" s="12">
        <f t="shared" si="7"/>
        <v>0</v>
      </c>
      <c r="Z15" s="13">
        <v>1</v>
      </c>
      <c r="AA15" s="11">
        <v>1</v>
      </c>
      <c r="AB15" s="12">
        <f t="shared" si="8"/>
        <v>50</v>
      </c>
      <c r="AC15" s="11">
        <v>1</v>
      </c>
      <c r="AD15" s="11"/>
      <c r="AE15" s="12">
        <f t="shared" si="9"/>
        <v>100</v>
      </c>
      <c r="AF15" s="11"/>
      <c r="AG15" s="11"/>
      <c r="AH15" s="12" t="str">
        <f t="shared" si="10"/>
        <v/>
      </c>
      <c r="AI15" s="11"/>
      <c r="AJ15" s="11">
        <v>1</v>
      </c>
      <c r="AK15" s="12">
        <v>0</v>
      </c>
      <c r="AL15" s="11"/>
      <c r="AM15" s="11">
        <v>1</v>
      </c>
      <c r="AN15" s="12">
        <f t="shared" si="11"/>
        <v>0</v>
      </c>
    </row>
    <row r="16" spans="1:40" x14ac:dyDescent="0.2">
      <c r="A16" s="8" t="s">
        <v>27</v>
      </c>
      <c r="B16" s="13"/>
      <c r="C16" s="11"/>
      <c r="D16" s="12" t="str">
        <f t="shared" si="0"/>
        <v/>
      </c>
      <c r="E16" s="13"/>
      <c r="F16" s="11">
        <v>1</v>
      </c>
      <c r="G16" s="12">
        <f t="shared" si="1"/>
        <v>0</v>
      </c>
      <c r="H16" s="13"/>
      <c r="I16" s="11">
        <v>1</v>
      </c>
      <c r="J16" s="12">
        <f t="shared" si="2"/>
        <v>0</v>
      </c>
      <c r="K16" s="11"/>
      <c r="L16" s="11">
        <v>1</v>
      </c>
      <c r="M16" s="12">
        <f t="shared" si="3"/>
        <v>0</v>
      </c>
      <c r="N16" s="11"/>
      <c r="O16" s="11">
        <v>1</v>
      </c>
      <c r="P16" s="12">
        <f t="shared" si="4"/>
        <v>0</v>
      </c>
      <c r="Q16" s="11"/>
      <c r="R16" s="11">
        <v>1</v>
      </c>
      <c r="S16" s="12">
        <f t="shared" si="5"/>
        <v>0</v>
      </c>
      <c r="T16" s="11"/>
      <c r="U16" s="11"/>
      <c r="V16" s="12" t="str">
        <f t="shared" si="6"/>
        <v/>
      </c>
      <c r="W16" s="13"/>
      <c r="X16" s="11"/>
      <c r="Y16" s="12" t="str">
        <f t="shared" si="7"/>
        <v/>
      </c>
      <c r="Z16" s="13"/>
      <c r="AA16" s="11"/>
      <c r="AB16" s="12" t="str">
        <f t="shared" si="8"/>
        <v/>
      </c>
      <c r="AC16" s="11"/>
      <c r="AD16" s="11"/>
      <c r="AE16" s="12" t="str">
        <f t="shared" si="9"/>
        <v/>
      </c>
      <c r="AF16" s="11"/>
      <c r="AG16" s="11"/>
      <c r="AH16" s="12" t="str">
        <f t="shared" si="10"/>
        <v/>
      </c>
      <c r="AI16" s="11"/>
      <c r="AJ16" s="11"/>
      <c r="AK16" s="12" t="s">
        <v>41</v>
      </c>
      <c r="AL16" s="11"/>
      <c r="AM16" s="11"/>
      <c r="AN16" s="12"/>
    </row>
    <row r="17" spans="1:40" x14ac:dyDescent="0.2">
      <c r="A17" s="8" t="s">
        <v>15</v>
      </c>
      <c r="B17" s="13"/>
      <c r="C17" s="11"/>
      <c r="D17" s="12" t="str">
        <f t="shared" si="0"/>
        <v/>
      </c>
      <c r="E17" s="13"/>
      <c r="F17" s="11"/>
      <c r="G17" s="12" t="str">
        <f t="shared" si="1"/>
        <v/>
      </c>
      <c r="H17" s="13">
        <v>1</v>
      </c>
      <c r="I17" s="11">
        <v>1</v>
      </c>
      <c r="J17" s="12">
        <f t="shared" si="2"/>
        <v>50</v>
      </c>
      <c r="K17" s="11">
        <v>2</v>
      </c>
      <c r="L17" s="11">
        <v>1</v>
      </c>
      <c r="M17" s="12">
        <f t="shared" si="3"/>
        <v>66.666666666666671</v>
      </c>
      <c r="N17" s="11">
        <v>2</v>
      </c>
      <c r="O17" s="11">
        <v>1</v>
      </c>
      <c r="P17" s="12">
        <f t="shared" si="4"/>
        <v>66.666666666666671</v>
      </c>
      <c r="Q17" s="11"/>
      <c r="R17" s="11"/>
      <c r="S17" s="12" t="str">
        <f t="shared" si="5"/>
        <v/>
      </c>
      <c r="T17" s="11"/>
      <c r="U17" s="11"/>
      <c r="V17" s="12" t="str">
        <f t="shared" si="6"/>
        <v/>
      </c>
      <c r="W17" s="13"/>
      <c r="X17" s="11"/>
      <c r="Y17" s="12" t="str">
        <f t="shared" si="7"/>
        <v/>
      </c>
      <c r="Z17" s="13"/>
      <c r="AA17" s="11"/>
      <c r="AB17" s="12" t="str">
        <f t="shared" si="8"/>
        <v/>
      </c>
      <c r="AC17" s="11"/>
      <c r="AD17" s="11"/>
      <c r="AE17" s="12" t="str">
        <f t="shared" si="9"/>
        <v/>
      </c>
      <c r="AF17" s="11"/>
      <c r="AG17" s="11"/>
      <c r="AH17" s="12" t="str">
        <f t="shared" si="10"/>
        <v/>
      </c>
      <c r="AI17" s="11"/>
      <c r="AJ17" s="11"/>
      <c r="AK17" s="12" t="s">
        <v>41</v>
      </c>
      <c r="AL17" s="11"/>
      <c r="AM17" s="11"/>
      <c r="AN17" s="12"/>
    </row>
    <row r="18" spans="1:40" x14ac:dyDescent="0.2">
      <c r="A18" s="8" t="s">
        <v>5</v>
      </c>
      <c r="B18" s="11"/>
      <c r="C18" s="11"/>
      <c r="D18" s="12" t="str">
        <f t="shared" si="0"/>
        <v/>
      </c>
      <c r="E18" s="11"/>
      <c r="F18" s="11"/>
      <c r="G18" s="12" t="str">
        <f t="shared" si="1"/>
        <v/>
      </c>
      <c r="H18" s="11"/>
      <c r="I18" s="11">
        <v>1</v>
      </c>
      <c r="J18" s="12">
        <f t="shared" si="2"/>
        <v>0</v>
      </c>
      <c r="K18" s="11"/>
      <c r="L18" s="11">
        <v>3</v>
      </c>
      <c r="M18" s="12">
        <f t="shared" si="3"/>
        <v>0</v>
      </c>
      <c r="N18" s="11">
        <v>3</v>
      </c>
      <c r="O18" s="11">
        <v>6</v>
      </c>
      <c r="P18" s="12">
        <f t="shared" si="4"/>
        <v>33.333333333333329</v>
      </c>
      <c r="Q18" s="11">
        <v>8</v>
      </c>
      <c r="R18" s="11">
        <v>6</v>
      </c>
      <c r="S18" s="12">
        <f t="shared" si="5"/>
        <v>57.142857142857146</v>
      </c>
      <c r="T18" s="11">
        <v>4</v>
      </c>
      <c r="U18" s="11">
        <v>4</v>
      </c>
      <c r="V18" s="12">
        <f t="shared" si="6"/>
        <v>50</v>
      </c>
      <c r="W18" s="11">
        <v>6</v>
      </c>
      <c r="X18" s="11">
        <v>3</v>
      </c>
      <c r="Y18" s="12">
        <f t="shared" si="7"/>
        <v>66.666666666666657</v>
      </c>
      <c r="Z18" s="11">
        <v>7</v>
      </c>
      <c r="AA18" s="11">
        <v>6</v>
      </c>
      <c r="AB18" s="12">
        <f t="shared" si="8"/>
        <v>53.846153846153847</v>
      </c>
      <c r="AC18" s="11">
        <v>10</v>
      </c>
      <c r="AD18" s="11">
        <v>10</v>
      </c>
      <c r="AE18" s="12">
        <f t="shared" si="9"/>
        <v>50</v>
      </c>
      <c r="AF18" s="11">
        <v>6</v>
      </c>
      <c r="AG18" s="11">
        <v>9</v>
      </c>
      <c r="AH18" s="12">
        <f t="shared" si="10"/>
        <v>40</v>
      </c>
      <c r="AI18" s="11">
        <v>5</v>
      </c>
      <c r="AJ18" s="11">
        <v>6</v>
      </c>
      <c r="AK18" s="12">
        <v>45.45454545454546</v>
      </c>
      <c r="AL18" s="11">
        <v>17</v>
      </c>
      <c r="AM18" s="11">
        <v>11</v>
      </c>
      <c r="AN18" s="12">
        <f t="shared" si="11"/>
        <v>60.714285714285708</v>
      </c>
    </row>
    <row r="19" spans="1:40" x14ac:dyDescent="0.2">
      <c r="A19" s="8" t="s">
        <v>21</v>
      </c>
      <c r="B19" s="13"/>
      <c r="C19" s="11"/>
      <c r="D19" s="12" t="str">
        <f t="shared" si="0"/>
        <v/>
      </c>
      <c r="E19" s="13"/>
      <c r="F19" s="11"/>
      <c r="G19" s="12" t="str">
        <f t="shared" si="1"/>
        <v/>
      </c>
      <c r="H19" s="13"/>
      <c r="I19" s="11"/>
      <c r="J19" s="12" t="str">
        <f t="shared" si="2"/>
        <v/>
      </c>
      <c r="K19" s="11"/>
      <c r="L19" s="11"/>
      <c r="M19" s="12" t="str">
        <f t="shared" si="3"/>
        <v/>
      </c>
      <c r="N19" s="11"/>
      <c r="O19" s="11">
        <v>1</v>
      </c>
      <c r="P19" s="12">
        <f t="shared" si="4"/>
        <v>0</v>
      </c>
      <c r="Q19" s="11">
        <v>1</v>
      </c>
      <c r="R19" s="11"/>
      <c r="S19" s="12">
        <f t="shared" si="5"/>
        <v>100</v>
      </c>
      <c r="T19" s="11">
        <v>2</v>
      </c>
      <c r="U19" s="11"/>
      <c r="V19" s="12">
        <f t="shared" si="6"/>
        <v>100</v>
      </c>
      <c r="W19" s="13"/>
      <c r="X19" s="11"/>
      <c r="Y19" s="12" t="str">
        <f t="shared" si="7"/>
        <v/>
      </c>
      <c r="Z19" s="13"/>
      <c r="AA19" s="11">
        <v>1</v>
      </c>
      <c r="AB19" s="12">
        <f t="shared" si="8"/>
        <v>0</v>
      </c>
      <c r="AC19" s="13"/>
      <c r="AD19" s="11"/>
      <c r="AE19" s="12" t="str">
        <f t="shared" si="9"/>
        <v/>
      </c>
      <c r="AF19" s="11"/>
      <c r="AG19" s="11"/>
      <c r="AH19" s="12" t="str">
        <f t="shared" si="10"/>
        <v/>
      </c>
      <c r="AI19" s="11"/>
      <c r="AJ19" s="11"/>
      <c r="AK19" s="12" t="s">
        <v>41</v>
      </c>
      <c r="AL19" s="11"/>
      <c r="AM19" s="11"/>
      <c r="AN19" s="12"/>
    </row>
    <row r="20" spans="1:40" x14ac:dyDescent="0.2">
      <c r="A20" s="8" t="s">
        <v>28</v>
      </c>
      <c r="B20" s="13"/>
      <c r="C20" s="11"/>
      <c r="D20" s="12" t="str">
        <f t="shared" si="0"/>
        <v/>
      </c>
      <c r="E20" s="13"/>
      <c r="F20" s="11"/>
      <c r="G20" s="12" t="str">
        <f t="shared" si="1"/>
        <v/>
      </c>
      <c r="H20" s="13"/>
      <c r="I20" s="11"/>
      <c r="J20" s="12" t="str">
        <f t="shared" si="2"/>
        <v/>
      </c>
      <c r="K20" s="11"/>
      <c r="L20" s="11"/>
      <c r="M20" s="12" t="str">
        <f t="shared" si="3"/>
        <v/>
      </c>
      <c r="N20" s="11"/>
      <c r="O20" s="11"/>
      <c r="P20" s="12" t="str">
        <f t="shared" si="4"/>
        <v/>
      </c>
      <c r="Q20" s="11"/>
      <c r="R20" s="11"/>
      <c r="S20" s="12" t="str">
        <f t="shared" si="5"/>
        <v/>
      </c>
      <c r="T20" s="11"/>
      <c r="U20" s="11"/>
      <c r="V20" s="12" t="str">
        <f t="shared" si="6"/>
        <v/>
      </c>
      <c r="W20" s="13"/>
      <c r="X20" s="11">
        <v>1</v>
      </c>
      <c r="Y20" s="12">
        <f t="shared" si="7"/>
        <v>0</v>
      </c>
      <c r="Z20" s="13"/>
      <c r="AA20" s="11">
        <v>1</v>
      </c>
      <c r="AB20" s="12">
        <f t="shared" si="8"/>
        <v>0</v>
      </c>
      <c r="AC20" s="13"/>
      <c r="AD20" s="11"/>
      <c r="AE20" s="12" t="str">
        <f t="shared" si="9"/>
        <v/>
      </c>
      <c r="AF20" s="11"/>
      <c r="AG20" s="11"/>
      <c r="AH20" s="12" t="str">
        <f t="shared" si="10"/>
        <v/>
      </c>
      <c r="AI20" s="11"/>
      <c r="AJ20" s="11"/>
      <c r="AK20" s="12" t="s">
        <v>41</v>
      </c>
      <c r="AL20" s="11">
        <v>1</v>
      </c>
      <c r="AM20" s="11"/>
      <c r="AN20" s="12">
        <f t="shared" si="11"/>
        <v>100</v>
      </c>
    </row>
    <row r="21" spans="1:40" ht="19.5" customHeight="1" x14ac:dyDescent="0.2">
      <c r="A21" s="8" t="s">
        <v>35</v>
      </c>
      <c r="B21" s="13"/>
      <c r="C21" s="11">
        <v>4</v>
      </c>
      <c r="D21" s="12">
        <f>IF((SUM(B21:C21)&gt;0),100/SUM(B21:C21)*B21,"")</f>
        <v>0</v>
      </c>
      <c r="E21" s="13"/>
      <c r="F21" s="11">
        <v>2</v>
      </c>
      <c r="G21" s="12">
        <f>IF((SUM(E21:F21)&gt;0),100/SUM(E21:F21)*E21,"")</f>
        <v>0</v>
      </c>
      <c r="H21" s="13"/>
      <c r="I21" s="11">
        <v>2</v>
      </c>
      <c r="J21" s="12">
        <f>IF((SUM(H21:I21)&gt;0),100/SUM(H21:I21)*H21,"")</f>
        <v>0</v>
      </c>
      <c r="K21" s="11"/>
      <c r="L21" s="11">
        <v>4</v>
      </c>
      <c r="M21" s="12">
        <f>IF((SUM(K21:L21)&gt;0),100/SUM(K21:L21)*K21,"")</f>
        <v>0</v>
      </c>
      <c r="N21" s="11"/>
      <c r="O21" s="11">
        <v>3</v>
      </c>
      <c r="P21" s="12">
        <f>IF((SUM(N21:O21)&gt;0),100/SUM(N21:O21)*N21,"")</f>
        <v>0</v>
      </c>
      <c r="Q21" s="11"/>
      <c r="R21" s="11">
        <v>5</v>
      </c>
      <c r="S21" s="12">
        <f>IF((SUM(Q21:R21)&gt;0),100/SUM(Q21:R21)*Q21,"")</f>
        <v>0</v>
      </c>
      <c r="T21" s="11"/>
      <c r="U21" s="11">
        <v>3</v>
      </c>
      <c r="V21" s="12">
        <f>IF((SUM(T21:U21)&gt;0),100/SUM(T21:U21)*T21,"")</f>
        <v>0</v>
      </c>
      <c r="W21" s="13"/>
      <c r="X21" s="11">
        <v>1</v>
      </c>
      <c r="Y21" s="12">
        <f>IF((SUM(W21:X21)&gt;0),100/SUM(W21:X21)*W21,"")</f>
        <v>0</v>
      </c>
      <c r="Z21" s="13"/>
      <c r="AA21" s="11">
        <v>1</v>
      </c>
      <c r="AB21" s="12">
        <f>IF((SUM(Z21:AA21)&gt;0),100/SUM(Z21:AA21)*Z21,"")</f>
        <v>0</v>
      </c>
      <c r="AC21" s="13"/>
      <c r="AD21" s="11"/>
      <c r="AE21" s="12" t="str">
        <f>IF((SUM(AC21:AD21)&gt;0),100/SUM(AC21:AD21)*AC21,"")</f>
        <v/>
      </c>
      <c r="AF21" s="11"/>
      <c r="AG21" s="11"/>
      <c r="AH21" s="12" t="str">
        <f>IF((SUM(AF21:AG21)&gt;0),100/SUM(AF21:AG21)*AF21,"")</f>
        <v/>
      </c>
      <c r="AI21" s="11"/>
      <c r="AJ21" s="11"/>
      <c r="AK21" s="12" t="s">
        <v>41</v>
      </c>
      <c r="AL21" s="11"/>
      <c r="AM21" s="11"/>
      <c r="AN21" s="12"/>
    </row>
    <row r="22" spans="1:40" x14ac:dyDescent="0.2">
      <c r="A22" s="8" t="s">
        <v>13</v>
      </c>
      <c r="B22" s="13"/>
      <c r="C22" s="11">
        <v>7</v>
      </c>
      <c r="D22" s="12">
        <f t="shared" si="0"/>
        <v>0</v>
      </c>
      <c r="E22" s="13"/>
      <c r="F22" s="11">
        <v>4</v>
      </c>
      <c r="G22" s="12">
        <f t="shared" si="1"/>
        <v>0</v>
      </c>
      <c r="H22" s="13"/>
      <c r="I22" s="11">
        <v>1</v>
      </c>
      <c r="J22" s="12">
        <f t="shared" si="2"/>
        <v>0</v>
      </c>
      <c r="K22" s="11"/>
      <c r="L22" s="11">
        <v>1</v>
      </c>
      <c r="M22" s="12">
        <f t="shared" si="3"/>
        <v>0</v>
      </c>
      <c r="N22" s="11"/>
      <c r="O22" s="11"/>
      <c r="P22" s="12" t="str">
        <f t="shared" si="4"/>
        <v/>
      </c>
      <c r="Q22" s="11"/>
      <c r="R22" s="11"/>
      <c r="S22" s="12" t="str">
        <f t="shared" si="5"/>
        <v/>
      </c>
      <c r="T22" s="11"/>
      <c r="U22" s="11"/>
      <c r="V22" s="12" t="str">
        <f t="shared" si="6"/>
        <v/>
      </c>
      <c r="W22" s="13"/>
      <c r="X22" s="11"/>
      <c r="Y22" s="12" t="str">
        <f t="shared" si="7"/>
        <v/>
      </c>
      <c r="Z22" s="13"/>
      <c r="AA22" s="11"/>
      <c r="AB22" s="12" t="str">
        <f t="shared" si="8"/>
        <v/>
      </c>
      <c r="AC22" s="13"/>
      <c r="AD22" s="11"/>
      <c r="AE22" s="12" t="str">
        <f t="shared" si="9"/>
        <v/>
      </c>
      <c r="AF22" s="11"/>
      <c r="AG22" s="11"/>
      <c r="AH22" s="12" t="str">
        <f t="shared" si="10"/>
        <v/>
      </c>
      <c r="AI22" s="11"/>
      <c r="AJ22" s="11"/>
      <c r="AK22" s="12" t="s">
        <v>41</v>
      </c>
      <c r="AL22" s="11"/>
      <c r="AM22" s="11"/>
      <c r="AN22" s="12"/>
    </row>
    <row r="23" spans="1:40" x14ac:dyDescent="0.2">
      <c r="A23" s="8" t="s">
        <v>6</v>
      </c>
      <c r="B23" s="13"/>
      <c r="C23" s="11"/>
      <c r="D23" s="12" t="str">
        <f t="shared" si="0"/>
        <v/>
      </c>
      <c r="E23" s="13"/>
      <c r="F23" s="11"/>
      <c r="G23" s="12" t="str">
        <f t="shared" si="1"/>
        <v/>
      </c>
      <c r="H23" s="13"/>
      <c r="I23" s="11"/>
      <c r="J23" s="12" t="str">
        <f t="shared" si="2"/>
        <v/>
      </c>
      <c r="K23" s="11"/>
      <c r="L23" s="11"/>
      <c r="M23" s="12" t="str">
        <f t="shared" si="3"/>
        <v/>
      </c>
      <c r="N23" s="11"/>
      <c r="O23" s="11"/>
      <c r="P23" s="12" t="str">
        <f t="shared" si="4"/>
        <v/>
      </c>
      <c r="Q23" s="11"/>
      <c r="R23" s="11">
        <v>1</v>
      </c>
      <c r="S23" s="12">
        <f t="shared" si="5"/>
        <v>0</v>
      </c>
      <c r="T23" s="11"/>
      <c r="U23" s="11">
        <v>1</v>
      </c>
      <c r="V23" s="12">
        <f t="shared" si="6"/>
        <v>0</v>
      </c>
      <c r="W23" s="13"/>
      <c r="X23" s="11">
        <v>1</v>
      </c>
      <c r="Y23" s="12">
        <f t="shared" si="7"/>
        <v>0</v>
      </c>
      <c r="Z23" s="13"/>
      <c r="AA23" s="11">
        <v>2</v>
      </c>
      <c r="AB23" s="12">
        <f t="shared" si="8"/>
        <v>0</v>
      </c>
      <c r="AC23" s="13"/>
      <c r="AD23" s="11">
        <v>1</v>
      </c>
      <c r="AE23" s="12">
        <f t="shared" si="9"/>
        <v>0</v>
      </c>
      <c r="AF23" s="11"/>
      <c r="AG23" s="11"/>
      <c r="AH23" s="12" t="str">
        <f t="shared" si="10"/>
        <v/>
      </c>
      <c r="AI23" s="11"/>
      <c r="AJ23" s="11"/>
      <c r="AK23" s="12" t="s">
        <v>41</v>
      </c>
      <c r="AL23" s="11"/>
      <c r="AM23" s="11">
        <v>1</v>
      </c>
      <c r="AN23" s="12">
        <f t="shared" si="11"/>
        <v>0</v>
      </c>
    </row>
    <row r="24" spans="1:40" x14ac:dyDescent="0.2">
      <c r="A24" s="8" t="s">
        <v>14</v>
      </c>
      <c r="B24" s="13"/>
      <c r="C24" s="11"/>
      <c r="D24" s="12" t="str">
        <f t="shared" si="0"/>
        <v/>
      </c>
      <c r="E24" s="13"/>
      <c r="F24" s="11"/>
      <c r="G24" s="12" t="str">
        <f t="shared" si="1"/>
        <v/>
      </c>
      <c r="H24" s="13"/>
      <c r="I24" s="11"/>
      <c r="J24" s="12" t="str">
        <f t="shared" si="2"/>
        <v/>
      </c>
      <c r="K24" s="11"/>
      <c r="L24" s="11"/>
      <c r="M24" s="12" t="str">
        <f t="shared" si="3"/>
        <v/>
      </c>
      <c r="N24" s="11"/>
      <c r="O24" s="11">
        <v>2</v>
      </c>
      <c r="P24" s="12">
        <f t="shared" si="4"/>
        <v>0</v>
      </c>
      <c r="Q24" s="11"/>
      <c r="R24" s="11">
        <v>8</v>
      </c>
      <c r="S24" s="12">
        <f t="shared" si="5"/>
        <v>0</v>
      </c>
      <c r="T24" s="11"/>
      <c r="U24" s="11">
        <v>7</v>
      </c>
      <c r="V24" s="12">
        <f t="shared" si="6"/>
        <v>0</v>
      </c>
      <c r="W24" s="13"/>
      <c r="X24" s="11"/>
      <c r="Y24" s="12" t="str">
        <f t="shared" si="7"/>
        <v/>
      </c>
      <c r="Z24" s="13"/>
      <c r="AA24" s="11"/>
      <c r="AB24" s="12" t="str">
        <f t="shared" si="8"/>
        <v/>
      </c>
      <c r="AC24" s="13"/>
      <c r="AD24" s="11"/>
      <c r="AE24" s="12" t="str">
        <f t="shared" si="9"/>
        <v/>
      </c>
      <c r="AF24" s="11"/>
      <c r="AG24" s="11"/>
      <c r="AH24" s="12" t="str">
        <f t="shared" si="10"/>
        <v/>
      </c>
      <c r="AI24" s="11"/>
      <c r="AJ24" s="11"/>
      <c r="AK24" s="12" t="s">
        <v>41</v>
      </c>
      <c r="AL24" s="11"/>
      <c r="AM24" s="11"/>
      <c r="AN24" s="12"/>
    </row>
    <row r="25" spans="1:40" x14ac:dyDescent="0.2">
      <c r="A25" s="8" t="s">
        <v>7</v>
      </c>
      <c r="B25" s="13"/>
      <c r="C25" s="11"/>
      <c r="D25" s="12" t="str">
        <f t="shared" si="0"/>
        <v/>
      </c>
      <c r="E25" s="13"/>
      <c r="F25" s="11"/>
      <c r="G25" s="12" t="str">
        <f t="shared" si="1"/>
        <v/>
      </c>
      <c r="H25" s="13"/>
      <c r="I25" s="11"/>
      <c r="J25" s="12" t="str">
        <f t="shared" si="2"/>
        <v/>
      </c>
      <c r="K25" s="11"/>
      <c r="L25" s="11"/>
      <c r="M25" s="12" t="str">
        <f t="shared" si="3"/>
        <v/>
      </c>
      <c r="N25" s="11"/>
      <c r="O25" s="11"/>
      <c r="P25" s="12" t="str">
        <f t="shared" si="4"/>
        <v/>
      </c>
      <c r="Q25" s="11"/>
      <c r="R25" s="11">
        <v>2</v>
      </c>
      <c r="S25" s="12">
        <f t="shared" si="5"/>
        <v>0</v>
      </c>
      <c r="T25" s="11"/>
      <c r="U25" s="11">
        <v>1</v>
      </c>
      <c r="V25" s="12">
        <f t="shared" si="6"/>
        <v>0</v>
      </c>
      <c r="W25" s="13"/>
      <c r="X25" s="11">
        <v>2</v>
      </c>
      <c r="Y25" s="12">
        <f t="shared" si="7"/>
        <v>0</v>
      </c>
      <c r="Z25" s="13"/>
      <c r="AA25" s="11">
        <v>1</v>
      </c>
      <c r="AB25" s="12">
        <f t="shared" si="8"/>
        <v>0</v>
      </c>
      <c r="AC25" s="13"/>
      <c r="AD25" s="11">
        <v>1</v>
      </c>
      <c r="AE25" s="12">
        <f t="shared" si="9"/>
        <v>0</v>
      </c>
      <c r="AF25" s="11">
        <v>1</v>
      </c>
      <c r="AG25" s="11">
        <v>1</v>
      </c>
      <c r="AH25" s="12">
        <f t="shared" si="10"/>
        <v>50</v>
      </c>
      <c r="AI25" s="11">
        <v>1</v>
      </c>
      <c r="AJ25" s="11">
        <v>1</v>
      </c>
      <c r="AK25" s="12">
        <v>50</v>
      </c>
      <c r="AL25" s="11"/>
      <c r="AM25" s="11">
        <v>1</v>
      </c>
      <c r="AN25" s="12">
        <f t="shared" si="11"/>
        <v>0</v>
      </c>
    </row>
    <row r="26" spans="1:40" x14ac:dyDescent="0.2">
      <c r="A26" s="13" t="s">
        <v>29</v>
      </c>
      <c r="B26" s="13"/>
      <c r="C26" s="13"/>
      <c r="D26" s="12" t="str">
        <f t="shared" si="0"/>
        <v/>
      </c>
      <c r="E26" s="13"/>
      <c r="F26" s="13"/>
      <c r="G26" s="12" t="str">
        <f t="shared" si="1"/>
        <v/>
      </c>
      <c r="H26" s="13"/>
      <c r="I26" s="13"/>
      <c r="J26" s="12" t="str">
        <f t="shared" si="2"/>
        <v/>
      </c>
      <c r="K26" s="11"/>
      <c r="L26" s="13"/>
      <c r="M26" s="12" t="str">
        <f t="shared" si="3"/>
        <v/>
      </c>
      <c r="N26" s="11"/>
      <c r="O26" s="13"/>
      <c r="P26" s="12" t="str">
        <f t="shared" si="4"/>
        <v/>
      </c>
      <c r="Q26" s="11"/>
      <c r="R26" s="13"/>
      <c r="S26" s="12" t="str">
        <f t="shared" si="5"/>
        <v/>
      </c>
      <c r="T26" s="11"/>
      <c r="U26" s="13"/>
      <c r="V26" s="12" t="str">
        <f t="shared" si="6"/>
        <v/>
      </c>
      <c r="W26" s="13"/>
      <c r="X26" s="13"/>
      <c r="Y26" s="12" t="str">
        <f t="shared" si="7"/>
        <v/>
      </c>
      <c r="Z26" s="13"/>
      <c r="AA26" s="13"/>
      <c r="AB26" s="12" t="str">
        <f t="shared" si="8"/>
        <v/>
      </c>
      <c r="AC26" s="13"/>
      <c r="AD26" s="13"/>
      <c r="AE26" s="12" t="str">
        <f t="shared" si="9"/>
        <v/>
      </c>
      <c r="AF26" s="13"/>
      <c r="AG26" s="11">
        <v>1</v>
      </c>
      <c r="AH26" s="12">
        <f t="shared" si="10"/>
        <v>0</v>
      </c>
      <c r="AI26" s="13"/>
      <c r="AJ26" s="11">
        <v>1</v>
      </c>
      <c r="AK26" s="12">
        <v>0</v>
      </c>
      <c r="AL26" s="13"/>
      <c r="AM26" s="11"/>
      <c r="AN26" s="12"/>
    </row>
    <row r="27" spans="1:40" ht="18.75" customHeight="1" x14ac:dyDescent="0.2">
      <c r="A27" s="9" t="s">
        <v>25</v>
      </c>
      <c r="B27" s="9"/>
      <c r="C27" s="28"/>
      <c r="D27" s="29" t="str">
        <f t="shared" si="0"/>
        <v/>
      </c>
      <c r="E27" s="9"/>
      <c r="F27" s="28"/>
      <c r="G27" s="29" t="str">
        <f t="shared" si="1"/>
        <v/>
      </c>
      <c r="H27" s="9"/>
      <c r="I27" s="28">
        <v>2</v>
      </c>
      <c r="J27" s="29">
        <f t="shared" si="2"/>
        <v>0</v>
      </c>
      <c r="K27" s="28">
        <v>1</v>
      </c>
      <c r="L27" s="28">
        <v>1</v>
      </c>
      <c r="M27" s="29">
        <f t="shared" si="3"/>
        <v>50</v>
      </c>
      <c r="N27" s="28"/>
      <c r="O27" s="28">
        <v>1</v>
      </c>
      <c r="P27" s="29">
        <f t="shared" si="4"/>
        <v>0</v>
      </c>
      <c r="Q27" s="28"/>
      <c r="R27" s="28">
        <v>2</v>
      </c>
      <c r="S27" s="29">
        <f t="shared" si="5"/>
        <v>0</v>
      </c>
      <c r="T27" s="28"/>
      <c r="U27" s="28"/>
      <c r="V27" s="29" t="str">
        <f t="shared" si="6"/>
        <v/>
      </c>
      <c r="W27" s="9"/>
      <c r="X27" s="28"/>
      <c r="Y27" s="29" t="str">
        <f t="shared" si="7"/>
        <v/>
      </c>
      <c r="Z27" s="9"/>
      <c r="AA27" s="28"/>
      <c r="AB27" s="29" t="str">
        <f t="shared" si="8"/>
        <v/>
      </c>
      <c r="AC27" s="9"/>
      <c r="AD27" s="28"/>
      <c r="AE27" s="29" t="str">
        <f t="shared" si="9"/>
        <v/>
      </c>
      <c r="AF27" s="9"/>
      <c r="AG27" s="28">
        <v>1</v>
      </c>
      <c r="AH27" s="29">
        <f t="shared" si="10"/>
        <v>0</v>
      </c>
      <c r="AI27" s="9"/>
      <c r="AJ27" s="28">
        <v>1</v>
      </c>
      <c r="AK27" s="29">
        <v>0</v>
      </c>
      <c r="AL27" s="9"/>
      <c r="AM27" s="28"/>
      <c r="AN27" s="29"/>
    </row>
    <row r="28" spans="1:40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">
      <c r="A29" s="31" t="s">
        <v>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5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2">
      <c r="A30" s="14" t="s">
        <v>18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">
      <c r="A31" s="14" t="s">
        <v>52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">
      <c r="A32" s="14" t="s">
        <v>39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x14ac:dyDescent="0.2">
      <c r="A33" s="1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">
      <c r="A34" s="16" t="s">
        <v>19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ht="15.6" customHeight="1" x14ac:dyDescent="0.2">
      <c r="A35" s="8" t="s">
        <v>42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x14ac:dyDescent="0.2">
      <c r="A36" s="8" t="s">
        <v>43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">
      <c r="A37" s="8" t="s">
        <v>20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">
      <c r="A38" s="8" t="s">
        <v>38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2">
      <c r="A39" s="8" t="s"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">
      <c r="A40" s="8" t="s">
        <v>24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">
      <c r="A41" s="8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x14ac:dyDescent="0.2">
      <c r="A42" s="8" t="s">
        <v>22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">
      <c r="A43" s="8" t="s">
        <v>17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">
      <c r="A44" s="8" t="s">
        <v>23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x14ac:dyDescent="0.2">
      <c r="A45" s="8" t="s"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">
      <c r="A47" s="32" t="s">
        <v>51</v>
      </c>
      <c r="B47" s="17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ht="15" x14ac:dyDescent="0.25">
      <c r="A48" s="33"/>
      <c r="B48" s="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">
      <c r="A49" s="32" t="s">
        <v>49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">
      <c r="A50" s="32" t="s"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4.25" x14ac:dyDescent="0.2">
      <c r="A51" s="3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">
      <c r="A52" s="35" t="s">
        <v>50</v>
      </c>
    </row>
  </sheetData>
  <phoneticPr fontId="0" type="noConversion"/>
  <hyperlinks>
    <hyperlink ref="A29" r:id="rId1"/>
  </hyperlinks>
  <pageMargins left="0.2" right="0.19" top="0.27" bottom="0.27" header="0.17" footer="0.16"/>
  <pageSetup paperSize="9" scale="89" orientation="landscape" r:id="rId2"/>
  <headerFooter alignWithMargins="0"/>
  <ignoredErrors>
    <ignoredError sqref="D4 G4 J4 M4 P4 S4 V4 Y4 AB4 A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Schneider</dc:creator>
  <cp:lastModifiedBy>Silberstein Julie BFS</cp:lastModifiedBy>
  <cp:lastPrinted>2011-11-28T15:31:01Z</cp:lastPrinted>
  <dcterms:created xsi:type="dcterms:W3CDTF">2010-09-16T08:54:49Z</dcterms:created>
  <dcterms:modified xsi:type="dcterms:W3CDTF">2019-11-25T16:38:46Z</dcterms:modified>
</cp:coreProperties>
</file>