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0" yWindow="525" windowWidth="37365" windowHeight="16440"/>
  </bookViews>
  <sheets>
    <sheet name="Foglio1" sheetId="1" r:id="rId1"/>
    <sheet name="Foglio2" sheetId="2" r:id="rId2"/>
  </sheets>
  <definedNames>
    <definedName name="_xlnm.Print_Area" localSheetId="0">Foglio1!$A$1:$AM$31</definedName>
    <definedName name="_xlnm.Print_Titles" localSheetId="0">Foglio1!$1:$1</definedName>
  </definedNames>
  <calcPr calcId="124519" fullCalcOn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<sst xmlns="http://schemas.openxmlformats.org/spreadsheetml/2006/main" count="53" uniqueCount="53">
  <si>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COLL</t>
  </si>
  <si>
    <t>DOCS</t>
  </si>
  <si>
    <t>M/SVZ</t>
  </si>
  <si>
    <t>PRG-E</t>
  </si>
  <si>
    <t>PRG-M</t>
  </si>
  <si>
    <t>R</t>
  </si>
  <si>
    <t>R-PRG-E</t>
  </si>
  <si>
    <t>R-PRG-M</t>
  </si>
  <si>
    <t>SERV</t>
  </si>
  <si>
    <t>SFW</t>
  </si>
  <si>
    <t>SIC</t>
  </si>
  <si>
    <t>TEST</t>
  </si>
  <si>
    <r xmlns="http://schemas.openxmlformats.org/spreadsheetml/2006/main">
      <t xml:space="preserve">DISTINTE LAVORO - </t>
    </r>
    <r xmlns="http://schemas.openxmlformats.org/spreadsheetml/2006/main">
      <rPr>
        <sz val="18"/>
        <color theme="0"/>
        <rFont val="Calibri"/>
        <family val="2"/>
        <scheme val="minor"/>
      </rPr>
      <t>TABELLA RACCOLTA ORE PER ATTIVITÁ</t>
    </r>
  </si>
  <si>
    <t>COMMESSA</t>
  </si>
  <si>
    <t>COMM1</t>
  </si>
  <si>
    <t>MATRICOLA</t>
  </si>
  <si>
    <t>m0101</t>
  </si>
  <si>
    <t>DIPENDENTE</t>
  </si>
  <si>
    <t>COSTO/H</t>
  </si>
  <si>
    <t>Mag</t>
  </si>
  <si>
    <t>Montatori</t>
  </si>
  <si>
    <t>Elettricisti</t>
  </si>
  <si>
    <t>Progettisti</t>
  </si>
  <si>
    <t>al</t>
  </si>
  <si>
    <t>TOTALI</t>
  </si>
  <si>
    <t>COSTO TOTALE PER DIPENDENTE</t>
  </si>
  <si>
    <t>NOME</t>
  </si>
  <si>
    <t>APV</t>
  </si>
  <si>
    <t>MAG</t>
  </si>
  <si>
    <t>CAN</t>
  </si>
  <si>
    <t xml:space="preserve">IMP 
OLEO</t>
  </si>
  <si>
    <t xml:space="preserve">IMP 
PNE</t>
  </si>
  <si>
    <t>LAV</t>
  </si>
  <si>
    <t>MNT</t>
  </si>
  <si>
    <t>RL</t>
  </si>
  <si>
    <t>VERN</t>
  </si>
  <si>
    <t>CAB</t>
  </si>
  <si>
    <t>QG</t>
  </si>
  <si>
    <t>R PRG-E</t>
  </si>
  <si>
    <t>R-PRG M</t>
  </si>
  <si>
    <t>ALTRO</t>
  </si>
  <si>
    <t>OPERATORE1</t>
  </si>
  <si>
    <t>OPERATORE2</t>
  </si>
  <si>
    <t>OPERATORE3</t>
  </si>
  <si>
    <t>OPERATORE4</t>
  </si>
  <si>
    <t>OPERATORE5</t>
  </si>
  <si>
    <t>OPERATORE6</t>
  </si>
  <si>
    <t>OPERATORE7</t>
  </si>
  <si>
    <t>OPERATORE8</t>
  </si>
  <si>
    <t>OPERATORE9</t>
  </si>
  <si>
    <t>ORE TOTALI per ATTIVITÁ</t>
  </si>
  <si>
    <t>COSTO TOTALE PER ATTIVITA'</t>
  </si>
  <si>
    <t>COSTO /H LORDO MEDIO</t>
  </si>
</sst>
</file>

<file path=xl/styles.xml><?xml version="1.0" encoding="utf-8"?>
<styleSheet xmlns="http://schemas.openxmlformats.org/spreadsheetml/2006/main">
  <numFmts count="1">
    <numFmt numFmtId="164" formatCode="#,##0.00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Impact"/>
      <family val="2"/>
    </font>
    <font>
      <b/>
      <sz val="18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color theme="0"/>
      <name val="Impact"/>
      <family val="2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0"/>
      <name val="Impact"/>
      <family val="2"/>
    </font>
    <font>
      <sz val="7"/>
      <name val="Impact"/>
      <family val="2"/>
    </font>
    <font>
      <sz val="7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mediumGray">
        <fgColor theme="0" tint="-0.499984740745262"/>
        <bgColor indexed="65"/>
      </patternFill>
    </fill>
    <fill>
      <patternFill patternType="mediumGray">
        <fgColor theme="0" tint="-0.499984740745262"/>
        <bgColor theme="0" tint="-0.04998931852168340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 style="thin">
        <color theme="2" tint="-0.24994659260841701"/>
      </top>
      <bottom style="dashed">
        <color theme="2" tint="-0.24994659260841701"/>
      </bottom>
      <diagonal/>
    </border>
    <border>
      <left style="thin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dashed">
        <color theme="2" tint="-0.24994659260841701"/>
      </right>
      <top style="thin">
        <color theme="2" tint="-0.24994659260841701"/>
      </top>
      <bottom style="dashed">
        <color theme="2" tint="-0.24994659260841701"/>
      </bottom>
      <diagonal/>
    </border>
  </borders>
  <cellStyleXfs count="2">
    <xf numFmtId="0" fontId="0" fillId="0" borderId="0"/>
    <xf numFmtId="0" fontId="0" fillId="0" borderId="0"/>
  </cellStyleXfs>
  <cellXfs count="7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applyNumberFormat="1" fontId="1" applyFont="1" fillId="0" applyFill="1" borderId="0" applyBorder="1" xfId="1" applyProtection="1" applyAlignment="1">
      <alignment horizontal="center" vertical="center"/>
    </xf>
    <xf numFmtId="0" applyNumberFormat="1" fontId="2" applyFont="1" fillId="0" applyFill="1" borderId="0" applyBorder="1" xfId="1" applyProtection="1" applyAlignment="1">
      <alignment horizontal="center"/>
    </xf>
    <xf numFmtId="0" applyNumberFormat="1" fontId="4" applyFont="1" fillId="0" applyFill="1" borderId="0" applyBorder="1" xfId="1" applyProtection="1"/>
    <xf numFmtId="0" applyNumberFormat="1" fontId="6" applyFont="1" fillId="0" applyFill="1" borderId="0" applyBorder="1" xfId="1" applyProtection="1"/>
    <xf numFmtId="4" applyNumberFormat="1" fontId="8" applyFont="1" fillId="13" applyFill="1" borderId="0" applyBorder="1" xfId="1" applyProtection="1" applyAlignment="1">
      <alignment horizontal="center" vertical="top" textRotation="90"/>
    </xf>
    <xf numFmtId="4" applyNumberFormat="1" fontId="12" applyFont="1" fillId="0" applyFill="1" borderId="3" applyBorder="1" xfId="1" applyProtection="1" applyAlignment="1">
      <alignment horizontal="center" vertical="center"/>
    </xf>
    <xf numFmtId="4" applyNumberFormat="1" fontId="12" applyFont="1" fillId="17" applyFill="1" borderId="3" applyBorder="1" xfId="1" applyProtection="1" applyAlignment="1">
      <alignment horizontal="center" vertical="center"/>
    </xf>
    <xf numFmtId="4" applyNumberFormat="1" fontId="11" applyFont="1" fillId="17" applyFill="1" borderId="6" applyBorder="1" xfId="1" applyProtection="1" applyAlignment="1">
      <alignment horizontal="center" vertical="center"/>
    </xf>
    <xf numFmtId="4" applyNumberFormat="1" fontId="9" applyFont="1" fillId="8" applyFill="1" borderId="8" applyBorder="1" xfId="1" applyProtection="1" applyAlignment="1">
      <alignment horizontal="center" vertical="center" wrapText="1" textRotation="90"/>
    </xf>
    <xf numFmtId="4" applyNumberFormat="1" fontId="9" applyFont="1" fillId="8" applyFill="1" borderId="10" applyBorder="1" xfId="1" applyProtection="1" applyAlignment="1">
      <alignment horizontal="center" vertical="center" wrapText="1" textRotation="90"/>
    </xf>
    <xf numFmtId="4" applyNumberFormat="1" fontId="9" applyFont="1" fillId="4" applyFill="1" borderId="8" applyBorder="1" xfId="1" applyProtection="1" applyAlignment="1">
      <alignment horizontal="center" vertical="center" wrapText="1" textRotation="90"/>
    </xf>
    <xf numFmtId="4" applyNumberFormat="1" fontId="9" applyFont="1" fillId="4" applyFill="1" borderId="9" applyBorder="1" xfId="1" applyProtection="1" applyAlignment="1">
      <alignment horizontal="center" vertical="center" wrapText="1" textRotation="90"/>
    </xf>
    <xf numFmtId="4" applyNumberFormat="1" fontId="9" applyFont="1" fillId="4" applyFill="1" borderId="10" applyBorder="1" xfId="1" applyProtection="1" applyAlignment="1">
      <alignment horizontal="center" vertical="center" wrapText="1" textRotation="90"/>
    </xf>
    <xf numFmtId="4" applyNumberFormat="1" fontId="9" applyFont="1" fillId="2" applyFill="1" borderId="8" applyBorder="1" xfId="1" applyProtection="1" applyAlignment="1">
      <alignment horizontal="center" vertical="center" wrapText="1" textRotation="90"/>
    </xf>
    <xf numFmtId="4" applyNumberFormat="1" fontId="9" applyFont="1" fillId="2" applyFill="1" borderId="9" applyBorder="1" xfId="1" applyProtection="1" applyAlignment="1">
      <alignment horizontal="center" vertical="center" wrapText="1" textRotation="90"/>
    </xf>
    <xf numFmtId="4" applyNumberFormat="1" fontId="9" applyFont="1" fillId="2" applyFill="1" borderId="9" applyBorder="1" xfId="1" applyProtection="1" applyAlignment="1">
      <alignment horizontal="center" vertical="center" textRotation="90"/>
    </xf>
    <xf numFmtId="4" applyNumberFormat="1" fontId="9" applyFont="1" fillId="2" applyFill="1" borderId="10" applyBorder="1" xfId="1" applyProtection="1" applyAlignment="1">
      <alignment horizontal="center" vertical="center" textRotation="90"/>
    </xf>
    <xf numFmtId="4" applyNumberFormat="1" fontId="9" applyFont="1" fillId="10" applyFill="1" borderId="8" applyBorder="1" xfId="1" applyProtection="1" applyAlignment="1">
      <alignment horizontal="center" vertical="center" textRotation="90"/>
    </xf>
    <xf numFmtId="4" applyNumberFormat="1" fontId="9" applyFont="1" fillId="10" applyFill="1" borderId="9" applyBorder="1" xfId="1" applyProtection="1" applyAlignment="1">
      <alignment horizontal="center" vertical="center" textRotation="90"/>
    </xf>
    <xf numFmtId="4" applyNumberFormat="1" fontId="9" applyFont="1" fillId="10" applyFill="1" borderId="10" applyBorder="1" xfId="1" applyProtection="1" applyAlignment="1">
      <alignment horizontal="center" vertical="center" textRotation="90"/>
    </xf>
    <xf numFmtId="4" applyNumberFormat="1" fontId="9" applyFont="1" fillId="18" applyFill="1" borderId="10" applyBorder="1" xfId="1" applyProtection="1" applyAlignment="1">
      <alignment horizontal="center" vertical="center" textRotation="90"/>
    </xf>
    <xf numFmtId="4" applyNumberFormat="1" fontId="12" applyFont="1" fillId="15" applyFill="1" borderId="1" applyBorder="1" xfId="1" applyProtection="1" applyAlignment="1">
      <alignment horizontal="center" vertical="center"/>
    </xf>
    <xf numFmtId="4" applyNumberFormat="1" fontId="12" applyFont="1" fillId="0" applyFill="1" borderId="1" applyBorder="1" xfId="1" applyProtection="1" applyAlignment="1">
      <alignment horizontal="center" vertical="center"/>
    </xf>
    <xf numFmtId="4" applyNumberFormat="1" fontId="12" applyFont="1" fillId="16" applyFill="1" borderId="3" applyBorder="1" xfId="1" applyProtection="1" applyAlignment="1">
      <alignment horizontal="center" vertical="center"/>
    </xf>
    <xf numFmtId="4" applyNumberFormat="1" fontId="12" applyFont="1" fillId="15" applyFill="1" borderId="3" applyBorder="1" xfId="1" applyProtection="1" applyAlignment="1">
      <alignment horizontal="center" vertical="center"/>
    </xf>
    <xf numFmtId="4" applyNumberFormat="1" fontId="7" applyFont="1" fillId="14" applyFill="1" borderId="0" applyBorder="1" xfId="1" applyProtection="1" applyAlignment="1">
      <alignment horizontal="center" vertical="top" textRotation="90"/>
    </xf>
    <xf numFmtId="4" applyNumberFormat="1" fontId="12" applyFont="1" fillId="0" applyFill="1" borderId="0" applyBorder="1" xfId="1" applyProtection="1" applyAlignment="1">
      <alignment vertical="center"/>
    </xf>
    <xf numFmtId="0" applyNumberFormat="1" fontId="5" applyFont="1" fillId="12" applyFill="1" borderId="11" applyBorder="1" xfId="1" applyProtection="1" applyAlignment="1">
      <alignment horizontal="center" vertical="center"/>
    </xf>
    <xf numFmtId="4" applyNumberFormat="1" fontId="5" applyFont="1" fillId="12" applyFill="1" borderId="4" applyBorder="1" xfId="1" applyProtection="1" applyAlignment="1">
      <alignment horizontal="center" vertical="center"/>
    </xf>
    <xf numFmtId="0" applyNumberFormat="1" fontId="13" applyFont="1" fillId="11" applyFill="1" borderId="12" applyBorder="1" xfId="1" applyProtection="1" applyAlignment="1">
      <alignment horizontal="center" vertical="center"/>
    </xf>
    <xf numFmtId="4" applyNumberFormat="1" fontId="13" applyFont="1" fillId="11" applyFill="1" borderId="8" applyBorder="1" xfId="1" applyProtection="1" applyAlignment="1">
      <alignment horizontal="center" vertical="center"/>
    </xf>
    <xf numFmtId="164" applyNumberFormat="1" fontId="16" applyFont="1" fillId="13" applyFill="1" borderId="13" applyBorder="1" xfId="1" applyProtection="1" applyAlignment="1">
      <alignment horizontal="center" vertical="center"/>
    </xf>
    <xf numFmtId="0" applyNumberFormat="1" fontId="15" applyFont="1" fillId="13" applyFill="1" borderId="2" applyBorder="1" xfId="1" applyProtection="1" applyAlignment="1">
      <alignment horizontal="center" vertical="center"/>
    </xf>
    <xf numFmtId="0" applyNumberFormat="1" fontId="5" applyFont="1" fillId="12" applyFill="1" borderId="0" applyBorder="1" xfId="1" applyProtection="1" applyAlignment="1">
      <alignment horizontal="center" vertical="center" wrapText="1"/>
    </xf>
    <xf numFmtId="4" applyNumberFormat="1" fontId="5" applyFont="1" fillId="12" applyFill="1" borderId="0" applyBorder="1" xfId="1" applyProtection="1" applyAlignment="1">
      <alignment horizontal="center" vertical="center" wrapText="1"/>
    </xf>
    <xf numFmtId="0" applyNumberFormat="1" fontId="5" applyFont="1" fillId="12" applyFill="1" borderId="4" applyBorder="1" xfId="1" applyProtection="1" applyAlignment="1">
      <alignment horizontal="center" vertical="center" wrapText="1"/>
    </xf>
    <xf numFmtId="4" applyNumberFormat="1" fontId="16" applyFont="1" fillId="0" applyFill="1" borderId="0" applyBorder="1" xfId="1" applyProtection="1" applyAlignment="1">
      <alignment vertical="center"/>
    </xf>
    <xf numFmtId="0" applyNumberFormat="1" fontId="16" applyFont="1" fillId="0" applyFill="1" borderId="0" applyBorder="1" xfId="1" applyProtection="1" applyAlignment="1">
      <alignment vertical="center"/>
    </xf>
    <xf numFmtId="4" applyNumberFormat="1" fontId="14" applyFont="1" fillId="0" applyFill="1" borderId="0" applyBorder="1" xfId="1" applyProtection="1" applyAlignment="1">
      <alignment horizontal="right" vertical="center"/>
    </xf>
    <xf numFmtId="4" applyNumberFormat="1" fontId="16" applyFont="1" fillId="0" applyFill="1" borderId="0" applyBorder="1" xfId="1" applyProtection="1" applyAlignment="1">
      <alignment horizontal="right"/>
    </xf>
    <xf numFmtId="4" applyNumberFormat="1" fontId="14" applyFont="1" fillId="0" applyFill="1" borderId="11" applyBorder="1" xfId="1" applyProtection="1" applyAlignment="1">
      <alignment horizontal="right" vertical="center"/>
    </xf>
    <xf numFmtId="4" applyNumberFormat="1" fontId="13" applyFont="1" fillId="14" applyFill="1" borderId="0" applyBorder="1" xfId="1" applyProtection="1" applyAlignment="1">
      <alignment horizontal="right" vertical="center"/>
    </xf>
    <xf numFmtId="4" applyNumberFormat="1" fontId="15" applyFont="1" fillId="13" applyFill="1" borderId="0" applyBorder="1" xfId="1" applyProtection="1" applyAlignment="1">
      <alignment horizontal="right" vertical="center"/>
    </xf>
    <xf numFmtId="4" applyNumberFormat="1" fontId="16" applyFont="1" fillId="8" applyFill="1" borderId="0" applyBorder="1" xfId="1" applyProtection="1" applyAlignment="1">
      <alignment horizontal="right" vertical="center"/>
    </xf>
    <xf numFmtId="0" applyNumberFormat="1" fontId="17" applyFont="1" fillId="0" applyFill="1" borderId="7" applyBorder="1" xfId="1" applyProtection="1" applyAlignment="1">
      <alignment horizontal="center" vertical="center"/>
    </xf>
    <xf numFmtId="4" applyNumberFormat="1" fontId="17" applyFont="1" fillId="0" applyFill="1" borderId="0" applyBorder="1" xfId="1" applyProtection="1" applyAlignment="1">
      <alignment horizontal="center" vertical="center"/>
    </xf>
    <xf numFmtId="4" applyNumberFormat="1" fontId="18" applyFont="1" fillId="0" applyFill="1" borderId="0" applyBorder="1" xfId="1" applyProtection="1"/>
    <xf numFmtId="4" applyNumberFormat="1" fontId="18" applyFont="1" fillId="0" applyFill="1" borderId="0" applyBorder="1" xfId="1" applyProtection="1" applyAlignment="1">
      <alignment horizontal="center" vertical="center"/>
    </xf>
    <xf numFmtId="4" applyNumberFormat="1" fontId="18" applyFont="1" fillId="0" applyFill="1" borderId="9" applyBorder="1" xfId="1" applyProtection="1" applyAlignment="1">
      <alignment horizontal="center" vertical="center"/>
    </xf>
    <xf numFmtId="4" applyNumberFormat="1" fontId="17" applyFont="1" fillId="0" applyFill="1" borderId="9" applyBorder="1" xfId="1" applyProtection="1" applyAlignment="1">
      <alignment horizontal="right" vertical="center"/>
    </xf>
    <xf numFmtId="4" applyNumberFormat="1" fontId="10" applyFont="1" fillId="3" applyFill="1" borderId="4" applyBorder="1" xfId="1" applyProtection="1" applyAlignment="1">
      <alignment horizontal="center" vertical="center"/>
    </xf>
    <xf numFmtId="4" applyNumberFormat="1" fontId="10" applyFont="1" fillId="3" applyFill="1" borderId="6" applyBorder="1" xfId="1" applyProtection="1" applyAlignment="1">
      <alignment horizontal="center" vertical="center"/>
    </xf>
    <xf numFmtId="4" applyNumberFormat="1" fontId="10" applyFont="1" fillId="6" applyFill="1" borderId="4" applyBorder="1" xfId="1" applyProtection="1" applyAlignment="1">
      <alignment horizontal="center" vertical="center"/>
    </xf>
    <xf numFmtId="4" applyNumberFormat="1" fontId="10" applyFont="1" fillId="6" applyFill="1" borderId="5" applyBorder="1" xfId="1" applyProtection="1" applyAlignment="1">
      <alignment horizontal="center" vertical="center"/>
    </xf>
    <xf numFmtId="4" applyNumberFormat="1" fontId="10" applyFont="1" fillId="6" applyFill="1" borderId="6" applyBorder="1" xfId="1" applyProtection="1" applyAlignment="1">
      <alignment horizontal="center" vertical="center"/>
    </xf>
    <xf numFmtId="4" applyNumberFormat="1" fontId="10" applyFont="1" fillId="9" applyFill="1" borderId="4" applyBorder="1" xfId="1" applyProtection="1" applyAlignment="1">
      <alignment horizontal="center" vertical="center"/>
    </xf>
    <xf numFmtId="4" applyNumberFormat="1" fontId="10" applyFont="1" fillId="9" applyFill="1" borderId="5" applyBorder="1" xfId="1" applyProtection="1" applyAlignment="1">
      <alignment horizontal="center" vertical="center"/>
    </xf>
    <xf numFmtId="4" applyNumberFormat="1" fontId="10" applyFont="1" fillId="9" applyFill="1" borderId="6" applyBorder="1" xfId="1" applyProtection="1" applyAlignment="1">
      <alignment horizontal="center" vertical="center"/>
    </xf>
    <xf numFmtId="4" applyNumberFormat="1" fontId="10" applyFont="1" fillId="5" applyFill="1" borderId="4" applyBorder="1" xfId="1" applyProtection="1" applyAlignment="1">
      <alignment horizontal="center" vertical="center"/>
    </xf>
    <xf numFmtId="4" applyNumberFormat="1" fontId="10" applyFont="1" fillId="5" applyFill="1" borderId="5" applyBorder="1" xfId="1" applyProtection="1" applyAlignment="1">
      <alignment horizontal="center" vertical="center"/>
    </xf>
    <xf numFmtId="4" applyNumberFormat="1" fontId="10" applyFont="1" fillId="5" applyFill="1" borderId="6" applyBorder="1" xfId="1" applyProtection="1" applyAlignment="1">
      <alignment horizontal="center" vertical="center"/>
    </xf>
    <xf numFmtId="4" applyNumberFormat="1" fontId="5" applyFont="1" fillId="7" applyFill="1" borderId="11" applyBorder="1" xfId="1" applyProtection="1" applyAlignment="1">
      <alignment horizontal="right" vertical="center"/>
    </xf>
    <xf numFmtId="4" applyNumberFormat="1" fontId="5" applyFont="1" fillId="7" applyFill="1" borderId="12" applyBorder="1" xfId="1" applyProtection="1" applyAlignment="1">
      <alignment horizontal="right" vertical="center"/>
    </xf>
    <xf numFmtId="4" applyNumberFormat="1" fontId="18" applyFont="1" fillId="0" applyFill="1" borderId="9" applyBorder="1" xfId="1" applyProtection="1" applyAlignment="1">
      <alignment horizontal="center" vertical="center"/>
    </xf>
    <xf numFmtId="49" applyNumberFormat="1" fontId="18" applyFont="1" fillId="0" applyFill="1" borderId="9" applyBorder="1" xfId="1" applyProtection="1" applyAlignment="1">
      <alignment horizontal="center" vertical="center"/>
    </xf>
    <xf numFmtId="4" applyNumberFormat="1" fontId="5" applyFont="1" fillId="7" applyFill="1" borderId="11" applyBorder="1" xfId="1" applyProtection="1" applyAlignment="1">
      <alignment horizontal="right" vertical="center" wrapText="1"/>
    </xf>
    <xf numFmtId="4" applyNumberFormat="1" fontId="5" applyFont="1" fillId="7" applyFill="1" borderId="12" applyBorder="1" xfId="1" applyProtection="1" applyAlignment="1">
      <alignment horizontal="right" vertical="center" wrapText="1"/>
    </xf>
    <xf numFmtId="0" applyNumberFormat="1" fontId="3" applyFont="1" fillId="11" applyFill="1" borderId="7" applyBorder="1" xfId="1" applyProtection="1" applyAlignment="1">
      <alignment horizontal="center" vertical="center"/>
    </xf>
    <xf numFmtId="0" applyNumberFormat="1" fontId="3" applyFont="1" fillId="11" applyFill="1" borderId="0" applyBorder="1" xfId="1" applyProtection="1" applyAlignment="1">
      <alignment horizontal="center" vertical="center"/>
    </xf>
  </cellXfs>
  <cellStyles count="2">
    <cellStyle name="Normale" xfId="1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2" tint="-0.24994659260841701"/>
      </font>
    </dxf>
  </dxfs>
  <tableStyles count="0" defaultTableStyle="TableStyleMedium2" defaultPivotStyle="PivotStyleLight16"/>
  <colors>
    <mruColors>
      <color rgb="FFFF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AM31"/>
  <sheetViews>
    <sheetView tabSelected="1" view="pageBreakPreview" zoomScaleSheetLayoutView="100" workbookViewId="0">
      <selection activeCell="C9" sqref="C9:C10"/>
    </sheetView>
  </sheetViews>
  <sheetFormatPr defaultRowHeight="15"/>
  <cols>
    <col min="1" max="1" width="17.28515625" customWidth="1" style="40"/>
    <col min="2" max="2" width="9" customWidth="1" style="39"/>
    <col min="3" max="4" width="4.28515625" customWidth="1" style="29"/>
    <col min="5" max="5" width="8.140625" customWidth="1" style="29"/>
    <col min="6" max="8" width="4.28515625" customWidth="1" style="29"/>
    <col min="9" max="9" width="4.85546875" customWidth="1" style="29"/>
    <col min="10" max="10" width="4.28515625" customWidth="1" style="29"/>
    <col min="11" max="11" width="6.28515625" customWidth="1" style="29"/>
    <col min="12" max="15" width="4.28515625" customWidth="1" style="29"/>
    <col min="16" max="16" width="5" customWidth="1" style="29"/>
    <col min="17" max="17" width="5.5703125" customWidth="1" style="29"/>
    <col min="18" max="20" width="4.28515625" customWidth="1" style="29"/>
    <col min="21" max="21" width="5" customWidth="1" style="29"/>
    <col min="22" max="27" width="4.28515625" customWidth="1" style="29"/>
    <col min="28" max="28" width="4.85546875" customWidth="1" style="29"/>
    <col min="29" max="29" width="5.140625" customWidth="1" style="29"/>
    <col min="30" max="33" width="4.28515625" customWidth="1" style="29"/>
    <col min="34" max="34" width="5" customWidth="1" style="29"/>
    <col min="35" max="36" width="4.28515625" customWidth="1" style="29"/>
    <col min="37" max="37" width="4.5703125" customWidth="1" style="29"/>
    <col min="38" max="38" width="8.28515625" customWidth="1" style="42"/>
    <col min="39" max="39" width="8.85546875" customWidth="1" style="42"/>
    <col min="40" max="47" width="7.28515625" customWidth="1" style="2"/>
  </cols>
  <sheetData>
    <row r="1" ht="23.25">
      <c r="A1" s="70" t="s">
        <v>12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</row>
    <row r="2">
      <c r="A2" s="39"/>
      <c r="AL2" s="41"/>
    </row>
    <row r="3">
      <c r="A3" s="39"/>
      <c r="AL3" s="41"/>
    </row>
    <row r="4" ht="18.75" s="5" customFormat="1">
      <c r="A4" s="47" t="s">
        <v>13</v>
      </c>
      <c r="B4" s="48" t="s">
        <v>14</v>
      </c>
      <c r="C4" s="66"/>
      <c r="D4" s="66"/>
      <c r="E4" s="66"/>
      <c r="F4" s="66" t="s">
        <v>15</v>
      </c>
      <c r="G4" s="66"/>
      <c r="H4" s="66"/>
      <c r="I4" s="66" t="s">
        <v>16</v>
      </c>
      <c r="J4" s="66"/>
      <c r="K4" s="66"/>
      <c r="L4" s="67"/>
      <c r="M4" s="67"/>
      <c r="N4" s="67"/>
      <c r="O4" s="66"/>
      <c r="P4" s="66"/>
      <c r="Q4" s="66"/>
      <c r="R4" s="66"/>
      <c r="S4" s="66"/>
      <c r="T4" s="66"/>
      <c r="U4" s="49"/>
      <c r="V4" s="49"/>
      <c r="W4" s="49"/>
      <c r="X4" s="49"/>
      <c r="Y4" s="49"/>
      <c r="Z4" s="49"/>
      <c r="AA4" s="50"/>
      <c r="AB4" s="50"/>
      <c r="AC4" s="50"/>
      <c r="AD4" s="50"/>
      <c r="AE4" s="50"/>
      <c r="AF4" s="50"/>
      <c r="AG4" s="50"/>
      <c r="AH4" s="50"/>
      <c r="AI4" s="66"/>
      <c r="AJ4" s="66"/>
      <c r="AK4" s="51"/>
      <c r="AL4" s="52"/>
      <c r="AM4" s="52"/>
    </row>
    <row r="5" ht="15.75" s="4" customFormat="1">
      <c r="A5" s="30" t="s">
        <v>17</v>
      </c>
      <c r="B5" s="31" t="s">
        <v>18</v>
      </c>
      <c r="C5" s="53" t="s">
        <v>19</v>
      </c>
      <c r="D5" s="54"/>
      <c r="E5" s="55" t="s">
        <v>20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  <c r="Q5" s="58" t="s">
        <v>21</v>
      </c>
      <c r="R5" s="59"/>
      <c r="S5" s="59"/>
      <c r="T5" s="59"/>
      <c r="U5" s="59"/>
      <c r="V5" s="59"/>
      <c r="W5" s="59"/>
      <c r="X5" s="60"/>
      <c r="Y5" s="61" t="s">
        <v>22</v>
      </c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3"/>
      <c r="AK5" s="10" t="s">
        <v>23</v>
      </c>
      <c r="AL5" s="64" t="s">
        <v>24</v>
      </c>
      <c r="AM5" s="68" t="s">
        <v>25</v>
      </c>
    </row>
    <row r="6" ht="41.25" customHeight="1" s="3" customFormat="1">
      <c r="A6" s="32" t="s">
        <v>26</v>
      </c>
      <c r="B6" s="33"/>
      <c r="C6" s="11" t="s">
        <v>27</v>
      </c>
      <c r="D6" s="12" t="s">
        <v>28</v>
      </c>
      <c r="E6" s="13" t="s">
        <v>29</v>
      </c>
      <c r="F6" s="14" t="s">
        <v>0</v>
      </c>
      <c r="G6" s="14" t="s">
        <v>30</v>
      </c>
      <c r="H6" s="14" t="s">
        <v>31</v>
      </c>
      <c r="I6" s="14" t="s">
        <v>32</v>
      </c>
      <c r="J6" s="14" t="s">
        <v>2</v>
      </c>
      <c r="K6" s="14" t="s">
        <v>33</v>
      </c>
      <c r="L6" s="14" t="s">
        <v>34</v>
      </c>
      <c r="M6" s="14" t="s">
        <v>8</v>
      </c>
      <c r="N6" s="14" t="s">
        <v>10</v>
      </c>
      <c r="O6" s="14" t="s">
        <v>11</v>
      </c>
      <c r="P6" s="15" t="s">
        <v>35</v>
      </c>
      <c r="Q6" s="16" t="s">
        <v>36</v>
      </c>
      <c r="R6" s="17" t="s">
        <v>29</v>
      </c>
      <c r="S6" s="17" t="s">
        <v>0</v>
      </c>
      <c r="T6" s="17" t="s">
        <v>2</v>
      </c>
      <c r="U6" s="18" t="s">
        <v>37</v>
      </c>
      <c r="V6" s="18" t="s">
        <v>8</v>
      </c>
      <c r="W6" s="18" t="s">
        <v>10</v>
      </c>
      <c r="X6" s="19" t="s">
        <v>11</v>
      </c>
      <c r="Y6" s="20" t="s">
        <v>0</v>
      </c>
      <c r="Z6" s="21" t="s">
        <v>1</v>
      </c>
      <c r="AA6" s="21" t="s">
        <v>2</v>
      </c>
      <c r="AB6" s="21" t="s">
        <v>3</v>
      </c>
      <c r="AC6" s="21" t="s">
        <v>4</v>
      </c>
      <c r="AD6" s="21" t="s">
        <v>5</v>
      </c>
      <c r="AE6" s="21" t="s">
        <v>38</v>
      </c>
      <c r="AF6" s="21" t="s">
        <v>39</v>
      </c>
      <c r="AG6" s="21" t="s">
        <v>8</v>
      </c>
      <c r="AH6" s="21" t="s">
        <v>9</v>
      </c>
      <c r="AI6" s="21" t="s">
        <v>10</v>
      </c>
      <c r="AJ6" s="22" t="s">
        <v>11</v>
      </c>
      <c r="AK6" s="23" t="s">
        <v>40</v>
      </c>
      <c r="AL6" s="65"/>
      <c r="AM6" s="69"/>
    </row>
    <row r="7">
      <c r="A7" s="35" t="s">
        <v>41</v>
      </c>
      <c r="B7" s="34">
        <v>33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9">
        <v>10</v>
      </c>
      <c r="Z7" s="9"/>
      <c r="AA7" s="9"/>
      <c r="AB7" s="9"/>
      <c r="AC7" s="9"/>
      <c r="AD7" s="9"/>
      <c r="AE7" s="9"/>
      <c r="AF7" s="9">
        <v>5</v>
      </c>
      <c r="AG7" s="9"/>
      <c r="AH7" s="9"/>
      <c r="AI7" s="9"/>
      <c r="AJ7" s="9"/>
      <c r="AK7" s="25">
        <v>5</v>
      </c>
      <c r="AL7" s="43">
        <f>SUM(C7:AK7)</f>
        <v>20</v>
      </c>
      <c r="AM7" s="43">
        <f>$B7*AL7</f>
        <v>660</v>
      </c>
    </row>
    <row r="8">
      <c r="A8" s="35" t="s">
        <v>42</v>
      </c>
      <c r="B8" s="34">
        <v>17</v>
      </c>
      <c r="C8" s="8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8">
        <v>5</v>
      </c>
      <c r="Z8" s="8"/>
      <c r="AA8" s="8"/>
      <c r="AB8" s="8"/>
      <c r="AC8" s="8">
        <v>160</v>
      </c>
      <c r="AD8" s="8"/>
      <c r="AE8" s="8"/>
      <c r="AF8" s="8">
        <v>2</v>
      </c>
      <c r="AG8" s="8"/>
      <c r="AH8" s="8"/>
      <c r="AI8" s="8"/>
      <c r="AJ8" s="8"/>
      <c r="AK8" s="25">
        <v>4</v>
      </c>
      <c r="AL8" s="43">
        <f ref="AL8:AL15" t="shared" si="0">SUM(C8:AK8)</f>
        <v>171</v>
      </c>
      <c r="AM8" s="43">
        <f>$B8*AL8</f>
        <v>2907</v>
      </c>
    </row>
    <row r="9">
      <c r="A9" s="35" t="s">
        <v>43</v>
      </c>
      <c r="B9" s="34">
        <v>19</v>
      </c>
      <c r="C9" s="9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4"/>
      <c r="R9" s="24"/>
      <c r="S9" s="24"/>
      <c r="T9" s="24"/>
      <c r="U9" s="24"/>
      <c r="V9" s="24"/>
      <c r="W9" s="24"/>
      <c r="X9" s="24"/>
      <c r="Y9" s="9">
        <v>12</v>
      </c>
      <c r="Z9" s="9"/>
      <c r="AA9" s="9"/>
      <c r="AB9" s="9"/>
      <c r="AC9" s="9"/>
      <c r="AD9" s="9"/>
      <c r="AE9" s="9">
        <v>2</v>
      </c>
      <c r="AF9" s="9"/>
      <c r="AG9" s="9"/>
      <c r="AH9" s="9"/>
      <c r="AI9" s="9"/>
      <c r="AJ9" s="9"/>
      <c r="AK9" s="25">
        <v>54</v>
      </c>
      <c r="AL9" s="43">
        <f t="shared" si="0"/>
        <v>68</v>
      </c>
      <c r="AM9" s="43">
        <f>$B9*AL9</f>
        <v>1292</v>
      </c>
    </row>
    <row r="10">
      <c r="A10" s="35" t="s">
        <v>44</v>
      </c>
      <c r="B10" s="34">
        <v>35</v>
      </c>
      <c r="C10" s="9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8"/>
      <c r="Q10" s="24"/>
      <c r="R10" s="24"/>
      <c r="S10" s="24"/>
      <c r="T10" s="24"/>
      <c r="U10" s="24"/>
      <c r="V10" s="24"/>
      <c r="W10" s="24"/>
      <c r="X10" s="24"/>
      <c r="Y10" s="9">
        <v>24</v>
      </c>
      <c r="Z10" s="9"/>
      <c r="AA10" s="9"/>
      <c r="AB10" s="9"/>
      <c r="AC10" s="9"/>
      <c r="AD10" s="9">
        <v>10</v>
      </c>
      <c r="AE10" s="9"/>
      <c r="AF10" s="9"/>
      <c r="AG10" s="9">
        <v>2</v>
      </c>
      <c r="AH10" s="9"/>
      <c r="AI10" s="9"/>
      <c r="AJ10" s="9"/>
      <c r="AK10" s="25">
        <v>5</v>
      </c>
      <c r="AL10" s="43">
        <f t="shared" si="0"/>
        <v>41</v>
      </c>
      <c r="AM10" s="43">
        <f ref="AM10:AM15" t="shared" si="2">$B10*AL10</f>
        <v>1435</v>
      </c>
    </row>
    <row r="11">
      <c r="A11" s="35" t="s">
        <v>45</v>
      </c>
      <c r="B11" s="34">
        <v>24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9">
        <v>2</v>
      </c>
      <c r="Z11" s="9"/>
      <c r="AA11" s="9"/>
      <c r="AB11" s="9"/>
      <c r="AC11" s="9"/>
      <c r="AD11" s="9">
        <v>2</v>
      </c>
      <c r="AE11" s="9"/>
      <c r="AF11" s="9"/>
      <c r="AG11" s="9"/>
      <c r="AH11" s="9">
        <v>2</v>
      </c>
      <c r="AI11" s="9"/>
      <c r="AJ11" s="9"/>
      <c r="AK11" s="25">
        <v>8</v>
      </c>
      <c r="AL11" s="43">
        <f t="shared" si="0"/>
        <v>14</v>
      </c>
      <c r="AM11" s="43">
        <f t="shared" si="2"/>
        <v>336</v>
      </c>
    </row>
    <row r="12">
      <c r="A12" s="35" t="s">
        <v>46</v>
      </c>
      <c r="B12" s="34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>
        <v>8</v>
      </c>
      <c r="AL12" s="43">
        <f t="shared" si="0"/>
        <v>8</v>
      </c>
      <c r="AM12" s="43">
        <f t="shared" si="2"/>
        <v>224</v>
      </c>
    </row>
    <row r="13">
      <c r="A13" s="35" t="s">
        <v>47</v>
      </c>
      <c r="B13" s="34">
        <v>30</v>
      </c>
      <c r="C13" s="24"/>
      <c r="D13" s="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8">
        <v>23</v>
      </c>
      <c r="R13" s="8">
        <v>8</v>
      </c>
      <c r="S13" s="8">
        <v>16</v>
      </c>
      <c r="T13" s="8">
        <v>2</v>
      </c>
      <c r="U13" s="8">
        <v>23</v>
      </c>
      <c r="V13" s="8">
        <v>8</v>
      </c>
      <c r="W13" s="8">
        <v>16</v>
      </c>
      <c r="X13" s="8">
        <v>2</v>
      </c>
      <c r="Y13" s="24"/>
      <c r="Z13" s="24"/>
      <c r="AA13" s="24"/>
      <c r="AB13" s="24"/>
      <c r="AC13" s="24"/>
      <c r="AD13" s="8">
        <v>14</v>
      </c>
      <c r="AE13" s="24"/>
      <c r="AF13" s="24"/>
      <c r="AG13" s="24"/>
      <c r="AH13" s="24"/>
      <c r="AI13" s="24"/>
      <c r="AJ13" s="24"/>
      <c r="AK13" s="25">
        <v>8</v>
      </c>
      <c r="AL13" s="43">
        <f t="shared" si="0"/>
        <v>120</v>
      </c>
      <c r="AM13" s="43">
        <f t="shared" si="2"/>
        <v>3600</v>
      </c>
    </row>
    <row r="14">
      <c r="A14" s="35" t="s">
        <v>48</v>
      </c>
      <c r="B14" s="34">
        <v>24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9">
        <v>5</v>
      </c>
      <c r="R14" s="9">
        <v>47</v>
      </c>
      <c r="S14" s="9">
        <v>8</v>
      </c>
      <c r="T14" s="9">
        <v>2</v>
      </c>
      <c r="U14" s="9">
        <v>5</v>
      </c>
      <c r="V14" s="9">
        <v>47</v>
      </c>
      <c r="W14" s="9">
        <v>8</v>
      </c>
      <c r="X14" s="9">
        <v>2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>
        <v>8</v>
      </c>
      <c r="AL14" s="43">
        <f t="shared" si="0"/>
        <v>132</v>
      </c>
      <c r="AM14" s="43">
        <f t="shared" si="2"/>
        <v>3168</v>
      </c>
    </row>
    <row r="15">
      <c r="A15" s="35" t="s">
        <v>49</v>
      </c>
      <c r="B15" s="34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8">
        <v>1</v>
      </c>
      <c r="R15" s="8">
        <v>12</v>
      </c>
      <c r="S15" s="8">
        <v>14</v>
      </c>
      <c r="T15" s="8">
        <v>2</v>
      </c>
      <c r="U15" s="8">
        <v>1</v>
      </c>
      <c r="V15" s="8">
        <v>12</v>
      </c>
      <c r="W15" s="8">
        <v>14</v>
      </c>
      <c r="X15" s="8">
        <v>2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>
        <v>8</v>
      </c>
      <c r="AL15" s="43">
        <f t="shared" si="0"/>
        <v>66</v>
      </c>
      <c r="AM15" s="43">
        <f t="shared" si="2"/>
        <v>1650</v>
      </c>
    </row>
    <row r="16" ht="30" customHeight="1" s="6" customFormat="1">
      <c r="A16" s="36" t="s">
        <v>50</v>
      </c>
      <c r="B16" s="37"/>
      <c r="C16" s="28">
        <f ref="C16:AM16" t="shared" si="3">SUM(C7:C15)</f>
        <v>0</v>
      </c>
      <c r="D16" s="28">
        <f t="shared" si="3"/>
        <v>0</v>
      </c>
      <c r="E16" s="28">
        <f t="shared" si="3"/>
        <v>0</v>
      </c>
      <c r="F16" s="28">
        <f t="shared" si="3"/>
        <v>0</v>
      </c>
      <c r="G16" s="28">
        <f t="shared" si="3"/>
        <v>0</v>
      </c>
      <c r="H16" s="28">
        <f t="shared" si="3"/>
        <v>0</v>
      </c>
      <c r="I16" s="28">
        <f t="shared" si="3"/>
        <v>0</v>
      </c>
      <c r="J16" s="28">
        <f t="shared" si="3"/>
        <v>0</v>
      </c>
      <c r="K16" s="28">
        <f t="shared" si="3"/>
        <v>0</v>
      </c>
      <c r="L16" s="28">
        <f t="shared" si="3"/>
        <v>0</v>
      </c>
      <c r="M16" s="28">
        <f t="shared" si="3"/>
        <v>0</v>
      </c>
      <c r="N16" s="28">
        <f t="shared" si="3"/>
        <v>0</v>
      </c>
      <c r="O16" s="28">
        <f t="shared" si="3"/>
        <v>0</v>
      </c>
      <c r="P16" s="28">
        <f t="shared" si="3"/>
        <v>0</v>
      </c>
      <c r="Q16" s="28">
        <f t="shared" si="3"/>
        <v>29</v>
      </c>
      <c r="R16" s="28">
        <f t="shared" si="3"/>
        <v>67</v>
      </c>
      <c r="S16" s="28">
        <f t="shared" si="3"/>
        <v>38</v>
      </c>
      <c r="T16" s="28">
        <f t="shared" si="3"/>
        <v>6</v>
      </c>
      <c r="U16" s="28">
        <f t="shared" si="3"/>
        <v>29</v>
      </c>
      <c r="V16" s="28">
        <f t="shared" si="3"/>
        <v>67</v>
      </c>
      <c r="W16" s="28">
        <f t="shared" si="3"/>
        <v>38</v>
      </c>
      <c r="X16" s="28">
        <f t="shared" si="3"/>
        <v>6</v>
      </c>
      <c r="Y16" s="28">
        <f t="shared" si="3"/>
        <v>53</v>
      </c>
      <c r="Z16" s="28">
        <f t="shared" si="3"/>
        <v>0</v>
      </c>
      <c r="AA16" s="28">
        <f t="shared" si="3"/>
        <v>0</v>
      </c>
      <c r="AB16" s="28">
        <f t="shared" si="3"/>
        <v>0</v>
      </c>
      <c r="AC16" s="28">
        <f t="shared" si="3"/>
        <v>160</v>
      </c>
      <c r="AD16" s="28">
        <f t="shared" si="3"/>
        <v>26</v>
      </c>
      <c r="AE16" s="28">
        <f t="shared" si="3"/>
        <v>2</v>
      </c>
      <c r="AF16" s="28">
        <f t="shared" si="3"/>
        <v>7</v>
      </c>
      <c r="AG16" s="28">
        <f t="shared" si="3"/>
        <v>2</v>
      </c>
      <c r="AH16" s="28">
        <f t="shared" si="3"/>
        <v>2</v>
      </c>
      <c r="AI16" s="28">
        <f t="shared" si="3"/>
        <v>0</v>
      </c>
      <c r="AJ16" s="28">
        <f t="shared" si="3"/>
        <v>0</v>
      </c>
      <c r="AK16" s="28">
        <f t="shared" si="3"/>
        <v>108</v>
      </c>
      <c r="AL16" s="43">
        <f t="shared" si="3"/>
        <v>640</v>
      </c>
      <c r="AM16" s="44">
        <f t="shared" si="3"/>
        <v>15272</v>
      </c>
    </row>
    <row r="17" ht="45.75" customHeight="1" s="6" customFormat="1">
      <c r="A17" s="36" t="s">
        <v>51</v>
      </c>
      <c r="B17" s="37"/>
      <c r="C17" s="7">
        <f>($B7*C7)+($B8*C8)+($B9*C9)+($B10*C10)+($B11*C11)+($B12*C12)+($B13*C13)+($B14*C14)+($B15*C15)</f>
        <v>0</v>
      </c>
      <c r="D17" s="7">
        <f>($B7*D7)+($B8*D8)+($B9*D9)+($B10*D10)+($B11*D11)+($B12*D12)+($B13*D13)+($B14*D14)+($B15*D15)</f>
        <v>0</v>
      </c>
      <c r="E17" s="7">
        <f>($B7*E7)+($B8*E8)+($B9*E9)+($B10*E10)+($B11*E11)+($B12*E12)+($B13*E13)+($B14*E14)+($B15*E15)</f>
        <v>0</v>
      </c>
      <c r="F17" s="7">
        <f>($B7*F7)+($B8*F8)+($B9*F9)+($B10*F10)+($B11*F11)+($B12*F12)+($B13*F13)+($B14*F14)+($B15*F15)</f>
        <v>0</v>
      </c>
      <c r="G17" s="7">
        <f ref="G17:AK17" t="shared" si="4">($B7*G7)+($B8*G8)+($B9*G9)+($B10*G10)+($B11*G11)+($B12*G12)+($B13*G13)+($B14*G14)+($B15*G15)</f>
        <v>0</v>
      </c>
      <c r="H17" s="7">
        <f t="shared" si="4"/>
        <v>0</v>
      </c>
      <c r="I17" s="7">
        <f t="shared" si="4"/>
        <v>0</v>
      </c>
      <c r="J17" s="7">
        <f t="shared" si="4"/>
        <v>0</v>
      </c>
      <c r="K17" s="7">
        <f t="shared" si="4"/>
        <v>0</v>
      </c>
      <c r="L17" s="7">
        <f t="shared" si="4"/>
        <v>0</v>
      </c>
      <c r="M17" s="7">
        <f t="shared" si="4"/>
        <v>0</v>
      </c>
      <c r="N17" s="7">
        <f t="shared" si="4"/>
        <v>0</v>
      </c>
      <c r="O17" s="7">
        <f t="shared" si="4"/>
        <v>0</v>
      </c>
      <c r="P17" s="7">
        <f t="shared" si="4"/>
        <v>0</v>
      </c>
      <c r="Q17" s="7">
        <f t="shared" si="4"/>
        <v>835</v>
      </c>
      <c r="R17" s="7">
        <f t="shared" si="4"/>
        <v>1668</v>
      </c>
      <c r="S17" s="7">
        <f t="shared" si="4"/>
        <v>1022</v>
      </c>
      <c r="T17" s="7">
        <f t="shared" si="4"/>
        <v>158</v>
      </c>
      <c r="U17" s="7">
        <f t="shared" si="4"/>
        <v>835</v>
      </c>
      <c r="V17" s="7">
        <f t="shared" si="4"/>
        <v>1668</v>
      </c>
      <c r="W17" s="7">
        <f t="shared" si="4"/>
        <v>1022</v>
      </c>
      <c r="X17" s="7">
        <f t="shared" si="4"/>
        <v>158</v>
      </c>
      <c r="Y17" s="7">
        <f t="shared" si="4"/>
        <v>1531</v>
      </c>
      <c r="Z17" s="7">
        <f t="shared" si="4"/>
        <v>0</v>
      </c>
      <c r="AA17" s="7">
        <f t="shared" si="4"/>
        <v>0</v>
      </c>
      <c r="AB17" s="7">
        <f t="shared" si="4"/>
        <v>0</v>
      </c>
      <c r="AC17" s="7">
        <f t="shared" si="4"/>
        <v>2720</v>
      </c>
      <c r="AD17" s="7">
        <f t="shared" si="4"/>
        <v>818</v>
      </c>
      <c r="AE17" s="7">
        <f t="shared" si="4"/>
        <v>38</v>
      </c>
      <c r="AF17" s="7">
        <f t="shared" si="4"/>
        <v>199</v>
      </c>
      <c r="AG17" s="7">
        <f t="shared" si="4"/>
        <v>70</v>
      </c>
      <c r="AH17" s="7">
        <f t="shared" si="4"/>
        <v>48</v>
      </c>
      <c r="AI17" s="7">
        <f t="shared" si="4"/>
        <v>0</v>
      </c>
      <c r="AJ17" s="7">
        <f t="shared" si="4"/>
        <v>0</v>
      </c>
      <c r="AK17" s="7">
        <f t="shared" si="4"/>
        <v>2482</v>
      </c>
      <c r="AL17" s="45">
        <f>SUM(C17:AK17)</f>
        <v>15272</v>
      </c>
      <c r="AM17" s="46" t="str">
        <f>IF(AM16=AL17,"OK","NO")</f>
        <v>OK</v>
      </c>
    </row>
    <row r="19" ht="27">
      <c r="A19" s="38" t="s">
        <v>52</v>
      </c>
      <c r="AL19" s="43">
        <f>AM16/AL16</f>
        <v>23.8625</v>
      </c>
    </row>
    <row r="20">
      <c r="A20" s="39"/>
      <c r="AL20" s="41"/>
    </row>
    <row r="21">
      <c r="A21" s="39"/>
      <c r="AL21" s="41"/>
    </row>
    <row r="22">
      <c r="A22" s="39"/>
      <c r="AL22" s="41"/>
    </row>
    <row r="23">
      <c r="A23" s="39"/>
      <c r="AL23" s="41"/>
    </row>
    <row r="24">
      <c r="A24" s="39"/>
      <c r="AL24" s="41"/>
    </row>
    <row r="25">
      <c r="A25" s="39"/>
      <c r="AL25" s="41"/>
    </row>
    <row r="26">
      <c r="A26" s="39"/>
      <c r="AL26" s="41"/>
    </row>
    <row r="27">
      <c r="A27" s="39"/>
      <c r="AL27" s="41"/>
    </row>
    <row r="28">
      <c r="A28" s="39"/>
      <c r="AL28" s="41"/>
    </row>
    <row r="29">
      <c r="A29" s="39"/>
      <c r="AL29" s="41"/>
    </row>
    <row r="30">
      <c r="A30" s="39"/>
      <c r="AL30" s="41"/>
    </row>
    <row r="31">
      <c r="A31" s="39"/>
      <c r="AL31" s="41"/>
    </row>
  </sheetData>
  <mergeCells>
    <mergeCell ref="A1:AM1"/>
    <mergeCell ref="C4:E4"/>
    <mergeCell ref="F4:H4"/>
    <mergeCell ref="I4:K4"/>
    <mergeCell ref="L4:N4"/>
    <mergeCell ref="AM5:AM6"/>
    <mergeCell ref="O4:Q4"/>
    <mergeCell ref="R4:T4"/>
    <mergeCell ref="AI4:AJ4"/>
    <mergeCell ref="C5:D5"/>
    <mergeCell ref="E5:P5"/>
    <mergeCell ref="Q5:X5"/>
    <mergeCell ref="Y5:AJ5"/>
    <mergeCell ref="AL5:AL6"/>
  </mergeCells>
  <phoneticPr fontId="18" type="noConversion"/>
  <conditionalFormatting sqref="AM16 C17:AL17 C16:AK17">
    <cfRule type="cellIs" dxfId="3" priority="869" operator="equal">
      <formula>0</formula>
    </cfRule>
  </conditionalFormatting>
  <conditionalFormatting sqref="AL16:AM17 AL20:AM31 AM7:AM15 AL7:AL17 C17:AK17 AL2:AM3">
    <cfRule type="cellIs" dxfId="0" priority="868" operator="equal">
      <formula>0</formula>
    </cfRule>
  </conditionalFormatting>
  <conditionalFormatting sqref="AL19:AL31 AL16:AL17 AL2:AL3">
    <cfRule type="cellIs" dxfId="0" priority="859" operator="equal">
      <formula>0</formula>
    </cfRule>
    <cfRule type="cellIs" dxfId="0" priority="860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8" scale="92" fitToHeight="10000" orientation="landscape"/>
  <headerFooter>
    <oddFooter>&amp;RPagina &amp;P di &amp;N</oddFooter>
  </headerFooter>
  <rowBreaks count="1" manualBreakCount="1">
    <brk id="31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J17"/>
  <sheetViews>
    <sheetView workbookViewId="0">
      <selection activeCell="O22" sqref="O22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1</v>
      </c>
      <c r="I3" s="2">
        <v>2</v>
      </c>
      <c r="J3" s="2">
        <v>2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2" t="s">
        <v>5</v>
      </c>
    </row>
    <row r="10">
      <c r="A10" s="2" t="s">
        <v>6</v>
      </c>
    </row>
    <row r="11">
      <c r="A11" s="2" t="s">
        <v>7</v>
      </c>
    </row>
    <row r="12">
      <c r="A12" s="2" t="s">
        <v>8</v>
      </c>
    </row>
    <row r="13">
      <c r="A13" s="2" t="s">
        <v>8</v>
      </c>
    </row>
    <row r="14">
      <c r="A14" s="2" t="s">
        <v>8</v>
      </c>
    </row>
    <row r="15">
      <c r="A15" s="2" t="s">
        <v>9</v>
      </c>
    </row>
    <row r="16">
      <c r="A16" s="2" t="s">
        <v>10</v>
      </c>
    </row>
    <row r="17">
      <c r="A17" s="2" t="s">
        <v>11</v>
      </c>
    </row>
  </sheetData>
  <sortState ref="A1:A19">
    <sortCondition ref="A1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Foglio1</vt:lpstr>
      <vt:lpstr>Foglio2</vt:lpstr>
      <vt:lpstr>Foglio1!Area_stampa</vt:lpstr>
      <vt:lpstr>Foglio1!Titoli_stampa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Rubbo</dc:creator>
  <cp:lastModifiedBy>Luca</cp:lastModifiedBy>
  <cp:lastPrinted>2020-07-31T11:55:35Z</cp:lastPrinted>
  <dcterms:created xsi:type="dcterms:W3CDTF">2018-04-04T06:59:28Z</dcterms:created>
  <dcterms:modified xsi:type="dcterms:W3CDTF">2020-08-04T17:25:40Z</dcterms:modified>
</cp:coreProperties>
</file>