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xl/pivotCache/pivotCacheRecords2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6275" windowHeight="11055" activeTab="2"/>
  </bookViews>
  <sheets>
    <sheet name="open_sxemd4gr_20141104" sheetId="1" r:id="rId1"/>
    <sheet name="names" sheetId="2" r:id="rId2"/>
    <sheet name="pivot" sheetId="3" r:id="rId3"/>
  </sheets>
  <definedNames>
    <definedName name="_xlnm._FilterDatabase" localSheetId="0" hidden="1">open_sxemd4gr_20141104!$A$1:$AK$1</definedName>
    <definedName name="_xlnm._FilterDatabase" localSheetId="2" hidden="1">pivot!$J$17:$K$17</definedName>
  </definedNames>
  <calcPr calcId="145621" calcMode="manual" calcOnSave="0" concurrentCalc="0"/>
  <pivotCaches>
    <pivotCache cacheId="24" r:id="rId4"/>
    <pivotCache cacheId="27" r:id="rId5"/>
  </pivotCaches>
</workbook>
</file>

<file path=xl/calcChain.xml><?xml version="1.0" encoding="utf-8"?>
<calcChain xmlns="http://schemas.openxmlformats.org/spreadsheetml/2006/main">
  <c r="AF43" i="1" l="1"/>
  <c r="AG3" i="1"/>
  <c r="AG4" i="1"/>
  <c r="AG5" i="1"/>
  <c r="AG6" i="1"/>
  <c r="AG7" i="1"/>
  <c r="AG8" i="1"/>
  <c r="AG9" i="1"/>
  <c r="AG10" i="1"/>
  <c r="AG11" i="1"/>
  <c r="AG2" i="1"/>
  <c r="W3" i="1"/>
  <c r="W4" i="1"/>
  <c r="W5" i="1"/>
  <c r="W6" i="1"/>
  <c r="W7" i="1"/>
  <c r="V8" i="1"/>
  <c r="W8" i="1"/>
  <c r="W9" i="1"/>
  <c r="W10" i="1"/>
  <c r="W11" i="1"/>
  <c r="W12" i="1"/>
  <c r="W13" i="1"/>
  <c r="W14" i="1"/>
  <c r="W15" i="1"/>
  <c r="W16" i="1"/>
  <c r="W17" i="1"/>
  <c r="W18" i="1"/>
  <c r="W19" i="1"/>
  <c r="V20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2" i="1"/>
  <c r="V3" i="1"/>
  <c r="V4" i="1"/>
  <c r="V5" i="1"/>
  <c r="V6" i="1"/>
  <c r="V7" i="1"/>
  <c r="V9" i="1"/>
  <c r="V10" i="1"/>
  <c r="V11" i="1"/>
  <c r="V12" i="1"/>
  <c r="V13" i="1"/>
  <c r="V14" i="1"/>
  <c r="V15" i="1"/>
  <c r="V16" i="1"/>
  <c r="V17" i="1"/>
  <c r="V18" i="1"/>
  <c r="V19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2" i="1"/>
</calcChain>
</file>

<file path=xl/sharedStrings.xml><?xml version="1.0" encoding="utf-8"?>
<sst xmlns="http://schemas.openxmlformats.org/spreadsheetml/2006/main" count="868" uniqueCount="426">
  <si>
    <t>Next_Trading_Day</t>
  </si>
  <si>
    <t>Index_Symbol</t>
  </si>
  <si>
    <t>Index_Name</t>
  </si>
  <si>
    <t>Index_ISIN</t>
  </si>
  <si>
    <t>Index_Type</t>
  </si>
  <si>
    <t>Index_Currency</t>
  </si>
  <si>
    <t>Index_Component_Count</t>
  </si>
  <si>
    <t>Index_Float</t>
  </si>
  <si>
    <t>Index_Mcap_Units</t>
  </si>
  <si>
    <t>Index_Divisor</t>
  </si>
  <si>
    <t>Internal_Number</t>
  </si>
  <si>
    <t>ISIN</t>
  </si>
  <si>
    <t>SEDOL</t>
  </si>
  <si>
    <t>RIC</t>
  </si>
  <si>
    <t>CUSIP</t>
  </si>
  <si>
    <t>Instrument_Name</t>
  </si>
  <si>
    <t>Country</t>
  </si>
  <si>
    <t>Currency</t>
  </si>
  <si>
    <t>Exchange</t>
  </si>
  <si>
    <t>ICB</t>
  </si>
  <si>
    <t>Capfactor</t>
  </si>
  <si>
    <t>Weightfactor</t>
  </si>
  <si>
    <t>Ci-factor</t>
  </si>
  <si>
    <t>Close_unadjusted_local</t>
  </si>
  <si>
    <t>Close_adjusted_local</t>
  </si>
  <si>
    <t>FX_local_to_Index_Currency</t>
  </si>
  <si>
    <t>Mcap_Units_local</t>
  </si>
  <si>
    <t>Mcap_Units_Index_Currency</t>
  </si>
  <si>
    <t>Weight</t>
  </si>
  <si>
    <t>Cash_Dividend_Amount</t>
  </si>
  <si>
    <t>Cash_Dividend_Currency</t>
  </si>
  <si>
    <t>Special_Cash_Dividend_Amount</t>
  </si>
  <si>
    <t>Special_Cash_Dividend_Currency</t>
  </si>
  <si>
    <t>Corporate_Action_Description</t>
  </si>
  <si>
    <t>SXEMD4GR</t>
  </si>
  <si>
    <t>STXMD EUR GR</t>
  </si>
  <si>
    <t>CH0142392130</t>
  </si>
  <si>
    <t>Gross Return</t>
  </si>
  <si>
    <t>EUR</t>
  </si>
  <si>
    <t>B0M7KJ</t>
  </si>
  <si>
    <t>FR0010221234</t>
  </si>
  <si>
    <t>B0M7KJ7</t>
  </si>
  <si>
    <t>ETL.PA</t>
  </si>
  <si>
    <t>EUTELSAT COMMUNICATION</t>
  </si>
  <si>
    <t>FR</t>
  </si>
  <si>
    <t>EURONEXT(FR)</t>
  </si>
  <si>
    <t>ES0178430E18</t>
  </si>
  <si>
    <t>TEF.MC</t>
  </si>
  <si>
    <t>TELEFONICA</t>
  </si>
  <si>
    <t>ES</t>
  </si>
  <si>
    <t>SIBE</t>
  </si>
  <si>
    <t>EB011</t>
  </si>
  <si>
    <t>GB0000031285</t>
  </si>
  <si>
    <t>ADN.L</t>
  </si>
  <si>
    <t>ABERDEEN ASSET MANAGEMENT</t>
  </si>
  <si>
    <t>GB</t>
  </si>
  <si>
    <t>GBP</t>
  </si>
  <si>
    <t>LSE</t>
  </si>
  <si>
    <t>GB0008220112</t>
  </si>
  <si>
    <t>SMDS.L</t>
  </si>
  <si>
    <t>DS SMITH</t>
  </si>
  <si>
    <t>IT0000062957</t>
  </si>
  <si>
    <t>MDBI.MI</t>
  </si>
  <si>
    <t>MEDIOBANCA</t>
  </si>
  <si>
    <t>IT</t>
  </si>
  <si>
    <t>Milan</t>
  </si>
  <si>
    <t>GB0001411924</t>
  </si>
  <si>
    <t>BSY.L</t>
  </si>
  <si>
    <t>BRITISH SKY BROADCASTING</t>
  </si>
  <si>
    <t>IT0003132476</t>
  </si>
  <si>
    <t>ENI.MI</t>
  </si>
  <si>
    <t>ENI</t>
  </si>
  <si>
    <t>B03851</t>
  </si>
  <si>
    <t>ES0118900010</t>
  </si>
  <si>
    <t>B038516</t>
  </si>
  <si>
    <t>FER.MC</t>
  </si>
  <si>
    <t>FERROVIAL</t>
  </si>
  <si>
    <t xml:space="preserve">Cash Dividend </t>
  </si>
  <si>
    <t>B0C2CQ</t>
  </si>
  <si>
    <t>FR0010208488</t>
  </si>
  <si>
    <t>B0C2CQ3</t>
  </si>
  <si>
    <t>GSZ.PA</t>
  </si>
  <si>
    <t>GDF SUEZ</t>
  </si>
  <si>
    <t>B00D9P</t>
  </si>
  <si>
    <t>BE0003810273</t>
  </si>
  <si>
    <t>B00D9P6</t>
  </si>
  <si>
    <t>BCOM.BR</t>
  </si>
  <si>
    <t>BELGACOM</t>
  </si>
  <si>
    <t>BE</t>
  </si>
  <si>
    <t>EURONEXT(BE)</t>
  </si>
  <si>
    <t>GB0000904986</t>
  </si>
  <si>
    <t>BWY.L</t>
  </si>
  <si>
    <t>BELLWAY</t>
  </si>
  <si>
    <t>GB0002634946</t>
  </si>
  <si>
    <t>BAES.L</t>
  </si>
  <si>
    <t>BAE SYSTEMS</t>
  </si>
  <si>
    <t>GB0006043169</t>
  </si>
  <si>
    <t>MRW.L</t>
  </si>
  <si>
    <t>MORRISON (WILLIAM) SUPERMARK</t>
  </si>
  <si>
    <t>ES0130960018</t>
  </si>
  <si>
    <t>ENAG.MC</t>
  </si>
  <si>
    <t>ENAGAS</t>
  </si>
  <si>
    <t>B0NJJ1</t>
  </si>
  <si>
    <t>FR0010242511</t>
  </si>
  <si>
    <t>B0NJJ17</t>
  </si>
  <si>
    <t>EDF.PA</t>
  </si>
  <si>
    <t>EDF</t>
  </si>
  <si>
    <t>GB0000811801</t>
  </si>
  <si>
    <t>BDEV.L</t>
  </si>
  <si>
    <t>BARRATT DEVELOPMENTS</t>
  </si>
  <si>
    <t>B06QFB</t>
  </si>
  <si>
    <t>GB00B06QFB75</t>
  </si>
  <si>
    <t>B06QFB7</t>
  </si>
  <si>
    <t>IGG.L</t>
  </si>
  <si>
    <t>IG GRP HLDG</t>
  </si>
  <si>
    <t>ES0111845014</t>
  </si>
  <si>
    <t>ABE.MC</t>
  </si>
  <si>
    <t>ABERTIS INFRAESTRUCTURAS</t>
  </si>
  <si>
    <t>B09RMQ</t>
  </si>
  <si>
    <t>BMG7945E1057</t>
  </si>
  <si>
    <t>B09RMQ1</t>
  </si>
  <si>
    <t>SDRL.OL</t>
  </si>
  <si>
    <t>SEADRILL</t>
  </si>
  <si>
    <t>NO</t>
  </si>
  <si>
    <t>NOK</t>
  </si>
  <si>
    <t>Oslo</t>
  </si>
  <si>
    <t>ES0124244E34</t>
  </si>
  <si>
    <t>B1G40S0</t>
  </si>
  <si>
    <t>MAP.MC</t>
  </si>
  <si>
    <t>MAPFRE</t>
  </si>
  <si>
    <t>GB00BH4HKS39</t>
  </si>
  <si>
    <t>BH4HKS3</t>
  </si>
  <si>
    <t>VOD.L</t>
  </si>
  <si>
    <t>VODAFONE GRP</t>
  </si>
  <si>
    <t>GB00B1WY2338</t>
  </si>
  <si>
    <t>B1WY233</t>
  </si>
  <si>
    <t>SMIN.L</t>
  </si>
  <si>
    <t>SMITHS GRP</t>
  </si>
  <si>
    <t>GB00B0ZSH635</t>
  </si>
  <si>
    <t>B0ZSH63</t>
  </si>
  <si>
    <t>LAD.L</t>
  </si>
  <si>
    <t>LADBROKES</t>
  </si>
  <si>
    <t>GB0000961622</t>
  </si>
  <si>
    <t>BALF.L</t>
  </si>
  <si>
    <t>BALFOUR BEATTY</t>
  </si>
  <si>
    <t>ES0113900J37</t>
  </si>
  <si>
    <t>SAN.MC</t>
  </si>
  <si>
    <t>BCO SANTANDER</t>
  </si>
  <si>
    <t>FR0000133308</t>
  </si>
  <si>
    <t>ORAN.PA</t>
  </si>
  <si>
    <t>ORANGE</t>
  </si>
  <si>
    <t>GB00B1Z4ST84</t>
  </si>
  <si>
    <t>B1Z4ST8</t>
  </si>
  <si>
    <t>PFG.L</t>
  </si>
  <si>
    <t>PROVIDENT FINANCIAL</t>
  </si>
  <si>
    <t>GB00B1FH8J72</t>
  </si>
  <si>
    <t>B1FH8J7</t>
  </si>
  <si>
    <t>SVT.L</t>
  </si>
  <si>
    <t>SEVERN TRENT</t>
  </si>
  <si>
    <t>DK0060448595</t>
  </si>
  <si>
    <t>B8FMRX8</t>
  </si>
  <si>
    <t>COLOb.CO</t>
  </si>
  <si>
    <t>COLOPLAST B</t>
  </si>
  <si>
    <t>DK</t>
  </si>
  <si>
    <t>DKK</t>
  </si>
  <si>
    <t>OMX(DK)</t>
  </si>
  <si>
    <t>GB0004564430</t>
  </si>
  <si>
    <t>ICP.L</t>
  </si>
  <si>
    <t>INTERMEDIATE CAPITAL GRP</t>
  </si>
  <si>
    <t>GB00B08SNH34</t>
  </si>
  <si>
    <t>B08SNH3</t>
  </si>
  <si>
    <t>NG.L</t>
  </si>
  <si>
    <t>NATIONAL GRID</t>
  </si>
  <si>
    <t>GB403Y</t>
  </si>
  <si>
    <t>GB00BDVZYZ77</t>
  </si>
  <si>
    <t>BDVZYZ7</t>
  </si>
  <si>
    <t>RMG.L</t>
  </si>
  <si>
    <t>ROYAL MAIL</t>
  </si>
  <si>
    <t>DK002Z</t>
  </si>
  <si>
    <t>DK0060227585</t>
  </si>
  <si>
    <t>B573M11</t>
  </si>
  <si>
    <t>CHRH.CO</t>
  </si>
  <si>
    <t>CHR HANSEN HLDG</t>
  </si>
  <si>
    <t>GB00B033F229</t>
  </si>
  <si>
    <t>B033F22</t>
  </si>
  <si>
    <t>CNA.L</t>
  </si>
  <si>
    <t>CENTRICA</t>
  </si>
  <si>
    <t>BE0974256852</t>
  </si>
  <si>
    <t>COLR.BR</t>
  </si>
  <si>
    <t>ETS COLRUYT</t>
  </si>
  <si>
    <t>B01BN5</t>
  </si>
  <si>
    <t>IT0003242622</t>
  </si>
  <si>
    <t>B01BN57</t>
  </si>
  <si>
    <t>TRN.MI</t>
  </si>
  <si>
    <t>TERNA</t>
  </si>
  <si>
    <t>B09LSH</t>
  </si>
  <si>
    <t>GB00B09LSH68</t>
  </si>
  <si>
    <t>B09LSH6</t>
  </si>
  <si>
    <t>ISA.L</t>
  </si>
  <si>
    <t>INMARSAT</t>
  </si>
  <si>
    <t>GB0009457366</t>
  </si>
  <si>
    <t>DMGOa.L</t>
  </si>
  <si>
    <t>DAILY MAIL &amp; GENERAL TRUST</t>
  </si>
  <si>
    <t>SE0000117970</t>
  </si>
  <si>
    <t>NCCb.ST</t>
  </si>
  <si>
    <t>NCC B</t>
  </si>
  <si>
    <t>SE</t>
  </si>
  <si>
    <t>SEK</t>
  </si>
  <si>
    <t>OMX(SE)</t>
  </si>
  <si>
    <t>GB00B019KW72</t>
  </si>
  <si>
    <t>B019KW7</t>
  </si>
  <si>
    <t>SBRY.L</t>
  </si>
  <si>
    <t>SAINSBURY (J)</t>
  </si>
  <si>
    <t>industry</t>
  </si>
  <si>
    <t>name</t>
  </si>
  <si>
    <t>0500</t>
  </si>
  <si>
    <t>Oil &amp; Gas</t>
  </si>
  <si>
    <t>Code</t>
  </si>
  <si>
    <t>Bezeichnung_GUI</t>
  </si>
  <si>
    <t>0001</t>
  </si>
  <si>
    <t>1300</t>
  </si>
  <si>
    <t>Chemicals</t>
  </si>
  <si>
    <t>CH</t>
  </si>
  <si>
    <t>Switzerland</t>
  </si>
  <si>
    <t>1000</t>
  </si>
  <si>
    <t>Basic Materials</t>
  </si>
  <si>
    <t>1700</t>
  </si>
  <si>
    <t>Basic Resources</t>
  </si>
  <si>
    <t>AT</t>
  </si>
  <si>
    <t>Austria</t>
  </si>
  <si>
    <t>2000</t>
  </si>
  <si>
    <t>Industrials</t>
  </si>
  <si>
    <t>2300</t>
  </si>
  <si>
    <t>Construction &amp; Materials</t>
  </si>
  <si>
    <t>Belgium</t>
  </si>
  <si>
    <t>3000</t>
  </si>
  <si>
    <t>Consumer Goods</t>
  </si>
  <si>
    <t>2700</t>
  </si>
  <si>
    <t>Industrial Goods &amp; Services</t>
  </si>
  <si>
    <t>DE</t>
  </si>
  <si>
    <t>Germany</t>
  </si>
  <si>
    <t>4000</t>
  </si>
  <si>
    <t>Health Care</t>
  </si>
  <si>
    <t>3300</t>
  </si>
  <si>
    <t>Automobiles &amp; Parts</t>
  </si>
  <si>
    <t>Denmark</t>
  </si>
  <si>
    <t>5000</t>
  </si>
  <si>
    <t>Consumer Services</t>
  </si>
  <si>
    <t>3500</t>
  </si>
  <si>
    <t>Food &amp; Beverage</t>
  </si>
  <si>
    <t>Spain</t>
  </si>
  <si>
    <t>6000</t>
  </si>
  <si>
    <t>Telecommunications</t>
  </si>
  <si>
    <t>3700</t>
  </si>
  <si>
    <t>Personal &amp; Household Goods</t>
  </si>
  <si>
    <t>France</t>
  </si>
  <si>
    <t>7000</t>
  </si>
  <si>
    <t>Utilities</t>
  </si>
  <si>
    <t>4500</t>
  </si>
  <si>
    <t>FI</t>
  </si>
  <si>
    <t>Finland</t>
  </si>
  <si>
    <t>8000</t>
  </si>
  <si>
    <t>Financials</t>
  </si>
  <si>
    <t>5300</t>
  </si>
  <si>
    <t>Retail</t>
  </si>
  <si>
    <t>Great Britain</t>
  </si>
  <si>
    <t>9000</t>
  </si>
  <si>
    <t>Technology</t>
  </si>
  <si>
    <t>5500</t>
  </si>
  <si>
    <t>Media</t>
  </si>
  <si>
    <t>GR</t>
  </si>
  <si>
    <t>Greece</t>
  </si>
  <si>
    <t>5700</t>
  </si>
  <si>
    <t>Travel &amp; Leisure</t>
  </si>
  <si>
    <t>Italy</t>
  </si>
  <si>
    <t>6500</t>
  </si>
  <si>
    <t>IE</t>
  </si>
  <si>
    <t>Ireland</t>
  </si>
  <si>
    <t>7500</t>
  </si>
  <si>
    <t>LU</t>
  </si>
  <si>
    <t>Luxembourg</t>
  </si>
  <si>
    <t>8300</t>
  </si>
  <si>
    <t>Banks</t>
  </si>
  <si>
    <t>Norway</t>
  </si>
  <si>
    <t>8500</t>
  </si>
  <si>
    <t>Insurance</t>
  </si>
  <si>
    <t>NL</t>
  </si>
  <si>
    <t>Netherlands</t>
  </si>
  <si>
    <t>8600</t>
  </si>
  <si>
    <t>Real Estate</t>
  </si>
  <si>
    <t>PT</t>
  </si>
  <si>
    <t>Portugal</t>
  </si>
  <si>
    <t>8700</t>
  </si>
  <si>
    <t>Financial Services</t>
  </si>
  <si>
    <t>Sweden</t>
  </si>
  <si>
    <t>9500</t>
  </si>
  <si>
    <t>TR</t>
  </si>
  <si>
    <t>Turkey</t>
  </si>
  <si>
    <t>CY</t>
  </si>
  <si>
    <t>Cyprus</t>
  </si>
  <si>
    <t>CZ</t>
  </si>
  <si>
    <t>Czech Republic</t>
  </si>
  <si>
    <t>HU</t>
  </si>
  <si>
    <t>Hungary</t>
  </si>
  <si>
    <t>LV</t>
  </si>
  <si>
    <t>Latvia</t>
  </si>
  <si>
    <t>LT</t>
  </si>
  <si>
    <t>Lithuania</t>
  </si>
  <si>
    <t>MT</t>
  </si>
  <si>
    <t>Malta</t>
  </si>
  <si>
    <t>PL</t>
  </si>
  <si>
    <t>Poland</t>
  </si>
  <si>
    <t>SK</t>
  </si>
  <si>
    <t>Slovakia</t>
  </si>
  <si>
    <t>SI</t>
  </si>
  <si>
    <t>Slovenia</t>
  </si>
  <si>
    <t>EE</t>
  </si>
  <si>
    <t>Estonia</t>
  </si>
  <si>
    <t>IS</t>
  </si>
  <si>
    <t>Iceland</t>
  </si>
  <si>
    <t>RO</t>
  </si>
  <si>
    <t>Romania</t>
  </si>
  <si>
    <t>BG</t>
  </si>
  <si>
    <t>Bulgaria</t>
  </si>
  <si>
    <t>HR</t>
  </si>
  <si>
    <t>Croatia</t>
  </si>
  <si>
    <t>RS</t>
  </si>
  <si>
    <t>Serbia</t>
  </si>
  <si>
    <t>MK</t>
  </si>
  <si>
    <t>Macedonia (FYROM)</t>
  </si>
  <si>
    <t>UA</t>
  </si>
  <si>
    <t>Ukraine</t>
  </si>
  <si>
    <t>RU</t>
  </si>
  <si>
    <t>Russia</t>
  </si>
  <si>
    <t>LI</t>
  </si>
  <si>
    <t>Liechtenstein</t>
  </si>
  <si>
    <t>US</t>
  </si>
  <si>
    <t>United States</t>
  </si>
  <si>
    <t>CA</t>
  </si>
  <si>
    <t>Canada</t>
  </si>
  <si>
    <t>AU</t>
  </si>
  <si>
    <t>Australia</t>
  </si>
  <si>
    <t>HK</t>
  </si>
  <si>
    <t>Hong Kong</t>
  </si>
  <si>
    <t>JP</t>
  </si>
  <si>
    <t>Japan</t>
  </si>
  <si>
    <t>SG</t>
  </si>
  <si>
    <t>Singapore</t>
  </si>
  <si>
    <t>NZ</t>
  </si>
  <si>
    <t>New Zealand</t>
  </si>
  <si>
    <t>KR</t>
  </si>
  <si>
    <t>South Korea</t>
  </si>
  <si>
    <t>TW</t>
  </si>
  <si>
    <t>Taiwan</t>
  </si>
  <si>
    <t>CN</t>
  </si>
  <si>
    <t>China</t>
  </si>
  <si>
    <t>BR</t>
  </si>
  <si>
    <t>Brasilia</t>
  </si>
  <si>
    <t>CO</t>
  </si>
  <si>
    <t>Columbia</t>
  </si>
  <si>
    <t>CL</t>
  </si>
  <si>
    <t>Chile</t>
  </si>
  <si>
    <t>EG</t>
  </si>
  <si>
    <t>Egypt</t>
  </si>
  <si>
    <t>ID</t>
  </si>
  <si>
    <t>Indonesia</t>
  </si>
  <si>
    <t>IL</t>
  </si>
  <si>
    <t>Israel</t>
  </si>
  <si>
    <t>IN</t>
  </si>
  <si>
    <t>India</t>
  </si>
  <si>
    <t>MX</t>
  </si>
  <si>
    <t>Mexico</t>
  </si>
  <si>
    <t>MY</t>
  </si>
  <si>
    <t>Malaysia</t>
  </si>
  <si>
    <t>PH</t>
  </si>
  <si>
    <t>Philipines</t>
  </si>
  <si>
    <t>TH</t>
  </si>
  <si>
    <t>Thailand</t>
  </si>
  <si>
    <t>VN</t>
  </si>
  <si>
    <t>Vietnam</t>
  </si>
  <si>
    <t>ZA</t>
  </si>
  <si>
    <t>South Africa</t>
  </si>
  <si>
    <t>AR</t>
  </si>
  <si>
    <t>Argentina</t>
  </si>
  <si>
    <t>PE</t>
  </si>
  <si>
    <t>Peru</t>
  </si>
  <si>
    <t>MA</t>
  </si>
  <si>
    <t>Marocco</t>
  </si>
  <si>
    <t>NG</t>
  </si>
  <si>
    <t>Nigeria</t>
  </si>
  <si>
    <t>PK</t>
  </si>
  <si>
    <t>Pakistan</t>
  </si>
  <si>
    <t>TN</t>
  </si>
  <si>
    <t>Tunisia</t>
  </si>
  <si>
    <t>Industry</t>
  </si>
  <si>
    <t>Industry Name</t>
  </si>
  <si>
    <t>0537</t>
  </si>
  <si>
    <t>0573</t>
  </si>
  <si>
    <t>5553</t>
  </si>
  <si>
    <t>6535</t>
  </si>
  <si>
    <t>8771</t>
  </si>
  <si>
    <t>2723</t>
  </si>
  <si>
    <t>8355</t>
  </si>
  <si>
    <t>2357</t>
  </si>
  <si>
    <t>7575</t>
  </si>
  <si>
    <t>3728</t>
  </si>
  <si>
    <t>2717</t>
  </si>
  <si>
    <t>5337</t>
  </si>
  <si>
    <t>7573</t>
  </si>
  <si>
    <t>7535</t>
  </si>
  <si>
    <t>8777</t>
  </si>
  <si>
    <t>2777</t>
  </si>
  <si>
    <t>8532</t>
  </si>
  <si>
    <t>6575</t>
  </si>
  <si>
    <t>2727</t>
  </si>
  <si>
    <t>5752</t>
  </si>
  <si>
    <t>8773</t>
  </si>
  <si>
    <t>7577</t>
  </si>
  <si>
    <t>4537</t>
  </si>
  <si>
    <t>8775</t>
  </si>
  <si>
    <t>2771</t>
  </si>
  <si>
    <t>4573</t>
  </si>
  <si>
    <t>5557</t>
  </si>
  <si>
    <t>Row Labels</t>
  </si>
  <si>
    <t>Grand Total</t>
  </si>
  <si>
    <t>Sum of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</si>
</sst>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 quotePrefix="1"/>
    <xf numFmtId="49" fontId="0" fillId="0" borderId="0" xfId="0" applyNumberFormat="1"/>
    <xf numFmtId="0" fontId="0" fillId="0" borderId="10" xfId="0" applyBorder="1"/>
    <xf numFmtId="49" fontId="0" fillId="0" borderId="0" xfId="0" quotePrefix="1" applyNumberFormat="1"/>
    <xf numFmtId="14" fontId="0" fillId="0" borderId="10" xfId="0" applyNumberFormat="1" applyBorder="1"/>
    <xf numFmtId="49" fontId="0" fillId="0" borderId="10" xfId="0" applyNumberFormat="1" applyBorder="1"/>
    <xf numFmtId="10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2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ranell, Antonio" refreshedDate="41967.763053009257" createdVersion="4" refreshedVersion="4" minRefreshableVersion="3" recordCount="40">
  <cacheSource type="worksheet">
    <worksheetSource ref="A1:B41" sheet="pivot"/>
  </cacheSource>
  <cacheFields count="2">
    <cacheField name="Country" numFmtId="0">
      <sharedItems count="8">
        <s v="France"/>
        <s v="Spain"/>
        <s v="Great Britain"/>
        <s v="Italy"/>
        <s v="Belgium"/>
        <s v="Norway"/>
        <s v="Denmark"/>
        <s v="Sweden"/>
      </sharedItems>
    </cacheField>
    <cacheField name="Weight" numFmtId="0">
      <sharedItems containsSemiMixedTypes="0" containsString="0" containsNumber="1" minValue="1.7841100000000002E-2" maxValue="3.9456600000000001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Granell, Antonio" refreshedDate="41967.76333321759" createdVersion="4" refreshedVersion="4" minRefreshableVersion="3" recordCount="40">
  <cacheSource type="worksheet">
    <worksheetSource ref="C1:D41" sheet="pivot"/>
  </cacheSource>
  <cacheFields count="2">
    <cacheField name="Industry" numFmtId="0">
      <sharedItems count="8">
        <s v="Consumer Services"/>
        <s v="Telecommunications"/>
        <s v="Financials"/>
        <s v="Industrials"/>
        <s v="Oil &amp; Gas"/>
        <s v="Utilities"/>
        <s v="Consumer Goods"/>
        <s v="Health Care"/>
      </sharedItems>
    </cacheField>
    <cacheField name="Weight" numFmtId="0">
      <sharedItems containsSemiMixedTypes="0" containsString="0" containsNumber="1" minValue="1.7841100000000002E-2" maxValue="3.9456600000000001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x v="0"/>
    <n v="3.9456600000000001E-2"/>
  </r>
  <r>
    <x v="1"/>
    <n v="3.4632400000000001E-2"/>
  </r>
  <r>
    <x v="2"/>
    <n v="3.2894399999999997E-2"/>
  </r>
  <r>
    <x v="2"/>
    <n v="3.2744200000000001E-2"/>
  </r>
  <r>
    <x v="3"/>
    <n v="3.2458999999999995E-2"/>
  </r>
  <r>
    <x v="2"/>
    <n v="3.17215E-2"/>
  </r>
  <r>
    <x v="3"/>
    <n v="3.13663E-2"/>
  </r>
  <r>
    <x v="1"/>
    <n v="3.1227499999999998E-2"/>
  </r>
  <r>
    <x v="0"/>
    <n v="3.0260500000000003E-2"/>
  </r>
  <r>
    <x v="4"/>
    <n v="2.71174E-2"/>
  </r>
  <r>
    <x v="2"/>
    <n v="2.6228099999999997E-2"/>
  </r>
  <r>
    <x v="2"/>
    <n v="2.6205500000000003E-2"/>
  </r>
  <r>
    <x v="2"/>
    <n v="2.60617E-2"/>
  </r>
  <r>
    <x v="1"/>
    <n v="2.5792600000000002E-2"/>
  </r>
  <r>
    <x v="0"/>
    <n v="2.5190000000000001E-2"/>
  </r>
  <r>
    <x v="2"/>
    <n v="2.5008699999999998E-2"/>
  </r>
  <r>
    <x v="2"/>
    <n v="2.4852799999999998E-2"/>
  </r>
  <r>
    <x v="1"/>
    <n v="2.4756300000000002E-2"/>
  </r>
  <r>
    <x v="5"/>
    <n v="2.4608699999999997E-2"/>
  </r>
  <r>
    <x v="1"/>
    <n v="2.4100100000000003E-2"/>
  </r>
  <r>
    <x v="2"/>
    <n v="2.3861900000000002E-2"/>
  </r>
  <r>
    <x v="2"/>
    <n v="2.3112900000000002E-2"/>
  </r>
  <r>
    <x v="2"/>
    <n v="2.24426E-2"/>
  </r>
  <r>
    <x v="2"/>
    <n v="2.18701E-2"/>
  </r>
  <r>
    <x v="1"/>
    <n v="2.1865100000000002E-2"/>
  </r>
  <r>
    <x v="0"/>
    <n v="2.1799300000000001E-2"/>
  </r>
  <r>
    <x v="2"/>
    <n v="2.1749999999999999E-2"/>
  </r>
  <r>
    <x v="2"/>
    <n v="2.1599400000000001E-2"/>
  </r>
  <r>
    <x v="6"/>
    <n v="2.1511599999999999E-2"/>
  </r>
  <r>
    <x v="2"/>
    <n v="2.1393200000000001E-2"/>
  </r>
  <r>
    <x v="2"/>
    <n v="2.1381800000000003E-2"/>
  </r>
  <r>
    <x v="2"/>
    <n v="2.1300699999999999E-2"/>
  </r>
  <r>
    <x v="6"/>
    <n v="2.0773799999999999E-2"/>
  </r>
  <r>
    <x v="2"/>
    <n v="2.0573800000000003E-2"/>
  </r>
  <r>
    <x v="4"/>
    <n v="2.0517599999999997E-2"/>
  </r>
  <r>
    <x v="3"/>
    <n v="2.0299999999999999E-2"/>
  </r>
  <r>
    <x v="2"/>
    <n v="1.9891099999999998E-2"/>
  </r>
  <r>
    <x v="2"/>
    <n v="1.9817899999999999E-2"/>
  </r>
  <r>
    <x v="7"/>
    <n v="1.9711700000000002E-2"/>
  </r>
  <r>
    <x v="2"/>
    <n v="1.7841100000000002E-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0">
  <r>
    <x v="0"/>
    <n v="3.9456600000000001E-2"/>
  </r>
  <r>
    <x v="1"/>
    <n v="3.4632400000000001E-2"/>
  </r>
  <r>
    <x v="2"/>
    <n v="3.2894399999999997E-2"/>
  </r>
  <r>
    <x v="3"/>
    <n v="3.2744200000000001E-2"/>
  </r>
  <r>
    <x v="2"/>
    <n v="3.2458999999999995E-2"/>
  </r>
  <r>
    <x v="0"/>
    <n v="3.17215E-2"/>
  </r>
  <r>
    <x v="4"/>
    <n v="3.13663E-2"/>
  </r>
  <r>
    <x v="3"/>
    <n v="3.1227499999999998E-2"/>
  </r>
  <r>
    <x v="5"/>
    <n v="3.0260500000000003E-2"/>
  </r>
  <r>
    <x v="1"/>
    <n v="2.71174E-2"/>
  </r>
  <r>
    <x v="6"/>
    <n v="2.6228099999999997E-2"/>
  </r>
  <r>
    <x v="3"/>
    <n v="2.6205500000000003E-2"/>
  </r>
  <r>
    <x v="0"/>
    <n v="2.60617E-2"/>
  </r>
  <r>
    <x v="5"/>
    <n v="2.5792600000000002E-2"/>
  </r>
  <r>
    <x v="5"/>
    <n v="2.5190000000000001E-2"/>
  </r>
  <r>
    <x v="6"/>
    <n v="2.5008699999999998E-2"/>
  </r>
  <r>
    <x v="2"/>
    <n v="2.4852799999999998E-2"/>
  </r>
  <r>
    <x v="3"/>
    <n v="2.4756300000000002E-2"/>
  </r>
  <r>
    <x v="4"/>
    <n v="2.4608699999999997E-2"/>
  </r>
  <r>
    <x v="2"/>
    <n v="2.4100100000000003E-2"/>
  </r>
  <r>
    <x v="1"/>
    <n v="2.3861900000000002E-2"/>
  </r>
  <r>
    <x v="3"/>
    <n v="2.3112900000000002E-2"/>
  </r>
  <r>
    <x v="0"/>
    <n v="2.24426E-2"/>
  </r>
  <r>
    <x v="3"/>
    <n v="2.18701E-2"/>
  </r>
  <r>
    <x v="2"/>
    <n v="2.1865100000000002E-2"/>
  </r>
  <r>
    <x v="1"/>
    <n v="2.1799300000000001E-2"/>
  </r>
  <r>
    <x v="2"/>
    <n v="2.1749999999999999E-2"/>
  </r>
  <r>
    <x v="5"/>
    <n v="2.1599400000000001E-2"/>
  </r>
  <r>
    <x v="7"/>
    <n v="2.1511599999999999E-2"/>
  </r>
  <r>
    <x v="2"/>
    <n v="2.1393200000000001E-2"/>
  </r>
  <r>
    <x v="5"/>
    <n v="2.1381800000000003E-2"/>
  </r>
  <r>
    <x v="3"/>
    <n v="2.1300699999999999E-2"/>
  </r>
  <r>
    <x v="7"/>
    <n v="2.0773799999999999E-2"/>
  </r>
  <r>
    <x v="5"/>
    <n v="2.0573800000000003E-2"/>
  </r>
  <r>
    <x v="0"/>
    <n v="2.0517599999999997E-2"/>
  </r>
  <r>
    <x v="5"/>
    <n v="2.0299999999999999E-2"/>
  </r>
  <r>
    <x v="1"/>
    <n v="1.9891099999999998E-2"/>
  </r>
  <r>
    <x v="0"/>
    <n v="1.9817899999999999E-2"/>
  </r>
  <r>
    <x v="3"/>
    <n v="1.9711700000000002E-2"/>
  </r>
  <r>
    <x v="0"/>
    <n v="1.7841100000000002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2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J3:K12" firstHeaderRow="1" firstDataRow="1" firstDataCol="1"/>
  <pivotFields count="2">
    <pivotField axis="axisRow" showAll="0">
      <items count="9">
        <item x="6"/>
        <item x="0"/>
        <item x="2"/>
        <item x="7"/>
        <item x="3"/>
        <item x="4"/>
        <item x="1"/>
        <item x="5"/>
        <item t="default"/>
      </items>
    </pivotField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Weigh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2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G3:H12" firstHeaderRow="1" firstDataRow="1" firstDataCol="1"/>
  <pivotFields count="2">
    <pivotField axis="axisRow" showAll="0">
      <items count="9">
        <item x="4"/>
        <item x="6"/>
        <item x="0"/>
        <item x="2"/>
        <item x="3"/>
        <item x="5"/>
        <item x="1"/>
        <item x="7"/>
        <item t="default"/>
      </items>
    </pivotField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Weigh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3"/>
  <sheetViews>
    <sheetView topLeftCell="V1" workbookViewId="0">
      <pane ySplit="1" topLeftCell="A2" activePane="bottomLeft" state="frozen"/>
      <selection pane="bottomLeft" activeCell="AF1" sqref="AF1:AF1048576"/>
    </sheetView>
  </sheetViews>
  <sheetFormatPr defaultRowHeight="12.75" x14ac:dyDescent="0.2"/>
  <cols>
    <col min="1" max="1" width="16.28515625" bestFit="1" customWidth="1"/>
    <col min="16" max="16" width="33.42578125" bestFit="1" customWidth="1"/>
    <col min="17" max="17" width="9.7109375" bestFit="1" customWidth="1"/>
    <col min="18" max="18" width="11.42578125" style="2" bestFit="1" customWidth="1"/>
    <col min="22" max="22" width="9.85546875" style="2" bestFit="1" customWidth="1"/>
    <col min="23" max="23" width="18.28515625" style="2" bestFit="1" customWidth="1"/>
    <col min="25" max="25" width="13.7109375" bestFit="1" customWidth="1"/>
    <col min="31" max="31" width="20" customWidth="1"/>
  </cols>
  <sheetData>
    <row r="1" spans="1:3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2" t="s">
        <v>16</v>
      </c>
      <c r="S1" t="s">
        <v>17</v>
      </c>
      <c r="T1" t="s">
        <v>18</v>
      </c>
      <c r="U1" s="4" t="s">
        <v>19</v>
      </c>
      <c r="V1" s="2" t="s">
        <v>394</v>
      </c>
      <c r="W1" s="2" t="s">
        <v>395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</row>
    <row r="2" spans="1:37" x14ac:dyDescent="0.2">
      <c r="A2" s="1">
        <v>41947</v>
      </c>
      <c r="B2" t="s">
        <v>34</v>
      </c>
      <c r="C2" t="s">
        <v>35</v>
      </c>
      <c r="D2" t="s">
        <v>36</v>
      </c>
      <c r="E2" t="s">
        <v>37</v>
      </c>
      <c r="F2" t="s">
        <v>38</v>
      </c>
      <c r="G2">
        <v>40</v>
      </c>
      <c r="I2">
        <v>9726696129610</v>
      </c>
      <c r="J2">
        <v>20042540059</v>
      </c>
      <c r="K2" t="s">
        <v>39</v>
      </c>
      <c r="L2" t="s">
        <v>40</v>
      </c>
      <c r="M2" t="s">
        <v>41</v>
      </c>
      <c r="N2" t="s">
        <v>42</v>
      </c>
      <c r="P2" t="s">
        <v>43</v>
      </c>
      <c r="Q2" t="s">
        <v>44</v>
      </c>
      <c r="R2" s="2" t="str">
        <f>VLOOKUP(Q2,names!I:J,2,0)</f>
        <v>France</v>
      </c>
      <c r="S2" t="s">
        <v>38</v>
      </c>
      <c r="T2" t="s">
        <v>45</v>
      </c>
      <c r="U2" s="4" t="s">
        <v>398</v>
      </c>
      <c r="V2" s="2" t="str">
        <f t="shared" ref="V2:V41" si="0">LEFT(U2,1)&amp;"000"</f>
        <v>5000</v>
      </c>
      <c r="W2" s="2" t="str">
        <f>VLOOKUP(V2,names!A:B,2,0)</f>
        <v>Consumer Services</v>
      </c>
      <c r="X2">
        <v>1</v>
      </c>
      <c r="Y2">
        <v>14803575834</v>
      </c>
      <c r="AA2">
        <v>25.925000000000001</v>
      </c>
      <c r="AB2">
        <v>25.925000000000001</v>
      </c>
      <c r="AC2">
        <v>1</v>
      </c>
      <c r="AD2">
        <v>383782703496</v>
      </c>
      <c r="AE2">
        <v>383782703496</v>
      </c>
      <c r="AF2">
        <v>3.9456600000000002</v>
      </c>
      <c r="AG2" s="9">
        <f>AF2/100</f>
        <v>3.9456600000000001E-2</v>
      </c>
    </row>
    <row r="3" spans="1:37" x14ac:dyDescent="0.2">
      <c r="A3" s="1">
        <v>41947</v>
      </c>
      <c r="B3" t="s">
        <v>34</v>
      </c>
      <c r="C3" t="s">
        <v>35</v>
      </c>
      <c r="D3" t="s">
        <v>36</v>
      </c>
      <c r="E3" t="s">
        <v>37</v>
      </c>
      <c r="F3" t="s">
        <v>38</v>
      </c>
      <c r="G3">
        <v>40</v>
      </c>
      <c r="I3">
        <v>9726696129610</v>
      </c>
      <c r="J3">
        <v>20042540059</v>
      </c>
      <c r="K3">
        <v>488082</v>
      </c>
      <c r="L3" t="s">
        <v>46</v>
      </c>
      <c r="M3">
        <v>5732524</v>
      </c>
      <c r="N3" t="s">
        <v>47</v>
      </c>
      <c r="P3" t="s">
        <v>48</v>
      </c>
      <c r="Q3" t="s">
        <v>49</v>
      </c>
      <c r="R3" s="2" t="str">
        <f>VLOOKUP(Q3,names!I:J,2,0)</f>
        <v>Spain</v>
      </c>
      <c r="S3" t="s">
        <v>38</v>
      </c>
      <c r="T3" t="s">
        <v>50</v>
      </c>
      <c r="U3" s="4" t="s">
        <v>399</v>
      </c>
      <c r="V3" s="2" t="str">
        <f t="shared" si="0"/>
        <v>6000</v>
      </c>
      <c r="W3" s="2" t="str">
        <f>VLOOKUP(V3,names!A:B,2,0)</f>
        <v>Telecommunications</v>
      </c>
      <c r="X3">
        <v>1</v>
      </c>
      <c r="Y3">
        <v>28165418335</v>
      </c>
      <c r="AA3">
        <v>11.96</v>
      </c>
      <c r="AB3">
        <v>11.96</v>
      </c>
      <c r="AC3">
        <v>1</v>
      </c>
      <c r="AD3">
        <v>336858403287</v>
      </c>
      <c r="AE3">
        <v>336858403287</v>
      </c>
      <c r="AF3">
        <v>3.4632399999999999</v>
      </c>
      <c r="AG3" s="9">
        <f t="shared" ref="AG3:AG11" si="1">AF3/100</f>
        <v>3.4632400000000001E-2</v>
      </c>
    </row>
    <row r="4" spans="1:37" x14ac:dyDescent="0.2">
      <c r="A4" s="1">
        <v>41947</v>
      </c>
      <c r="B4" t="s">
        <v>34</v>
      </c>
      <c r="C4" t="s">
        <v>35</v>
      </c>
      <c r="D4" t="s">
        <v>36</v>
      </c>
      <c r="E4" t="s">
        <v>37</v>
      </c>
      <c r="F4" t="s">
        <v>38</v>
      </c>
      <c r="G4">
        <v>40</v>
      </c>
      <c r="I4">
        <v>9726696129610</v>
      </c>
      <c r="J4">
        <v>20042540059</v>
      </c>
      <c r="K4" t="s">
        <v>51</v>
      </c>
      <c r="L4" t="s">
        <v>52</v>
      </c>
      <c r="M4">
        <v>3128</v>
      </c>
      <c r="N4" t="s">
        <v>53</v>
      </c>
      <c r="P4" t="s">
        <v>54</v>
      </c>
      <c r="Q4" t="s">
        <v>55</v>
      </c>
      <c r="R4" s="2" t="str">
        <f>VLOOKUP(Q4,names!I:J,2,0)</f>
        <v>Great Britain</v>
      </c>
      <c r="S4" t="s">
        <v>56</v>
      </c>
      <c r="T4" t="s">
        <v>57</v>
      </c>
      <c r="U4" s="4" t="s">
        <v>400</v>
      </c>
      <c r="V4" s="2" t="str">
        <f t="shared" si="0"/>
        <v>8000</v>
      </c>
      <c r="W4" s="2" t="str">
        <f>VLOOKUP(V4,names!A:B,2,0)</f>
        <v>Financials</v>
      </c>
      <c r="X4">
        <v>1</v>
      </c>
      <c r="Y4">
        <v>58084614989</v>
      </c>
      <c r="AA4">
        <v>4.3040000000000003</v>
      </c>
      <c r="AB4">
        <v>4.3040000000000003</v>
      </c>
      <c r="AC4">
        <v>1.2798362000000001</v>
      </c>
      <c r="AD4">
        <v>249996182913</v>
      </c>
      <c r="AE4">
        <v>319954164475</v>
      </c>
      <c r="AF4">
        <v>3.2894399999999999</v>
      </c>
      <c r="AG4" s="9">
        <f t="shared" si="1"/>
        <v>3.2894399999999997E-2</v>
      </c>
    </row>
    <row r="5" spans="1:37" x14ac:dyDescent="0.2">
      <c r="A5" s="1">
        <v>41947</v>
      </c>
      <c r="B5" t="s">
        <v>34</v>
      </c>
      <c r="C5" t="s">
        <v>35</v>
      </c>
      <c r="D5" t="s">
        <v>36</v>
      </c>
      <c r="E5" t="s">
        <v>37</v>
      </c>
      <c r="F5" t="s">
        <v>38</v>
      </c>
      <c r="G5">
        <v>40</v>
      </c>
      <c r="I5">
        <v>9726696129610</v>
      </c>
      <c r="J5">
        <v>20042540059</v>
      </c>
      <c r="K5">
        <v>82201</v>
      </c>
      <c r="L5" t="s">
        <v>58</v>
      </c>
      <c r="M5">
        <v>822011</v>
      </c>
      <c r="N5" t="s">
        <v>59</v>
      </c>
      <c r="P5" t="s">
        <v>60</v>
      </c>
      <c r="Q5" t="s">
        <v>55</v>
      </c>
      <c r="R5" s="2" t="str">
        <f>VLOOKUP(Q5,names!I:J,2,0)</f>
        <v>Great Britain</v>
      </c>
      <c r="S5" t="s">
        <v>56</v>
      </c>
      <c r="T5" t="s">
        <v>57</v>
      </c>
      <c r="U5" s="4" t="s">
        <v>401</v>
      </c>
      <c r="V5" s="2" t="str">
        <f t="shared" si="0"/>
        <v>2000</v>
      </c>
      <c r="W5" s="2" t="str">
        <f>VLOOKUP(V5,names!A:B,2,0)</f>
        <v>Industrials</v>
      </c>
      <c r="X5">
        <v>1</v>
      </c>
      <c r="Y5">
        <v>94837865293</v>
      </c>
      <c r="AA5">
        <v>2.6240000000000001</v>
      </c>
      <c r="AB5">
        <v>2.6240000000000001</v>
      </c>
      <c r="AC5">
        <v>1.2798362000000001</v>
      </c>
      <c r="AD5">
        <v>248854558529</v>
      </c>
      <c r="AE5">
        <v>318493073602</v>
      </c>
      <c r="AF5">
        <v>3.2744200000000001</v>
      </c>
      <c r="AG5" s="9">
        <f t="shared" si="1"/>
        <v>3.2744200000000001E-2</v>
      </c>
    </row>
    <row r="6" spans="1:37" x14ac:dyDescent="0.2">
      <c r="A6" s="1">
        <v>41947</v>
      </c>
      <c r="B6" t="s">
        <v>34</v>
      </c>
      <c r="C6" t="s">
        <v>35</v>
      </c>
      <c r="D6" t="s">
        <v>36</v>
      </c>
      <c r="E6" t="s">
        <v>37</v>
      </c>
      <c r="F6" t="s">
        <v>38</v>
      </c>
      <c r="G6">
        <v>40</v>
      </c>
      <c r="I6">
        <v>9726696129610</v>
      </c>
      <c r="J6">
        <v>20042540059</v>
      </c>
      <c r="K6">
        <v>457481</v>
      </c>
      <c r="L6" t="s">
        <v>61</v>
      </c>
      <c r="M6">
        <v>4574813</v>
      </c>
      <c r="N6" t="s">
        <v>62</v>
      </c>
      <c r="P6" t="s">
        <v>63</v>
      </c>
      <c r="Q6" t="s">
        <v>64</v>
      </c>
      <c r="R6" s="2" t="str">
        <f>VLOOKUP(Q6,names!I:J,2,0)</f>
        <v>Italy</v>
      </c>
      <c r="S6" t="s">
        <v>38</v>
      </c>
      <c r="T6" t="s">
        <v>65</v>
      </c>
      <c r="U6" s="4" t="s">
        <v>402</v>
      </c>
      <c r="V6" s="2" t="str">
        <f t="shared" si="0"/>
        <v>8000</v>
      </c>
      <c r="W6" s="2" t="str">
        <f>VLOOKUP(V6,names!A:B,2,0)</f>
        <v>Financials</v>
      </c>
      <c r="X6">
        <v>1</v>
      </c>
      <c r="Y6">
        <v>45459919629</v>
      </c>
      <c r="AA6">
        <v>6.9450000000000003</v>
      </c>
      <c r="AB6">
        <v>6.9450000000000003</v>
      </c>
      <c r="AC6">
        <v>1</v>
      </c>
      <c r="AD6">
        <v>315719141823</v>
      </c>
      <c r="AE6">
        <v>315719141823</v>
      </c>
      <c r="AF6">
        <v>3.2458999999999998</v>
      </c>
      <c r="AG6" s="9">
        <f t="shared" si="1"/>
        <v>3.2458999999999995E-2</v>
      </c>
    </row>
    <row r="7" spans="1:37" x14ac:dyDescent="0.2">
      <c r="A7" s="1">
        <v>41947</v>
      </c>
      <c r="B7" t="s">
        <v>34</v>
      </c>
      <c r="C7" t="s">
        <v>35</v>
      </c>
      <c r="D7" t="s">
        <v>36</v>
      </c>
      <c r="E7" t="s">
        <v>37</v>
      </c>
      <c r="F7" t="s">
        <v>38</v>
      </c>
      <c r="G7">
        <v>40</v>
      </c>
      <c r="I7">
        <v>9726696129610</v>
      </c>
      <c r="J7">
        <v>20042540059</v>
      </c>
      <c r="K7">
        <v>14119</v>
      </c>
      <c r="L7" t="s">
        <v>66</v>
      </c>
      <c r="M7">
        <v>141192</v>
      </c>
      <c r="N7" t="s">
        <v>67</v>
      </c>
      <c r="P7" t="s">
        <v>68</v>
      </c>
      <c r="Q7" t="s">
        <v>55</v>
      </c>
      <c r="R7" s="2" t="str">
        <f>VLOOKUP(Q7,names!I:J,2,0)</f>
        <v>Great Britain</v>
      </c>
      <c r="S7" t="s">
        <v>56</v>
      </c>
      <c r="T7" t="s">
        <v>57</v>
      </c>
      <c r="U7" s="4" t="s">
        <v>398</v>
      </c>
      <c r="V7" s="2" t="str">
        <f t="shared" si="0"/>
        <v>5000</v>
      </c>
      <c r="W7" s="2" t="str">
        <f>VLOOKUP(V7,names!A:B,2,0)</f>
        <v>Consumer Services</v>
      </c>
      <c r="X7">
        <v>1</v>
      </c>
      <c r="Y7">
        <v>27194821208</v>
      </c>
      <c r="AA7">
        <v>8.8650000000000002</v>
      </c>
      <c r="AB7">
        <v>8.8650000000000002</v>
      </c>
      <c r="AC7">
        <v>1.2798362000000001</v>
      </c>
      <c r="AD7">
        <v>241082090009</v>
      </c>
      <c r="AE7">
        <v>308545585612</v>
      </c>
      <c r="AF7">
        <v>3.1721499999999998</v>
      </c>
      <c r="AG7" s="9">
        <f t="shared" si="1"/>
        <v>3.17215E-2</v>
      </c>
    </row>
    <row r="8" spans="1:37" x14ac:dyDescent="0.2">
      <c r="A8" s="1">
        <v>41947</v>
      </c>
      <c r="B8" t="s">
        <v>34</v>
      </c>
      <c r="C8" t="s">
        <v>35</v>
      </c>
      <c r="D8" t="s">
        <v>36</v>
      </c>
      <c r="E8" t="s">
        <v>37</v>
      </c>
      <c r="F8" t="s">
        <v>38</v>
      </c>
      <c r="G8">
        <v>40</v>
      </c>
      <c r="I8">
        <v>9726696129610</v>
      </c>
      <c r="J8">
        <v>20042540059</v>
      </c>
      <c r="K8">
        <v>443639</v>
      </c>
      <c r="L8" t="s">
        <v>69</v>
      </c>
      <c r="M8">
        <v>7145056</v>
      </c>
      <c r="N8" t="s">
        <v>70</v>
      </c>
      <c r="P8" t="s">
        <v>71</v>
      </c>
      <c r="Q8" t="s">
        <v>64</v>
      </c>
      <c r="R8" s="2" t="str">
        <f>VLOOKUP(Q8,names!I:J,2,0)</f>
        <v>Italy</v>
      </c>
      <c r="S8" t="s">
        <v>38</v>
      </c>
      <c r="T8" t="s">
        <v>65</v>
      </c>
      <c r="U8" s="6" t="s">
        <v>396</v>
      </c>
      <c r="V8" s="2" t="str">
        <f>LEFT(U8,1)&amp;"001"</f>
        <v>0001</v>
      </c>
      <c r="W8" s="2" t="str">
        <f>VLOOKUP(V8,names!A:B,2,0)</f>
        <v>Oil &amp; Gas</v>
      </c>
      <c r="X8">
        <v>1</v>
      </c>
      <c r="Y8">
        <v>18236156544</v>
      </c>
      <c r="AA8">
        <v>16.73</v>
      </c>
      <c r="AB8">
        <v>16.73</v>
      </c>
      <c r="AC8">
        <v>1</v>
      </c>
      <c r="AD8">
        <v>305090898981</v>
      </c>
      <c r="AE8">
        <v>305090898981</v>
      </c>
      <c r="AF8">
        <v>3.1366299999999998</v>
      </c>
      <c r="AG8" s="9">
        <f t="shared" si="1"/>
        <v>3.13663E-2</v>
      </c>
    </row>
    <row r="9" spans="1:37" x14ac:dyDescent="0.2">
      <c r="A9" s="1">
        <v>41947</v>
      </c>
      <c r="B9" t="s">
        <v>34</v>
      </c>
      <c r="C9" t="s">
        <v>35</v>
      </c>
      <c r="D9" t="s">
        <v>36</v>
      </c>
      <c r="E9" t="s">
        <v>37</v>
      </c>
      <c r="F9" t="s">
        <v>38</v>
      </c>
      <c r="G9">
        <v>40</v>
      </c>
      <c r="I9">
        <v>9726696129610</v>
      </c>
      <c r="J9">
        <v>20042540059</v>
      </c>
      <c r="K9" t="s">
        <v>72</v>
      </c>
      <c r="L9" t="s">
        <v>73</v>
      </c>
      <c r="M9" t="s">
        <v>74</v>
      </c>
      <c r="N9" t="s">
        <v>75</v>
      </c>
      <c r="P9" t="s">
        <v>76</v>
      </c>
      <c r="Q9" t="s">
        <v>49</v>
      </c>
      <c r="R9" s="2" t="str">
        <f>VLOOKUP(Q9,names!I:J,2,0)</f>
        <v>Spain</v>
      </c>
      <c r="S9" t="s">
        <v>38</v>
      </c>
      <c r="T9" t="s">
        <v>50</v>
      </c>
      <c r="U9" s="4" t="s">
        <v>403</v>
      </c>
      <c r="V9" s="2" t="str">
        <f t="shared" si="0"/>
        <v>2000</v>
      </c>
      <c r="W9" s="2" t="str">
        <f>VLOOKUP(V9,names!A:B,2,0)</f>
        <v>Industrials</v>
      </c>
      <c r="X9">
        <v>1</v>
      </c>
      <c r="Y9">
        <v>19146537253</v>
      </c>
      <c r="AA9">
        <v>16.245000000000001</v>
      </c>
      <c r="AB9">
        <v>15.864000000000001</v>
      </c>
      <c r="AC9">
        <v>1</v>
      </c>
      <c r="AD9">
        <v>303740666982</v>
      </c>
      <c r="AE9">
        <v>303740666982</v>
      </c>
      <c r="AF9">
        <v>3.1227499999999999</v>
      </c>
      <c r="AG9" s="9">
        <f t="shared" si="1"/>
        <v>3.1227499999999998E-2</v>
      </c>
      <c r="AK9" t="s">
        <v>77</v>
      </c>
    </row>
    <row r="10" spans="1:37" x14ac:dyDescent="0.2">
      <c r="A10" s="1">
        <v>41947</v>
      </c>
      <c r="B10" t="s">
        <v>34</v>
      </c>
      <c r="C10" t="s">
        <v>35</v>
      </c>
      <c r="D10" t="s">
        <v>36</v>
      </c>
      <c r="E10" t="s">
        <v>37</v>
      </c>
      <c r="F10" t="s">
        <v>38</v>
      </c>
      <c r="G10">
        <v>40</v>
      </c>
      <c r="I10">
        <v>9726696129610</v>
      </c>
      <c r="J10">
        <v>20042540059</v>
      </c>
      <c r="K10" t="s">
        <v>78</v>
      </c>
      <c r="L10" t="s">
        <v>79</v>
      </c>
      <c r="M10" t="s">
        <v>80</v>
      </c>
      <c r="N10" t="s">
        <v>81</v>
      </c>
      <c r="P10" t="s">
        <v>82</v>
      </c>
      <c r="Q10" t="s">
        <v>44</v>
      </c>
      <c r="R10" s="2" t="str">
        <f>VLOOKUP(Q10,names!I:J,2,0)</f>
        <v>France</v>
      </c>
      <c r="S10" t="s">
        <v>38</v>
      </c>
      <c r="T10" t="s">
        <v>45</v>
      </c>
      <c r="U10" s="4" t="s">
        <v>404</v>
      </c>
      <c r="V10" s="2" t="str">
        <f t="shared" si="0"/>
        <v>7000</v>
      </c>
      <c r="W10" s="2" t="str">
        <f>VLOOKUP(V10,names!A:B,2,0)</f>
        <v>Utilities</v>
      </c>
      <c r="X10">
        <v>1</v>
      </c>
      <c r="Y10">
        <v>15681139620</v>
      </c>
      <c r="AA10">
        <v>18.77</v>
      </c>
      <c r="AB10">
        <v>18.77</v>
      </c>
      <c r="AC10">
        <v>1</v>
      </c>
      <c r="AD10">
        <v>294334990667</v>
      </c>
      <c r="AE10">
        <v>294334990667</v>
      </c>
      <c r="AF10">
        <v>3.0260500000000001</v>
      </c>
      <c r="AG10" s="9">
        <f t="shared" si="1"/>
        <v>3.0260500000000003E-2</v>
      </c>
    </row>
    <row r="11" spans="1:37" x14ac:dyDescent="0.2">
      <c r="A11" s="1">
        <v>41947</v>
      </c>
      <c r="B11" t="s">
        <v>34</v>
      </c>
      <c r="C11" t="s">
        <v>35</v>
      </c>
      <c r="D11" t="s">
        <v>36</v>
      </c>
      <c r="E11" t="s">
        <v>37</v>
      </c>
      <c r="F11" t="s">
        <v>38</v>
      </c>
      <c r="G11">
        <v>40</v>
      </c>
      <c r="I11">
        <v>9726696129610</v>
      </c>
      <c r="J11">
        <v>20042540059</v>
      </c>
      <c r="K11" t="s">
        <v>83</v>
      </c>
      <c r="L11" t="s">
        <v>84</v>
      </c>
      <c r="M11" t="s">
        <v>85</v>
      </c>
      <c r="N11" t="s">
        <v>86</v>
      </c>
      <c r="P11" t="s">
        <v>87</v>
      </c>
      <c r="Q11" t="s">
        <v>88</v>
      </c>
      <c r="R11" s="2" t="str">
        <f>VLOOKUP(Q11,names!I:J,2,0)</f>
        <v>Belgium</v>
      </c>
      <c r="S11" t="s">
        <v>38</v>
      </c>
      <c r="T11" t="s">
        <v>89</v>
      </c>
      <c r="U11" s="4" t="s">
        <v>399</v>
      </c>
      <c r="V11" s="2" t="str">
        <f t="shared" si="0"/>
        <v>6000</v>
      </c>
      <c r="W11" s="2" t="str">
        <f>VLOOKUP(V11,names!A:B,2,0)</f>
        <v>Telecommunications</v>
      </c>
      <c r="X11">
        <v>1</v>
      </c>
      <c r="Y11">
        <v>8822973472</v>
      </c>
      <c r="AA11">
        <v>29.895</v>
      </c>
      <c r="AB11">
        <v>29.895</v>
      </c>
      <c r="AC11">
        <v>1</v>
      </c>
      <c r="AD11">
        <v>263762791945</v>
      </c>
      <c r="AE11">
        <v>263762791945</v>
      </c>
      <c r="AF11">
        <v>2.7117399999999998</v>
      </c>
      <c r="AG11" s="9">
        <f t="shared" si="1"/>
        <v>2.71174E-2</v>
      </c>
    </row>
    <row r="12" spans="1:37" s="5" customFormat="1" x14ac:dyDescent="0.2">
      <c r="A12" s="7">
        <v>41947</v>
      </c>
      <c r="B12" s="5" t="s">
        <v>34</v>
      </c>
      <c r="C12" s="5" t="s">
        <v>35</v>
      </c>
      <c r="D12" s="5" t="s">
        <v>36</v>
      </c>
      <c r="E12" s="5" t="s">
        <v>37</v>
      </c>
      <c r="F12" s="5" t="s">
        <v>38</v>
      </c>
      <c r="G12" s="5">
        <v>40</v>
      </c>
      <c r="I12" s="5">
        <v>9726696129610</v>
      </c>
      <c r="J12" s="5">
        <v>20042540059</v>
      </c>
      <c r="K12" s="5">
        <v>904076</v>
      </c>
      <c r="L12" s="5" t="s">
        <v>90</v>
      </c>
      <c r="M12" s="5">
        <v>90498</v>
      </c>
      <c r="N12" s="5" t="s">
        <v>91</v>
      </c>
      <c r="P12" s="5" t="s">
        <v>92</v>
      </c>
      <c r="Q12" s="5" t="s">
        <v>55</v>
      </c>
      <c r="R12" s="5" t="str">
        <f>VLOOKUP(Q12,names!I:J,2,0)</f>
        <v>Great Britain</v>
      </c>
      <c r="S12" s="5" t="s">
        <v>56</v>
      </c>
      <c r="T12" s="5" t="s">
        <v>57</v>
      </c>
      <c r="U12" s="8" t="s">
        <v>405</v>
      </c>
      <c r="V12" s="5" t="str">
        <f t="shared" si="0"/>
        <v>3000</v>
      </c>
      <c r="W12" s="5" t="str">
        <f>VLOOKUP(V12,names!A:B,2,0)</f>
        <v>Consumer Goods</v>
      </c>
      <c r="X12" s="5">
        <v>1</v>
      </c>
      <c r="Y12" s="5">
        <v>11515428593</v>
      </c>
      <c r="AA12" s="5">
        <v>17.309999999999999</v>
      </c>
      <c r="AB12" s="5">
        <v>17.309999999999999</v>
      </c>
      <c r="AC12" s="5">
        <v>1.2798362000000001</v>
      </c>
      <c r="AD12" s="5">
        <v>199332068945</v>
      </c>
      <c r="AE12" s="5">
        <v>255112397403</v>
      </c>
      <c r="AF12" s="5">
        <v>2.6228099999999999</v>
      </c>
    </row>
    <row r="13" spans="1:37" x14ac:dyDescent="0.2">
      <c r="A13" s="1">
        <v>41947</v>
      </c>
      <c r="B13" t="s">
        <v>34</v>
      </c>
      <c r="C13" t="s">
        <v>35</v>
      </c>
      <c r="D13" t="s">
        <v>36</v>
      </c>
      <c r="E13" t="s">
        <v>37</v>
      </c>
      <c r="F13" t="s">
        <v>38</v>
      </c>
      <c r="G13">
        <v>40</v>
      </c>
      <c r="I13">
        <v>9726696129610</v>
      </c>
      <c r="J13">
        <v>20042540059</v>
      </c>
      <c r="K13">
        <v>12715</v>
      </c>
      <c r="L13" t="s">
        <v>93</v>
      </c>
      <c r="M13">
        <v>263494</v>
      </c>
      <c r="N13" t="s">
        <v>94</v>
      </c>
      <c r="P13" t="s">
        <v>95</v>
      </c>
      <c r="Q13" t="s">
        <v>55</v>
      </c>
      <c r="R13" s="2" t="str">
        <f>VLOOKUP(Q13,names!I:J,2,0)</f>
        <v>Great Britain</v>
      </c>
      <c r="S13" t="s">
        <v>56</v>
      </c>
      <c r="T13" t="s">
        <v>57</v>
      </c>
      <c r="U13" s="4" t="s">
        <v>406</v>
      </c>
      <c r="V13" s="2" t="str">
        <f t="shared" si="0"/>
        <v>2000</v>
      </c>
      <c r="W13" s="2" t="str">
        <f>VLOOKUP(V13,names!A:B,2,0)</f>
        <v>Industrials</v>
      </c>
      <c r="X13">
        <v>1</v>
      </c>
      <c r="Y13">
        <v>43513267578</v>
      </c>
      <c r="AA13">
        <v>4.577</v>
      </c>
      <c r="AB13">
        <v>4.577</v>
      </c>
      <c r="AC13">
        <v>1.2798362000000001</v>
      </c>
      <c r="AD13">
        <v>199160225705</v>
      </c>
      <c r="AE13">
        <v>254892467005</v>
      </c>
      <c r="AF13">
        <v>2.6205500000000002</v>
      </c>
    </row>
    <row r="14" spans="1:37" x14ac:dyDescent="0.2">
      <c r="A14" s="1">
        <v>41947</v>
      </c>
      <c r="B14" t="s">
        <v>34</v>
      </c>
      <c r="C14" t="s">
        <v>35</v>
      </c>
      <c r="D14" t="s">
        <v>36</v>
      </c>
      <c r="E14" t="s">
        <v>37</v>
      </c>
      <c r="F14" t="s">
        <v>38</v>
      </c>
      <c r="G14">
        <v>40</v>
      </c>
      <c r="I14">
        <v>9726696129610</v>
      </c>
      <c r="J14">
        <v>20042540059</v>
      </c>
      <c r="K14">
        <v>60431</v>
      </c>
      <c r="L14" t="s">
        <v>96</v>
      </c>
      <c r="M14">
        <v>604316</v>
      </c>
      <c r="N14" t="s">
        <v>97</v>
      </c>
      <c r="P14" t="s">
        <v>98</v>
      </c>
      <c r="Q14" t="s">
        <v>55</v>
      </c>
      <c r="R14" s="2" t="str">
        <f>VLOOKUP(Q14,names!I:J,2,0)</f>
        <v>Great Britain</v>
      </c>
      <c r="S14" t="s">
        <v>56</v>
      </c>
      <c r="T14" t="s">
        <v>57</v>
      </c>
      <c r="U14" s="4" t="s">
        <v>407</v>
      </c>
      <c r="V14" s="2" t="str">
        <f t="shared" si="0"/>
        <v>5000</v>
      </c>
      <c r="W14" s="2" t="str">
        <f>VLOOKUP(V14,names!A:B,2,0)</f>
        <v>Consumer Services</v>
      </c>
      <c r="X14">
        <v>1</v>
      </c>
      <c r="Y14">
        <v>127703233731</v>
      </c>
      <c r="AA14">
        <v>1.5509999999999999</v>
      </c>
      <c r="AB14">
        <v>1.5509999999999999</v>
      </c>
      <c r="AC14">
        <v>1.2798362000000001</v>
      </c>
      <c r="AD14">
        <v>198067715517</v>
      </c>
      <c r="AE14">
        <v>253494226470</v>
      </c>
      <c r="AF14">
        <v>2.6061700000000001</v>
      </c>
    </row>
    <row r="15" spans="1:37" x14ac:dyDescent="0.2">
      <c r="A15" s="1">
        <v>41947</v>
      </c>
      <c r="B15" t="s">
        <v>34</v>
      </c>
      <c r="C15" t="s">
        <v>35</v>
      </c>
      <c r="D15" t="s">
        <v>36</v>
      </c>
      <c r="E15" t="s">
        <v>37</v>
      </c>
      <c r="F15" t="s">
        <v>38</v>
      </c>
      <c r="G15">
        <v>40</v>
      </c>
      <c r="I15">
        <v>9726696129610</v>
      </c>
      <c r="J15">
        <v>20042540059</v>
      </c>
      <c r="K15">
        <v>738307</v>
      </c>
      <c r="L15" t="s">
        <v>99</v>
      </c>
      <c r="M15">
        <v>7383072</v>
      </c>
      <c r="N15" t="s">
        <v>100</v>
      </c>
      <c r="P15" t="s">
        <v>101</v>
      </c>
      <c r="Q15" t="s">
        <v>49</v>
      </c>
      <c r="R15" s="2" t="str">
        <f>VLOOKUP(Q15,names!I:J,2,0)</f>
        <v>Spain</v>
      </c>
      <c r="S15" t="s">
        <v>38</v>
      </c>
      <c r="T15" t="s">
        <v>50</v>
      </c>
      <c r="U15" s="4" t="s">
        <v>408</v>
      </c>
      <c r="V15" s="2" t="str">
        <f t="shared" si="0"/>
        <v>7000</v>
      </c>
      <c r="W15" s="2" t="str">
        <f>VLOOKUP(V15,names!A:B,2,0)</f>
        <v>Utilities</v>
      </c>
      <c r="X15">
        <v>1</v>
      </c>
      <c r="Y15">
        <v>9593764804</v>
      </c>
      <c r="AA15">
        <v>26.15</v>
      </c>
      <c r="AB15">
        <v>26.15</v>
      </c>
      <c r="AC15">
        <v>1</v>
      </c>
      <c r="AD15">
        <v>250876949625</v>
      </c>
      <c r="AE15">
        <v>250876949625</v>
      </c>
      <c r="AF15">
        <v>2.5792600000000001</v>
      </c>
    </row>
    <row r="16" spans="1:37" x14ac:dyDescent="0.2">
      <c r="A16" s="1">
        <v>41947</v>
      </c>
      <c r="B16" t="s">
        <v>34</v>
      </c>
      <c r="C16" t="s">
        <v>35</v>
      </c>
      <c r="D16" t="s">
        <v>36</v>
      </c>
      <c r="E16" t="s">
        <v>37</v>
      </c>
      <c r="F16" t="s">
        <v>38</v>
      </c>
      <c r="G16">
        <v>40</v>
      </c>
      <c r="I16">
        <v>9726696129610</v>
      </c>
      <c r="J16">
        <v>20042540059</v>
      </c>
      <c r="K16" t="s">
        <v>102</v>
      </c>
      <c r="L16" t="s">
        <v>103</v>
      </c>
      <c r="M16" t="s">
        <v>104</v>
      </c>
      <c r="N16" t="s">
        <v>105</v>
      </c>
      <c r="P16" t="s">
        <v>106</v>
      </c>
      <c r="Q16" t="s">
        <v>44</v>
      </c>
      <c r="R16" s="2" t="str">
        <f>VLOOKUP(Q16,names!I:J,2,0)</f>
        <v>France</v>
      </c>
      <c r="S16" t="s">
        <v>38</v>
      </c>
      <c r="T16" t="s">
        <v>45</v>
      </c>
      <c r="U16" s="4" t="s">
        <v>409</v>
      </c>
      <c r="V16" s="2" t="str">
        <f t="shared" si="0"/>
        <v>7000</v>
      </c>
      <c r="W16" s="2" t="str">
        <f>VLOOKUP(V16,names!A:B,2,0)</f>
        <v>Utilities</v>
      </c>
      <c r="X16">
        <v>1</v>
      </c>
      <c r="Y16">
        <v>10708714515</v>
      </c>
      <c r="AA16">
        <v>22.88</v>
      </c>
      <c r="AB16">
        <v>22.88</v>
      </c>
      <c r="AC16">
        <v>1</v>
      </c>
      <c r="AD16">
        <v>245015388103</v>
      </c>
      <c r="AE16">
        <v>245015388103</v>
      </c>
      <c r="AF16">
        <v>2.5190000000000001</v>
      </c>
    </row>
    <row r="17" spans="1:37" x14ac:dyDescent="0.2">
      <c r="A17" s="1">
        <v>41947</v>
      </c>
      <c r="B17" t="s">
        <v>34</v>
      </c>
      <c r="C17" t="s">
        <v>35</v>
      </c>
      <c r="D17" t="s">
        <v>36</v>
      </c>
      <c r="E17" t="s">
        <v>37</v>
      </c>
      <c r="F17" t="s">
        <v>38</v>
      </c>
      <c r="G17">
        <v>40</v>
      </c>
      <c r="I17">
        <v>9726696129610</v>
      </c>
      <c r="J17">
        <v>20042540059</v>
      </c>
      <c r="K17">
        <v>8118</v>
      </c>
      <c r="L17" t="s">
        <v>107</v>
      </c>
      <c r="M17">
        <v>81180</v>
      </c>
      <c r="N17" t="s">
        <v>108</v>
      </c>
      <c r="P17" t="s">
        <v>109</v>
      </c>
      <c r="Q17" t="s">
        <v>55</v>
      </c>
      <c r="R17" s="2" t="str">
        <f>VLOOKUP(Q17,names!I:J,2,0)</f>
        <v>Great Britain</v>
      </c>
      <c r="S17" t="s">
        <v>56</v>
      </c>
      <c r="T17" t="s">
        <v>57</v>
      </c>
      <c r="U17" s="4" t="s">
        <v>405</v>
      </c>
      <c r="V17" s="2" t="str">
        <f t="shared" si="0"/>
        <v>3000</v>
      </c>
      <c r="W17" s="2" t="str">
        <f>VLOOKUP(V17,names!A:B,2,0)</f>
        <v>Consumer Goods</v>
      </c>
      <c r="X17">
        <v>1</v>
      </c>
      <c r="Y17">
        <v>45820903639</v>
      </c>
      <c r="AA17">
        <v>4.1479999999999997</v>
      </c>
      <c r="AB17">
        <v>4.1479999999999997</v>
      </c>
      <c r="AC17">
        <v>1.2798362000000001</v>
      </c>
      <c r="AD17">
        <v>190065108295</v>
      </c>
      <c r="AE17">
        <v>243252207895</v>
      </c>
      <c r="AF17">
        <v>2.5008699999999999</v>
      </c>
    </row>
    <row r="18" spans="1:37" x14ac:dyDescent="0.2">
      <c r="A18" s="1">
        <v>41947</v>
      </c>
      <c r="B18" t="s">
        <v>34</v>
      </c>
      <c r="C18" t="s">
        <v>35</v>
      </c>
      <c r="D18" t="s">
        <v>36</v>
      </c>
      <c r="E18" t="s">
        <v>37</v>
      </c>
      <c r="F18" t="s">
        <v>38</v>
      </c>
      <c r="G18">
        <v>40</v>
      </c>
      <c r="I18">
        <v>9726696129610</v>
      </c>
      <c r="J18">
        <v>20042540059</v>
      </c>
      <c r="K18" t="s">
        <v>110</v>
      </c>
      <c r="L18" t="s">
        <v>111</v>
      </c>
      <c r="M18" t="s">
        <v>112</v>
      </c>
      <c r="N18" t="s">
        <v>113</v>
      </c>
      <c r="P18" t="s">
        <v>114</v>
      </c>
      <c r="Q18" t="s">
        <v>55</v>
      </c>
      <c r="R18" s="2" t="str">
        <f>VLOOKUP(Q18,names!I:J,2,0)</f>
        <v>Great Britain</v>
      </c>
      <c r="S18" t="s">
        <v>56</v>
      </c>
      <c r="T18" t="s">
        <v>57</v>
      </c>
      <c r="U18" s="4" t="s">
        <v>410</v>
      </c>
      <c r="V18" s="2" t="str">
        <f t="shared" si="0"/>
        <v>8000</v>
      </c>
      <c r="W18" s="2" t="str">
        <f>VLOOKUP(V18,names!A:B,2,0)</f>
        <v>Financials</v>
      </c>
      <c r="X18">
        <v>1</v>
      </c>
      <c r="Y18">
        <v>31349391008</v>
      </c>
      <c r="AA18">
        <v>6.0250000000000004</v>
      </c>
      <c r="AB18">
        <v>6.0250000000000004</v>
      </c>
      <c r="AC18">
        <v>1.2798362000000001</v>
      </c>
      <c r="AD18">
        <v>188880080823</v>
      </c>
      <c r="AE18">
        <v>241735564740</v>
      </c>
      <c r="AF18">
        <v>2.4852799999999999</v>
      </c>
    </row>
    <row r="19" spans="1:37" x14ac:dyDescent="0.2">
      <c r="A19" s="1">
        <v>41947</v>
      </c>
      <c r="B19" t="s">
        <v>34</v>
      </c>
      <c r="C19" t="s">
        <v>35</v>
      </c>
      <c r="D19" t="s">
        <v>36</v>
      </c>
      <c r="E19" t="s">
        <v>37</v>
      </c>
      <c r="F19" t="s">
        <v>38</v>
      </c>
      <c r="G19">
        <v>40</v>
      </c>
      <c r="I19">
        <v>9726696129610</v>
      </c>
      <c r="J19">
        <v>20042540059</v>
      </c>
      <c r="K19">
        <v>406566</v>
      </c>
      <c r="L19" t="s">
        <v>115</v>
      </c>
      <c r="M19">
        <v>4065663</v>
      </c>
      <c r="N19" t="s">
        <v>116</v>
      </c>
      <c r="P19" t="s">
        <v>117</v>
      </c>
      <c r="Q19" t="s">
        <v>49</v>
      </c>
      <c r="R19" s="2" t="str">
        <f>VLOOKUP(Q19,names!I:J,2,0)</f>
        <v>Spain</v>
      </c>
      <c r="S19" t="s">
        <v>38</v>
      </c>
      <c r="T19" t="s">
        <v>50</v>
      </c>
      <c r="U19" s="4" t="s">
        <v>411</v>
      </c>
      <c r="V19" s="2" t="str">
        <f t="shared" si="0"/>
        <v>2000</v>
      </c>
      <c r="W19" s="2" t="str">
        <f>VLOOKUP(V19,names!A:B,2,0)</f>
        <v>Industrials</v>
      </c>
      <c r="X19">
        <v>1</v>
      </c>
      <c r="Y19">
        <v>14831998214</v>
      </c>
      <c r="AA19">
        <v>16.565000000000001</v>
      </c>
      <c r="AB19">
        <v>16.234999999999999</v>
      </c>
      <c r="AC19">
        <v>1</v>
      </c>
      <c r="AD19">
        <v>240797491004</v>
      </c>
      <c r="AE19">
        <v>240797491004</v>
      </c>
      <c r="AF19">
        <v>2.4756300000000002</v>
      </c>
      <c r="AK19" t="s">
        <v>77</v>
      </c>
    </row>
    <row r="20" spans="1:37" x14ac:dyDescent="0.2">
      <c r="A20" s="1">
        <v>41947</v>
      </c>
      <c r="B20" t="s">
        <v>34</v>
      </c>
      <c r="C20" t="s">
        <v>35</v>
      </c>
      <c r="D20" t="s">
        <v>36</v>
      </c>
      <c r="E20" t="s">
        <v>37</v>
      </c>
      <c r="F20" t="s">
        <v>38</v>
      </c>
      <c r="G20">
        <v>40</v>
      </c>
      <c r="I20">
        <v>9726696129610</v>
      </c>
      <c r="J20">
        <v>20042540059</v>
      </c>
      <c r="K20" t="s">
        <v>118</v>
      </c>
      <c r="L20" t="s">
        <v>119</v>
      </c>
      <c r="M20" t="s">
        <v>120</v>
      </c>
      <c r="N20" t="s">
        <v>121</v>
      </c>
      <c r="P20" t="s">
        <v>122</v>
      </c>
      <c r="Q20" t="s">
        <v>123</v>
      </c>
      <c r="R20" s="2" t="str">
        <f>VLOOKUP(Q20,names!I:J,2,0)</f>
        <v>Norway</v>
      </c>
      <c r="S20" t="s">
        <v>124</v>
      </c>
      <c r="T20" t="s">
        <v>125</v>
      </c>
      <c r="U20" s="6" t="s">
        <v>397</v>
      </c>
      <c r="V20" s="2" t="str">
        <f>LEFT(U20,1)&amp;"001"</f>
        <v>0001</v>
      </c>
      <c r="W20" s="2" t="str">
        <f>VLOOKUP(V20,names!A:B,2,0)</f>
        <v>Oil &amp; Gas</v>
      </c>
      <c r="X20">
        <v>1</v>
      </c>
      <c r="Y20">
        <v>13141652810</v>
      </c>
      <c r="AA20">
        <v>154.30000000000001</v>
      </c>
      <c r="AB20">
        <v>154.30000000000001</v>
      </c>
      <c r="AC20">
        <v>0.1180422</v>
      </c>
      <c r="AD20">
        <v>2027757028583</v>
      </c>
      <c r="AE20">
        <v>239360901245</v>
      </c>
      <c r="AF20">
        <v>2.4608699999999999</v>
      </c>
    </row>
    <row r="21" spans="1:37" x14ac:dyDescent="0.2">
      <c r="A21" s="1">
        <v>41947</v>
      </c>
      <c r="B21" t="s">
        <v>34</v>
      </c>
      <c r="C21" t="s">
        <v>35</v>
      </c>
      <c r="D21" t="s">
        <v>36</v>
      </c>
      <c r="E21" t="s">
        <v>37</v>
      </c>
      <c r="F21" t="s">
        <v>38</v>
      </c>
      <c r="G21">
        <v>40</v>
      </c>
      <c r="I21">
        <v>9726696129610</v>
      </c>
      <c r="J21">
        <v>20042540059</v>
      </c>
      <c r="K21">
        <v>538755</v>
      </c>
      <c r="L21" t="s">
        <v>126</v>
      </c>
      <c r="M21" t="s">
        <v>127</v>
      </c>
      <c r="N21" t="s">
        <v>128</v>
      </c>
      <c r="P21" t="s">
        <v>129</v>
      </c>
      <c r="Q21" t="s">
        <v>49</v>
      </c>
      <c r="R21" s="2" t="str">
        <f>VLOOKUP(Q21,names!I:J,2,0)</f>
        <v>Spain</v>
      </c>
      <c r="S21" t="s">
        <v>38</v>
      </c>
      <c r="T21" t="s">
        <v>50</v>
      </c>
      <c r="U21" s="4" t="s">
        <v>412</v>
      </c>
      <c r="V21" s="2" t="str">
        <f t="shared" si="0"/>
        <v>8000</v>
      </c>
      <c r="W21" s="2" t="str">
        <f>VLOOKUP(V21,names!A:B,2,0)</f>
        <v>Financials</v>
      </c>
      <c r="X21">
        <v>1</v>
      </c>
      <c r="Y21">
        <v>85646552835</v>
      </c>
      <c r="AA21">
        <v>2.7370000000000001</v>
      </c>
      <c r="AB21">
        <v>2.7370000000000001</v>
      </c>
      <c r="AC21">
        <v>1</v>
      </c>
      <c r="AD21">
        <v>234414615109</v>
      </c>
      <c r="AE21">
        <v>234414615109</v>
      </c>
      <c r="AF21">
        <v>2.4100100000000002</v>
      </c>
    </row>
    <row r="22" spans="1:37" x14ac:dyDescent="0.2">
      <c r="A22" s="1">
        <v>41947</v>
      </c>
      <c r="B22" t="s">
        <v>34</v>
      </c>
      <c r="C22" t="s">
        <v>35</v>
      </c>
      <c r="D22" t="s">
        <v>36</v>
      </c>
      <c r="E22" t="s">
        <v>37</v>
      </c>
      <c r="F22" t="s">
        <v>38</v>
      </c>
      <c r="G22">
        <v>40</v>
      </c>
      <c r="I22">
        <v>9726696129610</v>
      </c>
      <c r="J22">
        <v>20042540059</v>
      </c>
      <c r="K22">
        <v>71921</v>
      </c>
      <c r="L22" t="s">
        <v>130</v>
      </c>
      <c r="M22" t="s">
        <v>131</v>
      </c>
      <c r="N22" t="s">
        <v>132</v>
      </c>
      <c r="P22" t="s">
        <v>133</v>
      </c>
      <c r="Q22" t="s">
        <v>55</v>
      </c>
      <c r="R22" s="2" t="str">
        <f>VLOOKUP(Q22,names!I:J,2,0)</f>
        <v>Great Britain</v>
      </c>
      <c r="S22" t="s">
        <v>56</v>
      </c>
      <c r="T22" t="s">
        <v>57</v>
      </c>
      <c r="U22" s="4" t="s">
        <v>413</v>
      </c>
      <c r="V22" s="2" t="str">
        <f t="shared" si="0"/>
        <v>6000</v>
      </c>
      <c r="W22" s="2" t="str">
        <f>VLOOKUP(V22,names!A:B,2,0)</f>
        <v>Telecommunications</v>
      </c>
      <c r="X22">
        <v>1</v>
      </c>
      <c r="Y22">
        <v>88033660154</v>
      </c>
      <c r="AA22">
        <v>2.06</v>
      </c>
      <c r="AB22">
        <v>2.06</v>
      </c>
      <c r="AC22">
        <v>1.2798362000000001</v>
      </c>
      <c r="AD22">
        <v>181349339917</v>
      </c>
      <c r="AE22">
        <v>232097452537</v>
      </c>
      <c r="AF22">
        <v>2.38619</v>
      </c>
    </row>
    <row r="23" spans="1:37" x14ac:dyDescent="0.2">
      <c r="A23" s="1">
        <v>41947</v>
      </c>
      <c r="B23" t="s">
        <v>34</v>
      </c>
      <c r="C23" t="s">
        <v>35</v>
      </c>
      <c r="D23" t="s">
        <v>36</v>
      </c>
      <c r="E23" t="s">
        <v>37</v>
      </c>
      <c r="F23" t="s">
        <v>38</v>
      </c>
      <c r="G23">
        <v>40</v>
      </c>
      <c r="I23">
        <v>9726696129610</v>
      </c>
      <c r="J23">
        <v>20042540059</v>
      </c>
      <c r="K23">
        <v>81827</v>
      </c>
      <c r="L23" t="s">
        <v>134</v>
      </c>
      <c r="M23" t="s">
        <v>135</v>
      </c>
      <c r="N23" t="s">
        <v>136</v>
      </c>
      <c r="P23" t="s">
        <v>137</v>
      </c>
      <c r="Q23" t="s">
        <v>55</v>
      </c>
      <c r="R23" s="2" t="str">
        <f>VLOOKUP(Q23,names!I:J,2,0)</f>
        <v>Great Britain</v>
      </c>
      <c r="S23" t="s">
        <v>56</v>
      </c>
      <c r="T23" t="s">
        <v>57</v>
      </c>
      <c r="U23" s="4" t="s">
        <v>414</v>
      </c>
      <c r="V23" s="2" t="str">
        <f t="shared" si="0"/>
        <v>2000</v>
      </c>
      <c r="W23" s="2" t="str">
        <f>VLOOKUP(V23,names!A:B,2,0)</f>
        <v>Industrials</v>
      </c>
      <c r="X23">
        <v>1</v>
      </c>
      <c r="Y23">
        <v>15142849691</v>
      </c>
      <c r="AA23">
        <v>11.6</v>
      </c>
      <c r="AB23">
        <v>11.6</v>
      </c>
      <c r="AC23">
        <v>1.2798362000000001</v>
      </c>
      <c r="AD23">
        <v>175657056416</v>
      </c>
      <c r="AE23">
        <v>224812259283</v>
      </c>
      <c r="AF23">
        <v>2.3112900000000001</v>
      </c>
    </row>
    <row r="24" spans="1:37" x14ac:dyDescent="0.2">
      <c r="A24" s="1">
        <v>41947</v>
      </c>
      <c r="B24" t="s">
        <v>34</v>
      </c>
      <c r="C24" t="s">
        <v>35</v>
      </c>
      <c r="D24" t="s">
        <v>36</v>
      </c>
      <c r="E24" t="s">
        <v>37</v>
      </c>
      <c r="F24" t="s">
        <v>38</v>
      </c>
      <c r="G24">
        <v>40</v>
      </c>
      <c r="I24">
        <v>9726696129610</v>
      </c>
      <c r="J24">
        <v>20042540059</v>
      </c>
      <c r="K24">
        <v>50025</v>
      </c>
      <c r="L24" t="s">
        <v>138</v>
      </c>
      <c r="M24" t="s">
        <v>139</v>
      </c>
      <c r="N24" t="s">
        <v>140</v>
      </c>
      <c r="P24" t="s">
        <v>141</v>
      </c>
      <c r="Q24" t="s">
        <v>55</v>
      </c>
      <c r="R24" s="2" t="str">
        <f>VLOOKUP(Q24,names!I:J,2,0)</f>
        <v>Great Britain</v>
      </c>
      <c r="S24" t="s">
        <v>56</v>
      </c>
      <c r="T24" t="s">
        <v>57</v>
      </c>
      <c r="U24" s="4" t="s">
        <v>415</v>
      </c>
      <c r="V24" s="2" t="str">
        <f t="shared" si="0"/>
        <v>5000</v>
      </c>
      <c r="W24" s="2" t="str">
        <f>VLOOKUP(V24,names!A:B,2,0)</f>
        <v>Consumer Services</v>
      </c>
      <c r="X24">
        <v>1</v>
      </c>
      <c r="Y24">
        <v>144544396590</v>
      </c>
      <c r="AA24">
        <v>1.18</v>
      </c>
      <c r="AB24">
        <v>1.18</v>
      </c>
      <c r="AC24">
        <v>1.2798362000000001</v>
      </c>
      <c r="AD24">
        <v>170562387976</v>
      </c>
      <c r="AE24">
        <v>218291916178</v>
      </c>
      <c r="AF24">
        <v>2.2442600000000001</v>
      </c>
    </row>
    <row r="25" spans="1:37" x14ac:dyDescent="0.2">
      <c r="A25" s="1">
        <v>41947</v>
      </c>
      <c r="B25" t="s">
        <v>34</v>
      </c>
      <c r="C25" t="s">
        <v>35</v>
      </c>
      <c r="D25" t="s">
        <v>36</v>
      </c>
      <c r="E25" t="s">
        <v>37</v>
      </c>
      <c r="F25" t="s">
        <v>38</v>
      </c>
      <c r="G25">
        <v>40</v>
      </c>
      <c r="I25">
        <v>9726696129610</v>
      </c>
      <c r="J25">
        <v>20042540059</v>
      </c>
      <c r="K25">
        <v>9616</v>
      </c>
      <c r="L25" t="s">
        <v>142</v>
      </c>
      <c r="M25">
        <v>96162</v>
      </c>
      <c r="N25" t="s">
        <v>143</v>
      </c>
      <c r="P25" t="s">
        <v>144</v>
      </c>
      <c r="Q25" t="s">
        <v>55</v>
      </c>
      <c r="R25" s="2" t="str">
        <f>VLOOKUP(Q25,names!I:J,2,0)</f>
        <v>Great Britain</v>
      </c>
      <c r="S25" t="s">
        <v>56</v>
      </c>
      <c r="T25" t="s">
        <v>57</v>
      </c>
      <c r="U25" s="4" t="s">
        <v>403</v>
      </c>
      <c r="V25" s="2" t="str">
        <f t="shared" si="0"/>
        <v>2000</v>
      </c>
      <c r="W25" s="2" t="str">
        <f>VLOOKUP(V25,names!A:B,2,0)</f>
        <v>Industrials</v>
      </c>
      <c r="X25">
        <v>1</v>
      </c>
      <c r="Y25">
        <v>107580258241</v>
      </c>
      <c r="AA25">
        <v>1.5449999999999999</v>
      </c>
      <c r="AB25">
        <v>1.5449999999999999</v>
      </c>
      <c r="AC25">
        <v>1.2798362000000001</v>
      </c>
      <c r="AD25">
        <v>166211498982</v>
      </c>
      <c r="AE25">
        <v>212723490134</v>
      </c>
      <c r="AF25">
        <v>2.1870099999999999</v>
      </c>
    </row>
    <row r="26" spans="1:37" x14ac:dyDescent="0.2">
      <c r="A26" s="1">
        <v>41947</v>
      </c>
      <c r="B26" t="s">
        <v>34</v>
      </c>
      <c r="C26" t="s">
        <v>35</v>
      </c>
      <c r="D26" t="s">
        <v>36</v>
      </c>
      <c r="E26" t="s">
        <v>37</v>
      </c>
      <c r="F26" t="s">
        <v>38</v>
      </c>
      <c r="G26">
        <v>40</v>
      </c>
      <c r="I26">
        <v>9726696129610</v>
      </c>
      <c r="J26">
        <v>20042540059</v>
      </c>
      <c r="K26">
        <v>407228</v>
      </c>
      <c r="L26" t="s">
        <v>145</v>
      </c>
      <c r="M26">
        <v>5705946</v>
      </c>
      <c r="N26" t="s">
        <v>146</v>
      </c>
      <c r="P26" t="s">
        <v>147</v>
      </c>
      <c r="Q26" t="s">
        <v>49</v>
      </c>
      <c r="R26" s="2" t="str">
        <f>VLOOKUP(Q26,names!I:J,2,0)</f>
        <v>Spain</v>
      </c>
      <c r="S26" t="s">
        <v>38</v>
      </c>
      <c r="T26" t="s">
        <v>50</v>
      </c>
      <c r="U26" s="4" t="s">
        <v>402</v>
      </c>
      <c r="V26" s="2" t="str">
        <f t="shared" si="0"/>
        <v>8000</v>
      </c>
      <c r="W26" s="2" t="str">
        <f>VLOOKUP(V26,names!A:B,2,0)</f>
        <v>Financials</v>
      </c>
      <c r="X26">
        <v>1</v>
      </c>
      <c r="Y26">
        <v>30425574556</v>
      </c>
      <c r="AA26">
        <v>6.99</v>
      </c>
      <c r="AB26">
        <v>6.99</v>
      </c>
      <c r="AC26">
        <v>1</v>
      </c>
      <c r="AD26">
        <v>212674766146</v>
      </c>
      <c r="AE26">
        <v>212674766146</v>
      </c>
      <c r="AF26">
        <v>2.1865100000000002</v>
      </c>
    </row>
    <row r="27" spans="1:37" x14ac:dyDescent="0.2">
      <c r="A27" s="1">
        <v>41947</v>
      </c>
      <c r="B27" t="s">
        <v>34</v>
      </c>
      <c r="C27" t="s">
        <v>35</v>
      </c>
      <c r="D27" t="s">
        <v>36</v>
      </c>
      <c r="E27" t="s">
        <v>37</v>
      </c>
      <c r="F27" t="s">
        <v>38</v>
      </c>
      <c r="G27">
        <v>40</v>
      </c>
      <c r="I27">
        <v>9726696129610</v>
      </c>
      <c r="J27">
        <v>20042540059</v>
      </c>
      <c r="K27">
        <v>517617</v>
      </c>
      <c r="L27" t="s">
        <v>148</v>
      </c>
      <c r="M27">
        <v>5176177</v>
      </c>
      <c r="N27" t="s">
        <v>149</v>
      </c>
      <c r="P27" t="s">
        <v>150</v>
      </c>
      <c r="Q27" t="s">
        <v>44</v>
      </c>
      <c r="R27" s="2" t="str">
        <f>VLOOKUP(Q27,names!I:J,2,0)</f>
        <v>France</v>
      </c>
      <c r="S27" t="s">
        <v>38</v>
      </c>
      <c r="T27" t="s">
        <v>45</v>
      </c>
      <c r="U27" s="4" t="s">
        <v>399</v>
      </c>
      <c r="V27" s="2" t="str">
        <f t="shared" si="0"/>
        <v>6000</v>
      </c>
      <c r="W27" s="2" t="str">
        <f>VLOOKUP(V27,names!A:B,2,0)</f>
        <v>Telecommunications</v>
      </c>
      <c r="X27">
        <v>1</v>
      </c>
      <c r="Y27">
        <v>17017271085</v>
      </c>
      <c r="AA27">
        <v>12.46</v>
      </c>
      <c r="AB27">
        <v>12.46</v>
      </c>
      <c r="AC27">
        <v>1</v>
      </c>
      <c r="AD27">
        <v>212035197719</v>
      </c>
      <c r="AE27">
        <v>212035197719</v>
      </c>
      <c r="AF27">
        <v>2.1799300000000001</v>
      </c>
    </row>
    <row r="28" spans="1:37" x14ac:dyDescent="0.2">
      <c r="A28" s="1">
        <v>41947</v>
      </c>
      <c r="B28" t="s">
        <v>34</v>
      </c>
      <c r="C28" t="s">
        <v>35</v>
      </c>
      <c r="D28" t="s">
        <v>36</v>
      </c>
      <c r="E28" t="s">
        <v>37</v>
      </c>
      <c r="F28" t="s">
        <v>38</v>
      </c>
      <c r="G28">
        <v>40</v>
      </c>
      <c r="I28">
        <v>9726696129610</v>
      </c>
      <c r="J28">
        <v>20042540059</v>
      </c>
      <c r="K28">
        <v>70550</v>
      </c>
      <c r="L28" t="s">
        <v>151</v>
      </c>
      <c r="M28" t="s">
        <v>152</v>
      </c>
      <c r="N28" t="s">
        <v>153</v>
      </c>
      <c r="P28" t="s">
        <v>154</v>
      </c>
      <c r="Q28" t="s">
        <v>55</v>
      </c>
      <c r="R28" s="2" t="str">
        <f>VLOOKUP(Q28,names!I:J,2,0)</f>
        <v>Great Britain</v>
      </c>
      <c r="S28" t="s">
        <v>56</v>
      </c>
      <c r="T28" t="s">
        <v>57</v>
      </c>
      <c r="U28" s="4" t="s">
        <v>416</v>
      </c>
      <c r="V28" s="2" t="str">
        <f t="shared" si="0"/>
        <v>8000</v>
      </c>
      <c r="W28" s="2" t="str">
        <f>VLOOKUP(V28,names!A:B,2,0)</f>
        <v>Financials</v>
      </c>
      <c r="X28">
        <v>1</v>
      </c>
      <c r="Y28">
        <v>7875135185</v>
      </c>
      <c r="AA28">
        <v>20.99</v>
      </c>
      <c r="AB28">
        <v>20.99</v>
      </c>
      <c r="AC28">
        <v>1.2798362000000001</v>
      </c>
      <c r="AD28">
        <v>165299087533</v>
      </c>
      <c r="AE28">
        <v>211555755753</v>
      </c>
      <c r="AF28">
        <v>2.1749999999999998</v>
      </c>
    </row>
    <row r="29" spans="1:37" x14ac:dyDescent="0.2">
      <c r="A29" s="1">
        <v>41947</v>
      </c>
      <c r="B29" t="s">
        <v>34</v>
      </c>
      <c r="C29" t="s">
        <v>35</v>
      </c>
      <c r="D29" t="s">
        <v>36</v>
      </c>
      <c r="E29" t="s">
        <v>37</v>
      </c>
      <c r="F29" t="s">
        <v>38</v>
      </c>
      <c r="G29">
        <v>40</v>
      </c>
      <c r="I29">
        <v>9726696129610</v>
      </c>
      <c r="J29">
        <v>20042540059</v>
      </c>
      <c r="K29">
        <v>79851</v>
      </c>
      <c r="L29" t="s">
        <v>155</v>
      </c>
      <c r="M29" t="s">
        <v>156</v>
      </c>
      <c r="N29" t="s">
        <v>157</v>
      </c>
      <c r="P29" t="s">
        <v>158</v>
      </c>
      <c r="Q29" t="s">
        <v>55</v>
      </c>
      <c r="R29" s="2" t="str">
        <f>VLOOKUP(Q29,names!I:J,2,0)</f>
        <v>Great Britain</v>
      </c>
      <c r="S29" t="s">
        <v>56</v>
      </c>
      <c r="T29" t="s">
        <v>57</v>
      </c>
      <c r="U29" s="4" t="s">
        <v>417</v>
      </c>
      <c r="V29" s="2" t="str">
        <f t="shared" si="0"/>
        <v>7000</v>
      </c>
      <c r="W29" s="2" t="str">
        <f>VLOOKUP(V29,names!A:B,2,0)</f>
        <v>Utilities</v>
      </c>
      <c r="X29">
        <v>1</v>
      </c>
      <c r="Y29">
        <v>8358152091</v>
      </c>
      <c r="AA29">
        <v>19.64</v>
      </c>
      <c r="AB29">
        <v>19.64</v>
      </c>
      <c r="AC29">
        <v>1.2798362000000001</v>
      </c>
      <c r="AD29">
        <v>164154107067</v>
      </c>
      <c r="AE29">
        <v>210090368871</v>
      </c>
      <c r="AF29">
        <v>2.1599400000000002</v>
      </c>
    </row>
    <row r="30" spans="1:37" x14ac:dyDescent="0.2">
      <c r="A30" s="1">
        <v>41947</v>
      </c>
      <c r="B30" t="s">
        <v>34</v>
      </c>
      <c r="C30" t="s">
        <v>35</v>
      </c>
      <c r="D30" t="s">
        <v>36</v>
      </c>
      <c r="E30" t="s">
        <v>37</v>
      </c>
      <c r="F30" t="s">
        <v>38</v>
      </c>
      <c r="G30">
        <v>40</v>
      </c>
      <c r="I30">
        <v>9726696129610</v>
      </c>
      <c r="J30">
        <v>20042540059</v>
      </c>
      <c r="K30">
        <v>420958</v>
      </c>
      <c r="L30" t="s">
        <v>159</v>
      </c>
      <c r="M30" t="s">
        <v>160</v>
      </c>
      <c r="N30" t="s">
        <v>161</v>
      </c>
      <c r="P30" t="s">
        <v>162</v>
      </c>
      <c r="Q30" t="s">
        <v>163</v>
      </c>
      <c r="R30" s="2" t="str">
        <f>VLOOKUP(Q30,names!I:J,2,0)</f>
        <v>Denmark</v>
      </c>
      <c r="S30" t="s">
        <v>164</v>
      </c>
      <c r="T30" t="s">
        <v>165</v>
      </c>
      <c r="U30" s="4" t="s">
        <v>418</v>
      </c>
      <c r="V30" s="2" t="str">
        <f t="shared" si="0"/>
        <v>4000</v>
      </c>
      <c r="W30" s="2" t="str">
        <f>VLOOKUP(V30,names!A:B,2,0)</f>
        <v>Health Care</v>
      </c>
      <c r="X30">
        <v>1</v>
      </c>
      <c r="Y30">
        <v>3062983131</v>
      </c>
      <c r="AA30">
        <v>508.5</v>
      </c>
      <c r="AB30">
        <v>508.5</v>
      </c>
      <c r="AC30">
        <v>0.13433909999999999</v>
      </c>
      <c r="AD30">
        <v>1557526922114</v>
      </c>
      <c r="AE30">
        <v>209236765096</v>
      </c>
      <c r="AF30">
        <v>2.15116</v>
      </c>
    </row>
    <row r="31" spans="1:37" x14ac:dyDescent="0.2">
      <c r="A31" s="1">
        <v>41947</v>
      </c>
      <c r="B31" t="s">
        <v>34</v>
      </c>
      <c r="C31" t="s">
        <v>35</v>
      </c>
      <c r="D31" t="s">
        <v>36</v>
      </c>
      <c r="E31" t="s">
        <v>37</v>
      </c>
      <c r="F31" t="s">
        <v>38</v>
      </c>
      <c r="G31">
        <v>40</v>
      </c>
      <c r="I31">
        <v>9726696129610</v>
      </c>
      <c r="J31">
        <v>20042540059</v>
      </c>
      <c r="K31">
        <v>45644</v>
      </c>
      <c r="L31" t="s">
        <v>166</v>
      </c>
      <c r="M31">
        <v>456443</v>
      </c>
      <c r="N31" t="s">
        <v>167</v>
      </c>
      <c r="P31" t="s">
        <v>168</v>
      </c>
      <c r="Q31" t="s">
        <v>55</v>
      </c>
      <c r="R31" s="2" t="str">
        <f>VLOOKUP(Q31,names!I:J,2,0)</f>
        <v>Great Britain</v>
      </c>
      <c r="S31" t="s">
        <v>56</v>
      </c>
      <c r="T31" t="s">
        <v>57</v>
      </c>
      <c r="U31" s="4" t="s">
        <v>419</v>
      </c>
      <c r="V31" s="2" t="str">
        <f t="shared" si="0"/>
        <v>8000</v>
      </c>
      <c r="W31" s="2" t="str">
        <f>VLOOKUP(V31,names!A:B,2,0)</f>
        <v>Financials</v>
      </c>
      <c r="X31">
        <v>1</v>
      </c>
      <c r="Y31">
        <v>40364338801</v>
      </c>
      <c r="AA31">
        <v>4.0279999999999996</v>
      </c>
      <c r="AB31">
        <v>4.0279999999999996</v>
      </c>
      <c r="AC31">
        <v>1.2798362000000001</v>
      </c>
      <c r="AD31">
        <v>162587556690</v>
      </c>
      <c r="AE31">
        <v>208085440173</v>
      </c>
      <c r="AF31">
        <v>2.1393200000000001</v>
      </c>
    </row>
    <row r="32" spans="1:37" x14ac:dyDescent="0.2">
      <c r="A32" s="1">
        <v>41947</v>
      </c>
      <c r="B32" t="s">
        <v>34</v>
      </c>
      <c r="C32" t="s">
        <v>35</v>
      </c>
      <c r="D32" t="s">
        <v>36</v>
      </c>
      <c r="E32" t="s">
        <v>37</v>
      </c>
      <c r="F32" t="s">
        <v>38</v>
      </c>
      <c r="G32">
        <v>40</v>
      </c>
      <c r="I32">
        <v>9726696129610</v>
      </c>
      <c r="J32">
        <v>20042540059</v>
      </c>
      <c r="K32">
        <v>24282</v>
      </c>
      <c r="L32" t="s">
        <v>169</v>
      </c>
      <c r="M32" t="s">
        <v>170</v>
      </c>
      <c r="N32" t="s">
        <v>171</v>
      </c>
      <c r="P32" t="s">
        <v>172</v>
      </c>
      <c r="Q32" t="s">
        <v>55</v>
      </c>
      <c r="R32" s="2" t="str">
        <f>VLOOKUP(Q32,names!I:J,2,0)</f>
        <v>Great Britain</v>
      </c>
      <c r="S32" t="s">
        <v>56</v>
      </c>
      <c r="T32" t="s">
        <v>57</v>
      </c>
      <c r="U32" s="4" t="s">
        <v>404</v>
      </c>
      <c r="V32" s="2" t="str">
        <f t="shared" si="0"/>
        <v>7000</v>
      </c>
      <c r="W32" s="2" t="str">
        <f>VLOOKUP(V32,names!A:B,2,0)</f>
        <v>Utilities</v>
      </c>
      <c r="X32">
        <v>1</v>
      </c>
      <c r="Y32">
        <v>17769362983</v>
      </c>
      <c r="AA32">
        <v>9.1449999999999996</v>
      </c>
      <c r="AB32">
        <v>9.1449999999999996</v>
      </c>
      <c r="AC32">
        <v>1.2798362000000001</v>
      </c>
      <c r="AD32">
        <v>162500824480</v>
      </c>
      <c r="AE32">
        <v>207974436828</v>
      </c>
      <c r="AF32">
        <v>2.1381800000000002</v>
      </c>
    </row>
    <row r="33" spans="1:32" x14ac:dyDescent="0.2">
      <c r="A33" s="1">
        <v>41947</v>
      </c>
      <c r="B33" t="s">
        <v>34</v>
      </c>
      <c r="C33" t="s">
        <v>35</v>
      </c>
      <c r="D33" t="s">
        <v>36</v>
      </c>
      <c r="E33" t="s">
        <v>37</v>
      </c>
      <c r="F33" t="s">
        <v>38</v>
      </c>
      <c r="G33">
        <v>40</v>
      </c>
      <c r="I33">
        <v>9726696129610</v>
      </c>
      <c r="J33">
        <v>20042540059</v>
      </c>
      <c r="K33" t="s">
        <v>173</v>
      </c>
      <c r="L33" t="s">
        <v>174</v>
      </c>
      <c r="M33" t="s">
        <v>175</v>
      </c>
      <c r="N33" t="s">
        <v>176</v>
      </c>
      <c r="P33" t="s">
        <v>177</v>
      </c>
      <c r="Q33" t="s">
        <v>55</v>
      </c>
      <c r="R33" s="2" t="str">
        <f>VLOOKUP(Q33,names!I:J,2,0)</f>
        <v>Great Britain</v>
      </c>
      <c r="S33" t="s">
        <v>56</v>
      </c>
      <c r="T33" t="s">
        <v>57</v>
      </c>
      <c r="U33" s="4" t="s">
        <v>420</v>
      </c>
      <c r="V33" s="2" t="str">
        <f t="shared" si="0"/>
        <v>2000</v>
      </c>
      <c r="W33" s="2" t="str">
        <f>VLOOKUP(V33,names!A:B,2,0)</f>
        <v>Industrials</v>
      </c>
      <c r="X33">
        <v>1</v>
      </c>
      <c r="Y33">
        <v>37053006515</v>
      </c>
      <c r="AA33">
        <v>4.3689999999999998</v>
      </c>
      <c r="AB33">
        <v>4.3689999999999998</v>
      </c>
      <c r="AC33">
        <v>1.2798362000000001</v>
      </c>
      <c r="AD33">
        <v>161884585464</v>
      </c>
      <c r="AE33">
        <v>207185754263</v>
      </c>
      <c r="AF33">
        <v>2.1300699999999999</v>
      </c>
    </row>
    <row r="34" spans="1:32" x14ac:dyDescent="0.2">
      <c r="A34" s="1">
        <v>41947</v>
      </c>
      <c r="B34" t="s">
        <v>34</v>
      </c>
      <c r="C34" t="s">
        <v>35</v>
      </c>
      <c r="D34" t="s">
        <v>36</v>
      </c>
      <c r="E34" t="s">
        <v>37</v>
      </c>
      <c r="F34" t="s">
        <v>38</v>
      </c>
      <c r="G34">
        <v>40</v>
      </c>
      <c r="I34">
        <v>9726696129610</v>
      </c>
      <c r="J34">
        <v>20042540059</v>
      </c>
      <c r="K34" t="s">
        <v>178</v>
      </c>
      <c r="L34" t="s">
        <v>179</v>
      </c>
      <c r="M34" t="s">
        <v>180</v>
      </c>
      <c r="N34" t="s">
        <v>181</v>
      </c>
      <c r="P34" t="s">
        <v>182</v>
      </c>
      <c r="Q34" t="s">
        <v>163</v>
      </c>
      <c r="R34" s="2" t="str">
        <f>VLOOKUP(Q34,names!I:J,2,0)</f>
        <v>Denmark</v>
      </c>
      <c r="S34" t="s">
        <v>164</v>
      </c>
      <c r="T34" t="s">
        <v>165</v>
      </c>
      <c r="U34" s="4" t="s">
        <v>421</v>
      </c>
      <c r="V34" s="2" t="str">
        <f t="shared" si="0"/>
        <v>4000</v>
      </c>
      <c r="W34" s="2" t="str">
        <f>VLOOKUP(V34,names!A:B,2,0)</f>
        <v>Health Care</v>
      </c>
      <c r="X34">
        <v>1</v>
      </c>
      <c r="Y34">
        <v>6254094873</v>
      </c>
      <c r="AA34">
        <v>240.5</v>
      </c>
      <c r="AB34">
        <v>240.5</v>
      </c>
      <c r="AC34">
        <v>0.13433909999999999</v>
      </c>
      <c r="AD34">
        <v>1504109816957</v>
      </c>
      <c r="AE34">
        <v>202060759424</v>
      </c>
      <c r="AF34">
        <v>2.0773799999999998</v>
      </c>
    </row>
    <row r="35" spans="1:32" x14ac:dyDescent="0.2">
      <c r="A35" s="1">
        <v>41947</v>
      </c>
      <c r="B35" t="s">
        <v>34</v>
      </c>
      <c r="C35" t="s">
        <v>35</v>
      </c>
      <c r="D35" t="s">
        <v>36</v>
      </c>
      <c r="E35" t="s">
        <v>37</v>
      </c>
      <c r="F35" t="s">
        <v>38</v>
      </c>
      <c r="G35">
        <v>40</v>
      </c>
      <c r="I35">
        <v>9726696129610</v>
      </c>
      <c r="J35">
        <v>20042540059</v>
      </c>
      <c r="K35">
        <v>18390</v>
      </c>
      <c r="L35" t="s">
        <v>183</v>
      </c>
      <c r="M35" t="s">
        <v>184</v>
      </c>
      <c r="N35" t="s">
        <v>185</v>
      </c>
      <c r="P35" t="s">
        <v>186</v>
      </c>
      <c r="Q35" t="s">
        <v>55</v>
      </c>
      <c r="R35" s="2" t="str">
        <f>VLOOKUP(Q35,names!I:J,2,0)</f>
        <v>Great Britain</v>
      </c>
      <c r="S35" t="s">
        <v>56</v>
      </c>
      <c r="T35" t="s">
        <v>57</v>
      </c>
      <c r="U35" s="4" t="s">
        <v>408</v>
      </c>
      <c r="V35" s="2" t="str">
        <f t="shared" si="0"/>
        <v>7000</v>
      </c>
      <c r="W35" s="2" t="str">
        <f>VLOOKUP(V35,names!A:B,2,0)</f>
        <v>Utilities</v>
      </c>
      <c r="X35">
        <v>1</v>
      </c>
      <c r="Y35">
        <v>52913701328</v>
      </c>
      <c r="AA35">
        <v>2.9550000000000001</v>
      </c>
      <c r="AB35">
        <v>2.9550000000000001</v>
      </c>
      <c r="AC35">
        <v>1.2798362000000001</v>
      </c>
      <c r="AD35">
        <v>156359987424</v>
      </c>
      <c r="AE35">
        <v>200115173672</v>
      </c>
      <c r="AF35">
        <v>2.0573800000000002</v>
      </c>
    </row>
    <row r="36" spans="1:32" x14ac:dyDescent="0.2">
      <c r="A36" s="1">
        <v>41947</v>
      </c>
      <c r="B36" t="s">
        <v>34</v>
      </c>
      <c r="C36" t="s">
        <v>35</v>
      </c>
      <c r="D36" t="s">
        <v>36</v>
      </c>
      <c r="E36" t="s">
        <v>37</v>
      </c>
      <c r="F36" t="s">
        <v>38</v>
      </c>
      <c r="G36">
        <v>40</v>
      </c>
      <c r="I36">
        <v>9726696129610</v>
      </c>
      <c r="J36">
        <v>20042540059</v>
      </c>
      <c r="K36">
        <v>421185</v>
      </c>
      <c r="L36" t="s">
        <v>187</v>
      </c>
      <c r="M36">
        <v>5806225</v>
      </c>
      <c r="N36" t="s">
        <v>188</v>
      </c>
      <c r="P36" t="s">
        <v>189</v>
      </c>
      <c r="Q36" t="s">
        <v>88</v>
      </c>
      <c r="R36" s="2" t="str">
        <f>VLOOKUP(Q36,names!I:J,2,0)</f>
        <v>Belgium</v>
      </c>
      <c r="S36" t="s">
        <v>38</v>
      </c>
      <c r="T36" t="s">
        <v>89</v>
      </c>
      <c r="U36" s="4" t="s">
        <v>407</v>
      </c>
      <c r="V36" s="2" t="str">
        <f t="shared" si="0"/>
        <v>5000</v>
      </c>
      <c r="W36" s="2" t="str">
        <f>VLOOKUP(V36,names!A:B,2,0)</f>
        <v>Consumer Services</v>
      </c>
      <c r="X36">
        <v>1</v>
      </c>
      <c r="Y36">
        <v>5545103303</v>
      </c>
      <c r="AA36">
        <v>35.99</v>
      </c>
      <c r="AB36">
        <v>35.99</v>
      </c>
      <c r="AC36">
        <v>1</v>
      </c>
      <c r="AD36">
        <v>199568267875</v>
      </c>
      <c r="AE36">
        <v>199568267875</v>
      </c>
      <c r="AF36">
        <v>2.0517599999999998</v>
      </c>
    </row>
    <row r="37" spans="1:32" x14ac:dyDescent="0.2">
      <c r="A37" s="1">
        <v>41947</v>
      </c>
      <c r="B37" t="s">
        <v>34</v>
      </c>
      <c r="C37" t="s">
        <v>35</v>
      </c>
      <c r="D37" t="s">
        <v>36</v>
      </c>
      <c r="E37" t="s">
        <v>37</v>
      </c>
      <c r="F37" t="s">
        <v>38</v>
      </c>
      <c r="G37">
        <v>40</v>
      </c>
      <c r="I37">
        <v>9726696129610</v>
      </c>
      <c r="J37">
        <v>20042540059</v>
      </c>
      <c r="K37" t="s">
        <v>190</v>
      </c>
      <c r="L37" t="s">
        <v>191</v>
      </c>
      <c r="M37" t="s">
        <v>192</v>
      </c>
      <c r="N37" t="s">
        <v>193</v>
      </c>
      <c r="P37" t="s">
        <v>194</v>
      </c>
      <c r="Q37" t="s">
        <v>64</v>
      </c>
      <c r="R37" s="2" t="str">
        <f>VLOOKUP(Q37,names!I:J,2,0)</f>
        <v>Italy</v>
      </c>
      <c r="S37" t="s">
        <v>38</v>
      </c>
      <c r="T37" t="s">
        <v>65</v>
      </c>
      <c r="U37" s="4" t="s">
        <v>409</v>
      </c>
      <c r="V37" s="2" t="str">
        <f t="shared" si="0"/>
        <v>7000</v>
      </c>
      <c r="W37" s="2" t="str">
        <f>VLOOKUP(V37,names!A:B,2,0)</f>
        <v>Utilities</v>
      </c>
      <c r="X37">
        <v>1</v>
      </c>
      <c r="Y37">
        <v>52653777812</v>
      </c>
      <c r="AA37">
        <v>3.75</v>
      </c>
      <c r="AB37">
        <v>3.75</v>
      </c>
      <c r="AC37">
        <v>1</v>
      </c>
      <c r="AD37">
        <v>197451666795</v>
      </c>
      <c r="AE37">
        <v>197451666795</v>
      </c>
      <c r="AF37">
        <v>2.0299999999999998</v>
      </c>
    </row>
    <row r="38" spans="1:32" x14ac:dyDescent="0.2">
      <c r="A38" s="1">
        <v>41947</v>
      </c>
      <c r="B38" t="s">
        <v>34</v>
      </c>
      <c r="C38" t="s">
        <v>35</v>
      </c>
      <c r="D38" t="s">
        <v>36</v>
      </c>
      <c r="E38" t="s">
        <v>37</v>
      </c>
      <c r="F38" t="s">
        <v>38</v>
      </c>
      <c r="G38">
        <v>40</v>
      </c>
      <c r="I38">
        <v>9726696129610</v>
      </c>
      <c r="J38">
        <v>20042540059</v>
      </c>
      <c r="K38" t="s">
        <v>195</v>
      </c>
      <c r="L38" t="s">
        <v>196</v>
      </c>
      <c r="M38" t="s">
        <v>197</v>
      </c>
      <c r="N38" t="s">
        <v>198</v>
      </c>
      <c r="P38" t="s">
        <v>199</v>
      </c>
      <c r="Q38" t="s">
        <v>55</v>
      </c>
      <c r="R38" s="2" t="str">
        <f>VLOOKUP(Q38,names!I:J,2,0)</f>
        <v>Great Britain</v>
      </c>
      <c r="S38" t="s">
        <v>56</v>
      </c>
      <c r="T38" t="s">
        <v>57</v>
      </c>
      <c r="U38" s="4" t="s">
        <v>413</v>
      </c>
      <c r="V38" s="2" t="str">
        <f t="shared" si="0"/>
        <v>6000</v>
      </c>
      <c r="W38" s="2" t="str">
        <f>VLOOKUP(V38,names!A:B,2,0)</f>
        <v>Telecommunications</v>
      </c>
      <c r="X38">
        <v>1</v>
      </c>
      <c r="Y38">
        <v>22084930786</v>
      </c>
      <c r="AA38">
        <v>6.8449999999999998</v>
      </c>
      <c r="AB38">
        <v>6.8449999999999998</v>
      </c>
      <c r="AC38">
        <v>1.2798362000000001</v>
      </c>
      <c r="AD38">
        <v>151171351230</v>
      </c>
      <c r="AE38">
        <v>193474567950</v>
      </c>
      <c r="AF38">
        <v>1.9891099999999999</v>
      </c>
    </row>
    <row r="39" spans="1:32" x14ac:dyDescent="0.2">
      <c r="A39" s="1">
        <v>41947</v>
      </c>
      <c r="B39" t="s">
        <v>34</v>
      </c>
      <c r="C39" t="s">
        <v>35</v>
      </c>
      <c r="D39" t="s">
        <v>36</v>
      </c>
      <c r="E39" t="s">
        <v>37</v>
      </c>
      <c r="F39" t="s">
        <v>38</v>
      </c>
      <c r="G39">
        <v>40</v>
      </c>
      <c r="I39">
        <v>9726696129610</v>
      </c>
      <c r="J39">
        <v>20042540059</v>
      </c>
      <c r="K39">
        <v>94573</v>
      </c>
      <c r="L39" t="s">
        <v>200</v>
      </c>
      <c r="M39">
        <v>945736</v>
      </c>
      <c r="N39" t="s">
        <v>201</v>
      </c>
      <c r="P39" t="s">
        <v>202</v>
      </c>
      <c r="Q39" t="s">
        <v>55</v>
      </c>
      <c r="R39" s="2" t="str">
        <f>VLOOKUP(Q39,names!I:J,2,0)</f>
        <v>Great Britain</v>
      </c>
      <c r="S39" t="s">
        <v>56</v>
      </c>
      <c r="T39" t="s">
        <v>57</v>
      </c>
      <c r="U39" s="4" t="s">
        <v>422</v>
      </c>
      <c r="V39" s="2" t="str">
        <f t="shared" si="0"/>
        <v>5000</v>
      </c>
      <c r="W39" s="2" t="str">
        <f>VLOOKUP(V39,names!A:B,2,0)</f>
        <v>Consumer Services</v>
      </c>
      <c r="X39">
        <v>1</v>
      </c>
      <c r="Y39">
        <v>19005063077</v>
      </c>
      <c r="AA39">
        <v>7.9249999999999998</v>
      </c>
      <c r="AB39">
        <v>7.9249999999999998</v>
      </c>
      <c r="AC39">
        <v>1.2798362000000001</v>
      </c>
      <c r="AD39">
        <v>150615124885</v>
      </c>
      <c r="AE39">
        <v>192762689381</v>
      </c>
      <c r="AF39">
        <v>1.9817899999999999</v>
      </c>
    </row>
    <row r="40" spans="1:32" x14ac:dyDescent="0.2">
      <c r="A40" s="1">
        <v>41947</v>
      </c>
      <c r="B40" t="s">
        <v>34</v>
      </c>
      <c r="C40" t="s">
        <v>35</v>
      </c>
      <c r="D40" t="s">
        <v>36</v>
      </c>
      <c r="E40" t="s">
        <v>37</v>
      </c>
      <c r="F40" t="s">
        <v>38</v>
      </c>
      <c r="G40">
        <v>40</v>
      </c>
      <c r="I40">
        <v>9726696129610</v>
      </c>
      <c r="J40">
        <v>20042540059</v>
      </c>
      <c r="K40">
        <v>464574</v>
      </c>
      <c r="L40" t="s">
        <v>203</v>
      </c>
      <c r="M40">
        <v>4645742</v>
      </c>
      <c r="N40" t="s">
        <v>204</v>
      </c>
      <c r="P40" t="s">
        <v>205</v>
      </c>
      <c r="Q40" t="s">
        <v>206</v>
      </c>
      <c r="R40" s="2" t="str">
        <f>VLOOKUP(Q40,names!I:J,2,0)</f>
        <v>Sweden</v>
      </c>
      <c r="S40" t="s">
        <v>207</v>
      </c>
      <c r="T40" t="s">
        <v>208</v>
      </c>
      <c r="U40" s="4" t="s">
        <v>403</v>
      </c>
      <c r="V40" s="2" t="str">
        <f t="shared" si="0"/>
        <v>2000</v>
      </c>
      <c r="W40" s="2" t="str">
        <f>VLOOKUP(V40,names!A:B,2,0)</f>
        <v>Industrials</v>
      </c>
      <c r="X40">
        <v>1</v>
      </c>
      <c r="Y40">
        <v>8234411454</v>
      </c>
      <c r="AA40">
        <v>215.3</v>
      </c>
      <c r="AB40">
        <v>215.3</v>
      </c>
      <c r="AC40">
        <v>0.1081467</v>
      </c>
      <c r="AD40">
        <v>1772868786046</v>
      </c>
      <c r="AE40">
        <v>191729908662</v>
      </c>
      <c r="AF40">
        <v>1.9711700000000001</v>
      </c>
    </row>
    <row r="41" spans="1:32" x14ac:dyDescent="0.2">
      <c r="A41" s="1">
        <v>41947</v>
      </c>
      <c r="B41" t="s">
        <v>34</v>
      </c>
      <c r="C41" t="s">
        <v>35</v>
      </c>
      <c r="D41" t="s">
        <v>36</v>
      </c>
      <c r="E41" t="s">
        <v>37</v>
      </c>
      <c r="F41" t="s">
        <v>38</v>
      </c>
      <c r="G41">
        <v>40</v>
      </c>
      <c r="I41">
        <v>9726696129610</v>
      </c>
      <c r="J41">
        <v>20042540059</v>
      </c>
      <c r="K41">
        <v>76764</v>
      </c>
      <c r="L41" t="s">
        <v>209</v>
      </c>
      <c r="M41" t="s">
        <v>210</v>
      </c>
      <c r="N41" t="s">
        <v>211</v>
      </c>
      <c r="P41" t="s">
        <v>212</v>
      </c>
      <c r="Q41" t="s">
        <v>55</v>
      </c>
      <c r="R41" s="2" t="str">
        <f>VLOOKUP(Q41,names!I:J,2,0)</f>
        <v>Great Britain</v>
      </c>
      <c r="S41" t="s">
        <v>56</v>
      </c>
      <c r="T41" t="s">
        <v>57</v>
      </c>
      <c r="U41" s="4" t="s">
        <v>407</v>
      </c>
      <c r="V41" s="2" t="str">
        <f t="shared" si="0"/>
        <v>5000</v>
      </c>
      <c r="W41" s="2" t="str">
        <f>VLOOKUP(V41,names!A:B,2,0)</f>
        <v>Consumer Services</v>
      </c>
      <c r="X41">
        <v>1</v>
      </c>
      <c r="Y41">
        <v>55433959714</v>
      </c>
      <c r="AA41">
        <v>2.4460000000000002</v>
      </c>
      <c r="AB41">
        <v>2.4460000000000002</v>
      </c>
      <c r="AC41">
        <v>1.2798362000000001</v>
      </c>
      <c r="AD41">
        <v>135591465460</v>
      </c>
      <c r="AE41">
        <v>173534863402</v>
      </c>
      <c r="AF41">
        <v>1.7841100000000001</v>
      </c>
    </row>
    <row r="43" spans="1:32" x14ac:dyDescent="0.2">
      <c r="AF43">
        <f>SUM(AF2:AF41)</f>
        <v>99.999990000000011</v>
      </c>
    </row>
  </sheetData>
  <autoFilter ref="A1:AK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workbookViewId="0">
      <selection activeCell="F34" sqref="F34"/>
    </sheetView>
  </sheetViews>
  <sheetFormatPr defaultRowHeight="12.75" x14ac:dyDescent="0.2"/>
  <sheetData>
    <row r="1" spans="1:10" x14ac:dyDescent="0.2">
      <c r="A1" s="2" t="s">
        <v>213</v>
      </c>
      <c r="B1" s="2" t="s">
        <v>214</v>
      </c>
      <c r="C1" s="2"/>
      <c r="D1" s="2"/>
      <c r="E1" s="2" t="s">
        <v>215</v>
      </c>
      <c r="F1" s="2" t="s">
        <v>216</v>
      </c>
      <c r="G1" s="2"/>
      <c r="H1" s="2"/>
      <c r="I1" s="2" t="s">
        <v>217</v>
      </c>
      <c r="J1" s="2" t="s">
        <v>218</v>
      </c>
    </row>
    <row r="2" spans="1:10" x14ac:dyDescent="0.2">
      <c r="A2" s="3" t="s">
        <v>219</v>
      </c>
      <c r="B2" s="2" t="s">
        <v>216</v>
      </c>
      <c r="C2" s="2"/>
      <c r="D2" s="2"/>
      <c r="E2" s="2" t="s">
        <v>220</v>
      </c>
      <c r="F2" s="2" t="s">
        <v>221</v>
      </c>
      <c r="G2" s="2"/>
      <c r="H2" s="2"/>
      <c r="I2" s="2" t="s">
        <v>222</v>
      </c>
      <c r="J2" s="2" t="s">
        <v>223</v>
      </c>
    </row>
    <row r="3" spans="1:10" x14ac:dyDescent="0.2">
      <c r="A3" s="3" t="s">
        <v>224</v>
      </c>
      <c r="B3" s="2" t="s">
        <v>225</v>
      </c>
      <c r="C3" s="2"/>
      <c r="D3" s="2"/>
      <c r="E3" s="2" t="s">
        <v>226</v>
      </c>
      <c r="F3" s="2" t="s">
        <v>227</v>
      </c>
      <c r="G3" s="2"/>
      <c r="H3" s="2"/>
      <c r="I3" s="2" t="s">
        <v>228</v>
      </c>
      <c r="J3" s="2" t="s">
        <v>229</v>
      </c>
    </row>
    <row r="4" spans="1:10" x14ac:dyDescent="0.2">
      <c r="A4" s="4" t="s">
        <v>230</v>
      </c>
      <c r="B4" s="2" t="s">
        <v>231</v>
      </c>
      <c r="C4" s="2"/>
      <c r="D4" s="2"/>
      <c r="E4" s="2" t="s">
        <v>232</v>
      </c>
      <c r="F4" s="2" t="s">
        <v>233</v>
      </c>
      <c r="G4" s="2"/>
      <c r="H4" s="2"/>
      <c r="I4" s="2" t="s">
        <v>88</v>
      </c>
      <c r="J4" s="2" t="s">
        <v>234</v>
      </c>
    </row>
    <row r="5" spans="1:10" x14ac:dyDescent="0.2">
      <c r="A5" s="4" t="s">
        <v>235</v>
      </c>
      <c r="B5" s="2" t="s">
        <v>236</v>
      </c>
      <c r="C5" s="2"/>
      <c r="D5" s="2"/>
      <c r="E5" s="2" t="s">
        <v>237</v>
      </c>
      <c r="F5" s="2" t="s">
        <v>238</v>
      </c>
      <c r="G5" s="2"/>
      <c r="H5" s="2"/>
      <c r="I5" s="2" t="s">
        <v>239</v>
      </c>
      <c r="J5" s="2" t="s">
        <v>240</v>
      </c>
    </row>
    <row r="6" spans="1:10" x14ac:dyDescent="0.2">
      <c r="A6" s="4" t="s">
        <v>241</v>
      </c>
      <c r="B6" s="2" t="s">
        <v>242</v>
      </c>
      <c r="C6" s="2"/>
      <c r="D6" s="2"/>
      <c r="E6" s="2" t="s">
        <v>243</v>
      </c>
      <c r="F6" s="2" t="s">
        <v>244</v>
      </c>
      <c r="G6" s="2"/>
      <c r="H6" s="2"/>
      <c r="I6" s="2" t="s">
        <v>163</v>
      </c>
      <c r="J6" s="2" t="s">
        <v>245</v>
      </c>
    </row>
    <row r="7" spans="1:10" x14ac:dyDescent="0.2">
      <c r="A7" s="4" t="s">
        <v>246</v>
      </c>
      <c r="B7" s="2" t="s">
        <v>247</v>
      </c>
      <c r="C7" s="2"/>
      <c r="D7" s="2"/>
      <c r="E7" s="2" t="s">
        <v>248</v>
      </c>
      <c r="F7" s="2" t="s">
        <v>249</v>
      </c>
      <c r="G7" s="2"/>
      <c r="H7" s="2"/>
      <c r="I7" s="2" t="s">
        <v>49</v>
      </c>
      <c r="J7" s="2" t="s">
        <v>250</v>
      </c>
    </row>
    <row r="8" spans="1:10" x14ac:dyDescent="0.2">
      <c r="A8" s="4" t="s">
        <v>251</v>
      </c>
      <c r="B8" s="2" t="s">
        <v>252</v>
      </c>
      <c r="C8" s="2"/>
      <c r="D8" s="2"/>
      <c r="E8" s="2" t="s">
        <v>253</v>
      </c>
      <c r="F8" s="2" t="s">
        <v>254</v>
      </c>
      <c r="G8" s="2"/>
      <c r="H8" s="2"/>
      <c r="I8" s="2" t="s">
        <v>44</v>
      </c>
      <c r="J8" s="2" t="s">
        <v>255</v>
      </c>
    </row>
    <row r="9" spans="1:10" x14ac:dyDescent="0.2">
      <c r="A9" s="4" t="s">
        <v>256</v>
      </c>
      <c r="B9" s="2" t="s">
        <v>257</v>
      </c>
      <c r="C9" s="2"/>
      <c r="D9" s="2"/>
      <c r="E9" s="2" t="s">
        <v>258</v>
      </c>
      <c r="F9" s="2" t="s">
        <v>242</v>
      </c>
      <c r="G9" s="2"/>
      <c r="H9" s="2"/>
      <c r="I9" s="2" t="s">
        <v>259</v>
      </c>
      <c r="J9" s="2" t="s">
        <v>260</v>
      </c>
    </row>
    <row r="10" spans="1:10" x14ac:dyDescent="0.2">
      <c r="A10" s="4" t="s">
        <v>261</v>
      </c>
      <c r="B10" s="2" t="s">
        <v>262</v>
      </c>
      <c r="C10" s="2"/>
      <c r="D10" s="2"/>
      <c r="E10" s="2" t="s">
        <v>263</v>
      </c>
      <c r="F10" s="2" t="s">
        <v>264</v>
      </c>
      <c r="G10" s="2"/>
      <c r="H10" s="2"/>
      <c r="I10" s="2" t="s">
        <v>55</v>
      </c>
      <c r="J10" s="2" t="s">
        <v>265</v>
      </c>
    </row>
    <row r="11" spans="1:10" x14ac:dyDescent="0.2">
      <c r="A11" s="4" t="s">
        <v>266</v>
      </c>
      <c r="B11" s="2" t="s">
        <v>267</v>
      </c>
      <c r="C11" s="2"/>
      <c r="D11" s="2"/>
      <c r="E11" s="2" t="s">
        <v>268</v>
      </c>
      <c r="F11" s="2" t="s">
        <v>269</v>
      </c>
      <c r="G11" s="2"/>
      <c r="H11" s="2"/>
      <c r="I11" s="2" t="s">
        <v>270</v>
      </c>
      <c r="J11" s="2" t="s">
        <v>271</v>
      </c>
    </row>
    <row r="12" spans="1:10" x14ac:dyDescent="0.2">
      <c r="A12" s="2"/>
      <c r="B12" s="2"/>
      <c r="C12" s="2"/>
      <c r="D12" s="2"/>
      <c r="E12" s="2" t="s">
        <v>272</v>
      </c>
      <c r="F12" s="2" t="s">
        <v>273</v>
      </c>
      <c r="G12" s="2"/>
      <c r="H12" s="2"/>
      <c r="I12" s="2" t="s">
        <v>64</v>
      </c>
      <c r="J12" s="2" t="s">
        <v>274</v>
      </c>
    </row>
    <row r="13" spans="1:10" x14ac:dyDescent="0.2">
      <c r="A13" s="2"/>
      <c r="B13" s="2"/>
      <c r="C13" s="2"/>
      <c r="D13" s="2"/>
      <c r="E13" s="2" t="s">
        <v>275</v>
      </c>
      <c r="F13" s="2" t="s">
        <v>252</v>
      </c>
      <c r="G13" s="2"/>
      <c r="H13" s="2"/>
      <c r="I13" s="2" t="s">
        <v>276</v>
      </c>
      <c r="J13" s="2" t="s">
        <v>277</v>
      </c>
    </row>
    <row r="14" spans="1:10" x14ac:dyDescent="0.2">
      <c r="A14" s="2"/>
      <c r="B14" s="2"/>
      <c r="C14" s="2"/>
      <c r="D14" s="2"/>
      <c r="E14" s="2" t="s">
        <v>278</v>
      </c>
      <c r="F14" s="2" t="s">
        <v>257</v>
      </c>
      <c r="G14" s="2"/>
      <c r="H14" s="2"/>
      <c r="I14" s="2" t="s">
        <v>279</v>
      </c>
      <c r="J14" s="2" t="s">
        <v>280</v>
      </c>
    </row>
    <row r="15" spans="1:10" x14ac:dyDescent="0.2">
      <c r="A15" s="2"/>
      <c r="B15" s="2"/>
      <c r="C15" s="2"/>
      <c r="D15" s="2"/>
      <c r="E15" s="2" t="s">
        <v>281</v>
      </c>
      <c r="F15" s="2" t="s">
        <v>282</v>
      </c>
      <c r="G15" s="2"/>
      <c r="H15" s="2"/>
      <c r="I15" s="2" t="s">
        <v>123</v>
      </c>
      <c r="J15" s="2" t="s">
        <v>283</v>
      </c>
    </row>
    <row r="16" spans="1:10" x14ac:dyDescent="0.2">
      <c r="A16" s="2"/>
      <c r="B16" s="2"/>
      <c r="C16" s="2"/>
      <c r="D16" s="2"/>
      <c r="E16" s="2" t="s">
        <v>284</v>
      </c>
      <c r="F16" s="2" t="s">
        <v>285</v>
      </c>
      <c r="G16" s="2"/>
      <c r="H16" s="2"/>
      <c r="I16" s="2" t="s">
        <v>286</v>
      </c>
      <c r="J16" s="2" t="s">
        <v>287</v>
      </c>
    </row>
    <row r="17" spans="5:10" x14ac:dyDescent="0.2">
      <c r="E17" s="2" t="s">
        <v>288</v>
      </c>
      <c r="F17" s="2" t="s">
        <v>289</v>
      </c>
      <c r="G17" s="2"/>
      <c r="H17" s="2"/>
      <c r="I17" s="2" t="s">
        <v>290</v>
      </c>
      <c r="J17" s="2" t="s">
        <v>291</v>
      </c>
    </row>
    <row r="18" spans="5:10" x14ac:dyDescent="0.2">
      <c r="E18" s="2" t="s">
        <v>292</v>
      </c>
      <c r="F18" s="2" t="s">
        <v>293</v>
      </c>
      <c r="G18" s="2"/>
      <c r="H18" s="2"/>
      <c r="I18" s="2" t="s">
        <v>206</v>
      </c>
      <c r="J18" s="2" t="s">
        <v>294</v>
      </c>
    </row>
    <row r="19" spans="5:10" x14ac:dyDescent="0.2">
      <c r="E19" s="2" t="s">
        <v>295</v>
      </c>
      <c r="F19" s="2" t="s">
        <v>267</v>
      </c>
      <c r="G19" s="2"/>
      <c r="H19" s="2"/>
      <c r="I19" s="2" t="s">
        <v>296</v>
      </c>
      <c r="J19" s="2" t="s">
        <v>297</v>
      </c>
    </row>
    <row r="20" spans="5:10" x14ac:dyDescent="0.2">
      <c r="E20" s="2"/>
      <c r="F20" s="2"/>
      <c r="G20" s="2"/>
      <c r="H20" s="2"/>
      <c r="I20" s="2" t="s">
        <v>298</v>
      </c>
      <c r="J20" s="2" t="s">
        <v>299</v>
      </c>
    </row>
    <row r="21" spans="5:10" x14ac:dyDescent="0.2">
      <c r="E21" s="2"/>
      <c r="F21" s="2"/>
      <c r="G21" s="2"/>
      <c r="H21" s="2"/>
      <c r="I21" s="2" t="s">
        <v>300</v>
      </c>
      <c r="J21" s="2" t="s">
        <v>301</v>
      </c>
    </row>
    <row r="22" spans="5:10" x14ac:dyDescent="0.2">
      <c r="E22" s="2"/>
      <c r="F22" s="2"/>
      <c r="G22" s="2"/>
      <c r="H22" s="2"/>
      <c r="I22" s="2" t="s">
        <v>302</v>
      </c>
      <c r="J22" s="2" t="s">
        <v>303</v>
      </c>
    </row>
    <row r="23" spans="5:10" x14ac:dyDescent="0.2">
      <c r="E23" s="2"/>
      <c r="F23" s="2"/>
      <c r="G23" s="2"/>
      <c r="H23" s="2"/>
      <c r="I23" s="2" t="s">
        <v>304</v>
      </c>
      <c r="J23" s="2" t="s">
        <v>305</v>
      </c>
    </row>
    <row r="24" spans="5:10" x14ac:dyDescent="0.2">
      <c r="E24" s="2"/>
      <c r="F24" s="2"/>
      <c r="G24" s="2"/>
      <c r="H24" s="2"/>
      <c r="I24" s="2" t="s">
        <v>306</v>
      </c>
      <c r="J24" s="2" t="s">
        <v>307</v>
      </c>
    </row>
    <row r="25" spans="5:10" x14ac:dyDescent="0.2">
      <c r="E25" s="2"/>
      <c r="F25" s="2"/>
      <c r="G25" s="2"/>
      <c r="H25" s="2"/>
      <c r="I25" s="2" t="s">
        <v>308</v>
      </c>
      <c r="J25" s="2" t="s">
        <v>309</v>
      </c>
    </row>
    <row r="26" spans="5:10" x14ac:dyDescent="0.2">
      <c r="E26" s="2"/>
      <c r="F26" s="2"/>
      <c r="G26" s="2"/>
      <c r="H26" s="2"/>
      <c r="I26" s="2" t="s">
        <v>310</v>
      </c>
      <c r="J26" s="2" t="s">
        <v>311</v>
      </c>
    </row>
    <row r="27" spans="5:10" x14ac:dyDescent="0.2">
      <c r="E27" s="2"/>
      <c r="F27" s="2"/>
      <c r="G27" s="2"/>
      <c r="H27" s="2"/>
      <c r="I27" s="2" t="s">
        <v>312</v>
      </c>
      <c r="J27" s="2" t="s">
        <v>313</v>
      </c>
    </row>
    <row r="28" spans="5:10" x14ac:dyDescent="0.2">
      <c r="E28" s="2"/>
      <c r="F28" s="2"/>
      <c r="G28" s="2"/>
      <c r="H28" s="2"/>
      <c r="I28" s="2" t="s">
        <v>314</v>
      </c>
      <c r="J28" s="2" t="s">
        <v>315</v>
      </c>
    </row>
    <row r="29" spans="5:10" x14ac:dyDescent="0.2">
      <c r="E29" s="2"/>
      <c r="F29" s="2"/>
      <c r="G29" s="2"/>
      <c r="H29" s="2"/>
      <c r="I29" s="2" t="s">
        <v>316</v>
      </c>
      <c r="J29" s="2" t="s">
        <v>317</v>
      </c>
    </row>
    <row r="30" spans="5:10" x14ac:dyDescent="0.2">
      <c r="E30" s="2"/>
      <c r="F30" s="2"/>
      <c r="G30" s="2"/>
      <c r="H30" s="2"/>
      <c r="I30" s="2" t="s">
        <v>318</v>
      </c>
      <c r="J30" s="2" t="s">
        <v>319</v>
      </c>
    </row>
    <row r="31" spans="5:10" x14ac:dyDescent="0.2">
      <c r="E31" s="2"/>
      <c r="F31" s="2"/>
      <c r="G31" s="2"/>
      <c r="H31" s="2"/>
      <c r="I31" s="2" t="s">
        <v>320</v>
      </c>
      <c r="J31" s="2" t="s">
        <v>321</v>
      </c>
    </row>
    <row r="32" spans="5:10" x14ac:dyDescent="0.2">
      <c r="E32" s="2"/>
      <c r="F32" s="2"/>
      <c r="G32" s="2"/>
      <c r="H32" s="2"/>
      <c r="I32" s="2" t="s">
        <v>322</v>
      </c>
      <c r="J32" s="2" t="s">
        <v>323</v>
      </c>
    </row>
    <row r="33" spans="9:10" x14ac:dyDescent="0.2">
      <c r="I33" s="2" t="s">
        <v>324</v>
      </c>
      <c r="J33" s="2" t="s">
        <v>325</v>
      </c>
    </row>
    <row r="34" spans="9:10" x14ac:dyDescent="0.2">
      <c r="I34" s="2" t="s">
        <v>326</v>
      </c>
      <c r="J34" s="2" t="s">
        <v>327</v>
      </c>
    </row>
    <row r="35" spans="9:10" x14ac:dyDescent="0.2">
      <c r="I35" s="2" t="s">
        <v>328</v>
      </c>
      <c r="J35" s="2" t="s">
        <v>329</v>
      </c>
    </row>
    <row r="36" spans="9:10" x14ac:dyDescent="0.2">
      <c r="I36" s="2" t="s">
        <v>330</v>
      </c>
      <c r="J36" s="2" t="s">
        <v>331</v>
      </c>
    </row>
    <row r="37" spans="9:10" x14ac:dyDescent="0.2">
      <c r="I37" s="2" t="s">
        <v>332</v>
      </c>
      <c r="J37" s="2" t="s">
        <v>333</v>
      </c>
    </row>
    <row r="38" spans="9:10" x14ac:dyDescent="0.2">
      <c r="I38" s="2" t="s">
        <v>334</v>
      </c>
      <c r="J38" s="2" t="s">
        <v>335</v>
      </c>
    </row>
    <row r="39" spans="9:10" x14ac:dyDescent="0.2">
      <c r="I39" s="2" t="s">
        <v>336</v>
      </c>
      <c r="J39" s="2" t="s">
        <v>337</v>
      </c>
    </row>
    <row r="40" spans="9:10" x14ac:dyDescent="0.2">
      <c r="I40" s="2" t="s">
        <v>338</v>
      </c>
      <c r="J40" s="2" t="s">
        <v>339</v>
      </c>
    </row>
    <row r="41" spans="9:10" x14ac:dyDescent="0.2">
      <c r="I41" s="2" t="s">
        <v>340</v>
      </c>
      <c r="J41" s="2" t="s">
        <v>341</v>
      </c>
    </row>
    <row r="42" spans="9:10" x14ac:dyDescent="0.2">
      <c r="I42" s="2" t="s">
        <v>342</v>
      </c>
      <c r="J42" s="2" t="s">
        <v>343</v>
      </c>
    </row>
    <row r="43" spans="9:10" x14ac:dyDescent="0.2">
      <c r="I43" s="2" t="s">
        <v>344</v>
      </c>
      <c r="J43" s="2" t="s">
        <v>345</v>
      </c>
    </row>
    <row r="44" spans="9:10" x14ac:dyDescent="0.2">
      <c r="I44" s="2" t="s">
        <v>346</v>
      </c>
      <c r="J44" s="2" t="s">
        <v>347</v>
      </c>
    </row>
    <row r="45" spans="9:10" x14ac:dyDescent="0.2">
      <c r="I45" s="2" t="s">
        <v>348</v>
      </c>
      <c r="J45" s="2" t="s">
        <v>349</v>
      </c>
    </row>
    <row r="46" spans="9:10" x14ac:dyDescent="0.2">
      <c r="I46" s="2" t="s">
        <v>350</v>
      </c>
      <c r="J46" s="2" t="s">
        <v>351</v>
      </c>
    </row>
    <row r="47" spans="9:10" x14ac:dyDescent="0.2">
      <c r="I47" s="2" t="s">
        <v>352</v>
      </c>
      <c r="J47" s="2" t="s">
        <v>353</v>
      </c>
    </row>
    <row r="48" spans="9:10" x14ac:dyDescent="0.2">
      <c r="I48" s="2" t="s">
        <v>354</v>
      </c>
      <c r="J48" s="2" t="s">
        <v>355</v>
      </c>
    </row>
    <row r="49" spans="9:10" x14ac:dyDescent="0.2">
      <c r="I49" s="2" t="s">
        <v>356</v>
      </c>
      <c r="J49" s="2" t="s">
        <v>357</v>
      </c>
    </row>
    <row r="50" spans="9:10" x14ac:dyDescent="0.2">
      <c r="I50" s="2" t="s">
        <v>358</v>
      </c>
      <c r="J50" s="2" t="s">
        <v>359</v>
      </c>
    </row>
    <row r="51" spans="9:10" x14ac:dyDescent="0.2">
      <c r="I51" s="2" t="s">
        <v>360</v>
      </c>
      <c r="J51" s="2" t="s">
        <v>361</v>
      </c>
    </row>
    <row r="52" spans="9:10" x14ac:dyDescent="0.2">
      <c r="I52" s="2" t="s">
        <v>362</v>
      </c>
      <c r="J52" s="2" t="s">
        <v>363</v>
      </c>
    </row>
    <row r="53" spans="9:10" x14ac:dyDescent="0.2">
      <c r="I53" s="2" t="s">
        <v>364</v>
      </c>
      <c r="J53" s="2" t="s">
        <v>365</v>
      </c>
    </row>
    <row r="54" spans="9:10" x14ac:dyDescent="0.2">
      <c r="I54" s="2" t="s">
        <v>366</v>
      </c>
      <c r="J54" s="2" t="s">
        <v>367</v>
      </c>
    </row>
    <row r="55" spans="9:10" x14ac:dyDescent="0.2">
      <c r="I55" s="2" t="s">
        <v>368</v>
      </c>
      <c r="J55" s="2" t="s">
        <v>369</v>
      </c>
    </row>
    <row r="56" spans="9:10" x14ac:dyDescent="0.2">
      <c r="I56" s="2" t="s">
        <v>370</v>
      </c>
      <c r="J56" s="2" t="s">
        <v>371</v>
      </c>
    </row>
    <row r="57" spans="9:10" x14ac:dyDescent="0.2">
      <c r="I57" s="2" t="s">
        <v>372</v>
      </c>
      <c r="J57" s="2" t="s">
        <v>373</v>
      </c>
    </row>
    <row r="58" spans="9:10" x14ac:dyDescent="0.2">
      <c r="I58" s="2" t="s">
        <v>374</v>
      </c>
      <c r="J58" s="2" t="s">
        <v>375</v>
      </c>
    </row>
    <row r="59" spans="9:10" x14ac:dyDescent="0.2">
      <c r="I59" s="2" t="s">
        <v>376</v>
      </c>
      <c r="J59" s="2" t="s">
        <v>377</v>
      </c>
    </row>
    <row r="60" spans="9:10" x14ac:dyDescent="0.2">
      <c r="I60" s="2" t="s">
        <v>378</v>
      </c>
      <c r="J60" s="2" t="s">
        <v>379</v>
      </c>
    </row>
    <row r="61" spans="9:10" x14ac:dyDescent="0.2">
      <c r="I61" s="2" t="s">
        <v>380</v>
      </c>
      <c r="J61" s="2" t="s">
        <v>381</v>
      </c>
    </row>
    <row r="62" spans="9:10" x14ac:dyDescent="0.2">
      <c r="I62" s="2" t="s">
        <v>382</v>
      </c>
      <c r="J62" s="2" t="s">
        <v>383</v>
      </c>
    </row>
    <row r="63" spans="9:10" x14ac:dyDescent="0.2">
      <c r="I63" s="2" t="s">
        <v>384</v>
      </c>
      <c r="J63" s="2" t="s">
        <v>385</v>
      </c>
    </row>
    <row r="64" spans="9:10" x14ac:dyDescent="0.2">
      <c r="I64" s="2" t="s">
        <v>386</v>
      </c>
      <c r="J64" s="2" t="s">
        <v>387</v>
      </c>
    </row>
    <row r="65" spans="9:10" x14ac:dyDescent="0.2">
      <c r="I65" s="2" t="s">
        <v>388</v>
      </c>
      <c r="J65" s="2" t="s">
        <v>389</v>
      </c>
    </row>
    <row r="66" spans="9:10" x14ac:dyDescent="0.2">
      <c r="I66" s="2" t="s">
        <v>390</v>
      </c>
      <c r="J66" s="2" t="s">
        <v>391</v>
      </c>
    </row>
    <row r="67" spans="9:10" x14ac:dyDescent="0.2">
      <c r="I67" s="2" t="s">
        <v>392</v>
      </c>
      <c r="J67" s="2" t="s">
        <v>393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workbookViewId="0">
      <selection activeCell="I35" sqref="I35"/>
    </sheetView>
  </sheetViews>
  <sheetFormatPr defaultRowHeight="12.75" x14ac:dyDescent="0.2"/>
  <cols>
    <col min="1" max="1" width="11.42578125" bestFit="1" customWidth="1"/>
    <col min="3" max="3" width="18.28515625" bestFit="1" customWidth="1"/>
    <col min="4" max="4" width="9.140625" style="2"/>
    <col min="7" max="7" width="13.85546875" customWidth="1"/>
    <col min="8" max="8" width="14.5703125" bestFit="1" customWidth="1"/>
    <col min="10" max="10" width="18.28515625" bestFit="1" customWidth="1"/>
    <col min="11" max="11" width="14.5703125" bestFit="1" customWidth="1"/>
  </cols>
  <sheetData>
    <row r="1" spans="1:11" x14ac:dyDescent="0.2">
      <c r="A1" t="s">
        <v>16</v>
      </c>
      <c r="B1" t="s">
        <v>28</v>
      </c>
      <c r="C1" t="s">
        <v>394</v>
      </c>
      <c r="D1" s="2" t="s">
        <v>28</v>
      </c>
    </row>
    <row r="2" spans="1:11" x14ac:dyDescent="0.2">
      <c r="A2" t="s">
        <v>255</v>
      </c>
      <c r="B2">
        <v>3.9456600000000001E-2</v>
      </c>
      <c r="C2" t="s">
        <v>247</v>
      </c>
      <c r="D2" s="2">
        <v>3.9456600000000001E-2</v>
      </c>
      <c r="G2" s="2"/>
    </row>
    <row r="3" spans="1:11" x14ac:dyDescent="0.2">
      <c r="A3" t="s">
        <v>250</v>
      </c>
      <c r="B3">
        <v>3.4632400000000001E-2</v>
      </c>
      <c r="C3" t="s">
        <v>252</v>
      </c>
      <c r="D3" s="2">
        <v>3.4632400000000001E-2</v>
      </c>
      <c r="F3" s="2"/>
      <c r="G3" s="10" t="s">
        <v>423</v>
      </c>
      <c r="H3" t="s">
        <v>425</v>
      </c>
      <c r="J3" s="10" t="s">
        <v>423</v>
      </c>
      <c r="K3" t="s">
        <v>425</v>
      </c>
    </row>
    <row r="4" spans="1:11" x14ac:dyDescent="0.2">
      <c r="A4" t="s">
        <v>265</v>
      </c>
      <c r="B4">
        <v>3.2894399999999997E-2</v>
      </c>
      <c r="C4" t="s">
        <v>262</v>
      </c>
      <c r="D4" s="2">
        <v>3.2894399999999997E-2</v>
      </c>
      <c r="F4" s="2"/>
      <c r="G4" s="11" t="s">
        <v>234</v>
      </c>
      <c r="H4" s="12">
        <v>4.7634999999999997E-2</v>
      </c>
      <c r="J4" s="11" t="s">
        <v>236</v>
      </c>
      <c r="K4" s="12">
        <v>5.1236799999999999E-2</v>
      </c>
    </row>
    <row r="5" spans="1:11" x14ac:dyDescent="0.2">
      <c r="A5" t="s">
        <v>265</v>
      </c>
      <c r="B5">
        <v>3.2744200000000001E-2</v>
      </c>
      <c r="C5" t="s">
        <v>231</v>
      </c>
      <c r="D5" s="2">
        <v>3.2744200000000001E-2</v>
      </c>
      <c r="F5" s="2"/>
      <c r="G5" s="11" t="s">
        <v>245</v>
      </c>
      <c r="H5" s="12">
        <v>4.2285400000000001E-2</v>
      </c>
      <c r="J5" s="11" t="s">
        <v>247</v>
      </c>
      <c r="K5" s="12">
        <v>0.17785899999999999</v>
      </c>
    </row>
    <row r="6" spans="1:11" x14ac:dyDescent="0.2">
      <c r="A6" t="s">
        <v>274</v>
      </c>
      <c r="B6">
        <v>3.2458999999999995E-2</v>
      </c>
      <c r="C6" t="s">
        <v>262</v>
      </c>
      <c r="D6" s="2">
        <v>3.2458999999999995E-2</v>
      </c>
      <c r="F6" s="2"/>
      <c r="G6" s="11" t="s">
        <v>255</v>
      </c>
      <c r="H6" s="12">
        <v>0.11670640000000002</v>
      </c>
      <c r="J6" s="11" t="s">
        <v>262</v>
      </c>
      <c r="K6" s="12">
        <v>0.17931459999999999</v>
      </c>
    </row>
    <row r="7" spans="1:11" x14ac:dyDescent="0.2">
      <c r="A7" t="s">
        <v>265</v>
      </c>
      <c r="B7">
        <v>3.17215E-2</v>
      </c>
      <c r="C7" t="s">
        <v>247</v>
      </c>
      <c r="D7" s="2">
        <v>3.17215E-2</v>
      </c>
      <c r="F7" s="2"/>
      <c r="G7" s="11" t="s">
        <v>265</v>
      </c>
      <c r="H7" s="12">
        <v>0.50255340000000004</v>
      </c>
      <c r="J7" s="11" t="s">
        <v>242</v>
      </c>
      <c r="K7" s="12">
        <v>4.2285400000000001E-2</v>
      </c>
    </row>
    <row r="8" spans="1:11" x14ac:dyDescent="0.2">
      <c r="A8" t="s">
        <v>274</v>
      </c>
      <c r="B8">
        <v>3.13663E-2</v>
      </c>
      <c r="C8" t="s">
        <v>216</v>
      </c>
      <c r="D8" s="2">
        <v>3.13663E-2</v>
      </c>
      <c r="F8" s="2"/>
      <c r="G8" s="11" t="s">
        <v>274</v>
      </c>
      <c r="H8" s="12">
        <v>8.41253E-2</v>
      </c>
      <c r="J8" s="11" t="s">
        <v>231</v>
      </c>
      <c r="K8" s="12">
        <v>0.20092889999999999</v>
      </c>
    </row>
    <row r="9" spans="1:11" x14ac:dyDescent="0.2">
      <c r="A9" t="s">
        <v>250</v>
      </c>
      <c r="B9">
        <v>3.1227499999999998E-2</v>
      </c>
      <c r="C9" t="s">
        <v>231</v>
      </c>
      <c r="D9" s="2">
        <v>3.1227499999999998E-2</v>
      </c>
      <c r="F9" s="2"/>
      <c r="G9" s="11" t="s">
        <v>283</v>
      </c>
      <c r="H9" s="12">
        <v>2.4608699999999997E-2</v>
      </c>
      <c r="J9" s="11" t="s">
        <v>216</v>
      </c>
      <c r="K9" s="12">
        <v>5.5974999999999997E-2</v>
      </c>
    </row>
    <row r="10" spans="1:11" x14ac:dyDescent="0.2">
      <c r="A10" t="s">
        <v>255</v>
      </c>
      <c r="B10">
        <v>3.0260500000000003E-2</v>
      </c>
      <c r="C10" t="s">
        <v>257</v>
      </c>
      <c r="D10" s="2">
        <v>3.0260500000000003E-2</v>
      </c>
      <c r="F10" s="2"/>
      <c r="G10" s="11" t="s">
        <v>250</v>
      </c>
      <c r="H10" s="12">
        <v>0.16237400000000002</v>
      </c>
      <c r="J10" s="11" t="s">
        <v>252</v>
      </c>
      <c r="K10" s="12">
        <v>0.1273021</v>
      </c>
    </row>
    <row r="11" spans="1:11" x14ac:dyDescent="0.2">
      <c r="A11" t="s">
        <v>234</v>
      </c>
      <c r="B11">
        <v>2.71174E-2</v>
      </c>
      <c r="C11" t="s">
        <v>252</v>
      </c>
      <c r="D11" s="2">
        <v>2.71174E-2</v>
      </c>
      <c r="F11" s="2"/>
      <c r="G11" s="11" t="s">
        <v>294</v>
      </c>
      <c r="H11" s="12">
        <v>1.9711700000000002E-2</v>
      </c>
      <c r="J11" s="11" t="s">
        <v>257</v>
      </c>
      <c r="K11" s="12">
        <v>0.16509810000000003</v>
      </c>
    </row>
    <row r="12" spans="1:11" x14ac:dyDescent="0.2">
      <c r="A12" t="s">
        <v>265</v>
      </c>
      <c r="B12">
        <v>2.6228099999999997E-2</v>
      </c>
      <c r="C12" t="s">
        <v>236</v>
      </c>
      <c r="D12" s="2">
        <v>2.6228099999999997E-2</v>
      </c>
      <c r="F12" s="2"/>
      <c r="G12" s="11" t="s">
        <v>424</v>
      </c>
      <c r="H12" s="12">
        <v>0.99999990000000005</v>
      </c>
      <c r="J12" s="11" t="s">
        <v>424</v>
      </c>
      <c r="K12" s="12">
        <v>0.99999989999999994</v>
      </c>
    </row>
    <row r="13" spans="1:11" x14ac:dyDescent="0.2">
      <c r="A13" t="s">
        <v>265</v>
      </c>
      <c r="B13">
        <v>2.6205500000000003E-2</v>
      </c>
      <c r="C13" t="s">
        <v>231</v>
      </c>
      <c r="D13" s="2">
        <v>2.6205500000000003E-2</v>
      </c>
      <c r="F13" s="2"/>
    </row>
    <row r="14" spans="1:11" x14ac:dyDescent="0.2">
      <c r="A14" t="s">
        <v>265</v>
      </c>
      <c r="B14">
        <v>2.60617E-2</v>
      </c>
      <c r="C14" t="s">
        <v>247</v>
      </c>
      <c r="D14" s="2">
        <v>2.60617E-2</v>
      </c>
      <c r="F14" s="2"/>
    </row>
    <row r="15" spans="1:11" x14ac:dyDescent="0.2">
      <c r="A15" t="s">
        <v>250</v>
      </c>
      <c r="B15">
        <v>2.5792600000000002E-2</v>
      </c>
      <c r="C15" t="s">
        <v>257</v>
      </c>
      <c r="D15" s="2">
        <v>2.5792600000000002E-2</v>
      </c>
      <c r="F15" s="2"/>
    </row>
    <row r="16" spans="1:11" x14ac:dyDescent="0.2">
      <c r="A16" t="s">
        <v>255</v>
      </c>
      <c r="B16">
        <v>2.5190000000000001E-2</v>
      </c>
      <c r="C16" t="s">
        <v>257</v>
      </c>
      <c r="D16" s="2">
        <v>2.5190000000000001E-2</v>
      </c>
      <c r="F16" s="2"/>
    </row>
    <row r="17" spans="1:11" x14ac:dyDescent="0.2">
      <c r="A17" t="s">
        <v>265</v>
      </c>
      <c r="B17">
        <v>2.5008699999999998E-2</v>
      </c>
      <c r="C17" t="s">
        <v>236</v>
      </c>
      <c r="D17" s="2">
        <v>2.5008699999999998E-2</v>
      </c>
      <c r="F17" s="2"/>
    </row>
    <row r="18" spans="1:11" x14ac:dyDescent="0.2">
      <c r="A18" t="s">
        <v>265</v>
      </c>
      <c r="B18">
        <v>2.4852799999999998E-2</v>
      </c>
      <c r="C18" t="s">
        <v>262</v>
      </c>
      <c r="D18" s="2">
        <v>2.4852799999999998E-2</v>
      </c>
      <c r="F18" s="2"/>
      <c r="G18" s="11" t="s">
        <v>294</v>
      </c>
      <c r="H18" s="12">
        <v>1.9711700000000002E-2</v>
      </c>
      <c r="J18" s="11" t="s">
        <v>242</v>
      </c>
      <c r="K18" s="12">
        <v>4.2285400000000001E-2</v>
      </c>
    </row>
    <row r="19" spans="1:11" x14ac:dyDescent="0.2">
      <c r="A19" t="s">
        <v>250</v>
      </c>
      <c r="B19">
        <v>2.4756300000000002E-2</v>
      </c>
      <c r="C19" t="s">
        <v>231</v>
      </c>
      <c r="D19" s="2">
        <v>2.4756300000000002E-2</v>
      </c>
      <c r="F19" s="2"/>
      <c r="G19" s="11" t="s">
        <v>283</v>
      </c>
      <c r="H19" s="12">
        <v>2.4608699999999997E-2</v>
      </c>
      <c r="J19" s="11" t="s">
        <v>236</v>
      </c>
      <c r="K19" s="12">
        <v>5.1236799999999999E-2</v>
      </c>
    </row>
    <row r="20" spans="1:11" x14ac:dyDescent="0.2">
      <c r="A20" t="s">
        <v>283</v>
      </c>
      <c r="B20">
        <v>2.4608699999999997E-2</v>
      </c>
      <c r="C20" t="s">
        <v>216</v>
      </c>
      <c r="D20" s="2">
        <v>2.4608699999999997E-2</v>
      </c>
      <c r="F20" s="2"/>
      <c r="G20" s="11" t="s">
        <v>245</v>
      </c>
      <c r="H20" s="12">
        <v>4.2285400000000001E-2</v>
      </c>
      <c r="J20" s="11" t="s">
        <v>216</v>
      </c>
      <c r="K20" s="12">
        <v>5.5974999999999997E-2</v>
      </c>
    </row>
    <row r="21" spans="1:11" x14ac:dyDescent="0.2">
      <c r="A21" t="s">
        <v>250</v>
      </c>
      <c r="B21">
        <v>2.4100100000000003E-2</v>
      </c>
      <c r="C21" t="s">
        <v>262</v>
      </c>
      <c r="D21" s="2">
        <v>2.4100100000000003E-2</v>
      </c>
      <c r="F21" s="2"/>
      <c r="G21" s="11" t="s">
        <v>234</v>
      </c>
      <c r="H21" s="12">
        <v>4.7634999999999997E-2</v>
      </c>
      <c r="J21" s="11" t="s">
        <v>252</v>
      </c>
      <c r="K21" s="12">
        <v>0.1273021</v>
      </c>
    </row>
    <row r="22" spans="1:11" x14ac:dyDescent="0.2">
      <c r="A22" t="s">
        <v>265</v>
      </c>
      <c r="B22">
        <v>2.3861900000000002E-2</v>
      </c>
      <c r="C22" t="s">
        <v>252</v>
      </c>
      <c r="D22" s="2">
        <v>2.3861900000000002E-2</v>
      </c>
      <c r="F22" s="2"/>
      <c r="G22" s="11" t="s">
        <v>274</v>
      </c>
      <c r="H22" s="12">
        <v>8.41253E-2</v>
      </c>
      <c r="J22" s="11" t="s">
        <v>257</v>
      </c>
      <c r="K22" s="12">
        <v>0.16509810000000003</v>
      </c>
    </row>
    <row r="23" spans="1:11" x14ac:dyDescent="0.2">
      <c r="A23" t="s">
        <v>265</v>
      </c>
      <c r="B23">
        <v>2.3112900000000002E-2</v>
      </c>
      <c r="C23" t="s">
        <v>231</v>
      </c>
      <c r="D23" s="2">
        <v>2.3112900000000002E-2</v>
      </c>
      <c r="F23" s="2"/>
      <c r="G23" s="11" t="s">
        <v>255</v>
      </c>
      <c r="H23" s="12">
        <v>0.11670640000000002</v>
      </c>
      <c r="J23" s="11" t="s">
        <v>247</v>
      </c>
      <c r="K23" s="12">
        <v>0.17785899999999999</v>
      </c>
    </row>
    <row r="24" spans="1:11" x14ac:dyDescent="0.2">
      <c r="A24" t="s">
        <v>265</v>
      </c>
      <c r="B24">
        <v>2.24426E-2</v>
      </c>
      <c r="C24" t="s">
        <v>247</v>
      </c>
      <c r="D24" s="2">
        <v>2.24426E-2</v>
      </c>
      <c r="F24" s="2"/>
      <c r="G24" s="11" t="s">
        <v>250</v>
      </c>
      <c r="H24" s="12">
        <v>0.16237400000000002</v>
      </c>
      <c r="J24" s="11" t="s">
        <v>262</v>
      </c>
      <c r="K24" s="12">
        <v>0.17931459999999999</v>
      </c>
    </row>
    <row r="25" spans="1:11" x14ac:dyDescent="0.2">
      <c r="A25" t="s">
        <v>265</v>
      </c>
      <c r="B25">
        <v>2.18701E-2</v>
      </c>
      <c r="C25" t="s">
        <v>231</v>
      </c>
      <c r="D25" s="2">
        <v>2.18701E-2</v>
      </c>
      <c r="F25" s="2"/>
      <c r="G25" s="11" t="s">
        <v>265</v>
      </c>
      <c r="H25" s="12">
        <v>0.50255340000000004</v>
      </c>
      <c r="J25" s="11" t="s">
        <v>231</v>
      </c>
      <c r="K25" s="12">
        <v>0.20092889999999999</v>
      </c>
    </row>
    <row r="26" spans="1:11" x14ac:dyDescent="0.2">
      <c r="A26" t="s">
        <v>250</v>
      </c>
      <c r="B26">
        <v>2.1865100000000002E-2</v>
      </c>
      <c r="C26" t="s">
        <v>262</v>
      </c>
      <c r="D26" s="2">
        <v>2.1865100000000002E-2</v>
      </c>
      <c r="F26" s="2"/>
    </row>
    <row r="27" spans="1:11" x14ac:dyDescent="0.2">
      <c r="A27" t="s">
        <v>255</v>
      </c>
      <c r="B27">
        <v>2.1799300000000001E-2</v>
      </c>
      <c r="C27" t="s">
        <v>252</v>
      </c>
      <c r="D27" s="2">
        <v>2.1799300000000001E-2</v>
      </c>
      <c r="F27" s="2"/>
    </row>
    <row r="28" spans="1:11" x14ac:dyDescent="0.2">
      <c r="A28" t="s">
        <v>265</v>
      </c>
      <c r="B28">
        <v>2.1749999999999999E-2</v>
      </c>
      <c r="C28" t="s">
        <v>262</v>
      </c>
      <c r="D28" s="2">
        <v>2.1749999999999999E-2</v>
      </c>
      <c r="F28" s="2"/>
    </row>
    <row r="29" spans="1:11" x14ac:dyDescent="0.2">
      <c r="A29" t="s">
        <v>265</v>
      </c>
      <c r="B29">
        <v>2.1599400000000001E-2</v>
      </c>
      <c r="C29" t="s">
        <v>257</v>
      </c>
      <c r="D29" s="2">
        <v>2.1599400000000001E-2</v>
      </c>
      <c r="F29" s="2"/>
    </row>
    <row r="30" spans="1:11" x14ac:dyDescent="0.2">
      <c r="A30" t="s">
        <v>245</v>
      </c>
      <c r="B30">
        <v>2.1511599999999999E-2</v>
      </c>
      <c r="C30" t="s">
        <v>242</v>
      </c>
      <c r="D30" s="2">
        <v>2.1511599999999999E-2</v>
      </c>
      <c r="F30" s="2"/>
    </row>
    <row r="31" spans="1:11" x14ac:dyDescent="0.2">
      <c r="A31" t="s">
        <v>265</v>
      </c>
      <c r="B31">
        <v>2.1393200000000001E-2</v>
      </c>
      <c r="C31" t="s">
        <v>262</v>
      </c>
      <c r="D31" s="2">
        <v>2.1393200000000001E-2</v>
      </c>
      <c r="F31" s="2"/>
    </row>
    <row r="32" spans="1:11" x14ac:dyDescent="0.2">
      <c r="A32" t="s">
        <v>265</v>
      </c>
      <c r="B32">
        <v>2.1381800000000003E-2</v>
      </c>
      <c r="C32" t="s">
        <v>257</v>
      </c>
      <c r="D32" s="2">
        <v>2.1381800000000003E-2</v>
      </c>
      <c r="F32" s="2"/>
    </row>
    <row r="33" spans="1:6" x14ac:dyDescent="0.2">
      <c r="A33" t="s">
        <v>265</v>
      </c>
      <c r="B33">
        <v>2.1300699999999999E-2</v>
      </c>
      <c r="C33" t="s">
        <v>231</v>
      </c>
      <c r="D33" s="2">
        <v>2.1300699999999999E-2</v>
      </c>
      <c r="F33" s="2"/>
    </row>
    <row r="34" spans="1:6" x14ac:dyDescent="0.2">
      <c r="A34" t="s">
        <v>245</v>
      </c>
      <c r="B34">
        <v>2.0773799999999999E-2</v>
      </c>
      <c r="C34" t="s">
        <v>242</v>
      </c>
      <c r="D34" s="2">
        <v>2.0773799999999999E-2</v>
      </c>
      <c r="F34" s="2"/>
    </row>
    <row r="35" spans="1:6" x14ac:dyDescent="0.2">
      <c r="A35" t="s">
        <v>265</v>
      </c>
      <c r="B35">
        <v>2.0573800000000003E-2</v>
      </c>
      <c r="C35" t="s">
        <v>257</v>
      </c>
      <c r="D35" s="2">
        <v>2.0573800000000003E-2</v>
      </c>
      <c r="F35" s="2"/>
    </row>
    <row r="36" spans="1:6" x14ac:dyDescent="0.2">
      <c r="A36" t="s">
        <v>234</v>
      </c>
      <c r="B36">
        <v>2.0517599999999997E-2</v>
      </c>
      <c r="C36" t="s">
        <v>247</v>
      </c>
      <c r="D36" s="2">
        <v>2.0517599999999997E-2</v>
      </c>
      <c r="F36" s="2"/>
    </row>
    <row r="37" spans="1:6" x14ac:dyDescent="0.2">
      <c r="A37" t="s">
        <v>274</v>
      </c>
      <c r="B37">
        <v>2.0299999999999999E-2</v>
      </c>
      <c r="C37" t="s">
        <v>257</v>
      </c>
      <c r="D37" s="2">
        <v>2.0299999999999999E-2</v>
      </c>
      <c r="F37" s="2"/>
    </row>
    <row r="38" spans="1:6" x14ac:dyDescent="0.2">
      <c r="A38" t="s">
        <v>265</v>
      </c>
      <c r="B38">
        <v>1.9891099999999998E-2</v>
      </c>
      <c r="C38" t="s">
        <v>252</v>
      </c>
      <c r="D38" s="2">
        <v>1.9891099999999998E-2</v>
      </c>
      <c r="F38" s="2"/>
    </row>
    <row r="39" spans="1:6" x14ac:dyDescent="0.2">
      <c r="A39" t="s">
        <v>265</v>
      </c>
      <c r="B39">
        <v>1.9817899999999999E-2</v>
      </c>
      <c r="C39" t="s">
        <v>247</v>
      </c>
      <c r="D39" s="2">
        <v>1.9817899999999999E-2</v>
      </c>
      <c r="F39" s="2"/>
    </row>
    <row r="40" spans="1:6" x14ac:dyDescent="0.2">
      <c r="A40" t="s">
        <v>294</v>
      </c>
      <c r="B40">
        <v>1.9711700000000002E-2</v>
      </c>
      <c r="C40" t="s">
        <v>231</v>
      </c>
      <c r="D40" s="2">
        <v>1.9711700000000002E-2</v>
      </c>
      <c r="F40" s="2"/>
    </row>
    <row r="41" spans="1:6" x14ac:dyDescent="0.2">
      <c r="A41" t="s">
        <v>265</v>
      </c>
      <c r="B41">
        <v>1.7841100000000002E-2</v>
      </c>
      <c r="C41" t="s">
        <v>247</v>
      </c>
      <c r="D41" s="2">
        <v>1.7841100000000002E-2</v>
      </c>
      <c r="F41" s="2"/>
    </row>
  </sheetData>
  <autoFilter ref="J17:K17">
    <sortState ref="J18:K25">
      <sortCondition ref="K17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9FA374B5EA294992F10F5C99299EDE" ma:contentTypeVersion="10" ma:contentTypeDescription="Create a new document." ma:contentTypeScope="" ma:versionID="2e752d3eda2957bdfa3dd4fd594b18b9">
  <xsd:schema xmlns:xsd="http://www.w3.org/2001/XMLSchema" xmlns:xs="http://www.w3.org/2001/XMLSchema" xmlns:p="http://schemas.microsoft.com/office/2006/metadata/properties" xmlns:ns2="9b4f3d91-490c-48c0-8b9d-8c1d30e23c71" xmlns:ns3="6dc1145f-2d82-4836-ac1f-806e4087b940" targetNamespace="http://schemas.microsoft.com/office/2006/metadata/properties" ma:root="true" ma:fieldsID="7cb906f2d1fce7da25df757e39c22130" ns2:_="" ns3:_="">
    <xsd:import namespace="9b4f3d91-490c-48c0-8b9d-8c1d30e23c71"/>
    <xsd:import namespace="6dc1145f-2d82-4836-ac1f-806e4087b94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4f3d91-490c-48c0-8b9d-8c1d30e23c7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37c6fb-76d8-4766-a84f-7e98b86fa9e3}" ma:internalName="TaxCatchAll" ma:showField="CatchAllData" ma:web="9b4f3d91-490c-48c0-8b9d-8c1d30e23c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1145f-2d82-4836-ac1f-806e4087b9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49ac77e2-9ba5-44c9-8641-963c09a092d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dc1145f-2d82-4836-ac1f-806e4087b940">
      <Terms xmlns="http://schemas.microsoft.com/office/infopath/2007/PartnerControls"/>
    </lcf76f155ced4ddcb4097134ff3c332f>
    <TaxCatchAll xmlns="9b4f3d91-490c-48c0-8b9d-8c1d30e23c71" xsi:nil="true"/>
  </documentManagement>
</p:properties>
</file>

<file path=customXml/itemProps1.xml><?xml version="1.0" encoding="utf-8"?>
<ds:datastoreItem xmlns:ds="http://schemas.openxmlformats.org/officeDocument/2006/customXml" ds:itemID="{EFD401EF-617E-4693-A63B-F4D38823C2C6}"/>
</file>

<file path=customXml/itemProps2.xml><?xml version="1.0" encoding="utf-8"?>
<ds:datastoreItem xmlns:ds="http://schemas.openxmlformats.org/officeDocument/2006/customXml" ds:itemID="{1863C6DC-4AA5-46BC-A789-8F374FD5211F}"/>
</file>

<file path=customXml/itemProps3.xml><?xml version="1.0" encoding="utf-8"?>
<ds:datastoreItem xmlns:ds="http://schemas.openxmlformats.org/officeDocument/2006/customXml" ds:itemID="{6FF82739-96C4-4480-A741-ADABA634A820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open_sxemd4gr_20141104</vt:lpstr>
      <vt:lpstr>names</vt:lpstr>
      <vt:lpstr>pivot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Granell, Antonio</dc:creator>
  <cp:lastModifiedBy>Granell, Antonio</cp:lastModifiedBy>
  <dcterms:created xsi:type="dcterms:W3CDTF">2014-11-24T16:34:59Z</dcterms:created>
  <dcterms:modified xsi:type="dcterms:W3CDTF">2014-11-24T17:20:23Z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0x010100D19FA374B5EA294992F10F5C99299EDE</vt:lpwstr>
  </property>
</Properties>
</file>