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inDrin\dati_casoStudioItalia\"/>
    </mc:Choice>
  </mc:AlternateContent>
  <xr:revisionPtr revIDLastSave="0" documentId="13_ncr:1_{ACAA9509-AF48-41A4-8FDF-C19F1B242289}" xr6:coauthVersionLast="47" xr6:coauthVersionMax="47" xr10:uidLastSave="{00000000-0000-0000-0000-000000000000}"/>
  <bookViews>
    <workbookView xWindow="-108" yWindow="-108" windowWidth="23256" windowHeight="12576" activeTab="1" xr2:uid="{B845255D-815F-49EA-8438-49CAB31B3547}"/>
  </bookViews>
  <sheets>
    <sheet name="OPEX" sheetId="6" r:id="rId1"/>
    <sheet name="CAPEX" sheetId="1" r:id="rId2"/>
    <sheet name="Fuel_cost" sheetId="5" r:id="rId3"/>
    <sheet name="Transmission_abroad" sheetId="4" r:id="rId4"/>
    <sheet name="raw_data_commodity" sheetId="2" r:id="rId5"/>
    <sheet name="raw_data_tech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19" i="3"/>
  <c r="I18" i="3"/>
  <c r="I22" i="3"/>
  <c r="I25" i="3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<sst xmlns="http://schemas.openxmlformats.org/spreadsheetml/2006/main" count="414" uniqueCount="120">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</sst>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1" fontId="13" fillId="0" borderId="0" xfId="0" applyNumberFormat="1" applyFont="1" applyFill="1" applyAlignment="1">
      <alignment vertical="center"/>
    </xf>
    <xf numFmtId="0" fontId="5" fillId="0" borderId="0" xfId="2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4" fontId="0" fillId="0" borderId="0" xfId="0" applyNumberFormat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iea.blob.core.windows.net/assets/ae17da3d-e8a5-4163-a3ec-2e6fb0b5677d/Projected-Costs-of-Generating-Electricity-2020.pdf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B2" sqref="B2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0.04</v>
      </c>
      <c r="C2" s="8" t="s">
        <v>81</v>
      </c>
      <c r="D2" s="6"/>
      <c r="E2" s="8"/>
    </row>
    <row r="3" spans="1:5" x14ac:dyDescent="0.3">
      <c r="A3" t="s">
        <v>79</v>
      </c>
      <c r="B3" s="8">
        <v>0.04</v>
      </c>
      <c r="C3" s="8" t="s">
        <v>81</v>
      </c>
      <c r="D3" s="6"/>
      <c r="E3" s="8"/>
    </row>
    <row r="4" spans="1:5" ht="18.75" customHeight="1" x14ac:dyDescent="0.3">
      <c r="A4" s="8" t="s">
        <v>76</v>
      </c>
      <c r="B4" s="8">
        <v>0.04</v>
      </c>
      <c r="C4" s="8" t="s">
        <v>81</v>
      </c>
      <c r="D4" s="6"/>
      <c r="E4" s="27"/>
    </row>
    <row r="5" spans="1:5" ht="18.75" customHeight="1" x14ac:dyDescent="0.3">
      <c r="A5" t="s">
        <v>74</v>
      </c>
      <c r="B5" s="8">
        <v>0.04</v>
      </c>
      <c r="C5" s="8" t="s">
        <v>81</v>
      </c>
      <c r="D5" s="6"/>
      <c r="E5" s="8"/>
    </row>
    <row r="6" spans="1:5" ht="16.5" customHeight="1" x14ac:dyDescent="0.3">
      <c r="A6" t="s">
        <v>70</v>
      </c>
      <c r="B6" s="8">
        <v>0.04</v>
      </c>
      <c r="C6" s="8" t="s">
        <v>81</v>
      </c>
    </row>
    <row r="7" spans="1:5" ht="19.5" customHeight="1" x14ac:dyDescent="0.3">
      <c r="A7" t="s">
        <v>71</v>
      </c>
      <c r="B7" s="8">
        <v>0.04</v>
      </c>
      <c r="C7" s="8" t="s">
        <v>81</v>
      </c>
    </row>
    <row r="8" spans="1:5" ht="15" customHeight="1" x14ac:dyDescent="0.3">
      <c r="A8" t="s">
        <v>73</v>
      </c>
      <c r="B8" s="8">
        <v>0.04</v>
      </c>
      <c r="C8" s="8" t="s">
        <v>81</v>
      </c>
    </row>
    <row r="9" spans="1:5" x14ac:dyDescent="0.3">
      <c r="A9" t="s">
        <v>75</v>
      </c>
      <c r="B9" s="8">
        <v>0.04</v>
      </c>
      <c r="C9" s="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tabSelected="1" workbookViewId="0">
      <selection activeCell="D5" sqref="D5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50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7">
        <v>2025</v>
      </c>
    </row>
    <row r="4" spans="1:5" ht="18.75" customHeight="1" x14ac:dyDescent="0.3">
      <c r="A4" s="8" t="s">
        <v>76</v>
      </c>
      <c r="B4" s="8">
        <v>3154360</v>
      </c>
      <c r="C4" s="8" t="s">
        <v>7</v>
      </c>
      <c r="D4" s="6" t="s">
        <v>49</v>
      </c>
      <c r="E4" s="27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7" t="s">
        <v>116</v>
      </c>
    </row>
    <row r="6" spans="1:5" ht="34.799999999999997" customHeight="1" x14ac:dyDescent="0.3">
      <c r="A6" t="s">
        <v>70</v>
      </c>
      <c r="B6" s="49">
        <v>2593292.1779999998</v>
      </c>
      <c r="C6" s="8" t="s">
        <v>7</v>
      </c>
      <c r="D6" s="6" t="s">
        <v>105</v>
      </c>
      <c r="E6" s="51">
        <v>2025</v>
      </c>
    </row>
    <row r="7" spans="1:5" ht="34.799999999999997" customHeight="1" x14ac:dyDescent="0.3">
      <c r="A7" t="s">
        <v>71</v>
      </c>
      <c r="B7" s="33">
        <v>644986.04399999999</v>
      </c>
      <c r="C7" s="8" t="s">
        <v>7</v>
      </c>
      <c r="D7" s="6" t="s">
        <v>105</v>
      </c>
      <c r="E7" s="27" t="s">
        <v>117</v>
      </c>
    </row>
    <row r="8" spans="1:5" ht="31.2" customHeight="1" x14ac:dyDescent="0.3">
      <c r="A8" t="s">
        <v>73</v>
      </c>
      <c r="B8" s="33">
        <v>2109090.4800000004</v>
      </c>
      <c r="C8" s="8" t="s">
        <v>7</v>
      </c>
      <c r="D8" s="6" t="s">
        <v>105</v>
      </c>
      <c r="E8" s="27">
        <v>2025</v>
      </c>
    </row>
    <row r="9" spans="1:5" ht="28.8" x14ac:dyDescent="0.3">
      <c r="A9" t="s">
        <v>75</v>
      </c>
      <c r="B9" s="56">
        <v>60498.506250000006</v>
      </c>
      <c r="C9" s="8" t="s">
        <v>9</v>
      </c>
      <c r="D9" s="6" t="s">
        <v>105</v>
      </c>
      <c r="E9" s="51">
        <v>2025</v>
      </c>
    </row>
  </sheetData>
  <hyperlinks>
    <hyperlink ref="D4" r:id="rId1" xr:uid="{76843948-9A3E-4EB0-A540-24DF6B66F999}"/>
    <hyperlink ref="D2" r:id="rId2" xr:uid="{D3DAE58A-78C9-42A3-AACE-003B92F3B755}"/>
    <hyperlink ref="D3" r:id="rId3" xr:uid="{4F66A19D-E563-4CE0-A0F8-405FBE5A76EE}"/>
    <hyperlink ref="D5" r:id="rId4" xr:uid="{27416DF2-25A2-40A4-ADBE-E01677AB7CAF}"/>
    <hyperlink ref="D7" r:id="rId5" xr:uid="{0EC7236B-99A1-46EF-8EA3-6832779019E9}"/>
    <hyperlink ref="D8" r:id="rId6" xr:uid="{34FFE429-8ADC-4F03-A78F-036552A631F1}"/>
    <hyperlink ref="D6" r:id="rId7" xr:uid="{E8D8F775-B077-49C3-91F8-A7497013BEB0}"/>
    <hyperlink ref="D9" r:id="rId8" xr:uid="{4A9E0CE3-D16C-464A-84CE-CA642CBCF8D2}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2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5" t="s">
        <v>91</v>
      </c>
      <c r="B2" s="8">
        <v>10138</v>
      </c>
      <c r="C2" s="8">
        <v>100</v>
      </c>
      <c r="D2">
        <v>0.1</v>
      </c>
      <c r="E2" s="6" t="s">
        <v>77</v>
      </c>
      <c r="F2" s="8" t="s">
        <v>78</v>
      </c>
    </row>
    <row r="3" spans="1:6" x14ac:dyDescent="0.3">
      <c r="A3" s="35" t="s">
        <v>88</v>
      </c>
      <c r="B3" s="34">
        <v>1</v>
      </c>
      <c r="C3" s="34">
        <v>1</v>
      </c>
      <c r="D3" s="34">
        <v>1</v>
      </c>
      <c r="E3" s="8"/>
    </row>
    <row r="4" spans="1:6" x14ac:dyDescent="0.3">
      <c r="A4" s="35" t="s">
        <v>89</v>
      </c>
      <c r="B4" s="34">
        <v>1</v>
      </c>
      <c r="C4" s="34">
        <v>1</v>
      </c>
      <c r="D4" s="34">
        <v>1</v>
      </c>
      <c r="E4" s="8"/>
    </row>
    <row r="5" spans="1:6" x14ac:dyDescent="0.3">
      <c r="A5" s="35" t="s">
        <v>90</v>
      </c>
      <c r="B5" s="34">
        <v>1</v>
      </c>
      <c r="C5" s="34">
        <v>1</v>
      </c>
      <c r="D5" s="34">
        <v>1</v>
      </c>
    </row>
    <row r="6" spans="1:6" x14ac:dyDescent="0.3">
      <c r="A6" s="35" t="s">
        <v>94</v>
      </c>
      <c r="B6" s="34">
        <v>1</v>
      </c>
      <c r="C6" s="34">
        <v>1</v>
      </c>
      <c r="D6" s="34">
        <v>1</v>
      </c>
    </row>
    <row r="7" spans="1:6" x14ac:dyDescent="0.3">
      <c r="A7" s="35" t="s">
        <v>92</v>
      </c>
      <c r="B7" s="34">
        <v>1</v>
      </c>
      <c r="C7" s="34">
        <v>1</v>
      </c>
      <c r="D7" s="34">
        <v>1</v>
      </c>
    </row>
    <row r="8" spans="1:6" x14ac:dyDescent="0.3">
      <c r="A8" s="35" t="s">
        <v>93</v>
      </c>
      <c r="B8" s="34">
        <v>1</v>
      </c>
      <c r="C8" s="34">
        <v>1</v>
      </c>
      <c r="D8" s="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1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0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opLeftCell="A31" zoomScale="70" zoomScaleNormal="70" workbookViewId="0">
      <selection activeCell="O32" sqref="O32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8" t="s">
        <v>0</v>
      </c>
      <c r="B4" s="38" t="s">
        <v>102</v>
      </c>
      <c r="C4" s="38">
        <v>2025</v>
      </c>
      <c r="D4" s="37">
        <v>676.57029999999997</v>
      </c>
      <c r="E4" s="39" t="s">
        <v>28</v>
      </c>
      <c r="F4" s="40" t="s">
        <v>105</v>
      </c>
      <c r="G4" s="41" t="s">
        <v>118</v>
      </c>
      <c r="H4" s="41" t="s">
        <v>104</v>
      </c>
      <c r="I4" s="36">
        <f>D4*10^3</f>
        <v>676570.29999999993</v>
      </c>
      <c r="J4" s="38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41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8" t="s">
        <v>4</v>
      </c>
      <c r="B8" s="38" t="s">
        <v>40</v>
      </c>
      <c r="C8" s="38">
        <v>2025</v>
      </c>
      <c r="D8" s="36">
        <v>1139.8825999999999</v>
      </c>
      <c r="E8" s="39" t="s">
        <v>106</v>
      </c>
      <c r="F8" s="40" t="s">
        <v>105</v>
      </c>
      <c r="G8" s="41" t="s">
        <v>118</v>
      </c>
      <c r="H8" s="42"/>
      <c r="I8" s="43">
        <f>D8*$Q$4*10^3</f>
        <v>1208275.5560000001</v>
      </c>
      <c r="J8" s="38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4"/>
      <c r="I9" s="45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4"/>
      <c r="I10" s="45">
        <f t="shared" si="0"/>
        <v>2427040</v>
      </c>
      <c r="J10" s="8" t="s">
        <v>37</v>
      </c>
    </row>
    <row r="11" spans="1:18" ht="28.8" x14ac:dyDescent="0.3">
      <c r="A11" s="33" t="s">
        <v>4</v>
      </c>
      <c r="B11" s="33" t="s">
        <v>41</v>
      </c>
      <c r="C11" s="33">
        <v>2025</v>
      </c>
      <c r="D11" s="52">
        <v>1769.1170999999999</v>
      </c>
      <c r="E11" s="1" t="s">
        <v>28</v>
      </c>
      <c r="F11" s="53" t="s">
        <v>105</v>
      </c>
      <c r="G11" s="54" t="s">
        <v>118</v>
      </c>
      <c r="H11" s="55"/>
      <c r="I11" s="45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8" t="s">
        <v>96</v>
      </c>
      <c r="B18" s="38"/>
      <c r="C18" s="38">
        <v>2025</v>
      </c>
      <c r="D18" s="36">
        <v>2274.8177000000001</v>
      </c>
      <c r="E18" s="39" t="s">
        <v>113</v>
      </c>
      <c r="F18" s="40" t="s">
        <v>105</v>
      </c>
      <c r="G18" s="41" t="s">
        <v>118</v>
      </c>
      <c r="H18" s="48"/>
      <c r="I18" s="36">
        <f>D18*$Q$5*10^3</f>
        <v>2593292.1779999998</v>
      </c>
      <c r="J18" s="38" t="s">
        <v>37</v>
      </c>
    </row>
    <row r="19" spans="1:20" ht="28.8" x14ac:dyDescent="0.3">
      <c r="A19" s="38" t="s">
        <v>97</v>
      </c>
      <c r="B19" s="38"/>
      <c r="C19" s="38">
        <v>2025</v>
      </c>
      <c r="D19" s="36">
        <v>57074.0625</v>
      </c>
      <c r="E19" s="39" t="s">
        <v>119</v>
      </c>
      <c r="F19" s="40" t="s">
        <v>105</v>
      </c>
      <c r="G19" s="41" t="s">
        <v>118</v>
      </c>
      <c r="H19" s="48"/>
      <c r="I19" s="36">
        <f>D19*$Q$4</f>
        <v>60498.506250000006</v>
      </c>
      <c r="J19" s="38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8" t="s">
        <v>98</v>
      </c>
      <c r="B22" s="38"/>
      <c r="C22" s="38">
        <v>2025</v>
      </c>
      <c r="D22" s="36">
        <v>1989.7080000000001</v>
      </c>
      <c r="E22" s="39" t="s">
        <v>111</v>
      </c>
      <c r="F22" s="40" t="s">
        <v>105</v>
      </c>
      <c r="G22" s="41" t="s">
        <v>118</v>
      </c>
      <c r="H22" s="48"/>
      <c r="I22" s="36">
        <f>D22*$Q$4*10^3</f>
        <v>2109090.4800000004</v>
      </c>
      <c r="J22" s="38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8" t="s">
        <v>100</v>
      </c>
      <c r="B25" s="38" t="s">
        <v>112</v>
      </c>
      <c r="C25" s="38">
        <v>2025</v>
      </c>
      <c r="D25" s="36">
        <v>608.47739999999999</v>
      </c>
      <c r="E25" s="39" t="s">
        <v>111</v>
      </c>
      <c r="F25" s="40" t="s">
        <v>105</v>
      </c>
      <c r="G25" s="41" t="s">
        <v>118</v>
      </c>
      <c r="H25" s="48"/>
      <c r="I25" s="36">
        <f>D25*$Q$4*10^3</f>
        <v>644986.04399999999</v>
      </c>
      <c r="J25" s="38" t="s">
        <v>37</v>
      </c>
    </row>
    <row r="26" spans="1:20" ht="57.6" x14ac:dyDescent="0.3">
      <c r="A26" s="8" t="s">
        <v>5</v>
      </c>
      <c r="B26" s="8" t="s">
        <v>51</v>
      </c>
      <c r="C26" s="8">
        <v>2025</v>
      </c>
      <c r="D26" s="23">
        <v>5350</v>
      </c>
      <c r="E26" s="1" t="s">
        <v>48</v>
      </c>
      <c r="F26" s="26" t="s">
        <v>49</v>
      </c>
      <c r="G26" s="25" t="s">
        <v>53</v>
      </c>
      <c r="H26" s="24" t="s">
        <v>50</v>
      </c>
      <c r="I26" s="23">
        <f>D26*$Q$3*10^3*0.67</f>
        <v>3154360</v>
      </c>
      <c r="J26" s="8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8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8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9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8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8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9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8" t="s">
        <v>6</v>
      </c>
      <c r="B33" s="38" t="s">
        <v>109</v>
      </c>
      <c r="C33" s="38">
        <v>2025</v>
      </c>
      <c r="D33" s="46">
        <f>197.8874*2</f>
        <v>395.77480000000003</v>
      </c>
      <c r="E33" s="39" t="s">
        <v>111</v>
      </c>
      <c r="F33" s="40" t="s">
        <v>105</v>
      </c>
      <c r="G33" s="41" t="s">
        <v>118</v>
      </c>
      <c r="H33" s="47" t="s">
        <v>108</v>
      </c>
      <c r="I33" s="36">
        <f>D33*$Q$4*10^3</f>
        <v>419521.288</v>
      </c>
      <c r="J33" s="38" t="s">
        <v>37</v>
      </c>
    </row>
    <row r="34" spans="1:10" ht="28.8" x14ac:dyDescent="0.3">
      <c r="A34" s="38" t="s">
        <v>6</v>
      </c>
      <c r="B34" s="38" t="s">
        <v>110</v>
      </c>
      <c r="C34" s="38">
        <v>2025</v>
      </c>
      <c r="D34" s="36">
        <f>280.1877*2</f>
        <v>560.37540000000001</v>
      </c>
      <c r="E34" s="39" t="s">
        <v>111</v>
      </c>
      <c r="F34" s="40" t="s">
        <v>105</v>
      </c>
      <c r="G34" s="41" t="s">
        <v>118</v>
      </c>
      <c r="H34" s="47" t="s">
        <v>108</v>
      </c>
      <c r="I34" s="36">
        <f>D34*$Q$4*10^3</f>
        <v>593997.924</v>
      </c>
      <c r="J34" s="38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2025-02-22T22:15:39Z</dcterms:created>
  <dcterms:modified xsi:type="dcterms:W3CDTF">2025-05-14T19:26:47Z</dcterms:modified>
</cp:coreProperties>
</file>