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65B65D81-5664-6142-93F9-D63712200344}" xr6:coauthVersionLast="37" xr6:coauthVersionMax="37" xr10:uidLastSave="{00000000-0000-0000-0000-000000000000}"/>
  <bookViews>
    <workbookView xWindow="720" yWindow="460" windowWidth="23720" windowHeight="14400" activeTab="2" xr2:uid="{00000000-000D-0000-FFFF-FFFF00000000}"/>
  </bookViews>
  <sheets>
    <sheet name="Assignment Problem_BEST" sheetId="10" r:id="rId1"/>
    <sheet name="Assignment Problem_WORST" sheetId="13" r:id="rId2"/>
    <sheet name="Distributor Problem" sheetId="11" r:id="rId3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solver_adj" localSheetId="0" hidden="1">'Assignment Problem_BEST'!$D$21:$M$30</definedName>
    <definedName name="solver_adj" localSheetId="1" hidden="1">'Assignment Problem_WORST'!$D$21:$M$30</definedName>
    <definedName name="solver_adj" localSheetId="2" hidden="1">'Distributor Problem'!$H$5:$H$19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2147483647</definedName>
    <definedName name="solver_lhs1" localSheetId="0" hidden="1">'Assignment Problem_BEST'!$N$21:$N$30</definedName>
    <definedName name="solver_lhs1" localSheetId="1" hidden="1">'Assignment Problem_WORST'!$N$21:$N$30</definedName>
    <definedName name="solver_lhs1" localSheetId="2" hidden="1">'Distributor Problem'!$H$5:$H$19</definedName>
    <definedName name="solver_lhs2" localSheetId="0" hidden="1">'Assignment Problem_BEST'!$D$31:$M$31</definedName>
    <definedName name="solver_lhs2" localSheetId="1" hidden="1">'Assignment Problem_WORST'!$D$31:$M$31</definedName>
    <definedName name="solver_lhs2" localSheetId="2" hidden="1">'Distributor Problem'!$H$5:$H$19</definedName>
    <definedName name="solver_lhs3" localSheetId="0" hidden="1">'Assignment Problem_BEST'!$D$21:$M$30</definedName>
    <definedName name="solver_lhs3" localSheetId="1" hidden="1">'Assignment Problem_WORST'!$D$21:$M$30</definedName>
    <definedName name="solver_lhs3" localSheetId="2" hidden="1">'Distributor Problem'!$I$20</definedName>
    <definedName name="solver_lhs4" localSheetId="0" hidden="1">'Assignment Problem_BEST'!$D$21:$M$30</definedName>
    <definedName name="solver_lhs4" localSheetId="1" hidden="1">'Assignment Problem_WORST'!$D$21:$M$30</definedName>
    <definedName name="solver_lhs4" localSheetId="2" hidden="1">'Distributor Problem'!$J$20</definedName>
    <definedName name="solver_lin" localSheetId="0" hidden="1">1</definedName>
    <definedName name="solver_lin" localSheetId="1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'Assignment Problem_BEST'!$N$31</definedName>
    <definedName name="solver_opt" localSheetId="1" hidden="1">'Assignment Problem_WORST'!$N$31</definedName>
    <definedName name="solver_opt" localSheetId="2" hidden="1">'Distributor Problem'!$L$21</definedName>
    <definedName name="solver_pre" localSheetId="0" hidden="1">0.000001</definedName>
    <definedName name="solver_pre" localSheetId="1" hidden="1">0.000001</definedName>
    <definedName name="solver_rel1" localSheetId="0" hidden="1">2</definedName>
    <definedName name="solver_rel1" localSheetId="1" hidden="1">2</definedName>
    <definedName name="solver_rel1" localSheetId="2" hidden="1">1</definedName>
    <definedName name="solver_rel2" localSheetId="0" hidden="1">2</definedName>
    <definedName name="solver_rel2" localSheetId="1" hidden="1">2</definedName>
    <definedName name="solver_rel2" localSheetId="2" hidden="1">3</definedName>
    <definedName name="solver_rel3" localSheetId="0" hidden="1">4</definedName>
    <definedName name="solver_rel3" localSheetId="1" hidden="1">4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hs1" localSheetId="0" hidden="1">1</definedName>
    <definedName name="solver_rhs1" localSheetId="1" hidden="1">1</definedName>
    <definedName name="solver_rhs1" localSheetId="2" hidden="1">'Distributor Problem'!$F$5:$F$19</definedName>
    <definedName name="solver_rhs2" localSheetId="0" hidden="1">1</definedName>
    <definedName name="solver_rhs2" localSheetId="1" hidden="1">1</definedName>
    <definedName name="solver_rhs2" localSheetId="2" hidden="1">'Distributor Problem'!$E$5:$E$19</definedName>
    <definedName name="solver_rhs3" localSheetId="0" hidden="1">integer</definedName>
    <definedName name="solver_rhs3" localSheetId="1" hidden="1">integer</definedName>
    <definedName name="solver_rhs3" localSheetId="2" hidden="1">18000</definedName>
    <definedName name="solver_rhs4" localSheetId="0" hidden="1">0</definedName>
    <definedName name="solver_rhs4" localSheetId="1" hidden="1">0</definedName>
    <definedName name="solver_rhs4" localSheetId="2" hidden="1">30000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0</definedName>
    <definedName name="solver_tim" localSheetId="0" hidden="1">9999999999</definedName>
    <definedName name="solver_tim" localSheetId="1" hidden="1">9999999999</definedName>
    <definedName name="solver_tim" localSheetId="2" hidden="1">2147483647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</definedNames>
  <calcPr calcId="179021" calcMode="manual" concurrentCalc="0"/>
</workbook>
</file>

<file path=xl/calcChain.xml><?xml version="1.0" encoding="utf-8"?>
<calcChain xmlns="http://schemas.openxmlformats.org/spreadsheetml/2006/main">
  <c r="K5" i="1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L21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N31" i="13"/>
  <c r="M31" i="13"/>
  <c r="L31" i="13"/>
  <c r="K31" i="13"/>
  <c r="J31" i="13"/>
  <c r="I31" i="13"/>
  <c r="H31" i="13"/>
  <c r="G31" i="13"/>
  <c r="F31" i="13"/>
  <c r="E31" i="13"/>
  <c r="D31" i="13"/>
  <c r="N30" i="13"/>
  <c r="N29" i="13"/>
  <c r="N28" i="13"/>
  <c r="N27" i="13"/>
  <c r="N26" i="13"/>
  <c r="N25" i="13"/>
  <c r="N24" i="13"/>
  <c r="N23" i="13"/>
  <c r="N22" i="13"/>
  <c r="N21" i="13"/>
  <c r="N31" i="10"/>
  <c r="N22" i="10"/>
  <c r="N23" i="10"/>
  <c r="N24" i="10"/>
  <c r="N25" i="10"/>
  <c r="N26" i="10"/>
  <c r="N27" i="10"/>
  <c r="N28" i="10"/>
  <c r="N29" i="10"/>
  <c r="N30" i="10"/>
  <c r="N21" i="10"/>
  <c r="E31" i="10"/>
  <c r="F31" i="10"/>
  <c r="G31" i="10"/>
  <c r="H31" i="10"/>
  <c r="I31" i="10"/>
  <c r="J31" i="10"/>
  <c r="K31" i="10"/>
  <c r="L31" i="10"/>
  <c r="M31" i="10"/>
  <c r="D31" i="10"/>
</calcChain>
</file>

<file path=xl/sharedStrings.xml><?xml version="1.0" encoding="utf-8"?>
<sst xmlns="http://schemas.openxmlformats.org/spreadsheetml/2006/main" count="79" uniqueCount="41">
  <si>
    <t>Min</t>
  </si>
  <si>
    <t>Max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</si>
  <si>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</si>
  <si>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</si>
  <si>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</si>
  <si>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</si>
  <si>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</si>
  <si>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</si>
  <si>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</si>
  <si>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</si>
  <si>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</si>
  <si>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</si>
  <si>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</si>
  <si>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</si>
  <si>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</si>
  <si>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</si>
  <si>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</si>
  <si>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</si>
  <si>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</si>
  <si>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</si>
  <si>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</si>
  <si>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</si>
  <si>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</si>
  <si>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</si>
  <si>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</si>
  <si>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</si>
  <si>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</si>
  <si>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</si>
  <si>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</si>
  <si>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</si>
  <si>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</si>
  <si>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</si>
  <si>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</si>
  <si>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Best Allocations</t>
  </si>
  <si>
    <t>TOTALS</t>
  </si>
  <si>
    <t>Number of cartons</t>
  </si>
  <si>
    <t>Cost per product</t>
  </si>
  <si>
    <t>Revenue per product</t>
  </si>
  <si>
    <t>PROFITS</t>
  </si>
  <si>
    <t>Volume per product</t>
  </si>
  <si>
    <t>Vegetable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</si>
</sst>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44" fontId="0" fillId="0" borderId="20" xfId="1" applyFont="1" applyBorder="1"/>
    <xf numFmtId="0" fontId="0" fillId="0" borderId="20" xfId="0" applyBorder="1"/>
    <xf numFmtId="0" fontId="0" fillId="0" borderId="22" xfId="0" applyBorder="1"/>
    <xf numFmtId="44" fontId="0" fillId="0" borderId="23" xfId="1" applyFont="1" applyBorder="1"/>
    <xf numFmtId="0" fontId="0" fillId="0" borderId="23" xfId="0" applyBorder="1"/>
    <xf numFmtId="0" fontId="0" fillId="2" borderId="24" xfId="0" applyFill="1" applyBorder="1"/>
    <xf numFmtId="0" fontId="0" fillId="2" borderId="25" xfId="0" applyFill="1" applyBorder="1"/>
    <xf numFmtId="0" fontId="2" fillId="0" borderId="27" xfId="0" applyFont="1" applyBorder="1"/>
    <xf numFmtId="0" fontId="0" fillId="0" borderId="28" xfId="0" applyBorder="1"/>
    <xf numFmtId="0" fontId="0" fillId="2" borderId="29" xfId="0" applyFill="1" applyBorder="1"/>
    <xf numFmtId="0" fontId="3" fillId="3" borderId="0" xfId="0" applyFont="1" applyFill="1"/>
    <xf numFmtId="0" fontId="3" fillId="0" borderId="0" xfId="0" applyFont="1"/>
    <xf numFmtId="44" fontId="0" fillId="0" borderId="28" xfId="0" applyNumberFormat="1" applyBorder="1"/>
    <xf numFmtId="44" fontId="0" fillId="0" borderId="21" xfId="0" applyNumberFormat="1" applyBorder="1"/>
    <xf numFmtId="44" fontId="0" fillId="2" borderId="26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7A30AB2-F994-8B4B-8640-33A6A017D9E3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95F23765-EB81-F34A-8A8F-5C2A856B8E20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236535</xdr:colOff>
      <xdr:row>30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5D46105-FDD0-764F-B003-E26EA121FB89}"/>
            </a:ext>
          </a:extLst>
        </xdr:cNvPr>
        <xdr:cNvSpPr/>
      </xdr:nvSpPr>
      <xdr:spPr>
        <a:xfrm>
          <a:off x="9347200" y="57404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5" name="OpenSolverN21:N30">
          <a:extLst>
            <a:ext uri="{FF2B5EF4-FFF2-40B4-BE49-F238E27FC236}">
              <a16:creationId xmlns:a16="http://schemas.microsoft.com/office/drawing/2014/main" id="{3CB45531-1CDD-6C4C-88EC-9A5AB504C349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6" name="OpenSolverD31:M31">
          <a:extLst>
            <a:ext uri="{FF2B5EF4-FFF2-40B4-BE49-F238E27FC236}">
              <a16:creationId xmlns:a16="http://schemas.microsoft.com/office/drawing/2014/main" id="{62E81644-50D6-8844-8417-F6EE67610B1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7" name="OpenSolverD21:M30">
          <a:extLst>
            <a:ext uri="{FF2B5EF4-FFF2-40B4-BE49-F238E27FC236}">
              <a16:creationId xmlns:a16="http://schemas.microsoft.com/office/drawing/2014/main" id="{564F05D4-F42C-5643-80C1-9175BAEE15EB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9C0D158-341A-ED47-BADE-8406AA2B05F1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B1778A-A444-1B45-869E-019B0239B957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8C38ECF7-9359-BE4D-A290-D76DC492F015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DC85737-1E17-6548-B416-317CA22D72E9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34052235-4034-E041-8D94-9088AE74223D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4E9957B7-413B-A449-9F2D-584CD6CA0950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CC77B571-2981-8540-A5F1-A2E8F48A74A7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AE0B26AF-504F-004D-AE03-2BEA287C576D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4EDFFA1-EC0E-9A4A-8EE5-B4B0B61956C3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A25642-367E-C443-A84A-AE200CAD9123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7D4569CB-78E4-2F44-81ED-36FA692E7DFA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D5421BEB-3043-8E40-96ED-9625744A8770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FCBDD5B-BD28-154F-B27E-2C4F6E591686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B3CC3BDB-EC36-E843-B847-9BDB62A322B3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D08A689A-0FD0-E849-A16C-0E19231CE578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9AB9D79C-2CB9-DC40-800E-9C875BFC6FC3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E598F7BE-DDEA-7D4A-80BB-90E66EECBB1A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F911058-3BBB-EF43-ACF7-DD16FC9D0699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EC34CDAF-2314-EB4C-A714-6961AA1BF111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94429211-80B9-B842-ACDF-882FF5CAF7D0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F58F84C5-9C6C-5B4E-BB43-E3D5D890C3CD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D0C35A2-0475-964A-8338-5B80EF9C287E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E8911508-6B7C-2F45-93E4-8860E7B90998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056BE68-76F6-464D-BF04-56C846215660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9F4D7D3-0147-4B49-B6A3-CA88B3453B12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4B2D89F6-C048-FD46-A56A-3D051C2EF2D6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34B180B8-769B-624A-8E40-9C355EFA16E3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6168ED42-7737-CD42-9783-1FEDF79E3536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318A1C-4B65-1B4A-B591-92E8994DAFA2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318B787F-68E7-A440-8F25-5F7E8BCD392E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32AB869A-3C82-854A-B393-7FF42FC9C213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88031031-23C9-BD45-81FA-0A91C547F878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33EBCEC2-0785-B241-8689-FBD2B114418C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80861148-D515-E647-9FA4-20C93542E218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EF63B7A8-5C91-084E-938C-9C4DBA5FFF08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6BB74085-58A5-064B-9A40-BC8FB0B6AB5E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7BAD846D-3E85-1F4E-80B5-FB32B876E131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52F21E04-4D38-284F-8262-2A80BCE9B79B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85CA42C3-9287-C443-99F4-DA3F3481F18D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499F9024-EF03-FF4D-8EF3-346056B37F20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0348F15E-E75E-C543-9621-5B3C99A4AE8E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34BF9815-C51D-324B-A899-47489A9A5EF5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18D5C2E-4B9A-F644-B5E8-FF99A9DBDE8B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D7998ECF-B692-3D46-B465-F3091AFAC6C8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1BA244B-FC03-B646-AE78-83933D7F9D79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87467AD3-533A-9945-97C3-FDDFBC570F27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C289824B-5929-824B-9F10-9489D151C1B2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5009C20F-300A-2948-9811-DC7C84986F62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F10F517-27DB-9740-96AE-5752C7FA1064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EE7C5B82-F599-884E-B15A-56A49EA6A85C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F06A44C5-28D9-B444-87EA-7D789992C949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AA9297CC-8D43-BC4F-8AD4-4A2503DDFE65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19AD5A73-CB01-9947-A044-E70BABC443CE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08790F3E-D1E7-8443-B988-2A48EDD367C0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12FC4AA-B4E3-9444-9F73-1EAC6B09CDD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B8D1D0A3-2CFD-9046-90CF-BD6E7E2397D3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B8120C87-84A3-BD46-AFF8-0DAFE9FBD113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2C112EEA-A30F-8D4C-B30B-BC86CA335CCB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4D2DB8D1-FD05-3F40-99CE-EDDD59A59FE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5AE948C2-A3E9-BE47-A443-E501F24A76E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0CB1C131-D73C-E342-9019-F5F0285DD893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9E49A2ED-38C3-1B4D-8FE1-E35782CD35A9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ED455C92-B085-C245-9800-AA3626F114F3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E0264769-CBCE-514B-9850-0B97554D888C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6E6F3F66-FEA4-B743-A107-52AE9E447A91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BDFA213E-41EA-DC49-902A-353F472BEB2E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6E4979BD-2981-9249-9610-BDB685746E30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ED946A0A-7A12-CA44-94C8-105CDB2EBBDE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1295BEF1-A726-FD42-BF57-5C115D188906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1DD3D2F6-CBF2-D94C-AD88-4E5451747681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83D1F23D-F670-E842-9DED-682621B363EF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35D0A2DC-B441-234C-8200-5218B7AC0B07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BF1333A7-E48B-4044-B170-3B9CA638EECD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DB41EE37-2029-3B40-8A95-8D2E599D9758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F5EACBF9-6EDC-7E45-8A6F-9B7A3C1900B8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959B6E35-EBD2-D848-91F6-71A06A85C021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55FCBFFE-7D29-2B44-A598-B7DB1D3C1C21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FC10E259-59F7-7548-BB88-97D67A8410E4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86" name="OpenSolver85">
          <a:extLst>
            <a:ext uri="{FF2B5EF4-FFF2-40B4-BE49-F238E27FC236}">
              <a16:creationId xmlns:a16="http://schemas.microsoft.com/office/drawing/2014/main" id="{55FD9937-1E40-3247-9732-D8520D3206F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87" name="OpenSolver86">
          <a:extLst>
            <a:ext uri="{FF2B5EF4-FFF2-40B4-BE49-F238E27FC236}">
              <a16:creationId xmlns:a16="http://schemas.microsoft.com/office/drawing/2014/main" id="{A5532A5D-F9FA-1749-884B-89E9780B5121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88" name="OpenSolver87">
          <a:extLst>
            <a:ext uri="{FF2B5EF4-FFF2-40B4-BE49-F238E27FC236}">
              <a16:creationId xmlns:a16="http://schemas.microsoft.com/office/drawing/2014/main" id="{6767BCFD-E308-2340-804E-56C814590D22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89" name="OpenSolver88">
          <a:extLst>
            <a:ext uri="{FF2B5EF4-FFF2-40B4-BE49-F238E27FC236}">
              <a16:creationId xmlns:a16="http://schemas.microsoft.com/office/drawing/2014/main" id="{B69E2177-0DE3-374E-94E2-AAF4FD5FC603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90" name="OpenSolver89">
          <a:extLst>
            <a:ext uri="{FF2B5EF4-FFF2-40B4-BE49-F238E27FC236}">
              <a16:creationId xmlns:a16="http://schemas.microsoft.com/office/drawing/2014/main" id="{C1D73901-8382-C343-8448-289A1DDE18F0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1" name="OpenSolver90">
          <a:extLst>
            <a:ext uri="{FF2B5EF4-FFF2-40B4-BE49-F238E27FC236}">
              <a16:creationId xmlns:a16="http://schemas.microsoft.com/office/drawing/2014/main" id="{7F47FA95-0014-454A-BDF3-182BB58226F2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92" name="OpenSolver91">
          <a:extLst>
            <a:ext uri="{FF2B5EF4-FFF2-40B4-BE49-F238E27FC236}">
              <a16:creationId xmlns:a16="http://schemas.microsoft.com/office/drawing/2014/main" id="{068A59DE-B55C-284C-A6AB-851771CDE241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93" name="OpenSolver92">
          <a:extLst>
            <a:ext uri="{FF2B5EF4-FFF2-40B4-BE49-F238E27FC236}">
              <a16:creationId xmlns:a16="http://schemas.microsoft.com/office/drawing/2014/main" id="{7A2D3C5C-2DBE-E64D-A673-B0AE291CE596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94" name="OpenSolver93">
          <a:extLst>
            <a:ext uri="{FF2B5EF4-FFF2-40B4-BE49-F238E27FC236}">
              <a16:creationId xmlns:a16="http://schemas.microsoft.com/office/drawing/2014/main" id="{7D74195F-A9B7-8B48-B975-72B8C5F59502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95" name="OpenSolver94">
          <a:extLst>
            <a:ext uri="{FF2B5EF4-FFF2-40B4-BE49-F238E27FC236}">
              <a16:creationId xmlns:a16="http://schemas.microsoft.com/office/drawing/2014/main" id="{B8DC5AAF-AF14-1F46-AC82-CFA4E206F41F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96" name="OpenSolver95">
          <a:extLst>
            <a:ext uri="{FF2B5EF4-FFF2-40B4-BE49-F238E27FC236}">
              <a16:creationId xmlns:a16="http://schemas.microsoft.com/office/drawing/2014/main" id="{2D9C7180-3B90-6446-B799-74E7177EFD86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7" name="OpenSolver96">
          <a:extLst>
            <a:ext uri="{FF2B5EF4-FFF2-40B4-BE49-F238E27FC236}">
              <a16:creationId xmlns:a16="http://schemas.microsoft.com/office/drawing/2014/main" id="{6AF2A918-EB8B-0849-93CD-CA17F881723D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98" name="OpenSolver97">
          <a:extLst>
            <a:ext uri="{FF2B5EF4-FFF2-40B4-BE49-F238E27FC236}">
              <a16:creationId xmlns:a16="http://schemas.microsoft.com/office/drawing/2014/main" id="{381B80E1-EAE3-DC46-A09B-EA16DE96EA88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99" name="OpenSolver98">
          <a:extLst>
            <a:ext uri="{FF2B5EF4-FFF2-40B4-BE49-F238E27FC236}">
              <a16:creationId xmlns:a16="http://schemas.microsoft.com/office/drawing/2014/main" id="{9D98D871-50D8-DA49-AEE7-9C17CB8AE0E7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100" name="OpenSolver99">
          <a:extLst>
            <a:ext uri="{FF2B5EF4-FFF2-40B4-BE49-F238E27FC236}">
              <a16:creationId xmlns:a16="http://schemas.microsoft.com/office/drawing/2014/main" id="{1EB3F187-18F6-A643-884D-5D19929BAE8A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101" name="OpenSolver100">
          <a:extLst>
            <a:ext uri="{FF2B5EF4-FFF2-40B4-BE49-F238E27FC236}">
              <a16:creationId xmlns:a16="http://schemas.microsoft.com/office/drawing/2014/main" id="{E570EA5C-86C4-B54A-98AD-7D71336EAB63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102" name="OpenSolver101">
          <a:extLst>
            <a:ext uri="{FF2B5EF4-FFF2-40B4-BE49-F238E27FC236}">
              <a16:creationId xmlns:a16="http://schemas.microsoft.com/office/drawing/2014/main" id="{94020D90-D5CF-1F45-ADB7-FC140C03332E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103" name="OpenSolver102">
          <a:extLst>
            <a:ext uri="{FF2B5EF4-FFF2-40B4-BE49-F238E27FC236}">
              <a16:creationId xmlns:a16="http://schemas.microsoft.com/office/drawing/2014/main" id="{066A74AF-4345-5642-861E-A9860CB5F54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104" name="OpenSolver103">
          <a:extLst>
            <a:ext uri="{FF2B5EF4-FFF2-40B4-BE49-F238E27FC236}">
              <a16:creationId xmlns:a16="http://schemas.microsoft.com/office/drawing/2014/main" id="{4B8B6F59-1AF8-4949-A529-20A798C697E5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105" name="OpenSolver104">
          <a:extLst>
            <a:ext uri="{FF2B5EF4-FFF2-40B4-BE49-F238E27FC236}">
              <a16:creationId xmlns:a16="http://schemas.microsoft.com/office/drawing/2014/main" id="{A60013B6-E871-724C-8FAC-C5EC89A1209F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106" name="OpenSolver105">
          <a:extLst>
            <a:ext uri="{FF2B5EF4-FFF2-40B4-BE49-F238E27FC236}">
              <a16:creationId xmlns:a16="http://schemas.microsoft.com/office/drawing/2014/main" id="{7CEB1FB1-0F2A-8E4B-9CB4-FF5303A53B1B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107" name="OpenSolver106">
          <a:extLst>
            <a:ext uri="{FF2B5EF4-FFF2-40B4-BE49-F238E27FC236}">
              <a16:creationId xmlns:a16="http://schemas.microsoft.com/office/drawing/2014/main" id="{FDBCA83A-9FE7-9847-9CCE-F78A92B95B4F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108" name="OpenSolver1">
          <a:extLst>
            <a:ext uri="{FF2B5EF4-FFF2-40B4-BE49-F238E27FC236}">
              <a16:creationId xmlns:a16="http://schemas.microsoft.com/office/drawing/2014/main" id="{24136F2B-33C7-2947-9194-145B535B061C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9" name="OpenSolver2">
          <a:extLst>
            <a:ext uri="{FF2B5EF4-FFF2-40B4-BE49-F238E27FC236}">
              <a16:creationId xmlns:a16="http://schemas.microsoft.com/office/drawing/2014/main" id="{31C75A09-4A16-1D4E-B3A2-32B2E81669CA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218389</xdr:colOff>
      <xdr:row>30</xdr:row>
      <xdr:rowOff>50800</xdr:rowOff>
    </xdr:to>
    <xdr:sp macro="" textlink="">
      <xdr:nvSpPr>
        <xdr:cNvPr id="110" name="OpenSolver3">
          <a:extLst>
            <a:ext uri="{FF2B5EF4-FFF2-40B4-BE49-F238E27FC236}">
              <a16:creationId xmlns:a16="http://schemas.microsoft.com/office/drawing/2014/main" id="{B168C2F9-A31D-144C-A919-6A11AE07F312}"/>
            </a:ext>
          </a:extLst>
        </xdr:cNvPr>
        <xdr:cNvSpPr/>
      </xdr:nvSpPr>
      <xdr:spPr>
        <a:xfrm>
          <a:off x="9347200" y="5740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11" name="OpenSolverN21:N30">
          <a:extLst>
            <a:ext uri="{FF2B5EF4-FFF2-40B4-BE49-F238E27FC236}">
              <a16:creationId xmlns:a16="http://schemas.microsoft.com/office/drawing/2014/main" id="{3B6B19D2-E49B-294C-A381-13C768AA3E0D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112" name="OpenSolverD31:M31">
          <a:extLst>
            <a:ext uri="{FF2B5EF4-FFF2-40B4-BE49-F238E27FC236}">
              <a16:creationId xmlns:a16="http://schemas.microsoft.com/office/drawing/2014/main" id="{076AB385-936C-0D4D-B4C0-23CDF548E52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113" name="OpenSolverD21:M30">
          <a:extLst>
            <a:ext uri="{FF2B5EF4-FFF2-40B4-BE49-F238E27FC236}">
              <a16:creationId xmlns:a16="http://schemas.microsoft.com/office/drawing/2014/main" id="{C8212714-19DC-8B45-9E7C-F43DC0EFC134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114" name="OpenSolver7">
          <a:extLst>
            <a:ext uri="{FF2B5EF4-FFF2-40B4-BE49-F238E27FC236}">
              <a16:creationId xmlns:a16="http://schemas.microsoft.com/office/drawing/2014/main" id="{40C39FAA-3C56-0946-9FD5-F1AFF6D380C2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115" name="OpenSolver8">
          <a:extLst>
            <a:ext uri="{FF2B5EF4-FFF2-40B4-BE49-F238E27FC236}">
              <a16:creationId xmlns:a16="http://schemas.microsoft.com/office/drawing/2014/main" id="{6ACE7721-502E-A447-9DD8-269D182B9000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16" name="OpenSolver9">
          <a:extLst>
            <a:ext uri="{FF2B5EF4-FFF2-40B4-BE49-F238E27FC236}">
              <a16:creationId xmlns:a16="http://schemas.microsoft.com/office/drawing/2014/main" id="{ADD57CB7-92E6-AA41-A783-CD10B813509A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7" name="OpenSolver10">
          <a:extLst>
            <a:ext uri="{FF2B5EF4-FFF2-40B4-BE49-F238E27FC236}">
              <a16:creationId xmlns:a16="http://schemas.microsoft.com/office/drawing/2014/main" id="{28363119-4135-4743-8AC8-0A7A4BC06AF2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18" name="OpenSolver11">
          <a:extLst>
            <a:ext uri="{FF2B5EF4-FFF2-40B4-BE49-F238E27FC236}">
              <a16:creationId xmlns:a16="http://schemas.microsoft.com/office/drawing/2014/main" id="{08542D85-98ED-0947-B7F9-E8051907FD8F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19" name="OpenSolver12">
          <a:extLst>
            <a:ext uri="{FF2B5EF4-FFF2-40B4-BE49-F238E27FC236}">
              <a16:creationId xmlns:a16="http://schemas.microsoft.com/office/drawing/2014/main" id="{85E25017-4097-8342-AAAA-ABE1C3112E56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20" name="OpenSolver13">
          <a:extLst>
            <a:ext uri="{FF2B5EF4-FFF2-40B4-BE49-F238E27FC236}">
              <a16:creationId xmlns:a16="http://schemas.microsoft.com/office/drawing/2014/main" id="{30BBE9D8-8E19-4A4B-99DA-A4C88B59041C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21" name="OpenSolver14">
          <a:extLst>
            <a:ext uri="{FF2B5EF4-FFF2-40B4-BE49-F238E27FC236}">
              <a16:creationId xmlns:a16="http://schemas.microsoft.com/office/drawing/2014/main" id="{F714A379-B447-A749-81EF-96EB86D9F290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22" name="OpenSolver15">
          <a:extLst>
            <a:ext uri="{FF2B5EF4-FFF2-40B4-BE49-F238E27FC236}">
              <a16:creationId xmlns:a16="http://schemas.microsoft.com/office/drawing/2014/main" id="{79415D4A-A859-4D40-9DB8-20CD30D22465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23" name="OpenSolver16">
          <a:extLst>
            <a:ext uri="{FF2B5EF4-FFF2-40B4-BE49-F238E27FC236}">
              <a16:creationId xmlns:a16="http://schemas.microsoft.com/office/drawing/2014/main" id="{D83012E3-B89F-CC4C-8736-3E1A50EDB205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24" name="OpenSolver17">
          <a:extLst>
            <a:ext uri="{FF2B5EF4-FFF2-40B4-BE49-F238E27FC236}">
              <a16:creationId xmlns:a16="http://schemas.microsoft.com/office/drawing/2014/main" id="{86ECDC93-9F23-1D44-8D09-FAA2F911F738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25" name="OpenSolver18">
          <a:extLst>
            <a:ext uri="{FF2B5EF4-FFF2-40B4-BE49-F238E27FC236}">
              <a16:creationId xmlns:a16="http://schemas.microsoft.com/office/drawing/2014/main" id="{960AD93E-705F-FF43-B602-03F57B0F18B2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126" name="OpenSolver19">
          <a:extLst>
            <a:ext uri="{FF2B5EF4-FFF2-40B4-BE49-F238E27FC236}">
              <a16:creationId xmlns:a16="http://schemas.microsoft.com/office/drawing/2014/main" id="{A9A2F5D5-5BD2-5C45-AAF2-4D36E734F89B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127" name="OpenSolver20">
          <a:extLst>
            <a:ext uri="{FF2B5EF4-FFF2-40B4-BE49-F238E27FC236}">
              <a16:creationId xmlns:a16="http://schemas.microsoft.com/office/drawing/2014/main" id="{EC6C4E7D-7B9B-8043-8186-62C555589D45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128" name="OpenSolver21">
          <a:extLst>
            <a:ext uri="{FF2B5EF4-FFF2-40B4-BE49-F238E27FC236}">
              <a16:creationId xmlns:a16="http://schemas.microsoft.com/office/drawing/2014/main" id="{F800186D-6EAC-9E4C-97A1-810239C73FA1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129" name="OpenSolver22">
          <a:extLst>
            <a:ext uri="{FF2B5EF4-FFF2-40B4-BE49-F238E27FC236}">
              <a16:creationId xmlns:a16="http://schemas.microsoft.com/office/drawing/2014/main" id="{BFFDCCA3-F27B-7740-9CA9-2452B0552BAF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130" name="OpenSolver23">
          <a:extLst>
            <a:ext uri="{FF2B5EF4-FFF2-40B4-BE49-F238E27FC236}">
              <a16:creationId xmlns:a16="http://schemas.microsoft.com/office/drawing/2014/main" id="{7F34FF17-B5B2-9844-BA66-65C9B3138B75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131" name="OpenSolver24">
          <a:extLst>
            <a:ext uri="{FF2B5EF4-FFF2-40B4-BE49-F238E27FC236}">
              <a16:creationId xmlns:a16="http://schemas.microsoft.com/office/drawing/2014/main" id="{64710612-0A16-ED4C-B06A-29171D66C576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132" name="OpenSolver25">
          <a:extLst>
            <a:ext uri="{FF2B5EF4-FFF2-40B4-BE49-F238E27FC236}">
              <a16:creationId xmlns:a16="http://schemas.microsoft.com/office/drawing/2014/main" id="{04D0112F-9642-0B40-83B6-43ADFD7FE12A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133" name="OpenSolver26">
          <a:extLst>
            <a:ext uri="{FF2B5EF4-FFF2-40B4-BE49-F238E27FC236}">
              <a16:creationId xmlns:a16="http://schemas.microsoft.com/office/drawing/2014/main" id="{CE4A8E20-6094-2B49-9F45-EF0C9C843D0E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134" name="OpenSolver27">
          <a:extLst>
            <a:ext uri="{FF2B5EF4-FFF2-40B4-BE49-F238E27FC236}">
              <a16:creationId xmlns:a16="http://schemas.microsoft.com/office/drawing/2014/main" id="{6FEF634D-0217-E841-82B0-A2C21C24E2AC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135" name="OpenSolver28">
          <a:extLst>
            <a:ext uri="{FF2B5EF4-FFF2-40B4-BE49-F238E27FC236}">
              <a16:creationId xmlns:a16="http://schemas.microsoft.com/office/drawing/2014/main" id="{29E09483-E498-9E44-B192-ACB88B6007C1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136" name="OpenSolver29">
          <a:extLst>
            <a:ext uri="{FF2B5EF4-FFF2-40B4-BE49-F238E27FC236}">
              <a16:creationId xmlns:a16="http://schemas.microsoft.com/office/drawing/2014/main" id="{A99EC88C-99DF-3B45-B067-ED9FB2806AE6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137" name="OpenSolver30">
          <a:extLst>
            <a:ext uri="{FF2B5EF4-FFF2-40B4-BE49-F238E27FC236}">
              <a16:creationId xmlns:a16="http://schemas.microsoft.com/office/drawing/2014/main" id="{68810BD3-D77D-FB4D-9FF9-C1748CAB6314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138" name="OpenSolver31">
          <a:extLst>
            <a:ext uri="{FF2B5EF4-FFF2-40B4-BE49-F238E27FC236}">
              <a16:creationId xmlns:a16="http://schemas.microsoft.com/office/drawing/2014/main" id="{B37938FE-8449-8E43-B046-551F17E9DA93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139" name="OpenSolver32">
          <a:extLst>
            <a:ext uri="{FF2B5EF4-FFF2-40B4-BE49-F238E27FC236}">
              <a16:creationId xmlns:a16="http://schemas.microsoft.com/office/drawing/2014/main" id="{4A6CB746-B703-9A4B-AEE2-5B9D72DAF0A4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140" name="OpenSolver33">
          <a:extLst>
            <a:ext uri="{FF2B5EF4-FFF2-40B4-BE49-F238E27FC236}">
              <a16:creationId xmlns:a16="http://schemas.microsoft.com/office/drawing/2014/main" id="{F5388F48-710F-3545-8619-1947C20DD35A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141" name="OpenSolver34">
          <a:extLst>
            <a:ext uri="{FF2B5EF4-FFF2-40B4-BE49-F238E27FC236}">
              <a16:creationId xmlns:a16="http://schemas.microsoft.com/office/drawing/2014/main" id="{091C52ED-B25D-C448-A594-B179F7775333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142" name="OpenSolver35">
          <a:extLst>
            <a:ext uri="{FF2B5EF4-FFF2-40B4-BE49-F238E27FC236}">
              <a16:creationId xmlns:a16="http://schemas.microsoft.com/office/drawing/2014/main" id="{9A1F4AFD-C684-4743-B0AF-63DAD7DD932C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143" name="OpenSolver36">
          <a:extLst>
            <a:ext uri="{FF2B5EF4-FFF2-40B4-BE49-F238E27FC236}">
              <a16:creationId xmlns:a16="http://schemas.microsoft.com/office/drawing/2014/main" id="{79A02390-0D1A-3446-9B6F-6DECA63CF16A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144" name="OpenSolver37">
          <a:extLst>
            <a:ext uri="{FF2B5EF4-FFF2-40B4-BE49-F238E27FC236}">
              <a16:creationId xmlns:a16="http://schemas.microsoft.com/office/drawing/2014/main" id="{C15424D1-7EE5-734A-911C-81C7568DD3CC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145" name="OpenSolver38">
          <a:extLst>
            <a:ext uri="{FF2B5EF4-FFF2-40B4-BE49-F238E27FC236}">
              <a16:creationId xmlns:a16="http://schemas.microsoft.com/office/drawing/2014/main" id="{3E4449E4-A2F6-F64C-8E84-40D36DCF5C80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146" name="OpenSolver39">
          <a:extLst>
            <a:ext uri="{FF2B5EF4-FFF2-40B4-BE49-F238E27FC236}">
              <a16:creationId xmlns:a16="http://schemas.microsoft.com/office/drawing/2014/main" id="{126543C3-147E-924D-A2CE-C8F83977CB8B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147" name="OpenSolver40">
          <a:extLst>
            <a:ext uri="{FF2B5EF4-FFF2-40B4-BE49-F238E27FC236}">
              <a16:creationId xmlns:a16="http://schemas.microsoft.com/office/drawing/2014/main" id="{B06E199C-F4C6-CD4F-BBD4-5826351A9D2D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148" name="OpenSolver41">
          <a:extLst>
            <a:ext uri="{FF2B5EF4-FFF2-40B4-BE49-F238E27FC236}">
              <a16:creationId xmlns:a16="http://schemas.microsoft.com/office/drawing/2014/main" id="{0E19287C-121A-8441-8E59-BC878233A981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149" name="OpenSolver42">
          <a:extLst>
            <a:ext uri="{FF2B5EF4-FFF2-40B4-BE49-F238E27FC236}">
              <a16:creationId xmlns:a16="http://schemas.microsoft.com/office/drawing/2014/main" id="{CB407372-7C9D-BA41-9A87-289C81712EE5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150" name="OpenSolver43">
          <a:extLst>
            <a:ext uri="{FF2B5EF4-FFF2-40B4-BE49-F238E27FC236}">
              <a16:creationId xmlns:a16="http://schemas.microsoft.com/office/drawing/2014/main" id="{B5DAA545-CBC3-234D-B727-EE88126D9A1B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151" name="OpenSolver44">
          <a:extLst>
            <a:ext uri="{FF2B5EF4-FFF2-40B4-BE49-F238E27FC236}">
              <a16:creationId xmlns:a16="http://schemas.microsoft.com/office/drawing/2014/main" id="{65F59973-228A-5D4C-B568-41F2C7F415A4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152" name="OpenSolver45">
          <a:extLst>
            <a:ext uri="{FF2B5EF4-FFF2-40B4-BE49-F238E27FC236}">
              <a16:creationId xmlns:a16="http://schemas.microsoft.com/office/drawing/2014/main" id="{500192CE-A9A5-5647-9FBD-36B905659D86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153" name="OpenSolver46">
          <a:extLst>
            <a:ext uri="{FF2B5EF4-FFF2-40B4-BE49-F238E27FC236}">
              <a16:creationId xmlns:a16="http://schemas.microsoft.com/office/drawing/2014/main" id="{C5401F17-B4F7-2447-875C-8EE743C99AEF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154" name="OpenSolver47">
          <a:extLst>
            <a:ext uri="{FF2B5EF4-FFF2-40B4-BE49-F238E27FC236}">
              <a16:creationId xmlns:a16="http://schemas.microsoft.com/office/drawing/2014/main" id="{B93A221E-F58E-5A4B-9437-01F4777515CB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155" name="OpenSolver48">
          <a:extLst>
            <a:ext uri="{FF2B5EF4-FFF2-40B4-BE49-F238E27FC236}">
              <a16:creationId xmlns:a16="http://schemas.microsoft.com/office/drawing/2014/main" id="{9129E3DF-4D2D-5D48-A89D-9C0BF3D2EA9B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156" name="OpenSolver49">
          <a:extLst>
            <a:ext uri="{FF2B5EF4-FFF2-40B4-BE49-F238E27FC236}">
              <a16:creationId xmlns:a16="http://schemas.microsoft.com/office/drawing/2014/main" id="{6D51E8E3-E644-724B-8AC8-69D69716DB23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157" name="OpenSolver50">
          <a:extLst>
            <a:ext uri="{FF2B5EF4-FFF2-40B4-BE49-F238E27FC236}">
              <a16:creationId xmlns:a16="http://schemas.microsoft.com/office/drawing/2014/main" id="{C18CB13A-D4BC-EC4F-98F6-9DA7CA315453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158" name="OpenSolver51">
          <a:extLst>
            <a:ext uri="{FF2B5EF4-FFF2-40B4-BE49-F238E27FC236}">
              <a16:creationId xmlns:a16="http://schemas.microsoft.com/office/drawing/2014/main" id="{F0D720AA-54ED-E340-8AED-BFA7A258C695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159" name="OpenSolver52">
          <a:extLst>
            <a:ext uri="{FF2B5EF4-FFF2-40B4-BE49-F238E27FC236}">
              <a16:creationId xmlns:a16="http://schemas.microsoft.com/office/drawing/2014/main" id="{35993040-143A-0D47-9188-82899DE9AC06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160" name="OpenSolver53">
          <a:extLst>
            <a:ext uri="{FF2B5EF4-FFF2-40B4-BE49-F238E27FC236}">
              <a16:creationId xmlns:a16="http://schemas.microsoft.com/office/drawing/2014/main" id="{37231CD9-6F10-694E-A9FB-18C8E6FC4C21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161" name="OpenSolver54">
          <a:extLst>
            <a:ext uri="{FF2B5EF4-FFF2-40B4-BE49-F238E27FC236}">
              <a16:creationId xmlns:a16="http://schemas.microsoft.com/office/drawing/2014/main" id="{40F98B0C-2B54-AE41-A64C-807DDFE114CB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162" name="OpenSolver55">
          <a:extLst>
            <a:ext uri="{FF2B5EF4-FFF2-40B4-BE49-F238E27FC236}">
              <a16:creationId xmlns:a16="http://schemas.microsoft.com/office/drawing/2014/main" id="{3710244F-58A3-1E49-9B88-5ED3F5ED1CEE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163" name="OpenSolver56">
          <a:extLst>
            <a:ext uri="{FF2B5EF4-FFF2-40B4-BE49-F238E27FC236}">
              <a16:creationId xmlns:a16="http://schemas.microsoft.com/office/drawing/2014/main" id="{B01F2D75-454A-9842-BA9F-3D66E1FB0A16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164" name="OpenSolver57">
          <a:extLst>
            <a:ext uri="{FF2B5EF4-FFF2-40B4-BE49-F238E27FC236}">
              <a16:creationId xmlns:a16="http://schemas.microsoft.com/office/drawing/2014/main" id="{717EE638-EB69-C342-B16E-C0BE8DAAA8C2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165" name="OpenSolver58">
          <a:extLst>
            <a:ext uri="{FF2B5EF4-FFF2-40B4-BE49-F238E27FC236}">
              <a16:creationId xmlns:a16="http://schemas.microsoft.com/office/drawing/2014/main" id="{2359D721-AB5B-5C47-8B37-584069AE77CE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166" name="OpenSolver59">
          <a:extLst>
            <a:ext uri="{FF2B5EF4-FFF2-40B4-BE49-F238E27FC236}">
              <a16:creationId xmlns:a16="http://schemas.microsoft.com/office/drawing/2014/main" id="{E5FE6015-6B7F-8A4E-AF4C-44563FA10450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167" name="OpenSolver60">
          <a:extLst>
            <a:ext uri="{FF2B5EF4-FFF2-40B4-BE49-F238E27FC236}">
              <a16:creationId xmlns:a16="http://schemas.microsoft.com/office/drawing/2014/main" id="{743018B0-F7DE-0442-9C23-5849A4221AEC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168" name="OpenSolver61">
          <a:extLst>
            <a:ext uri="{FF2B5EF4-FFF2-40B4-BE49-F238E27FC236}">
              <a16:creationId xmlns:a16="http://schemas.microsoft.com/office/drawing/2014/main" id="{30D65FED-7EE0-5F44-901B-CBE962A9816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169" name="OpenSolver62">
          <a:extLst>
            <a:ext uri="{FF2B5EF4-FFF2-40B4-BE49-F238E27FC236}">
              <a16:creationId xmlns:a16="http://schemas.microsoft.com/office/drawing/2014/main" id="{1E64C810-2BDC-7F40-ACE3-307067EA76D9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170" name="OpenSolver63">
          <a:extLst>
            <a:ext uri="{FF2B5EF4-FFF2-40B4-BE49-F238E27FC236}">
              <a16:creationId xmlns:a16="http://schemas.microsoft.com/office/drawing/2014/main" id="{10B6C255-85D1-A141-A8F6-C0C62F9EBF59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171" name="OpenSolver64">
          <a:extLst>
            <a:ext uri="{FF2B5EF4-FFF2-40B4-BE49-F238E27FC236}">
              <a16:creationId xmlns:a16="http://schemas.microsoft.com/office/drawing/2014/main" id="{8E8245AF-5328-AC47-B0E8-F0DC3F31CBEF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172" name="OpenSolver65">
          <a:extLst>
            <a:ext uri="{FF2B5EF4-FFF2-40B4-BE49-F238E27FC236}">
              <a16:creationId xmlns:a16="http://schemas.microsoft.com/office/drawing/2014/main" id="{73F8D72F-4B35-E54D-98DA-51140C9F3D4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173" name="OpenSolver66">
          <a:extLst>
            <a:ext uri="{FF2B5EF4-FFF2-40B4-BE49-F238E27FC236}">
              <a16:creationId xmlns:a16="http://schemas.microsoft.com/office/drawing/2014/main" id="{6426D2AF-D591-054B-8A70-5E116AB7D3D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174" name="OpenSolver67">
          <a:extLst>
            <a:ext uri="{FF2B5EF4-FFF2-40B4-BE49-F238E27FC236}">
              <a16:creationId xmlns:a16="http://schemas.microsoft.com/office/drawing/2014/main" id="{86A1284B-0F24-0B49-8AF7-A9E76C88C41A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175" name="OpenSolver68">
          <a:extLst>
            <a:ext uri="{FF2B5EF4-FFF2-40B4-BE49-F238E27FC236}">
              <a16:creationId xmlns:a16="http://schemas.microsoft.com/office/drawing/2014/main" id="{F6D87F68-44DC-9446-B64B-23BEE3516F3B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176" name="OpenSolver69">
          <a:extLst>
            <a:ext uri="{FF2B5EF4-FFF2-40B4-BE49-F238E27FC236}">
              <a16:creationId xmlns:a16="http://schemas.microsoft.com/office/drawing/2014/main" id="{863E6917-C756-414A-AB27-7F4C61CFBAEB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177" name="OpenSolver70">
          <a:extLst>
            <a:ext uri="{FF2B5EF4-FFF2-40B4-BE49-F238E27FC236}">
              <a16:creationId xmlns:a16="http://schemas.microsoft.com/office/drawing/2014/main" id="{FFA5AE6D-41AE-2542-86B7-96E20CE79FC3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178" name="OpenSolver71">
          <a:extLst>
            <a:ext uri="{FF2B5EF4-FFF2-40B4-BE49-F238E27FC236}">
              <a16:creationId xmlns:a16="http://schemas.microsoft.com/office/drawing/2014/main" id="{43CB11CB-D4B4-4444-8B51-6F7058D7C7F2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179" name="OpenSolver72">
          <a:extLst>
            <a:ext uri="{FF2B5EF4-FFF2-40B4-BE49-F238E27FC236}">
              <a16:creationId xmlns:a16="http://schemas.microsoft.com/office/drawing/2014/main" id="{C8174A12-955A-E148-AB8D-951988BD65A3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180" name="OpenSolver73">
          <a:extLst>
            <a:ext uri="{FF2B5EF4-FFF2-40B4-BE49-F238E27FC236}">
              <a16:creationId xmlns:a16="http://schemas.microsoft.com/office/drawing/2014/main" id="{E6035CC8-FDD5-6C4D-9926-F28C2B5C66D3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181" name="OpenSolver74">
          <a:extLst>
            <a:ext uri="{FF2B5EF4-FFF2-40B4-BE49-F238E27FC236}">
              <a16:creationId xmlns:a16="http://schemas.microsoft.com/office/drawing/2014/main" id="{1322D1B3-5B4C-8740-A017-2CEFF7348C58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182" name="OpenSolver75">
          <a:extLst>
            <a:ext uri="{FF2B5EF4-FFF2-40B4-BE49-F238E27FC236}">
              <a16:creationId xmlns:a16="http://schemas.microsoft.com/office/drawing/2014/main" id="{9587019D-73AF-934F-A3C5-570778A3269D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183" name="OpenSolver76">
          <a:extLst>
            <a:ext uri="{FF2B5EF4-FFF2-40B4-BE49-F238E27FC236}">
              <a16:creationId xmlns:a16="http://schemas.microsoft.com/office/drawing/2014/main" id="{E506F395-253F-414D-B1BF-3F417B601289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184" name="OpenSolver77">
          <a:extLst>
            <a:ext uri="{FF2B5EF4-FFF2-40B4-BE49-F238E27FC236}">
              <a16:creationId xmlns:a16="http://schemas.microsoft.com/office/drawing/2014/main" id="{BF1E1232-3160-9749-AF61-2D2D6952CC1D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185" name="OpenSolver78">
          <a:extLst>
            <a:ext uri="{FF2B5EF4-FFF2-40B4-BE49-F238E27FC236}">
              <a16:creationId xmlns:a16="http://schemas.microsoft.com/office/drawing/2014/main" id="{F6747338-9F06-CE4A-9656-1514AE328BD5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186" name="OpenSolver79">
          <a:extLst>
            <a:ext uri="{FF2B5EF4-FFF2-40B4-BE49-F238E27FC236}">
              <a16:creationId xmlns:a16="http://schemas.microsoft.com/office/drawing/2014/main" id="{60C8A11A-A7AD-114C-A191-8769D0D5C0D5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187" name="OpenSolver80">
          <a:extLst>
            <a:ext uri="{FF2B5EF4-FFF2-40B4-BE49-F238E27FC236}">
              <a16:creationId xmlns:a16="http://schemas.microsoft.com/office/drawing/2014/main" id="{1BAE5443-39B7-244B-8664-0C1D4780C47B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188" name="OpenSolver81">
          <a:extLst>
            <a:ext uri="{FF2B5EF4-FFF2-40B4-BE49-F238E27FC236}">
              <a16:creationId xmlns:a16="http://schemas.microsoft.com/office/drawing/2014/main" id="{6CF83C43-46AC-1445-9D06-AFF73C3CAF84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189" name="OpenSolver82">
          <a:extLst>
            <a:ext uri="{FF2B5EF4-FFF2-40B4-BE49-F238E27FC236}">
              <a16:creationId xmlns:a16="http://schemas.microsoft.com/office/drawing/2014/main" id="{C8E722F8-7486-874A-B737-DDC2E8362FA3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190" name="OpenSolver83">
          <a:extLst>
            <a:ext uri="{FF2B5EF4-FFF2-40B4-BE49-F238E27FC236}">
              <a16:creationId xmlns:a16="http://schemas.microsoft.com/office/drawing/2014/main" id="{4D349C8E-0975-644C-97C8-3DE1A1DACCAB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191" name="OpenSolver84">
          <a:extLst>
            <a:ext uri="{FF2B5EF4-FFF2-40B4-BE49-F238E27FC236}">
              <a16:creationId xmlns:a16="http://schemas.microsoft.com/office/drawing/2014/main" id="{914161CE-6D40-4743-8EA8-561D40193BD1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192" name="OpenSolver85">
          <a:extLst>
            <a:ext uri="{FF2B5EF4-FFF2-40B4-BE49-F238E27FC236}">
              <a16:creationId xmlns:a16="http://schemas.microsoft.com/office/drawing/2014/main" id="{6463F914-F3AB-CF4D-A488-5FF18F9E03E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193" name="OpenSolver86">
          <a:extLst>
            <a:ext uri="{FF2B5EF4-FFF2-40B4-BE49-F238E27FC236}">
              <a16:creationId xmlns:a16="http://schemas.microsoft.com/office/drawing/2014/main" id="{5325CC8A-BAAD-CD45-BB2D-9C1482CDF889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194" name="OpenSolver87">
          <a:extLst>
            <a:ext uri="{FF2B5EF4-FFF2-40B4-BE49-F238E27FC236}">
              <a16:creationId xmlns:a16="http://schemas.microsoft.com/office/drawing/2014/main" id="{76BBA702-AE0D-274A-AB45-63577D35F87C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195" name="OpenSolver88">
          <a:extLst>
            <a:ext uri="{FF2B5EF4-FFF2-40B4-BE49-F238E27FC236}">
              <a16:creationId xmlns:a16="http://schemas.microsoft.com/office/drawing/2014/main" id="{B3792215-0114-3F46-AE70-D18B1FE3CC9C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196" name="OpenSolver89">
          <a:extLst>
            <a:ext uri="{FF2B5EF4-FFF2-40B4-BE49-F238E27FC236}">
              <a16:creationId xmlns:a16="http://schemas.microsoft.com/office/drawing/2014/main" id="{DBBDCD20-B0C9-B042-A91B-5373410A63EC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197" name="OpenSolver90">
          <a:extLst>
            <a:ext uri="{FF2B5EF4-FFF2-40B4-BE49-F238E27FC236}">
              <a16:creationId xmlns:a16="http://schemas.microsoft.com/office/drawing/2014/main" id="{67C5686B-7812-234F-882B-2C82C5DD0688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198" name="OpenSolver91">
          <a:extLst>
            <a:ext uri="{FF2B5EF4-FFF2-40B4-BE49-F238E27FC236}">
              <a16:creationId xmlns:a16="http://schemas.microsoft.com/office/drawing/2014/main" id="{F7715239-B412-6549-9EE8-29A1A0B74807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199" name="OpenSolver92">
          <a:extLst>
            <a:ext uri="{FF2B5EF4-FFF2-40B4-BE49-F238E27FC236}">
              <a16:creationId xmlns:a16="http://schemas.microsoft.com/office/drawing/2014/main" id="{AA0EEDB0-41FD-CB42-9CB9-401CB346885F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200" name="OpenSolver93">
          <a:extLst>
            <a:ext uri="{FF2B5EF4-FFF2-40B4-BE49-F238E27FC236}">
              <a16:creationId xmlns:a16="http://schemas.microsoft.com/office/drawing/2014/main" id="{726B400A-6AB6-624A-A9D5-E80DE4642D71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201" name="OpenSolver94">
          <a:extLst>
            <a:ext uri="{FF2B5EF4-FFF2-40B4-BE49-F238E27FC236}">
              <a16:creationId xmlns:a16="http://schemas.microsoft.com/office/drawing/2014/main" id="{349EE193-D9AE-E446-9A68-5EA51C3A7AB8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202" name="OpenSolver95">
          <a:extLst>
            <a:ext uri="{FF2B5EF4-FFF2-40B4-BE49-F238E27FC236}">
              <a16:creationId xmlns:a16="http://schemas.microsoft.com/office/drawing/2014/main" id="{64D6B00F-8F3C-4B42-843E-A057FC7019DB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203" name="OpenSolver96">
          <a:extLst>
            <a:ext uri="{FF2B5EF4-FFF2-40B4-BE49-F238E27FC236}">
              <a16:creationId xmlns:a16="http://schemas.microsoft.com/office/drawing/2014/main" id="{9BF88794-5DB7-3D46-B0F7-A9A4CDC31900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204" name="OpenSolver97">
          <a:extLst>
            <a:ext uri="{FF2B5EF4-FFF2-40B4-BE49-F238E27FC236}">
              <a16:creationId xmlns:a16="http://schemas.microsoft.com/office/drawing/2014/main" id="{F1145AD5-1692-3C45-9D19-D8F97FBD4854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205" name="OpenSolver98">
          <a:extLst>
            <a:ext uri="{FF2B5EF4-FFF2-40B4-BE49-F238E27FC236}">
              <a16:creationId xmlns:a16="http://schemas.microsoft.com/office/drawing/2014/main" id="{D9EA70F2-0AFA-EC4D-9D6B-1E3F7DC20392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206" name="OpenSolver99">
          <a:extLst>
            <a:ext uri="{FF2B5EF4-FFF2-40B4-BE49-F238E27FC236}">
              <a16:creationId xmlns:a16="http://schemas.microsoft.com/office/drawing/2014/main" id="{D21C629D-EFC3-5A49-B060-AD63013E0926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207" name="OpenSolver100">
          <a:extLst>
            <a:ext uri="{FF2B5EF4-FFF2-40B4-BE49-F238E27FC236}">
              <a16:creationId xmlns:a16="http://schemas.microsoft.com/office/drawing/2014/main" id="{AFDF5864-FA4E-594E-95FC-60E3A014FF61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208" name="OpenSolver101">
          <a:extLst>
            <a:ext uri="{FF2B5EF4-FFF2-40B4-BE49-F238E27FC236}">
              <a16:creationId xmlns:a16="http://schemas.microsoft.com/office/drawing/2014/main" id="{5FA9EBAA-9C77-644C-B502-5754D851EC8F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209" name="OpenSolver102">
          <a:extLst>
            <a:ext uri="{FF2B5EF4-FFF2-40B4-BE49-F238E27FC236}">
              <a16:creationId xmlns:a16="http://schemas.microsoft.com/office/drawing/2014/main" id="{84A2C590-2174-BB4D-A0DA-46D2BC916AD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210" name="OpenSolver103">
          <a:extLst>
            <a:ext uri="{FF2B5EF4-FFF2-40B4-BE49-F238E27FC236}">
              <a16:creationId xmlns:a16="http://schemas.microsoft.com/office/drawing/2014/main" id="{F50A9465-18B3-B34A-AC60-501A7AC87C16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211" name="OpenSolver104">
          <a:extLst>
            <a:ext uri="{FF2B5EF4-FFF2-40B4-BE49-F238E27FC236}">
              <a16:creationId xmlns:a16="http://schemas.microsoft.com/office/drawing/2014/main" id="{7B81DB73-1869-EA45-8715-1BFD11B94BC4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212" name="OpenSolver105">
          <a:extLst>
            <a:ext uri="{FF2B5EF4-FFF2-40B4-BE49-F238E27FC236}">
              <a16:creationId xmlns:a16="http://schemas.microsoft.com/office/drawing/2014/main" id="{353CFBE6-DA08-F24D-A660-DBCDFBF965BA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213" name="OpenSolver106">
          <a:extLst>
            <a:ext uri="{FF2B5EF4-FFF2-40B4-BE49-F238E27FC236}">
              <a16:creationId xmlns:a16="http://schemas.microsoft.com/office/drawing/2014/main" id="{995BA052-7953-BF4A-B60D-1921A4027A63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BB7E72C-FD55-9340-B814-2AFC53F6F5DB}"/>
            </a:ext>
          </a:extLst>
        </xdr:cNvPr>
        <xdr:cNvSpPr/>
      </xdr:nvSpPr>
      <xdr:spPr>
        <a:xfrm>
          <a:off x="6070600" y="774700"/>
          <a:ext cx="1143000" cy="28702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8B063B5B-26F9-C742-A3CC-5A47DFE0B402}"/>
            </a:ext>
          </a:extLst>
        </xdr:cNvPr>
        <xdr:cNvSpPr/>
      </xdr:nvSpPr>
      <xdr:spPr>
        <a:xfrm>
          <a:off x="10998200" y="3848100"/>
          <a:ext cx="673100" cy="304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1333500</xdr:colOff>
      <xdr:row>19</xdr:row>
      <xdr:rowOff>127000</xdr:rowOff>
    </xdr:from>
    <xdr:to>
      <xdr:col>11</xdr:col>
      <xdr:colOff>236535</xdr:colOff>
      <xdr:row>20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E9D40B4C-99F9-8A45-8B20-0CD804E073FE}"/>
            </a:ext>
          </a:extLst>
        </xdr:cNvPr>
        <xdr:cNvSpPr/>
      </xdr:nvSpPr>
      <xdr:spPr>
        <a:xfrm>
          <a:off x="10985500" y="37719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24304188-F514-AB41-9452-DC81E412F13E}"/>
            </a:ext>
          </a:extLst>
        </xdr:cNvPr>
        <xdr:cNvSpPr/>
      </xdr:nvSpPr>
      <xdr:spPr>
        <a:xfrm>
          <a:off x="39370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12700</xdr:colOff>
      <xdr:row>4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697DD743-2B24-104A-A151-18B2237EA5AF}"/>
            </a:ext>
          </a:extLst>
        </xdr:cNvPr>
        <xdr:cNvSpPr/>
      </xdr:nvSpPr>
      <xdr:spPr>
        <a:xfrm>
          <a:off x="6083300" y="787400"/>
          <a:ext cx="1130300" cy="2857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11</xdr:row>
      <xdr:rowOff>101600</xdr:rowOff>
    </xdr:from>
    <xdr:to>
      <xdr:col>7</xdr:col>
      <xdr:colOff>12700</xdr:colOff>
      <xdr:row>11</xdr:row>
      <xdr:rowOff>107950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8ADFB2A3-527D-6841-9D24-0B4E2B1E1EA3}"/>
            </a:ext>
          </a:extLst>
        </xdr:cNvPr>
        <xdr:cNvCxnSpPr>
          <a:stCxn id="5" idx="3"/>
          <a:endCxn id="6" idx="1"/>
        </xdr:cNvCxnSpPr>
      </xdr:nvCxnSpPr>
      <xdr:spPr>
        <a:xfrm>
          <a:off x="4610100" y="2209800"/>
          <a:ext cx="14732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10</xdr:row>
      <xdr:rowOff>168275</xdr:rowOff>
    </xdr:from>
    <xdr:to>
      <xdr:col>6</xdr:col>
      <xdr:colOff>927100</xdr:colOff>
      <xdr:row>12</xdr:row>
      <xdr:rowOff>41275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BD0589EB-70A9-D74F-A32E-8FF3A889FB7F}"/>
            </a:ext>
          </a:extLst>
        </xdr:cNvPr>
        <xdr:cNvSpPr/>
      </xdr:nvSpPr>
      <xdr:spPr>
        <a:xfrm>
          <a:off x="5156200" y="20859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8D78D7F-524D-0742-AA7E-E75B30491B9B}"/>
            </a:ext>
          </a:extLst>
        </xdr:cNvPr>
        <xdr:cNvSpPr/>
      </xdr:nvSpPr>
      <xdr:spPr>
        <a:xfrm>
          <a:off x="32639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25400</xdr:colOff>
      <xdr:row>4</xdr:row>
      <xdr:rowOff>25400</xdr:rowOff>
    </xdr:from>
    <xdr:to>
      <xdr:col>8</xdr:col>
      <xdr:colOff>0</xdr:colOff>
      <xdr:row>19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24CB6BFC-F983-C24F-A66E-D7D211D6916C}"/>
            </a:ext>
          </a:extLst>
        </xdr:cNvPr>
        <xdr:cNvSpPr/>
      </xdr:nvSpPr>
      <xdr:spPr>
        <a:xfrm>
          <a:off x="6096000" y="800100"/>
          <a:ext cx="1117600" cy="2844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11</xdr:row>
      <xdr:rowOff>101600</xdr:rowOff>
    </xdr:from>
    <xdr:to>
      <xdr:col>7</xdr:col>
      <xdr:colOff>25400</xdr:colOff>
      <xdr:row>11</xdr:row>
      <xdr:rowOff>114300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EDA50B3E-7E53-9D4B-BB91-B8244F217393}"/>
            </a:ext>
          </a:extLst>
        </xdr:cNvPr>
        <xdr:cNvCxnSpPr>
          <a:stCxn id="9" idx="3"/>
          <a:endCxn id="10" idx="1"/>
        </xdr:cNvCxnSpPr>
      </xdr:nvCxnSpPr>
      <xdr:spPr>
        <a:xfrm>
          <a:off x="3937000" y="2209800"/>
          <a:ext cx="215900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10</xdr:row>
      <xdr:rowOff>171450</xdr:rowOff>
    </xdr:from>
    <xdr:to>
      <xdr:col>6</xdr:col>
      <xdr:colOff>596900</xdr:colOff>
      <xdr:row>12</xdr:row>
      <xdr:rowOff>44450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D8B97429-3255-684F-AF07-E34AB89B6703}"/>
            </a:ext>
          </a:extLst>
        </xdr:cNvPr>
        <xdr:cNvSpPr/>
      </xdr:nvSpPr>
      <xdr:spPr>
        <a:xfrm>
          <a:off x="4826000" y="20891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3" name="OpenSolverI20">
          <a:extLst>
            <a:ext uri="{FF2B5EF4-FFF2-40B4-BE49-F238E27FC236}">
              <a16:creationId xmlns:a16="http://schemas.microsoft.com/office/drawing/2014/main" id="{9C2DEA94-F344-4545-9CC8-DBD96DDD7D97}"/>
            </a:ext>
          </a:extLst>
        </xdr:cNvPr>
        <xdr:cNvSpPr/>
      </xdr:nvSpPr>
      <xdr:spPr>
        <a:xfrm>
          <a:off x="7213600" y="3644900"/>
          <a:ext cx="12954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18000≥</a:t>
          </a: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14" name="OpenSolverJ20">
          <a:extLst>
            <a:ext uri="{FF2B5EF4-FFF2-40B4-BE49-F238E27FC236}">
              <a16:creationId xmlns:a16="http://schemas.microsoft.com/office/drawing/2014/main" id="{62F083B1-F413-3A45-BD4E-04A54DFA7655}"/>
            </a:ext>
          </a:extLst>
        </xdr:cNvPr>
        <xdr:cNvSpPr/>
      </xdr:nvSpPr>
      <xdr:spPr>
        <a:xfrm>
          <a:off x="8509000" y="3644900"/>
          <a:ext cx="1143000" cy="2032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30000≥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N31"/>
  <sheetViews>
    <sheetView workbookViewId="0">
      <selection activeCell="Q18" sqref="Q18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17" t="s">
        <v>13</v>
      </c>
      <c r="E4" s="18"/>
      <c r="F4" s="18"/>
      <c r="G4" s="18"/>
      <c r="H4" s="18"/>
      <c r="I4" s="18"/>
      <c r="J4" s="18"/>
      <c r="K4" s="18"/>
      <c r="L4" s="18"/>
      <c r="M4" s="19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17" t="s">
        <v>13</v>
      </c>
      <c r="E19" s="18"/>
      <c r="F19" s="18"/>
      <c r="G19" s="18"/>
      <c r="H19" s="18"/>
      <c r="I19" s="18"/>
      <c r="J19" s="18"/>
      <c r="K19" s="18"/>
      <c r="L19" s="18"/>
      <c r="M19" s="19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0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1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1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284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9B55-56D0-904A-85A6-6056AEC5C574}">
  <dimension ref="C3:N31"/>
  <sheetViews>
    <sheetView workbookViewId="0">
      <selection activeCell="S29" sqref="S29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17" t="s">
        <v>13</v>
      </c>
      <c r="E4" s="18"/>
      <c r="F4" s="18"/>
      <c r="G4" s="18"/>
      <c r="H4" s="18"/>
      <c r="I4" s="18"/>
      <c r="J4" s="18"/>
      <c r="K4" s="18"/>
      <c r="L4" s="18"/>
      <c r="M4" s="19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17" t="s">
        <v>13</v>
      </c>
      <c r="E19" s="18"/>
      <c r="F19" s="18"/>
      <c r="G19" s="18"/>
      <c r="H19" s="18"/>
      <c r="I19" s="18"/>
      <c r="J19" s="18"/>
      <c r="K19" s="18"/>
      <c r="L19" s="18"/>
      <c r="M19" s="19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1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1">
        <v>0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0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176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M21"/>
  <sheetViews>
    <sheetView tabSelected="1" zoomScaleNormal="100" workbookViewId="0">
      <selection activeCell="M27" sqref="M27"/>
    </sheetView>
  </sheetViews>
  <sheetFormatPr baseColWidth="10" defaultColWidth="8.83203125" defaultRowHeight="15" x14ac:dyDescent="0.2"/>
  <cols>
    <col min="2" max="2" width="16.33203125" bestFit="1" customWidth="1"/>
    <col min="7" max="7" width="19.1640625" bestFit="1" customWidth="1"/>
    <col min="8" max="8" width="15" bestFit="1" customWidth="1"/>
    <col min="9" max="9" width="17" bestFit="1" customWidth="1"/>
    <col min="10" max="10" width="15" customWidth="1"/>
    <col min="11" max="11" width="17.6640625" bestFit="1" customWidth="1"/>
    <col min="13" max="13" width="12" bestFit="1" customWidth="1"/>
  </cols>
  <sheetData>
    <row r="3" spans="2:11" ht="16" thickBot="1" x14ac:dyDescent="0.25"/>
    <row r="4" spans="2:11" x14ac:dyDescent="0.2">
      <c r="B4" s="20" t="s">
        <v>40</v>
      </c>
      <c r="C4" s="21" t="s">
        <v>15</v>
      </c>
      <c r="D4" s="21" t="s">
        <v>16</v>
      </c>
      <c r="E4" s="21" t="s">
        <v>0</v>
      </c>
      <c r="F4" s="21" t="s">
        <v>1</v>
      </c>
      <c r="G4" s="21" t="s">
        <v>32</v>
      </c>
      <c r="H4" s="21" t="s">
        <v>35</v>
      </c>
      <c r="I4" s="31" t="s">
        <v>39</v>
      </c>
      <c r="J4" s="31" t="s">
        <v>36</v>
      </c>
      <c r="K4" s="22" t="s">
        <v>37</v>
      </c>
    </row>
    <row r="5" spans="2:11" x14ac:dyDescent="0.2">
      <c r="B5" s="23" t="s">
        <v>17</v>
      </c>
      <c r="C5" s="24">
        <v>2.15</v>
      </c>
      <c r="D5" s="24">
        <v>2.27</v>
      </c>
      <c r="E5" s="25">
        <v>300</v>
      </c>
      <c r="F5" s="25">
        <v>1500</v>
      </c>
      <c r="G5" s="25">
        <v>1.25</v>
      </c>
      <c r="H5" s="25">
        <v>300</v>
      </c>
      <c r="I5" s="32">
        <f>H5*G5</f>
        <v>375</v>
      </c>
      <c r="J5" s="36">
        <f>C5*$H5</f>
        <v>645</v>
      </c>
      <c r="K5" s="37">
        <f>D5*$H5</f>
        <v>681</v>
      </c>
    </row>
    <row r="6" spans="2:11" x14ac:dyDescent="0.2">
      <c r="B6" s="23" t="s">
        <v>18</v>
      </c>
      <c r="C6" s="24">
        <v>2.2000000000000002</v>
      </c>
      <c r="D6" s="24">
        <v>2.48</v>
      </c>
      <c r="E6" s="25">
        <v>400</v>
      </c>
      <c r="F6" s="25">
        <v>2000</v>
      </c>
      <c r="G6" s="25">
        <v>1.25</v>
      </c>
      <c r="H6" s="25">
        <v>2000</v>
      </c>
      <c r="I6" s="32">
        <f t="shared" ref="I6:I19" si="0">H6*G6</f>
        <v>2500</v>
      </c>
      <c r="J6" s="36">
        <f t="shared" ref="J6:J18" si="1">C6*$H6</f>
        <v>4400</v>
      </c>
      <c r="K6" s="37">
        <f t="shared" ref="K6:K18" si="2">D6*$H6</f>
        <v>4960</v>
      </c>
    </row>
    <row r="7" spans="2:11" x14ac:dyDescent="0.2">
      <c r="B7" s="23" t="s">
        <v>19</v>
      </c>
      <c r="C7" s="24">
        <v>2.4</v>
      </c>
      <c r="D7" s="24">
        <v>2.7</v>
      </c>
      <c r="E7" s="25">
        <v>250</v>
      </c>
      <c r="F7" s="25">
        <v>900</v>
      </c>
      <c r="G7" s="25">
        <v>1.25</v>
      </c>
      <c r="H7" s="25">
        <v>900</v>
      </c>
      <c r="I7" s="32">
        <f t="shared" si="0"/>
        <v>1125</v>
      </c>
      <c r="J7" s="36">
        <f t="shared" si="1"/>
        <v>2160</v>
      </c>
      <c r="K7" s="37">
        <f t="shared" si="2"/>
        <v>2430</v>
      </c>
    </row>
    <row r="8" spans="2:11" x14ac:dyDescent="0.2">
      <c r="B8" s="23" t="s">
        <v>20</v>
      </c>
      <c r="C8" s="24">
        <v>4.8</v>
      </c>
      <c r="D8" s="24">
        <v>5.2</v>
      </c>
      <c r="E8" s="25">
        <v>0</v>
      </c>
      <c r="F8" s="25">
        <v>150</v>
      </c>
      <c r="G8" s="25">
        <v>1.25</v>
      </c>
      <c r="H8" s="25">
        <v>0</v>
      </c>
      <c r="I8" s="32">
        <f t="shared" si="0"/>
        <v>0</v>
      </c>
      <c r="J8" s="36">
        <f t="shared" si="1"/>
        <v>0</v>
      </c>
      <c r="K8" s="37">
        <f t="shared" si="2"/>
        <v>0</v>
      </c>
    </row>
    <row r="9" spans="2:11" x14ac:dyDescent="0.2">
      <c r="B9" s="23" t="s">
        <v>21</v>
      </c>
      <c r="C9" s="24">
        <v>2.6</v>
      </c>
      <c r="D9" s="24">
        <v>2.92</v>
      </c>
      <c r="E9" s="25">
        <v>300</v>
      </c>
      <c r="F9" s="25">
        <v>1200</v>
      </c>
      <c r="G9" s="25">
        <v>1.25</v>
      </c>
      <c r="H9" s="25">
        <v>1200</v>
      </c>
      <c r="I9" s="32">
        <f t="shared" si="0"/>
        <v>1500</v>
      </c>
      <c r="J9" s="36">
        <f t="shared" si="1"/>
        <v>3120</v>
      </c>
      <c r="K9" s="37">
        <f t="shared" si="2"/>
        <v>3504</v>
      </c>
    </row>
    <row r="10" spans="2:11" x14ac:dyDescent="0.2">
      <c r="B10" s="23" t="s">
        <v>22</v>
      </c>
      <c r="C10" s="24">
        <v>2.2999999999999998</v>
      </c>
      <c r="D10" s="24">
        <v>2.48</v>
      </c>
      <c r="E10" s="25">
        <v>200</v>
      </c>
      <c r="F10" s="25">
        <v>800</v>
      </c>
      <c r="G10" s="25">
        <v>1.25</v>
      </c>
      <c r="H10" s="25">
        <v>200</v>
      </c>
      <c r="I10" s="32">
        <f t="shared" si="0"/>
        <v>250</v>
      </c>
      <c r="J10" s="36">
        <f t="shared" si="1"/>
        <v>459.99999999999994</v>
      </c>
      <c r="K10" s="37">
        <f t="shared" si="2"/>
        <v>496</v>
      </c>
    </row>
    <row r="11" spans="2:11" x14ac:dyDescent="0.2">
      <c r="B11" s="23" t="s">
        <v>23</v>
      </c>
      <c r="C11" s="24">
        <v>2.35</v>
      </c>
      <c r="D11" s="24">
        <v>2.2000000000000002</v>
      </c>
      <c r="E11" s="25">
        <v>150</v>
      </c>
      <c r="F11" s="25">
        <v>600</v>
      </c>
      <c r="G11" s="25">
        <v>1.25</v>
      </c>
      <c r="H11" s="25">
        <v>150</v>
      </c>
      <c r="I11" s="32">
        <f t="shared" si="0"/>
        <v>187.5</v>
      </c>
      <c r="J11" s="36">
        <f t="shared" si="1"/>
        <v>352.5</v>
      </c>
      <c r="K11" s="37">
        <f t="shared" si="2"/>
        <v>330</v>
      </c>
    </row>
    <row r="12" spans="2:11" x14ac:dyDescent="0.2">
      <c r="B12" s="23" t="s">
        <v>24</v>
      </c>
      <c r="C12" s="24">
        <v>2.85</v>
      </c>
      <c r="D12" s="24">
        <v>3.13</v>
      </c>
      <c r="E12" s="25">
        <v>100</v>
      </c>
      <c r="F12" s="25">
        <v>300</v>
      </c>
      <c r="G12" s="25">
        <v>1.25</v>
      </c>
      <c r="H12" s="25">
        <v>100</v>
      </c>
      <c r="I12" s="32">
        <f t="shared" si="0"/>
        <v>125</v>
      </c>
      <c r="J12" s="36">
        <f t="shared" si="1"/>
        <v>285</v>
      </c>
      <c r="K12" s="37">
        <f t="shared" si="2"/>
        <v>313</v>
      </c>
    </row>
    <row r="13" spans="2:11" x14ac:dyDescent="0.2">
      <c r="B13" s="23" t="s">
        <v>25</v>
      </c>
      <c r="C13" s="24">
        <v>2.25</v>
      </c>
      <c r="D13" s="24">
        <v>2.48</v>
      </c>
      <c r="E13" s="25">
        <v>750</v>
      </c>
      <c r="F13" s="25">
        <v>3500</v>
      </c>
      <c r="G13" s="25">
        <v>1.25</v>
      </c>
      <c r="H13" s="25">
        <v>750</v>
      </c>
      <c r="I13" s="32">
        <f t="shared" si="0"/>
        <v>937.5</v>
      </c>
      <c r="J13" s="36">
        <f t="shared" si="1"/>
        <v>1687.5</v>
      </c>
      <c r="K13" s="37">
        <f t="shared" si="2"/>
        <v>1860</v>
      </c>
    </row>
    <row r="14" spans="2:11" x14ac:dyDescent="0.2">
      <c r="B14" s="23" t="s">
        <v>26</v>
      </c>
      <c r="C14" s="24">
        <v>2.1</v>
      </c>
      <c r="D14" s="24">
        <v>2.27</v>
      </c>
      <c r="E14" s="25">
        <v>400</v>
      </c>
      <c r="F14" s="25">
        <v>2000</v>
      </c>
      <c r="G14" s="25">
        <v>1.25</v>
      </c>
      <c r="H14" s="25">
        <v>400</v>
      </c>
      <c r="I14" s="32">
        <f t="shared" si="0"/>
        <v>500</v>
      </c>
      <c r="J14" s="36">
        <f t="shared" si="1"/>
        <v>840</v>
      </c>
      <c r="K14" s="37">
        <f t="shared" si="2"/>
        <v>908</v>
      </c>
    </row>
    <row r="15" spans="2:11" x14ac:dyDescent="0.2">
      <c r="B15" s="23" t="s">
        <v>27</v>
      </c>
      <c r="C15" s="24">
        <v>2.8</v>
      </c>
      <c r="D15" s="24">
        <v>3.13</v>
      </c>
      <c r="E15" s="25">
        <v>500</v>
      </c>
      <c r="F15" s="25">
        <v>3300</v>
      </c>
      <c r="G15" s="25">
        <v>1.25</v>
      </c>
      <c r="H15" s="25">
        <v>2150</v>
      </c>
      <c r="I15" s="32">
        <f t="shared" si="0"/>
        <v>2687.5</v>
      </c>
      <c r="J15" s="36">
        <f t="shared" si="1"/>
        <v>6020</v>
      </c>
      <c r="K15" s="37">
        <f t="shared" si="2"/>
        <v>6729.5</v>
      </c>
    </row>
    <row r="16" spans="2:11" x14ac:dyDescent="0.2">
      <c r="B16" s="23" t="s">
        <v>28</v>
      </c>
      <c r="C16" s="24">
        <v>3</v>
      </c>
      <c r="D16" s="24">
        <v>3.18</v>
      </c>
      <c r="E16" s="25">
        <v>100</v>
      </c>
      <c r="F16" s="25">
        <v>500</v>
      </c>
      <c r="G16" s="25">
        <v>1.25</v>
      </c>
      <c r="H16" s="25">
        <v>100</v>
      </c>
      <c r="I16" s="32">
        <f t="shared" si="0"/>
        <v>125</v>
      </c>
      <c r="J16" s="36">
        <f t="shared" si="1"/>
        <v>300</v>
      </c>
      <c r="K16" s="37">
        <f t="shared" si="2"/>
        <v>318</v>
      </c>
    </row>
    <row r="17" spans="2:13" x14ac:dyDescent="0.2">
      <c r="B17" s="23" t="s">
        <v>29</v>
      </c>
      <c r="C17" s="24">
        <v>2.6</v>
      </c>
      <c r="D17" s="24">
        <v>2.92</v>
      </c>
      <c r="E17" s="25">
        <v>500</v>
      </c>
      <c r="F17" s="25">
        <v>3200</v>
      </c>
      <c r="G17" s="25">
        <v>1.25</v>
      </c>
      <c r="H17" s="25">
        <v>3200</v>
      </c>
      <c r="I17" s="32">
        <f t="shared" si="0"/>
        <v>4000</v>
      </c>
      <c r="J17" s="36">
        <f t="shared" si="1"/>
        <v>8320</v>
      </c>
      <c r="K17" s="37">
        <f t="shared" si="2"/>
        <v>9344</v>
      </c>
    </row>
    <row r="18" spans="2:13" x14ac:dyDescent="0.2">
      <c r="B18" s="23" t="s">
        <v>30</v>
      </c>
      <c r="C18" s="24">
        <v>2.5</v>
      </c>
      <c r="D18" s="24">
        <v>2.7</v>
      </c>
      <c r="E18" s="25">
        <v>100</v>
      </c>
      <c r="F18" s="25">
        <v>500</v>
      </c>
      <c r="G18" s="25">
        <v>1.25</v>
      </c>
      <c r="H18" s="25">
        <v>100</v>
      </c>
      <c r="I18" s="32">
        <f t="shared" si="0"/>
        <v>125</v>
      </c>
      <c r="J18" s="36">
        <f t="shared" si="1"/>
        <v>250</v>
      </c>
      <c r="K18" s="37">
        <f t="shared" si="2"/>
        <v>270</v>
      </c>
    </row>
    <row r="19" spans="2:13" ht="16" thickBot="1" x14ac:dyDescent="0.25">
      <c r="B19" s="26" t="s">
        <v>31</v>
      </c>
      <c r="C19" s="27">
        <v>2.9</v>
      </c>
      <c r="D19" s="27">
        <v>3.13</v>
      </c>
      <c r="E19" s="28">
        <v>400</v>
      </c>
      <c r="F19" s="28">
        <v>2500</v>
      </c>
      <c r="G19" s="28">
        <v>1.25</v>
      </c>
      <c r="H19" s="25">
        <v>400</v>
      </c>
      <c r="I19" s="32">
        <f t="shared" si="0"/>
        <v>500</v>
      </c>
      <c r="J19" s="36">
        <f>C19*$H19</f>
        <v>1160</v>
      </c>
      <c r="K19" s="37">
        <f>D19*$H19</f>
        <v>1252</v>
      </c>
    </row>
    <row r="20" spans="2:13" ht="16" thickBot="1" x14ac:dyDescent="0.25">
      <c r="B20" s="29" t="s">
        <v>34</v>
      </c>
      <c r="C20" s="30"/>
      <c r="D20" s="30"/>
      <c r="E20" s="30"/>
      <c r="F20" s="30"/>
      <c r="G20" s="30"/>
      <c r="H20" s="30"/>
      <c r="I20" s="33">
        <f>SUM(I5:I19)</f>
        <v>14937.5</v>
      </c>
      <c r="J20" s="33">
        <f>SUM(J5:J19)</f>
        <v>30000</v>
      </c>
      <c r="K20" s="38">
        <f>SUM(K5:K19)</f>
        <v>33395.5</v>
      </c>
    </row>
    <row r="21" spans="2:13" ht="24" x14ac:dyDescent="0.3">
      <c r="L21" s="34">
        <f>K20-J20</f>
        <v>3395.5</v>
      </c>
      <c r="M21" s="3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Problem_BEST</vt:lpstr>
      <vt:lpstr>Assignment Problem_WORST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2018-10-06T15:26:40Z</dcterms:modified>
</cp:coreProperties>
</file>