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uca/Dropbox/MSiA/Optimization/Homework/HW2/"/>
    </mc:Choice>
  </mc:AlternateContent>
  <xr:revisionPtr revIDLastSave="0" documentId="13_ncr:1_{E106E637-5043-E240-B077-8651D459A8BE}" xr6:coauthVersionLast="37" xr6:coauthVersionMax="37" xr10:uidLastSave="{00000000-0000-0000-0000-000000000000}"/>
  <bookViews>
    <workbookView xWindow="80" yWindow="460" windowWidth="25440" windowHeight="14320" activeTab="4" xr2:uid="{A9C8A829-B3DF-E146-95DD-6F109BCE56DA}"/>
  </bookViews>
  <sheets>
    <sheet name="Solution" sheetId="7" r:id="rId1"/>
    <sheet name="Solution_d" sheetId="9" r:id="rId2"/>
    <sheet name="Solution_e" sheetId="8" r:id="rId3"/>
    <sheet name="Solution_f" sheetId="10" r:id="rId4"/>
    <sheet name="Alternative_solution" sheetId="11" r:id="rId5"/>
  </sheets>
  <definedNames>
    <definedName name="OpenSolver_ChosenSolver" localSheetId="4" hidden="1">CBC</definedName>
    <definedName name="OpenSolver_ChosenSolver" localSheetId="0" hidden="1">CBC</definedName>
    <definedName name="OpenSolver_ChosenSolver" localSheetId="1" hidden="1">CBC</definedName>
    <definedName name="OpenSolver_ChosenSolver" localSheetId="2" hidden="1">CBC</definedName>
    <definedName name="OpenSolver_ChosenSolver" localSheetId="3" hidden="1">CBC</definedName>
    <definedName name="OpenSolver_DualsNewSheet" localSheetId="4" hidden="1">0</definedName>
    <definedName name="OpenSolver_DualsNewSheet" localSheetId="0" hidden="1">0</definedName>
    <definedName name="OpenSolver_DualsNewSheet" localSheetId="1" hidden="1">0</definedName>
    <definedName name="OpenSolver_DualsNewSheet" localSheetId="2" hidden="1">0</definedName>
    <definedName name="OpenSolver_DualsNewSheet" localSheetId="3" hidden="1">0</definedName>
    <definedName name="OpenSolver_LinearityCheck" localSheetId="4" hidden="1">1</definedName>
    <definedName name="OpenSolver_LinearityCheck" localSheetId="0" hidden="1">1</definedName>
    <definedName name="OpenSolver_LinearityCheck" localSheetId="1" hidden="1">1</definedName>
    <definedName name="OpenSolver_LinearityCheck" localSheetId="2" hidden="1">1</definedName>
    <definedName name="OpenSolver_LinearityCheck" localSheetId="3" hidden="1">1</definedName>
    <definedName name="OpenSolver_UpdateSensitivity" localSheetId="4" hidden="1">1</definedName>
    <definedName name="OpenSolver_UpdateSensitivity" localSheetId="0" hidden="1">1</definedName>
    <definedName name="OpenSolver_UpdateSensitivity" localSheetId="1" hidden="1">1</definedName>
    <definedName name="OpenSolver_UpdateSensitivity" localSheetId="2" hidden="1">1</definedName>
    <definedName name="OpenSolver_UpdateSensitivity" localSheetId="3" hidden="1">1</definedName>
    <definedName name="solver_adj" localSheetId="4" hidden="1">Alternative_solution!$C$3:$C$4,Alternative_solution!$C$6,Alternative_solution!$C$8:$C$9,Alternative_solution!$L$7:$M$7</definedName>
    <definedName name="solver_adj" localSheetId="0" hidden="1">Solution!$C$3:$C$10,Solution!$L$7:$M$7</definedName>
    <definedName name="solver_adj" localSheetId="1" hidden="1">Solution_d!$C$3:$C$10,Solution_d!$L$7:$M$7</definedName>
    <definedName name="solver_adj" localSheetId="2" hidden="1">Solution_e!$C$3:$C$10,Solution_e!$L$7:$M$7</definedName>
    <definedName name="solver_adj" localSheetId="3" hidden="1">Solution_f!$C$3:$C$10,Solution_f!$L$7:$M$7</definedName>
    <definedName name="solver_cvg" localSheetId="4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4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st" localSheetId="4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4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4" hidden="1">Alternative_solution!$L$7:$M$7</definedName>
    <definedName name="solver_lhs1" localSheetId="0" hidden="1">Solution!$L$7:$M$7</definedName>
    <definedName name="solver_lhs1" localSheetId="1" hidden="1">Solution_d!$L$7:$M$7</definedName>
    <definedName name="solver_lhs1" localSheetId="2" hidden="1">Solution_e!$L$7:$M$7</definedName>
    <definedName name="solver_lhs1" localSheetId="3" hidden="1">Solution_f!$M$7</definedName>
    <definedName name="solver_lhs2" localSheetId="4" hidden="1">Alternative_solution!$C$3:$C$4</definedName>
    <definedName name="solver_lhs2" localSheetId="0" hidden="1">Solution!$C$3:$C$10</definedName>
    <definedName name="solver_lhs2" localSheetId="1" hidden="1">Solution_d!$C$3:$C$10</definedName>
    <definedName name="solver_lhs2" localSheetId="2" hidden="1">Solution_e!$C$3:$C$10</definedName>
    <definedName name="solver_lhs2" localSheetId="3" hidden="1">Solution_f!$C$3:$C$10</definedName>
    <definedName name="solver_lhs3" localSheetId="4" hidden="1">Alternative_solution!$C$6</definedName>
    <definedName name="solver_lhs3" localSheetId="0" hidden="1">Solution!$C$3:$C$10</definedName>
    <definedName name="solver_lhs3" localSheetId="1" hidden="1">Solution_d!$C$3:$C$10</definedName>
    <definedName name="solver_lhs3" localSheetId="2" hidden="1">Solution_e!$C$3:$C$10</definedName>
    <definedName name="solver_lhs3" localSheetId="3" hidden="1">Solution_f!$C$3:$C$10</definedName>
    <definedName name="solver_lhs4" localSheetId="4" hidden="1">Alternative_solution!$C$8:$C$9</definedName>
    <definedName name="solver_lhs4" localSheetId="0" hidden="1">Solution!$N$16:$N$18</definedName>
    <definedName name="solver_lhs4" localSheetId="1" hidden="1">Solution_d!$N$16:$N$18</definedName>
    <definedName name="solver_lhs4" localSheetId="2" hidden="1">Solution_e!$N$16:$N$18</definedName>
    <definedName name="solver_lhs4" localSheetId="3" hidden="1">Solution_f!$N$16:$N$18</definedName>
    <definedName name="solver_lhs5" localSheetId="4" hidden="1">Alternative_solution!$N$16:$N$18</definedName>
    <definedName name="solver_lhs5" localSheetId="3" hidden="1">Solution_f!$L$7</definedName>
    <definedName name="solver_lhs6" localSheetId="4" hidden="1">Alternative_solution!$C$3:$C$10</definedName>
    <definedName name="solver_lhs7" localSheetId="4" hidden="1">Alternative_solution!$C$8:$C$9</definedName>
    <definedName name="solver_lhs8" localSheetId="4" hidden="1">Alternative_solution!$N$16:$N$18</definedName>
    <definedName name="solver_neg" localSheetId="4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um" localSheetId="4" hidden="1">6</definedName>
    <definedName name="solver_num" localSheetId="0" hidden="1">4</definedName>
    <definedName name="solver_num" localSheetId="1" hidden="1">4</definedName>
    <definedName name="solver_num" localSheetId="2" hidden="1">4</definedName>
    <definedName name="solver_num" localSheetId="3" hidden="1">5</definedName>
    <definedName name="solver_nwt" localSheetId="4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4" hidden="1">Alternative_solution!$N$10</definedName>
    <definedName name="solver_opt" localSheetId="0" hidden="1">Solution!$N$10</definedName>
    <definedName name="solver_opt" localSheetId="1" hidden="1">Solution_d!$N$10</definedName>
    <definedName name="solver_opt" localSheetId="2" hidden="1">Solution_e!$N$10</definedName>
    <definedName name="solver_opt" localSheetId="3" hidden="1">Solution_f!$N$10</definedName>
    <definedName name="solver_rel1" localSheetId="4" hidden="1">3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2" localSheetId="4" hidden="1">1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3" localSheetId="4" hidden="1">1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4" localSheetId="4" hidden="1">1</definedName>
    <definedName name="solver_rel4" localSheetId="0" hidden="1">3</definedName>
    <definedName name="solver_rel4" localSheetId="1" hidden="1">3</definedName>
    <definedName name="solver_rel4" localSheetId="2" hidden="1">3</definedName>
    <definedName name="solver_rel4" localSheetId="3" hidden="1">3</definedName>
    <definedName name="solver_rel5" localSheetId="4" hidden="1">1</definedName>
    <definedName name="solver_rel5" localSheetId="3" hidden="1">3</definedName>
    <definedName name="solver_rel6" localSheetId="4" hidden="1">3</definedName>
    <definedName name="solver_rel7" localSheetId="4" hidden="1">1</definedName>
    <definedName name="solver_rel8" localSheetId="4" hidden="1">1</definedName>
    <definedName name="solver_rhs1" localSheetId="4" hidden="1">0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2" localSheetId="4" hidden="1">Alternative_solution!$E$3:$E$4</definedName>
    <definedName name="solver_rhs2" localSheetId="0" hidden="1">0</definedName>
    <definedName name="solver_rhs2" localSheetId="1" hidden="1">0</definedName>
    <definedName name="solver_rhs2" localSheetId="2" hidden="1">0</definedName>
    <definedName name="solver_rhs2" localSheetId="3" hidden="1">0</definedName>
    <definedName name="solver_rhs3" localSheetId="4" hidden="1">Alternative_solution!$E$6</definedName>
    <definedName name="solver_rhs3" localSheetId="0" hidden="1">Solution!$E$3:$E$10</definedName>
    <definedName name="solver_rhs3" localSheetId="1" hidden="1">Solution_d!$E$3:$E$10</definedName>
    <definedName name="solver_rhs3" localSheetId="2" hidden="1">Solution_e!$E$3:$E$10</definedName>
    <definedName name="solver_rhs3" localSheetId="3" hidden="1">Solution_f!$E$3:$E$10</definedName>
    <definedName name="solver_rhs4" localSheetId="4" hidden="1">Alternative_solution!$E$8:$E$9</definedName>
    <definedName name="solver_rhs4" localSheetId="0" hidden="1">Solution!$O$16:$O$18</definedName>
    <definedName name="solver_rhs4" localSheetId="1" hidden="1">Solution_d!$O$16:$O$18</definedName>
    <definedName name="solver_rhs4" localSheetId="2" hidden="1">Solution_e!$O$16:$O$18</definedName>
    <definedName name="solver_rhs4" localSheetId="3" hidden="1">Solution_f!$O$16:$O$18</definedName>
    <definedName name="solver_rhs5" localSheetId="4" hidden="1">Alternative_solution!$O$16:$O$18</definedName>
    <definedName name="solver_rhs5" localSheetId="3" hidden="1">40</definedName>
    <definedName name="solver_rhs6" localSheetId="4" hidden="1">0</definedName>
    <definedName name="solver_rhs7" localSheetId="4" hidden="1">Alternative_solution!$E$8:$E$9</definedName>
    <definedName name="solver_rhs8" localSheetId="4" hidden="1">Alternative_solution!$O$16:$O$18</definedName>
    <definedName name="solver_rlx" localSheetId="4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scl" localSheetId="4" hidden="1">2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ho" localSheetId="4" hidden="1">0</definedName>
    <definedName name="solver_sho" localSheetId="0" hidden="1">0</definedName>
    <definedName name="solver_sho" localSheetId="1" hidden="1">0</definedName>
    <definedName name="solver_sho" localSheetId="2" hidden="1">0</definedName>
    <definedName name="solver_sho" localSheetId="3" hidden="1">0</definedName>
    <definedName name="solver_tim" localSheetId="4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4" hidden="1">0.05</definedName>
    <definedName name="solver_tol" localSheetId="0" hidden="1">0.05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yp" localSheetId="4" hidden="1">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4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1" l="1"/>
  <c r="O17" i="11"/>
  <c r="O16" i="11"/>
  <c r="N18" i="11"/>
  <c r="C10" i="11" s="1"/>
  <c r="D10" i="11" s="1"/>
  <c r="N17" i="11"/>
  <c r="C7" i="11" s="1"/>
  <c r="D7" i="11" s="1"/>
  <c r="N16" i="11"/>
  <c r="C5" i="11" s="1"/>
  <c r="D5" i="11" s="1"/>
  <c r="M9" i="11"/>
  <c r="L9" i="11"/>
  <c r="D9" i="11"/>
  <c r="D8" i="11"/>
  <c r="D6" i="11"/>
  <c r="D4" i="11"/>
  <c r="D3" i="11"/>
  <c r="N9" i="11" l="1"/>
  <c r="D11" i="11"/>
  <c r="O18" i="10"/>
  <c r="N18" i="10"/>
  <c r="O17" i="10"/>
  <c r="N17" i="10"/>
  <c r="O16" i="10"/>
  <c r="N16" i="10"/>
  <c r="D10" i="10"/>
  <c r="M9" i="10"/>
  <c r="L9" i="10"/>
  <c r="D9" i="10"/>
  <c r="D8" i="10"/>
  <c r="D7" i="10"/>
  <c r="D6" i="10"/>
  <c r="D5" i="10"/>
  <c r="D4" i="10"/>
  <c r="D3" i="10"/>
  <c r="O18" i="9"/>
  <c r="N18" i="9"/>
  <c r="O17" i="9"/>
  <c r="N17" i="9"/>
  <c r="O16" i="9"/>
  <c r="N16" i="9"/>
  <c r="D10" i="9"/>
  <c r="M9" i="9"/>
  <c r="L9" i="9"/>
  <c r="D9" i="9"/>
  <c r="D8" i="9"/>
  <c r="D7" i="9"/>
  <c r="D6" i="9"/>
  <c r="D5" i="9"/>
  <c r="D4" i="9"/>
  <c r="D3" i="9"/>
  <c r="O18" i="8"/>
  <c r="N18" i="8"/>
  <c r="O17" i="8"/>
  <c r="N17" i="8"/>
  <c r="O16" i="8"/>
  <c r="N16" i="8"/>
  <c r="D10" i="8"/>
  <c r="M9" i="8"/>
  <c r="L9" i="8"/>
  <c r="D9" i="8"/>
  <c r="D8" i="8"/>
  <c r="D7" i="8"/>
  <c r="D6" i="8"/>
  <c r="D5" i="8"/>
  <c r="D4" i="8"/>
  <c r="D3" i="8"/>
  <c r="N10" i="11" l="1"/>
  <c r="N9" i="10"/>
  <c r="D11" i="10"/>
  <c r="D11" i="8"/>
  <c r="N9" i="8"/>
  <c r="N9" i="9"/>
  <c r="D11" i="9"/>
  <c r="O17" i="7"/>
  <c r="O18" i="7"/>
  <c r="O16" i="7"/>
  <c r="N16" i="7"/>
  <c r="N18" i="7"/>
  <c r="N17" i="7"/>
  <c r="D9" i="7"/>
  <c r="D6" i="7"/>
  <c r="D5" i="7"/>
  <c r="D10" i="7"/>
  <c r="M9" i="7"/>
  <c r="L9" i="7"/>
  <c r="D8" i="7"/>
  <c r="D4" i="7"/>
  <c r="N10" i="10" l="1"/>
  <c r="N10" i="8"/>
  <c r="N10" i="9"/>
  <c r="N9" i="7"/>
  <c r="D3" i="7"/>
  <c r="D7" i="7"/>
  <c r="D11" i="7" l="1"/>
  <c r="N10" i="7" s="1"/>
</calcChain>
</file>

<file path=xl/sharedStrings.xml><?xml version="1.0" encoding="utf-8"?>
<sst xmlns="http://schemas.openxmlformats.org/spreadsheetml/2006/main" count="170" uniqueCount="30">
  <si>
    <t>Bought</t>
  </si>
  <si>
    <t>Cost</t>
  </si>
  <si>
    <t>Capacity Limit</t>
  </si>
  <si>
    <t>Corn 1st</t>
  </si>
  <si>
    <t>Corn 2nd</t>
  </si>
  <si>
    <t>Corn 3rd</t>
  </si>
  <si>
    <t>Hops 1st</t>
  </si>
  <si>
    <t>Hops 2nd</t>
  </si>
  <si>
    <t>Malt 1st</t>
  </si>
  <si>
    <t>Malt 2nd</t>
  </si>
  <si>
    <t>Malt 3rd</t>
  </si>
  <si>
    <t>Inputs</t>
  </si>
  <si>
    <t>Cost 1st</t>
  </si>
  <si>
    <t>Cost 2nd</t>
  </si>
  <si>
    <t>Cost 3rd</t>
  </si>
  <si>
    <t>Corn</t>
  </si>
  <si>
    <t>Hops</t>
  </si>
  <si>
    <t>Malt</t>
  </si>
  <si>
    <t xml:space="preserve">Ale </t>
  </si>
  <si>
    <t>Beer</t>
  </si>
  <si>
    <t>Profit per Unit</t>
  </si>
  <si>
    <t>Ale</t>
  </si>
  <si>
    <t>Total</t>
  </si>
  <si>
    <t>Product Produced</t>
  </si>
  <si>
    <t>Total Revenue</t>
  </si>
  <si>
    <t>Total Needed</t>
  </si>
  <si>
    <t>Outputs</t>
  </si>
  <si>
    <t>Total Bought</t>
  </si>
  <si>
    <t>Revenue per Unit</t>
  </si>
  <si>
    <t>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</si>
</sst>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" name="OpenSolver1">
          <a:extLst>
            <a:ext uri="{FF2B5EF4-FFF2-40B4-BE49-F238E27FC236}">
              <a16:creationId xmlns:a16="http://schemas.microsoft.com/office/drawing/2014/main" id="{8EEE8ED6-2873-6745-8977-CF39409B6EE8}"/>
            </a:ext>
          </a:extLst>
        </xdr:cNvPr>
        <xdr:cNvSpPr/>
      </xdr:nvSpPr>
      <xdr:spPr>
        <a:xfrm>
          <a:off x="1968500" y="406400"/>
          <a:ext cx="825500" cy="16256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11</xdr:col>
      <xdr:colOff>0</xdr:colOff>
      <xdr:row>6</xdr:row>
      <xdr:rowOff>0</xdr:rowOff>
    </xdr:from>
    <xdr:to>
      <xdr:col>13</xdr:col>
      <xdr:colOff>0</xdr:colOff>
      <xdr:row>7</xdr:row>
      <xdr:rowOff>0</xdr:rowOff>
    </xdr:to>
    <xdr:sp macro="" textlink="">
      <xdr:nvSpPr>
        <xdr:cNvPr id="37" name="OpenSolver2">
          <a:extLst>
            <a:ext uri="{FF2B5EF4-FFF2-40B4-BE49-F238E27FC236}">
              <a16:creationId xmlns:a16="http://schemas.microsoft.com/office/drawing/2014/main" id="{F1B77080-0C84-0D47-B58A-02A4E9EF7411}"/>
            </a:ext>
          </a:extLst>
        </xdr:cNvPr>
        <xdr:cNvSpPr/>
      </xdr:nvSpPr>
      <xdr:spPr>
        <a:xfrm>
          <a:off x="10045700" y="1219200"/>
          <a:ext cx="1651000" cy="2032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9</xdr:row>
      <xdr:rowOff>0</xdr:rowOff>
    </xdr:from>
    <xdr:to>
      <xdr:col>14</xdr:col>
      <xdr:colOff>0</xdr:colOff>
      <xdr:row>10</xdr:row>
      <xdr:rowOff>0</xdr:rowOff>
    </xdr:to>
    <xdr:sp macro="" textlink="">
      <xdr:nvSpPr>
        <xdr:cNvPr id="38" name="OpenSolver3">
          <a:extLst>
            <a:ext uri="{FF2B5EF4-FFF2-40B4-BE49-F238E27FC236}">
              <a16:creationId xmlns:a16="http://schemas.microsoft.com/office/drawing/2014/main" id="{BFBDB4AC-D916-9E46-A2F3-F40AFEE4EA20}"/>
            </a:ext>
          </a:extLst>
        </xdr:cNvPr>
        <xdr:cNvSpPr/>
      </xdr:nvSpPr>
      <xdr:spPr>
        <a:xfrm>
          <a:off x="11696700" y="1828800"/>
          <a:ext cx="927100" cy="2032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812800</xdr:colOff>
      <xdr:row>8</xdr:row>
      <xdr:rowOff>127000</xdr:rowOff>
    </xdr:from>
    <xdr:to>
      <xdr:col>13</xdr:col>
      <xdr:colOff>236535</xdr:colOff>
      <xdr:row>9</xdr:row>
      <xdr:rowOff>50800</xdr:rowOff>
    </xdr:to>
    <xdr:sp macro="" textlink="">
      <xdr:nvSpPr>
        <xdr:cNvPr id="39" name="OpenSolver4">
          <a:extLst>
            <a:ext uri="{FF2B5EF4-FFF2-40B4-BE49-F238E27FC236}">
              <a16:creationId xmlns:a16="http://schemas.microsoft.com/office/drawing/2014/main" id="{D761611F-6216-E74C-8411-050CFA8D902E}"/>
            </a:ext>
          </a:extLst>
        </xdr:cNvPr>
        <xdr:cNvSpPr/>
      </xdr:nvSpPr>
      <xdr:spPr>
        <a:xfrm>
          <a:off x="11684000" y="17526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11</xdr:col>
      <xdr:colOff>12700</xdr:colOff>
      <xdr:row>6</xdr:row>
      <xdr:rowOff>12700</xdr:rowOff>
    </xdr:from>
    <xdr:to>
      <xdr:col>13</xdr:col>
      <xdr:colOff>0</xdr:colOff>
      <xdr:row>7</xdr:row>
      <xdr:rowOff>0</xdr:rowOff>
    </xdr:to>
    <xdr:sp macro="" textlink="">
      <xdr:nvSpPr>
        <xdr:cNvPr id="40" name="OpenSolverL7:M7">
          <a:extLst>
            <a:ext uri="{FF2B5EF4-FFF2-40B4-BE49-F238E27FC236}">
              <a16:creationId xmlns:a16="http://schemas.microsoft.com/office/drawing/2014/main" id="{5D71CDE8-47A1-7E4E-BCE4-E258E139A5A3}"/>
            </a:ext>
          </a:extLst>
        </xdr:cNvPr>
        <xdr:cNvSpPr/>
      </xdr:nvSpPr>
      <xdr:spPr>
        <a:xfrm>
          <a:off x="10058400" y="1231900"/>
          <a:ext cx="16383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0≤</a:t>
          </a:r>
        </a:p>
      </xdr:txBody>
    </xdr:sp>
    <xdr:clientData/>
  </xdr:twoCellAnchor>
  <xdr:twoCellAnchor>
    <xdr:from>
      <xdr:col>2</xdr:col>
      <xdr:colOff>12700</xdr:colOff>
      <xdr:row>2</xdr:row>
      <xdr:rowOff>12700</xdr:rowOff>
    </xdr:from>
    <xdr:to>
      <xdr:col>3</xdr:col>
      <xdr:colOff>0</xdr:colOff>
      <xdr:row>10</xdr:row>
      <xdr:rowOff>0</xdr:rowOff>
    </xdr:to>
    <xdr:sp macro="" textlink="">
      <xdr:nvSpPr>
        <xdr:cNvPr id="41" name="OpenSolverC3:C10">
          <a:extLst>
            <a:ext uri="{FF2B5EF4-FFF2-40B4-BE49-F238E27FC236}">
              <a16:creationId xmlns:a16="http://schemas.microsoft.com/office/drawing/2014/main" id="{7AB50DE7-530C-2146-9F24-6B2A9BB1D5D7}"/>
            </a:ext>
          </a:extLst>
        </xdr:cNvPr>
        <xdr:cNvSpPr/>
      </xdr:nvSpPr>
      <xdr:spPr>
        <a:xfrm>
          <a:off x="1981200" y="419100"/>
          <a:ext cx="812800" cy="16129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0≤</a:t>
          </a:r>
        </a:p>
      </xdr:txBody>
    </xdr:sp>
    <xdr:clientData/>
  </xdr:twoCellAnchor>
  <xdr:twoCellAnchor>
    <xdr:from>
      <xdr:col>2</xdr:col>
      <xdr:colOff>25400</xdr:colOff>
      <xdr:row>2</xdr:row>
      <xdr:rowOff>25400</xdr:rowOff>
    </xdr:from>
    <xdr:to>
      <xdr:col>3</xdr:col>
      <xdr:colOff>0</xdr:colOff>
      <xdr:row>10</xdr:row>
      <xdr:rowOff>0</xdr:rowOff>
    </xdr:to>
    <xdr:sp macro="" textlink="">
      <xdr:nvSpPr>
        <xdr:cNvPr id="42" name="OpenSolver7">
          <a:extLst>
            <a:ext uri="{FF2B5EF4-FFF2-40B4-BE49-F238E27FC236}">
              <a16:creationId xmlns:a16="http://schemas.microsoft.com/office/drawing/2014/main" id="{7BEAD359-C862-4D4F-8379-1F3E470FE9DE}"/>
            </a:ext>
          </a:extLst>
        </xdr:cNvPr>
        <xdr:cNvSpPr/>
      </xdr:nvSpPr>
      <xdr:spPr>
        <a:xfrm>
          <a:off x="1993900" y="431800"/>
          <a:ext cx="800100" cy="16002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43" name="OpenSolver8">
          <a:extLst>
            <a:ext uri="{FF2B5EF4-FFF2-40B4-BE49-F238E27FC236}">
              <a16:creationId xmlns:a16="http://schemas.microsoft.com/office/drawing/2014/main" id="{5D118123-3BCB-1A44-89F0-873B39DF706F}"/>
            </a:ext>
          </a:extLst>
        </xdr:cNvPr>
        <xdr:cNvSpPr/>
      </xdr:nvSpPr>
      <xdr:spPr>
        <a:xfrm>
          <a:off x="3619500" y="406400"/>
          <a:ext cx="965200" cy="16256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4</xdr:col>
      <xdr:colOff>0</xdr:colOff>
      <xdr:row>6</xdr:row>
      <xdr:rowOff>12700</xdr:rowOff>
    </xdr:to>
    <xdr:cxnSp macro="">
      <xdr:nvCxnSpPr>
        <xdr:cNvPr id="44" name="OpenSolver9">
          <a:extLst>
            <a:ext uri="{FF2B5EF4-FFF2-40B4-BE49-F238E27FC236}">
              <a16:creationId xmlns:a16="http://schemas.microsoft.com/office/drawing/2014/main" id="{0A1046CF-2900-844B-8507-3484EF00F732}"/>
            </a:ext>
          </a:extLst>
        </xdr:cNvPr>
        <xdr:cNvCxnSpPr>
          <a:stCxn id="42" idx="3"/>
          <a:endCxn id="43" idx="1"/>
        </xdr:cNvCxnSpPr>
      </xdr:nvCxnSpPr>
      <xdr:spPr>
        <a:xfrm flipV="1">
          <a:off x="2794000" y="1219200"/>
          <a:ext cx="825500" cy="1270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222250</xdr:colOff>
      <xdr:row>5</xdr:row>
      <xdr:rowOff>82550</xdr:rowOff>
    </xdr:from>
    <xdr:to>
      <xdr:col>3</xdr:col>
      <xdr:colOff>603250</xdr:colOff>
      <xdr:row>6</xdr:row>
      <xdr:rowOff>133350</xdr:rowOff>
    </xdr:to>
    <xdr:sp macro="" textlink="">
      <xdr:nvSpPr>
        <xdr:cNvPr id="45" name="OpenSolver10">
          <a:extLst>
            <a:ext uri="{FF2B5EF4-FFF2-40B4-BE49-F238E27FC236}">
              <a16:creationId xmlns:a16="http://schemas.microsoft.com/office/drawing/2014/main" id="{351F6D36-13EC-E345-8393-6CB855C11284}"/>
            </a:ext>
          </a:extLst>
        </xdr:cNvPr>
        <xdr:cNvSpPr/>
      </xdr:nvSpPr>
      <xdr:spPr>
        <a:xfrm>
          <a:off x="3016250" y="10985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14</xdr:col>
      <xdr:colOff>0</xdr:colOff>
      <xdr:row>18</xdr:row>
      <xdr:rowOff>0</xdr:rowOff>
    </xdr:to>
    <xdr:sp macro="" textlink="">
      <xdr:nvSpPr>
        <xdr:cNvPr id="46" name="OpenSolver11">
          <a:extLst>
            <a:ext uri="{FF2B5EF4-FFF2-40B4-BE49-F238E27FC236}">
              <a16:creationId xmlns:a16="http://schemas.microsoft.com/office/drawing/2014/main" id="{92200F1E-D51E-CA4E-A3B4-8E5F29791F9B}"/>
            </a:ext>
          </a:extLst>
        </xdr:cNvPr>
        <xdr:cNvSpPr/>
      </xdr:nvSpPr>
      <xdr:spPr>
        <a:xfrm>
          <a:off x="11696700" y="3048000"/>
          <a:ext cx="927100" cy="6096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14</xdr:col>
      <xdr:colOff>0</xdr:colOff>
      <xdr:row>15</xdr:row>
      <xdr:rowOff>0</xdr:rowOff>
    </xdr:from>
    <xdr:to>
      <xdr:col>15</xdr:col>
      <xdr:colOff>0</xdr:colOff>
      <xdr:row>18</xdr:row>
      <xdr:rowOff>0</xdr:rowOff>
    </xdr:to>
    <xdr:sp macro="" textlink="">
      <xdr:nvSpPr>
        <xdr:cNvPr id="47" name="OpenSolver12">
          <a:extLst>
            <a:ext uri="{FF2B5EF4-FFF2-40B4-BE49-F238E27FC236}">
              <a16:creationId xmlns:a16="http://schemas.microsoft.com/office/drawing/2014/main" id="{60D87DA0-8835-5E48-B08B-90D566810F63}"/>
            </a:ext>
          </a:extLst>
        </xdr:cNvPr>
        <xdr:cNvSpPr/>
      </xdr:nvSpPr>
      <xdr:spPr>
        <a:xfrm>
          <a:off x="12623800" y="3048000"/>
          <a:ext cx="825500" cy="6096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14</xdr:col>
      <xdr:colOff>0</xdr:colOff>
      <xdr:row>16</xdr:row>
      <xdr:rowOff>101600</xdr:rowOff>
    </xdr:from>
    <xdr:to>
      <xdr:col>14</xdr:col>
      <xdr:colOff>0</xdr:colOff>
      <xdr:row>16</xdr:row>
      <xdr:rowOff>101600</xdr:rowOff>
    </xdr:to>
    <xdr:cxnSp macro="">
      <xdr:nvCxnSpPr>
        <xdr:cNvPr id="48" name="OpenSolver13">
          <a:extLst>
            <a:ext uri="{FF2B5EF4-FFF2-40B4-BE49-F238E27FC236}">
              <a16:creationId xmlns:a16="http://schemas.microsoft.com/office/drawing/2014/main" id="{9F406EDC-0E88-C043-BD1C-E804D8468766}"/>
            </a:ext>
          </a:extLst>
        </xdr:cNvPr>
        <xdr:cNvCxnSpPr>
          <a:stCxn id="46" idx="3"/>
          <a:endCxn id="47" idx="1"/>
        </xdr:cNvCxnSpPr>
      </xdr:nvCxnSpPr>
      <xdr:spPr>
        <a:xfrm>
          <a:off x="12623800" y="3352800"/>
          <a:ext cx="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736600</xdr:colOff>
      <xdr:row>15</xdr:row>
      <xdr:rowOff>177800</xdr:rowOff>
    </xdr:from>
    <xdr:to>
      <xdr:col>14</xdr:col>
      <xdr:colOff>190500</xdr:colOff>
      <xdr:row>17</xdr:row>
      <xdr:rowOff>25400</xdr:rowOff>
    </xdr:to>
    <xdr:sp macro="" textlink="">
      <xdr:nvSpPr>
        <xdr:cNvPr id="49" name="OpenSolver14">
          <a:extLst>
            <a:ext uri="{FF2B5EF4-FFF2-40B4-BE49-F238E27FC236}">
              <a16:creationId xmlns:a16="http://schemas.microsoft.com/office/drawing/2014/main" id="{07291E21-2CC2-6F47-9C9A-BCB18DEB2845}"/>
            </a:ext>
          </a:extLst>
        </xdr:cNvPr>
        <xdr:cNvSpPr/>
      </xdr:nvSpPr>
      <xdr:spPr>
        <a:xfrm>
          <a:off x="12433300" y="32258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2" name="OpenSolver1">
          <a:extLst>
            <a:ext uri="{FF2B5EF4-FFF2-40B4-BE49-F238E27FC236}">
              <a16:creationId xmlns:a16="http://schemas.microsoft.com/office/drawing/2014/main" id="{847CD020-97A7-7B45-AF4F-57CF06AA0EDE}"/>
            </a:ext>
          </a:extLst>
        </xdr:cNvPr>
        <xdr:cNvSpPr/>
      </xdr:nvSpPr>
      <xdr:spPr>
        <a:xfrm>
          <a:off x="1968500" y="406400"/>
          <a:ext cx="825500" cy="16256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11</xdr:col>
      <xdr:colOff>0</xdr:colOff>
      <xdr:row>6</xdr:row>
      <xdr:rowOff>0</xdr:rowOff>
    </xdr:from>
    <xdr:to>
      <xdr:col>13</xdr:col>
      <xdr:colOff>0</xdr:colOff>
      <xdr:row>7</xdr:row>
      <xdr:rowOff>0</xdr:rowOff>
    </xdr:to>
    <xdr:sp macro="" textlink="">
      <xdr:nvSpPr>
        <xdr:cNvPr id="3" name="OpenSolver2">
          <a:extLst>
            <a:ext uri="{FF2B5EF4-FFF2-40B4-BE49-F238E27FC236}">
              <a16:creationId xmlns:a16="http://schemas.microsoft.com/office/drawing/2014/main" id="{AA2452C0-7650-884F-825C-7B05CD4B9931}"/>
            </a:ext>
          </a:extLst>
        </xdr:cNvPr>
        <xdr:cNvSpPr/>
      </xdr:nvSpPr>
      <xdr:spPr>
        <a:xfrm>
          <a:off x="10045700" y="1219200"/>
          <a:ext cx="1651000" cy="2032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9</xdr:row>
      <xdr:rowOff>0</xdr:rowOff>
    </xdr:from>
    <xdr:to>
      <xdr:col>14</xdr:col>
      <xdr:colOff>0</xdr:colOff>
      <xdr:row>10</xdr:row>
      <xdr:rowOff>0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033C0865-43B1-0E41-998D-5E9B50C36D0B}"/>
            </a:ext>
          </a:extLst>
        </xdr:cNvPr>
        <xdr:cNvSpPr/>
      </xdr:nvSpPr>
      <xdr:spPr>
        <a:xfrm>
          <a:off x="11696700" y="1828800"/>
          <a:ext cx="927100" cy="2032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812800</xdr:colOff>
      <xdr:row>8</xdr:row>
      <xdr:rowOff>127000</xdr:rowOff>
    </xdr:from>
    <xdr:to>
      <xdr:col>13</xdr:col>
      <xdr:colOff>236535</xdr:colOff>
      <xdr:row>9</xdr:row>
      <xdr:rowOff>50800</xdr:rowOff>
    </xdr:to>
    <xdr:sp macro="" textlink="">
      <xdr:nvSpPr>
        <xdr:cNvPr id="5" name="OpenSolver4">
          <a:extLst>
            <a:ext uri="{FF2B5EF4-FFF2-40B4-BE49-F238E27FC236}">
              <a16:creationId xmlns:a16="http://schemas.microsoft.com/office/drawing/2014/main" id="{5174E04E-5613-6840-B2ED-B3466294531F}"/>
            </a:ext>
          </a:extLst>
        </xdr:cNvPr>
        <xdr:cNvSpPr/>
      </xdr:nvSpPr>
      <xdr:spPr>
        <a:xfrm>
          <a:off x="11684000" y="17526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11</xdr:col>
      <xdr:colOff>12700</xdr:colOff>
      <xdr:row>6</xdr:row>
      <xdr:rowOff>12700</xdr:rowOff>
    </xdr:from>
    <xdr:to>
      <xdr:col>13</xdr:col>
      <xdr:colOff>0</xdr:colOff>
      <xdr:row>7</xdr:row>
      <xdr:rowOff>0</xdr:rowOff>
    </xdr:to>
    <xdr:sp macro="" textlink="">
      <xdr:nvSpPr>
        <xdr:cNvPr id="6" name="OpenSolverL7:M7">
          <a:extLst>
            <a:ext uri="{FF2B5EF4-FFF2-40B4-BE49-F238E27FC236}">
              <a16:creationId xmlns:a16="http://schemas.microsoft.com/office/drawing/2014/main" id="{E7380BB3-F87A-F344-AF9C-C4C77FB29F6C}"/>
            </a:ext>
          </a:extLst>
        </xdr:cNvPr>
        <xdr:cNvSpPr/>
      </xdr:nvSpPr>
      <xdr:spPr>
        <a:xfrm>
          <a:off x="10058400" y="1231900"/>
          <a:ext cx="16383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0≤</a:t>
          </a:r>
        </a:p>
      </xdr:txBody>
    </xdr:sp>
    <xdr:clientData/>
  </xdr:twoCellAnchor>
  <xdr:twoCellAnchor>
    <xdr:from>
      <xdr:col>2</xdr:col>
      <xdr:colOff>12700</xdr:colOff>
      <xdr:row>2</xdr:row>
      <xdr:rowOff>12700</xdr:rowOff>
    </xdr:from>
    <xdr:to>
      <xdr:col>3</xdr:col>
      <xdr:colOff>0</xdr:colOff>
      <xdr:row>10</xdr:row>
      <xdr:rowOff>0</xdr:rowOff>
    </xdr:to>
    <xdr:sp macro="" textlink="">
      <xdr:nvSpPr>
        <xdr:cNvPr id="7" name="OpenSolverC3:C10">
          <a:extLst>
            <a:ext uri="{FF2B5EF4-FFF2-40B4-BE49-F238E27FC236}">
              <a16:creationId xmlns:a16="http://schemas.microsoft.com/office/drawing/2014/main" id="{27209CA7-F80D-274A-8E79-105715A09ED5}"/>
            </a:ext>
          </a:extLst>
        </xdr:cNvPr>
        <xdr:cNvSpPr/>
      </xdr:nvSpPr>
      <xdr:spPr>
        <a:xfrm>
          <a:off x="1981200" y="419100"/>
          <a:ext cx="812800" cy="16129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0≤</a:t>
          </a:r>
        </a:p>
      </xdr:txBody>
    </xdr:sp>
    <xdr:clientData/>
  </xdr:twoCellAnchor>
  <xdr:twoCellAnchor>
    <xdr:from>
      <xdr:col>2</xdr:col>
      <xdr:colOff>25400</xdr:colOff>
      <xdr:row>2</xdr:row>
      <xdr:rowOff>25400</xdr:rowOff>
    </xdr:from>
    <xdr:to>
      <xdr:col>3</xdr:col>
      <xdr:colOff>0</xdr:colOff>
      <xdr:row>10</xdr:row>
      <xdr:rowOff>0</xdr:rowOff>
    </xdr:to>
    <xdr:sp macro="" textlink="">
      <xdr:nvSpPr>
        <xdr:cNvPr id="8" name="OpenSolver7">
          <a:extLst>
            <a:ext uri="{FF2B5EF4-FFF2-40B4-BE49-F238E27FC236}">
              <a16:creationId xmlns:a16="http://schemas.microsoft.com/office/drawing/2014/main" id="{363265F9-9BBF-9043-BC4D-50B5236A4A6C}"/>
            </a:ext>
          </a:extLst>
        </xdr:cNvPr>
        <xdr:cNvSpPr/>
      </xdr:nvSpPr>
      <xdr:spPr>
        <a:xfrm>
          <a:off x="1993900" y="431800"/>
          <a:ext cx="800100" cy="16002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9" name="OpenSolver8">
          <a:extLst>
            <a:ext uri="{FF2B5EF4-FFF2-40B4-BE49-F238E27FC236}">
              <a16:creationId xmlns:a16="http://schemas.microsoft.com/office/drawing/2014/main" id="{3F1612CE-A299-AB46-AEAF-1828A0890053}"/>
            </a:ext>
          </a:extLst>
        </xdr:cNvPr>
        <xdr:cNvSpPr/>
      </xdr:nvSpPr>
      <xdr:spPr>
        <a:xfrm>
          <a:off x="3619500" y="406400"/>
          <a:ext cx="965200" cy="16256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4</xdr:col>
      <xdr:colOff>0</xdr:colOff>
      <xdr:row>6</xdr:row>
      <xdr:rowOff>12700</xdr:rowOff>
    </xdr:to>
    <xdr:cxnSp macro="">
      <xdr:nvCxnSpPr>
        <xdr:cNvPr id="10" name="OpenSolver9">
          <a:extLst>
            <a:ext uri="{FF2B5EF4-FFF2-40B4-BE49-F238E27FC236}">
              <a16:creationId xmlns:a16="http://schemas.microsoft.com/office/drawing/2014/main" id="{4B1BC9B2-673E-2C4A-8710-A1D4E55F3A06}"/>
            </a:ext>
          </a:extLst>
        </xdr:cNvPr>
        <xdr:cNvCxnSpPr>
          <a:stCxn id="8" idx="3"/>
          <a:endCxn id="9" idx="1"/>
        </xdr:cNvCxnSpPr>
      </xdr:nvCxnSpPr>
      <xdr:spPr>
        <a:xfrm flipV="1">
          <a:off x="2794000" y="1219200"/>
          <a:ext cx="825500" cy="1270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222250</xdr:colOff>
      <xdr:row>5</xdr:row>
      <xdr:rowOff>82550</xdr:rowOff>
    </xdr:from>
    <xdr:to>
      <xdr:col>3</xdr:col>
      <xdr:colOff>603250</xdr:colOff>
      <xdr:row>6</xdr:row>
      <xdr:rowOff>133350</xdr:rowOff>
    </xdr:to>
    <xdr:sp macro="" textlink="">
      <xdr:nvSpPr>
        <xdr:cNvPr id="11" name="OpenSolver10">
          <a:extLst>
            <a:ext uri="{FF2B5EF4-FFF2-40B4-BE49-F238E27FC236}">
              <a16:creationId xmlns:a16="http://schemas.microsoft.com/office/drawing/2014/main" id="{734A776F-FF4E-F94F-A06A-EA34029C2976}"/>
            </a:ext>
          </a:extLst>
        </xdr:cNvPr>
        <xdr:cNvSpPr/>
      </xdr:nvSpPr>
      <xdr:spPr>
        <a:xfrm>
          <a:off x="3016250" y="10985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14</xdr:col>
      <xdr:colOff>0</xdr:colOff>
      <xdr:row>18</xdr:row>
      <xdr:rowOff>0</xdr:rowOff>
    </xdr:to>
    <xdr:sp macro="" textlink="">
      <xdr:nvSpPr>
        <xdr:cNvPr id="12" name="OpenSolver11">
          <a:extLst>
            <a:ext uri="{FF2B5EF4-FFF2-40B4-BE49-F238E27FC236}">
              <a16:creationId xmlns:a16="http://schemas.microsoft.com/office/drawing/2014/main" id="{991CC5D1-ECF5-DA4A-98ED-5244ED812C1C}"/>
            </a:ext>
          </a:extLst>
        </xdr:cNvPr>
        <xdr:cNvSpPr/>
      </xdr:nvSpPr>
      <xdr:spPr>
        <a:xfrm>
          <a:off x="11696700" y="3048000"/>
          <a:ext cx="927100" cy="6096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14</xdr:col>
      <xdr:colOff>0</xdr:colOff>
      <xdr:row>15</xdr:row>
      <xdr:rowOff>0</xdr:rowOff>
    </xdr:from>
    <xdr:to>
      <xdr:col>15</xdr:col>
      <xdr:colOff>0</xdr:colOff>
      <xdr:row>18</xdr:row>
      <xdr:rowOff>0</xdr:rowOff>
    </xdr:to>
    <xdr:sp macro="" textlink="">
      <xdr:nvSpPr>
        <xdr:cNvPr id="13" name="OpenSolver12">
          <a:extLst>
            <a:ext uri="{FF2B5EF4-FFF2-40B4-BE49-F238E27FC236}">
              <a16:creationId xmlns:a16="http://schemas.microsoft.com/office/drawing/2014/main" id="{B395B5C5-9C1D-E34D-B71C-EE01947765B7}"/>
            </a:ext>
          </a:extLst>
        </xdr:cNvPr>
        <xdr:cNvSpPr/>
      </xdr:nvSpPr>
      <xdr:spPr>
        <a:xfrm>
          <a:off x="12623800" y="3048000"/>
          <a:ext cx="825500" cy="6096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14</xdr:col>
      <xdr:colOff>0</xdr:colOff>
      <xdr:row>16</xdr:row>
      <xdr:rowOff>101600</xdr:rowOff>
    </xdr:from>
    <xdr:to>
      <xdr:col>14</xdr:col>
      <xdr:colOff>0</xdr:colOff>
      <xdr:row>16</xdr:row>
      <xdr:rowOff>101600</xdr:rowOff>
    </xdr:to>
    <xdr:cxnSp macro="">
      <xdr:nvCxnSpPr>
        <xdr:cNvPr id="14" name="OpenSolver13">
          <a:extLst>
            <a:ext uri="{FF2B5EF4-FFF2-40B4-BE49-F238E27FC236}">
              <a16:creationId xmlns:a16="http://schemas.microsoft.com/office/drawing/2014/main" id="{4D6AC66B-0DFC-EF46-882D-51CF204026E8}"/>
            </a:ext>
          </a:extLst>
        </xdr:cNvPr>
        <xdr:cNvCxnSpPr>
          <a:stCxn id="12" idx="3"/>
          <a:endCxn id="13" idx="1"/>
        </xdr:cNvCxnSpPr>
      </xdr:nvCxnSpPr>
      <xdr:spPr>
        <a:xfrm>
          <a:off x="12623800" y="3352800"/>
          <a:ext cx="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736600</xdr:colOff>
      <xdr:row>15</xdr:row>
      <xdr:rowOff>177800</xdr:rowOff>
    </xdr:from>
    <xdr:to>
      <xdr:col>14</xdr:col>
      <xdr:colOff>190500</xdr:colOff>
      <xdr:row>17</xdr:row>
      <xdr:rowOff>25400</xdr:rowOff>
    </xdr:to>
    <xdr:sp macro="" textlink="">
      <xdr:nvSpPr>
        <xdr:cNvPr id="15" name="OpenSolver14">
          <a:extLst>
            <a:ext uri="{FF2B5EF4-FFF2-40B4-BE49-F238E27FC236}">
              <a16:creationId xmlns:a16="http://schemas.microsoft.com/office/drawing/2014/main" id="{FD27A860-F6B9-4D44-80E2-D65A673BA12E}"/>
            </a:ext>
          </a:extLst>
        </xdr:cNvPr>
        <xdr:cNvSpPr/>
      </xdr:nvSpPr>
      <xdr:spPr>
        <a:xfrm>
          <a:off x="12433300" y="32258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2" name="OpenSolver1">
          <a:extLst>
            <a:ext uri="{FF2B5EF4-FFF2-40B4-BE49-F238E27FC236}">
              <a16:creationId xmlns:a16="http://schemas.microsoft.com/office/drawing/2014/main" id="{FA6139B0-F11F-864F-9B0E-2D9E26C23530}"/>
            </a:ext>
          </a:extLst>
        </xdr:cNvPr>
        <xdr:cNvSpPr/>
      </xdr:nvSpPr>
      <xdr:spPr>
        <a:xfrm>
          <a:off x="1968500" y="406400"/>
          <a:ext cx="825500" cy="16256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11</xdr:col>
      <xdr:colOff>0</xdr:colOff>
      <xdr:row>6</xdr:row>
      <xdr:rowOff>0</xdr:rowOff>
    </xdr:from>
    <xdr:to>
      <xdr:col>13</xdr:col>
      <xdr:colOff>0</xdr:colOff>
      <xdr:row>7</xdr:row>
      <xdr:rowOff>0</xdr:rowOff>
    </xdr:to>
    <xdr:sp macro="" textlink="">
      <xdr:nvSpPr>
        <xdr:cNvPr id="3" name="OpenSolver2">
          <a:extLst>
            <a:ext uri="{FF2B5EF4-FFF2-40B4-BE49-F238E27FC236}">
              <a16:creationId xmlns:a16="http://schemas.microsoft.com/office/drawing/2014/main" id="{0F516ECC-0B9C-A945-A10A-C44853D42717}"/>
            </a:ext>
          </a:extLst>
        </xdr:cNvPr>
        <xdr:cNvSpPr/>
      </xdr:nvSpPr>
      <xdr:spPr>
        <a:xfrm>
          <a:off x="10045700" y="1219200"/>
          <a:ext cx="1651000" cy="2032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9</xdr:row>
      <xdr:rowOff>0</xdr:rowOff>
    </xdr:from>
    <xdr:to>
      <xdr:col>14</xdr:col>
      <xdr:colOff>0</xdr:colOff>
      <xdr:row>10</xdr:row>
      <xdr:rowOff>0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C8690211-1101-D44A-B713-EC177B36E5E9}"/>
            </a:ext>
          </a:extLst>
        </xdr:cNvPr>
        <xdr:cNvSpPr/>
      </xdr:nvSpPr>
      <xdr:spPr>
        <a:xfrm>
          <a:off x="11696700" y="1828800"/>
          <a:ext cx="927100" cy="2032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812800</xdr:colOff>
      <xdr:row>8</xdr:row>
      <xdr:rowOff>127000</xdr:rowOff>
    </xdr:from>
    <xdr:to>
      <xdr:col>13</xdr:col>
      <xdr:colOff>236535</xdr:colOff>
      <xdr:row>9</xdr:row>
      <xdr:rowOff>50800</xdr:rowOff>
    </xdr:to>
    <xdr:sp macro="" textlink="">
      <xdr:nvSpPr>
        <xdr:cNvPr id="5" name="OpenSolver4">
          <a:extLst>
            <a:ext uri="{FF2B5EF4-FFF2-40B4-BE49-F238E27FC236}">
              <a16:creationId xmlns:a16="http://schemas.microsoft.com/office/drawing/2014/main" id="{474D6956-20E0-1648-90DF-0DD75007D400}"/>
            </a:ext>
          </a:extLst>
        </xdr:cNvPr>
        <xdr:cNvSpPr/>
      </xdr:nvSpPr>
      <xdr:spPr>
        <a:xfrm>
          <a:off x="11684000" y="17526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11</xdr:col>
      <xdr:colOff>12700</xdr:colOff>
      <xdr:row>6</xdr:row>
      <xdr:rowOff>12700</xdr:rowOff>
    </xdr:from>
    <xdr:to>
      <xdr:col>13</xdr:col>
      <xdr:colOff>0</xdr:colOff>
      <xdr:row>7</xdr:row>
      <xdr:rowOff>0</xdr:rowOff>
    </xdr:to>
    <xdr:sp macro="" textlink="">
      <xdr:nvSpPr>
        <xdr:cNvPr id="6" name="OpenSolverL7:M7">
          <a:extLst>
            <a:ext uri="{FF2B5EF4-FFF2-40B4-BE49-F238E27FC236}">
              <a16:creationId xmlns:a16="http://schemas.microsoft.com/office/drawing/2014/main" id="{64C99C9C-724D-A848-BF9E-9E11ABCD36C3}"/>
            </a:ext>
          </a:extLst>
        </xdr:cNvPr>
        <xdr:cNvSpPr/>
      </xdr:nvSpPr>
      <xdr:spPr>
        <a:xfrm>
          <a:off x="10058400" y="1231900"/>
          <a:ext cx="16383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0≤</a:t>
          </a:r>
        </a:p>
      </xdr:txBody>
    </xdr:sp>
    <xdr:clientData/>
  </xdr:twoCellAnchor>
  <xdr:twoCellAnchor>
    <xdr:from>
      <xdr:col>2</xdr:col>
      <xdr:colOff>12700</xdr:colOff>
      <xdr:row>2</xdr:row>
      <xdr:rowOff>12700</xdr:rowOff>
    </xdr:from>
    <xdr:to>
      <xdr:col>3</xdr:col>
      <xdr:colOff>0</xdr:colOff>
      <xdr:row>10</xdr:row>
      <xdr:rowOff>0</xdr:rowOff>
    </xdr:to>
    <xdr:sp macro="" textlink="">
      <xdr:nvSpPr>
        <xdr:cNvPr id="7" name="OpenSolverC3:C10">
          <a:extLst>
            <a:ext uri="{FF2B5EF4-FFF2-40B4-BE49-F238E27FC236}">
              <a16:creationId xmlns:a16="http://schemas.microsoft.com/office/drawing/2014/main" id="{07E2E9E4-7DBA-414B-870F-9D932AE5462E}"/>
            </a:ext>
          </a:extLst>
        </xdr:cNvPr>
        <xdr:cNvSpPr/>
      </xdr:nvSpPr>
      <xdr:spPr>
        <a:xfrm>
          <a:off x="1981200" y="419100"/>
          <a:ext cx="812800" cy="16129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0≤</a:t>
          </a:r>
        </a:p>
      </xdr:txBody>
    </xdr:sp>
    <xdr:clientData/>
  </xdr:twoCellAnchor>
  <xdr:twoCellAnchor>
    <xdr:from>
      <xdr:col>2</xdr:col>
      <xdr:colOff>25400</xdr:colOff>
      <xdr:row>2</xdr:row>
      <xdr:rowOff>25400</xdr:rowOff>
    </xdr:from>
    <xdr:to>
      <xdr:col>3</xdr:col>
      <xdr:colOff>0</xdr:colOff>
      <xdr:row>10</xdr:row>
      <xdr:rowOff>0</xdr:rowOff>
    </xdr:to>
    <xdr:sp macro="" textlink="">
      <xdr:nvSpPr>
        <xdr:cNvPr id="8" name="OpenSolver7">
          <a:extLst>
            <a:ext uri="{FF2B5EF4-FFF2-40B4-BE49-F238E27FC236}">
              <a16:creationId xmlns:a16="http://schemas.microsoft.com/office/drawing/2014/main" id="{BEF70A00-8288-5445-AB1D-19DB5C459C00}"/>
            </a:ext>
          </a:extLst>
        </xdr:cNvPr>
        <xdr:cNvSpPr/>
      </xdr:nvSpPr>
      <xdr:spPr>
        <a:xfrm>
          <a:off x="1993900" y="431800"/>
          <a:ext cx="800100" cy="16002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9" name="OpenSolver8">
          <a:extLst>
            <a:ext uri="{FF2B5EF4-FFF2-40B4-BE49-F238E27FC236}">
              <a16:creationId xmlns:a16="http://schemas.microsoft.com/office/drawing/2014/main" id="{1A7E51A3-9732-F448-B71C-537E77B73618}"/>
            </a:ext>
          </a:extLst>
        </xdr:cNvPr>
        <xdr:cNvSpPr/>
      </xdr:nvSpPr>
      <xdr:spPr>
        <a:xfrm>
          <a:off x="3619500" y="406400"/>
          <a:ext cx="965200" cy="16256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4</xdr:col>
      <xdr:colOff>0</xdr:colOff>
      <xdr:row>6</xdr:row>
      <xdr:rowOff>12700</xdr:rowOff>
    </xdr:to>
    <xdr:cxnSp macro="">
      <xdr:nvCxnSpPr>
        <xdr:cNvPr id="10" name="OpenSolver9">
          <a:extLst>
            <a:ext uri="{FF2B5EF4-FFF2-40B4-BE49-F238E27FC236}">
              <a16:creationId xmlns:a16="http://schemas.microsoft.com/office/drawing/2014/main" id="{CB7CA93F-DEB0-1743-B647-EFC1039C1F6C}"/>
            </a:ext>
          </a:extLst>
        </xdr:cNvPr>
        <xdr:cNvCxnSpPr>
          <a:stCxn id="8" idx="3"/>
          <a:endCxn id="9" idx="1"/>
        </xdr:cNvCxnSpPr>
      </xdr:nvCxnSpPr>
      <xdr:spPr>
        <a:xfrm flipV="1">
          <a:off x="2794000" y="1219200"/>
          <a:ext cx="825500" cy="1270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222250</xdr:colOff>
      <xdr:row>5</xdr:row>
      <xdr:rowOff>82550</xdr:rowOff>
    </xdr:from>
    <xdr:to>
      <xdr:col>3</xdr:col>
      <xdr:colOff>603250</xdr:colOff>
      <xdr:row>6</xdr:row>
      <xdr:rowOff>133350</xdr:rowOff>
    </xdr:to>
    <xdr:sp macro="" textlink="">
      <xdr:nvSpPr>
        <xdr:cNvPr id="11" name="OpenSolver10">
          <a:extLst>
            <a:ext uri="{FF2B5EF4-FFF2-40B4-BE49-F238E27FC236}">
              <a16:creationId xmlns:a16="http://schemas.microsoft.com/office/drawing/2014/main" id="{A0C39074-E82E-9946-9B0B-7BED32A7DE0D}"/>
            </a:ext>
          </a:extLst>
        </xdr:cNvPr>
        <xdr:cNvSpPr/>
      </xdr:nvSpPr>
      <xdr:spPr>
        <a:xfrm>
          <a:off x="3016250" y="10985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14</xdr:col>
      <xdr:colOff>0</xdr:colOff>
      <xdr:row>18</xdr:row>
      <xdr:rowOff>0</xdr:rowOff>
    </xdr:to>
    <xdr:sp macro="" textlink="">
      <xdr:nvSpPr>
        <xdr:cNvPr id="12" name="OpenSolver11">
          <a:extLst>
            <a:ext uri="{FF2B5EF4-FFF2-40B4-BE49-F238E27FC236}">
              <a16:creationId xmlns:a16="http://schemas.microsoft.com/office/drawing/2014/main" id="{0F9E1D9F-C6D9-BF4E-B4FA-3C7FE2D3B363}"/>
            </a:ext>
          </a:extLst>
        </xdr:cNvPr>
        <xdr:cNvSpPr/>
      </xdr:nvSpPr>
      <xdr:spPr>
        <a:xfrm>
          <a:off x="11696700" y="3048000"/>
          <a:ext cx="927100" cy="6096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14</xdr:col>
      <xdr:colOff>0</xdr:colOff>
      <xdr:row>15</xdr:row>
      <xdr:rowOff>0</xdr:rowOff>
    </xdr:from>
    <xdr:to>
      <xdr:col>15</xdr:col>
      <xdr:colOff>0</xdr:colOff>
      <xdr:row>18</xdr:row>
      <xdr:rowOff>0</xdr:rowOff>
    </xdr:to>
    <xdr:sp macro="" textlink="">
      <xdr:nvSpPr>
        <xdr:cNvPr id="13" name="OpenSolver12">
          <a:extLst>
            <a:ext uri="{FF2B5EF4-FFF2-40B4-BE49-F238E27FC236}">
              <a16:creationId xmlns:a16="http://schemas.microsoft.com/office/drawing/2014/main" id="{61CDE065-BF2C-EF42-9D3D-DD2A99EC926C}"/>
            </a:ext>
          </a:extLst>
        </xdr:cNvPr>
        <xdr:cNvSpPr/>
      </xdr:nvSpPr>
      <xdr:spPr>
        <a:xfrm>
          <a:off x="12623800" y="3048000"/>
          <a:ext cx="825500" cy="6096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14</xdr:col>
      <xdr:colOff>0</xdr:colOff>
      <xdr:row>16</xdr:row>
      <xdr:rowOff>101600</xdr:rowOff>
    </xdr:from>
    <xdr:to>
      <xdr:col>14</xdr:col>
      <xdr:colOff>0</xdr:colOff>
      <xdr:row>16</xdr:row>
      <xdr:rowOff>101600</xdr:rowOff>
    </xdr:to>
    <xdr:cxnSp macro="">
      <xdr:nvCxnSpPr>
        <xdr:cNvPr id="14" name="OpenSolver13">
          <a:extLst>
            <a:ext uri="{FF2B5EF4-FFF2-40B4-BE49-F238E27FC236}">
              <a16:creationId xmlns:a16="http://schemas.microsoft.com/office/drawing/2014/main" id="{482B8DA7-C3BD-7342-BE2A-D595AB21495B}"/>
            </a:ext>
          </a:extLst>
        </xdr:cNvPr>
        <xdr:cNvCxnSpPr>
          <a:stCxn id="12" idx="3"/>
          <a:endCxn id="13" idx="1"/>
        </xdr:cNvCxnSpPr>
      </xdr:nvCxnSpPr>
      <xdr:spPr>
        <a:xfrm>
          <a:off x="12623800" y="3352800"/>
          <a:ext cx="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736600</xdr:colOff>
      <xdr:row>15</xdr:row>
      <xdr:rowOff>177800</xdr:rowOff>
    </xdr:from>
    <xdr:to>
      <xdr:col>14</xdr:col>
      <xdr:colOff>190500</xdr:colOff>
      <xdr:row>17</xdr:row>
      <xdr:rowOff>25400</xdr:rowOff>
    </xdr:to>
    <xdr:sp macro="" textlink="">
      <xdr:nvSpPr>
        <xdr:cNvPr id="15" name="OpenSolver14">
          <a:extLst>
            <a:ext uri="{FF2B5EF4-FFF2-40B4-BE49-F238E27FC236}">
              <a16:creationId xmlns:a16="http://schemas.microsoft.com/office/drawing/2014/main" id="{01223010-D33E-994F-B7AA-F499D9B418EF}"/>
            </a:ext>
          </a:extLst>
        </xdr:cNvPr>
        <xdr:cNvSpPr/>
      </xdr:nvSpPr>
      <xdr:spPr>
        <a:xfrm>
          <a:off x="12433300" y="32258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16" name="OpenSolver1">
          <a:extLst>
            <a:ext uri="{FF2B5EF4-FFF2-40B4-BE49-F238E27FC236}">
              <a16:creationId xmlns:a16="http://schemas.microsoft.com/office/drawing/2014/main" id="{9E574412-F3E1-BF4B-AA00-72BD2EC0B91E}"/>
            </a:ext>
          </a:extLst>
        </xdr:cNvPr>
        <xdr:cNvSpPr/>
      </xdr:nvSpPr>
      <xdr:spPr>
        <a:xfrm>
          <a:off x="1968500" y="406400"/>
          <a:ext cx="825500" cy="16256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11</xdr:col>
      <xdr:colOff>0</xdr:colOff>
      <xdr:row>6</xdr:row>
      <xdr:rowOff>0</xdr:rowOff>
    </xdr:from>
    <xdr:to>
      <xdr:col>13</xdr:col>
      <xdr:colOff>0</xdr:colOff>
      <xdr:row>7</xdr:row>
      <xdr:rowOff>0</xdr:rowOff>
    </xdr:to>
    <xdr:sp macro="" textlink="">
      <xdr:nvSpPr>
        <xdr:cNvPr id="17" name="OpenSolver2">
          <a:extLst>
            <a:ext uri="{FF2B5EF4-FFF2-40B4-BE49-F238E27FC236}">
              <a16:creationId xmlns:a16="http://schemas.microsoft.com/office/drawing/2014/main" id="{2714DCFE-50F6-B846-B5C3-94F6DFC3342D}"/>
            </a:ext>
          </a:extLst>
        </xdr:cNvPr>
        <xdr:cNvSpPr/>
      </xdr:nvSpPr>
      <xdr:spPr>
        <a:xfrm>
          <a:off x="10045700" y="1219200"/>
          <a:ext cx="1651000" cy="2032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9</xdr:row>
      <xdr:rowOff>0</xdr:rowOff>
    </xdr:from>
    <xdr:to>
      <xdr:col>14</xdr:col>
      <xdr:colOff>0</xdr:colOff>
      <xdr:row>10</xdr:row>
      <xdr:rowOff>0</xdr:rowOff>
    </xdr:to>
    <xdr:sp macro="" textlink="">
      <xdr:nvSpPr>
        <xdr:cNvPr id="18" name="OpenSolver3">
          <a:extLst>
            <a:ext uri="{FF2B5EF4-FFF2-40B4-BE49-F238E27FC236}">
              <a16:creationId xmlns:a16="http://schemas.microsoft.com/office/drawing/2014/main" id="{DCAFC1AF-43F5-2A49-892F-89708617A719}"/>
            </a:ext>
          </a:extLst>
        </xdr:cNvPr>
        <xdr:cNvSpPr/>
      </xdr:nvSpPr>
      <xdr:spPr>
        <a:xfrm>
          <a:off x="11696700" y="1828800"/>
          <a:ext cx="927100" cy="2032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812800</xdr:colOff>
      <xdr:row>8</xdr:row>
      <xdr:rowOff>127000</xdr:rowOff>
    </xdr:from>
    <xdr:to>
      <xdr:col>13</xdr:col>
      <xdr:colOff>236535</xdr:colOff>
      <xdr:row>9</xdr:row>
      <xdr:rowOff>50800</xdr:rowOff>
    </xdr:to>
    <xdr:sp macro="" textlink="">
      <xdr:nvSpPr>
        <xdr:cNvPr id="19" name="OpenSolver4">
          <a:extLst>
            <a:ext uri="{FF2B5EF4-FFF2-40B4-BE49-F238E27FC236}">
              <a16:creationId xmlns:a16="http://schemas.microsoft.com/office/drawing/2014/main" id="{889756F7-044F-EF43-ADBC-619831C60CEB}"/>
            </a:ext>
          </a:extLst>
        </xdr:cNvPr>
        <xdr:cNvSpPr/>
      </xdr:nvSpPr>
      <xdr:spPr>
        <a:xfrm>
          <a:off x="11684000" y="17526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7</xdr:row>
      <xdr:rowOff>0</xdr:rowOff>
    </xdr:to>
    <xdr:sp macro="" textlink="">
      <xdr:nvSpPr>
        <xdr:cNvPr id="20" name="OpenSolverM7">
          <a:extLst>
            <a:ext uri="{FF2B5EF4-FFF2-40B4-BE49-F238E27FC236}">
              <a16:creationId xmlns:a16="http://schemas.microsoft.com/office/drawing/2014/main" id="{6BF54A8B-2761-B948-88A3-E36C9E6D2315}"/>
            </a:ext>
          </a:extLst>
        </xdr:cNvPr>
        <xdr:cNvSpPr/>
      </xdr:nvSpPr>
      <xdr:spPr>
        <a:xfrm>
          <a:off x="10871200" y="1219200"/>
          <a:ext cx="825500" cy="2032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0≤</a:t>
          </a:r>
        </a:p>
      </xdr:txBody>
    </xdr:sp>
    <xdr:clientData/>
  </xdr:twoCellAnchor>
  <xdr:twoCellAnchor>
    <xdr:from>
      <xdr:col>2</xdr:col>
      <xdr:colOff>12700</xdr:colOff>
      <xdr:row>2</xdr:row>
      <xdr:rowOff>12700</xdr:rowOff>
    </xdr:from>
    <xdr:to>
      <xdr:col>3</xdr:col>
      <xdr:colOff>0</xdr:colOff>
      <xdr:row>10</xdr:row>
      <xdr:rowOff>0</xdr:rowOff>
    </xdr:to>
    <xdr:sp macro="" textlink="">
      <xdr:nvSpPr>
        <xdr:cNvPr id="21" name="OpenSolverC3:C10">
          <a:extLst>
            <a:ext uri="{FF2B5EF4-FFF2-40B4-BE49-F238E27FC236}">
              <a16:creationId xmlns:a16="http://schemas.microsoft.com/office/drawing/2014/main" id="{020560DD-A39A-E742-BB82-190E3FBCE996}"/>
            </a:ext>
          </a:extLst>
        </xdr:cNvPr>
        <xdr:cNvSpPr/>
      </xdr:nvSpPr>
      <xdr:spPr>
        <a:xfrm>
          <a:off x="1981200" y="419100"/>
          <a:ext cx="812800" cy="16129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0≤</a:t>
          </a:r>
        </a:p>
      </xdr:txBody>
    </xdr:sp>
    <xdr:clientData/>
  </xdr:twoCellAnchor>
  <xdr:twoCellAnchor>
    <xdr:from>
      <xdr:col>2</xdr:col>
      <xdr:colOff>25400</xdr:colOff>
      <xdr:row>2</xdr:row>
      <xdr:rowOff>25400</xdr:rowOff>
    </xdr:from>
    <xdr:to>
      <xdr:col>3</xdr:col>
      <xdr:colOff>0</xdr:colOff>
      <xdr:row>10</xdr:row>
      <xdr:rowOff>0</xdr:rowOff>
    </xdr:to>
    <xdr:sp macro="" textlink="">
      <xdr:nvSpPr>
        <xdr:cNvPr id="22" name="OpenSolver7">
          <a:extLst>
            <a:ext uri="{FF2B5EF4-FFF2-40B4-BE49-F238E27FC236}">
              <a16:creationId xmlns:a16="http://schemas.microsoft.com/office/drawing/2014/main" id="{771A0C84-A2F1-C64D-93D2-9CD5288FE87F}"/>
            </a:ext>
          </a:extLst>
        </xdr:cNvPr>
        <xdr:cNvSpPr/>
      </xdr:nvSpPr>
      <xdr:spPr>
        <a:xfrm>
          <a:off x="1993900" y="431800"/>
          <a:ext cx="800100" cy="16002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23" name="OpenSolver8">
          <a:extLst>
            <a:ext uri="{FF2B5EF4-FFF2-40B4-BE49-F238E27FC236}">
              <a16:creationId xmlns:a16="http://schemas.microsoft.com/office/drawing/2014/main" id="{722DEE6E-7D38-274C-88F4-264970BDF89F}"/>
            </a:ext>
          </a:extLst>
        </xdr:cNvPr>
        <xdr:cNvSpPr/>
      </xdr:nvSpPr>
      <xdr:spPr>
        <a:xfrm>
          <a:off x="3619500" y="406400"/>
          <a:ext cx="965200" cy="16256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4</xdr:col>
      <xdr:colOff>0</xdr:colOff>
      <xdr:row>6</xdr:row>
      <xdr:rowOff>12700</xdr:rowOff>
    </xdr:to>
    <xdr:cxnSp macro="">
      <xdr:nvCxnSpPr>
        <xdr:cNvPr id="24" name="OpenSolver9">
          <a:extLst>
            <a:ext uri="{FF2B5EF4-FFF2-40B4-BE49-F238E27FC236}">
              <a16:creationId xmlns:a16="http://schemas.microsoft.com/office/drawing/2014/main" id="{33550310-6CF6-2941-A86A-D3919EEDC83B}"/>
            </a:ext>
          </a:extLst>
        </xdr:cNvPr>
        <xdr:cNvCxnSpPr>
          <a:stCxn id="22" idx="3"/>
          <a:endCxn id="23" idx="1"/>
        </xdr:cNvCxnSpPr>
      </xdr:nvCxnSpPr>
      <xdr:spPr>
        <a:xfrm flipV="1">
          <a:off x="2794000" y="1219200"/>
          <a:ext cx="825500" cy="1270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222250</xdr:colOff>
      <xdr:row>5</xdr:row>
      <xdr:rowOff>82550</xdr:rowOff>
    </xdr:from>
    <xdr:to>
      <xdr:col>3</xdr:col>
      <xdr:colOff>603250</xdr:colOff>
      <xdr:row>6</xdr:row>
      <xdr:rowOff>133350</xdr:rowOff>
    </xdr:to>
    <xdr:sp macro="" textlink="">
      <xdr:nvSpPr>
        <xdr:cNvPr id="25" name="OpenSolver10">
          <a:extLst>
            <a:ext uri="{FF2B5EF4-FFF2-40B4-BE49-F238E27FC236}">
              <a16:creationId xmlns:a16="http://schemas.microsoft.com/office/drawing/2014/main" id="{E13EBC9D-8950-1C49-A74E-FA7A4C46CA6D}"/>
            </a:ext>
          </a:extLst>
        </xdr:cNvPr>
        <xdr:cNvSpPr/>
      </xdr:nvSpPr>
      <xdr:spPr>
        <a:xfrm>
          <a:off x="3016250" y="10985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14</xdr:col>
      <xdr:colOff>0</xdr:colOff>
      <xdr:row>18</xdr:row>
      <xdr:rowOff>0</xdr:rowOff>
    </xdr:to>
    <xdr:sp macro="" textlink="">
      <xdr:nvSpPr>
        <xdr:cNvPr id="26" name="OpenSolver11">
          <a:extLst>
            <a:ext uri="{FF2B5EF4-FFF2-40B4-BE49-F238E27FC236}">
              <a16:creationId xmlns:a16="http://schemas.microsoft.com/office/drawing/2014/main" id="{45D436F5-7F04-9B42-9200-5EBABF7966A4}"/>
            </a:ext>
          </a:extLst>
        </xdr:cNvPr>
        <xdr:cNvSpPr/>
      </xdr:nvSpPr>
      <xdr:spPr>
        <a:xfrm>
          <a:off x="11696700" y="3048000"/>
          <a:ext cx="927100" cy="6096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14</xdr:col>
      <xdr:colOff>0</xdr:colOff>
      <xdr:row>15</xdr:row>
      <xdr:rowOff>0</xdr:rowOff>
    </xdr:from>
    <xdr:to>
      <xdr:col>15</xdr:col>
      <xdr:colOff>0</xdr:colOff>
      <xdr:row>18</xdr:row>
      <xdr:rowOff>0</xdr:rowOff>
    </xdr:to>
    <xdr:sp macro="" textlink="">
      <xdr:nvSpPr>
        <xdr:cNvPr id="27" name="OpenSolver12">
          <a:extLst>
            <a:ext uri="{FF2B5EF4-FFF2-40B4-BE49-F238E27FC236}">
              <a16:creationId xmlns:a16="http://schemas.microsoft.com/office/drawing/2014/main" id="{85D0B93C-90D1-3D40-81AC-6EC306103BDC}"/>
            </a:ext>
          </a:extLst>
        </xdr:cNvPr>
        <xdr:cNvSpPr/>
      </xdr:nvSpPr>
      <xdr:spPr>
        <a:xfrm>
          <a:off x="12623800" y="3048000"/>
          <a:ext cx="825500" cy="6096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14</xdr:col>
      <xdr:colOff>0</xdr:colOff>
      <xdr:row>16</xdr:row>
      <xdr:rowOff>101600</xdr:rowOff>
    </xdr:from>
    <xdr:to>
      <xdr:col>14</xdr:col>
      <xdr:colOff>0</xdr:colOff>
      <xdr:row>16</xdr:row>
      <xdr:rowOff>101600</xdr:rowOff>
    </xdr:to>
    <xdr:cxnSp macro="">
      <xdr:nvCxnSpPr>
        <xdr:cNvPr id="28" name="OpenSolver13">
          <a:extLst>
            <a:ext uri="{FF2B5EF4-FFF2-40B4-BE49-F238E27FC236}">
              <a16:creationId xmlns:a16="http://schemas.microsoft.com/office/drawing/2014/main" id="{44CFFB94-ABF7-2741-A1B3-22B96DD54C8E}"/>
            </a:ext>
          </a:extLst>
        </xdr:cNvPr>
        <xdr:cNvCxnSpPr>
          <a:stCxn id="26" idx="3"/>
          <a:endCxn id="27" idx="1"/>
        </xdr:cNvCxnSpPr>
      </xdr:nvCxnSpPr>
      <xdr:spPr>
        <a:xfrm>
          <a:off x="12623800" y="3352800"/>
          <a:ext cx="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736600</xdr:colOff>
      <xdr:row>15</xdr:row>
      <xdr:rowOff>177800</xdr:rowOff>
    </xdr:from>
    <xdr:to>
      <xdr:col>14</xdr:col>
      <xdr:colOff>190500</xdr:colOff>
      <xdr:row>17</xdr:row>
      <xdr:rowOff>25400</xdr:rowOff>
    </xdr:to>
    <xdr:sp macro="" textlink="">
      <xdr:nvSpPr>
        <xdr:cNvPr id="29" name="OpenSolver14">
          <a:extLst>
            <a:ext uri="{FF2B5EF4-FFF2-40B4-BE49-F238E27FC236}">
              <a16:creationId xmlns:a16="http://schemas.microsoft.com/office/drawing/2014/main" id="{84A23481-C8D3-7141-82F2-8808CC2E70C2}"/>
            </a:ext>
          </a:extLst>
        </xdr:cNvPr>
        <xdr:cNvSpPr/>
      </xdr:nvSpPr>
      <xdr:spPr>
        <a:xfrm>
          <a:off x="12433300" y="32258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7</xdr:row>
      <xdr:rowOff>0</xdr:rowOff>
    </xdr:to>
    <xdr:sp macro="" textlink="">
      <xdr:nvSpPr>
        <xdr:cNvPr id="30" name="OpenSolverL7">
          <a:extLst>
            <a:ext uri="{FF2B5EF4-FFF2-40B4-BE49-F238E27FC236}">
              <a16:creationId xmlns:a16="http://schemas.microsoft.com/office/drawing/2014/main" id="{E1BA5CEE-5AD1-3947-B68D-D23C1F09D0B9}"/>
            </a:ext>
          </a:extLst>
        </xdr:cNvPr>
        <xdr:cNvSpPr/>
      </xdr:nvSpPr>
      <xdr:spPr>
        <a:xfrm>
          <a:off x="10045700" y="1219200"/>
          <a:ext cx="825500" cy="2032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40≤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</xdr:col>
      <xdr:colOff>0</xdr:colOff>
      <xdr:row>4</xdr:row>
      <xdr:rowOff>0</xdr:rowOff>
    </xdr:to>
    <xdr:sp macro="" textlink="">
      <xdr:nvSpPr>
        <xdr:cNvPr id="106" name="OpenSolver1">
          <a:extLst>
            <a:ext uri="{FF2B5EF4-FFF2-40B4-BE49-F238E27FC236}">
              <a16:creationId xmlns:a16="http://schemas.microsoft.com/office/drawing/2014/main" id="{39EF2002-3EC3-834E-AA13-7E4DEA5B8D0E}"/>
            </a:ext>
          </a:extLst>
        </xdr:cNvPr>
        <xdr:cNvSpPr/>
      </xdr:nvSpPr>
      <xdr:spPr>
        <a:xfrm>
          <a:off x="1968500" y="406400"/>
          <a:ext cx="825500" cy="4064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107" name="OpenSolver2">
          <a:extLst>
            <a:ext uri="{FF2B5EF4-FFF2-40B4-BE49-F238E27FC236}">
              <a16:creationId xmlns:a16="http://schemas.microsoft.com/office/drawing/2014/main" id="{179211F7-8E18-A547-A2C9-B2832D47CD6D}"/>
            </a:ext>
          </a:extLst>
        </xdr:cNvPr>
        <xdr:cNvSpPr/>
      </xdr:nvSpPr>
      <xdr:spPr>
        <a:xfrm>
          <a:off x="1968500" y="1016000"/>
          <a:ext cx="825500" cy="2032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108" name="OpenSolver3">
          <a:extLst>
            <a:ext uri="{FF2B5EF4-FFF2-40B4-BE49-F238E27FC236}">
              <a16:creationId xmlns:a16="http://schemas.microsoft.com/office/drawing/2014/main" id="{AE49A919-E663-0E4D-8EB8-13B540CB3651}"/>
            </a:ext>
          </a:extLst>
        </xdr:cNvPr>
        <xdr:cNvSpPr/>
      </xdr:nvSpPr>
      <xdr:spPr>
        <a:xfrm>
          <a:off x="1968500" y="1422400"/>
          <a:ext cx="825500" cy="4064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11</xdr:col>
      <xdr:colOff>0</xdr:colOff>
      <xdr:row>6</xdr:row>
      <xdr:rowOff>0</xdr:rowOff>
    </xdr:from>
    <xdr:to>
      <xdr:col>13</xdr:col>
      <xdr:colOff>0</xdr:colOff>
      <xdr:row>7</xdr:row>
      <xdr:rowOff>0</xdr:rowOff>
    </xdr:to>
    <xdr:sp macro="" textlink="">
      <xdr:nvSpPr>
        <xdr:cNvPr id="109" name="OpenSolver4">
          <a:extLst>
            <a:ext uri="{FF2B5EF4-FFF2-40B4-BE49-F238E27FC236}">
              <a16:creationId xmlns:a16="http://schemas.microsoft.com/office/drawing/2014/main" id="{792D40B9-D586-284F-8286-FD233332286C}"/>
            </a:ext>
          </a:extLst>
        </xdr:cNvPr>
        <xdr:cNvSpPr/>
      </xdr:nvSpPr>
      <xdr:spPr>
        <a:xfrm>
          <a:off x="10045700" y="1219200"/>
          <a:ext cx="1651000" cy="2032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9</xdr:row>
      <xdr:rowOff>0</xdr:rowOff>
    </xdr:from>
    <xdr:to>
      <xdr:col>14</xdr:col>
      <xdr:colOff>0</xdr:colOff>
      <xdr:row>10</xdr:row>
      <xdr:rowOff>0</xdr:rowOff>
    </xdr:to>
    <xdr:sp macro="" textlink="">
      <xdr:nvSpPr>
        <xdr:cNvPr id="110" name="OpenSolver5">
          <a:extLst>
            <a:ext uri="{FF2B5EF4-FFF2-40B4-BE49-F238E27FC236}">
              <a16:creationId xmlns:a16="http://schemas.microsoft.com/office/drawing/2014/main" id="{F09C1B3F-E01D-C44A-A1DA-1575C781C4D8}"/>
            </a:ext>
          </a:extLst>
        </xdr:cNvPr>
        <xdr:cNvSpPr/>
      </xdr:nvSpPr>
      <xdr:spPr>
        <a:xfrm>
          <a:off x="11696700" y="1828800"/>
          <a:ext cx="927100" cy="2032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812800</xdr:colOff>
      <xdr:row>8</xdr:row>
      <xdr:rowOff>127000</xdr:rowOff>
    </xdr:from>
    <xdr:to>
      <xdr:col>13</xdr:col>
      <xdr:colOff>236535</xdr:colOff>
      <xdr:row>9</xdr:row>
      <xdr:rowOff>50800</xdr:rowOff>
    </xdr:to>
    <xdr:sp macro="" textlink="">
      <xdr:nvSpPr>
        <xdr:cNvPr id="111" name="OpenSolver6">
          <a:extLst>
            <a:ext uri="{FF2B5EF4-FFF2-40B4-BE49-F238E27FC236}">
              <a16:creationId xmlns:a16="http://schemas.microsoft.com/office/drawing/2014/main" id="{449B02C7-AA8F-DB4B-8B4B-30F8DF5A333C}"/>
            </a:ext>
          </a:extLst>
        </xdr:cNvPr>
        <xdr:cNvSpPr/>
      </xdr:nvSpPr>
      <xdr:spPr>
        <a:xfrm>
          <a:off x="11684000" y="17526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11</xdr:col>
      <xdr:colOff>12700</xdr:colOff>
      <xdr:row>6</xdr:row>
      <xdr:rowOff>12700</xdr:rowOff>
    </xdr:from>
    <xdr:to>
      <xdr:col>13</xdr:col>
      <xdr:colOff>0</xdr:colOff>
      <xdr:row>7</xdr:row>
      <xdr:rowOff>0</xdr:rowOff>
    </xdr:to>
    <xdr:sp macro="" textlink="">
      <xdr:nvSpPr>
        <xdr:cNvPr id="112" name="OpenSolverL7:M7">
          <a:extLst>
            <a:ext uri="{FF2B5EF4-FFF2-40B4-BE49-F238E27FC236}">
              <a16:creationId xmlns:a16="http://schemas.microsoft.com/office/drawing/2014/main" id="{414B7FAD-0FBF-5E45-A88E-DCDE113ECC80}"/>
            </a:ext>
          </a:extLst>
        </xdr:cNvPr>
        <xdr:cNvSpPr/>
      </xdr:nvSpPr>
      <xdr:spPr>
        <a:xfrm>
          <a:off x="10058400" y="1231900"/>
          <a:ext cx="16383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0≤</a:t>
          </a:r>
        </a:p>
      </xdr:txBody>
    </xdr:sp>
    <xdr:clientData/>
  </xdr:twoCellAnchor>
  <xdr:twoCellAnchor>
    <xdr:from>
      <xdr:col>2</xdr:col>
      <xdr:colOff>12700</xdr:colOff>
      <xdr:row>2</xdr:row>
      <xdr:rowOff>12700</xdr:rowOff>
    </xdr:from>
    <xdr:to>
      <xdr:col>3</xdr:col>
      <xdr:colOff>0</xdr:colOff>
      <xdr:row>4</xdr:row>
      <xdr:rowOff>0</xdr:rowOff>
    </xdr:to>
    <xdr:sp macro="" textlink="">
      <xdr:nvSpPr>
        <xdr:cNvPr id="113" name="OpenSolver8">
          <a:extLst>
            <a:ext uri="{FF2B5EF4-FFF2-40B4-BE49-F238E27FC236}">
              <a16:creationId xmlns:a16="http://schemas.microsoft.com/office/drawing/2014/main" id="{893B3766-EFF6-1146-8500-8B309CE978CA}"/>
            </a:ext>
          </a:extLst>
        </xdr:cNvPr>
        <xdr:cNvSpPr/>
      </xdr:nvSpPr>
      <xdr:spPr>
        <a:xfrm>
          <a:off x="1981200" y="419100"/>
          <a:ext cx="812800" cy="3937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4</xdr:row>
      <xdr:rowOff>0</xdr:rowOff>
    </xdr:to>
    <xdr:sp macro="" textlink="">
      <xdr:nvSpPr>
        <xdr:cNvPr id="114" name="OpenSolver9">
          <a:extLst>
            <a:ext uri="{FF2B5EF4-FFF2-40B4-BE49-F238E27FC236}">
              <a16:creationId xmlns:a16="http://schemas.microsoft.com/office/drawing/2014/main" id="{9F48C913-8B8D-BF4D-AE3C-AC34B1E98007}"/>
            </a:ext>
          </a:extLst>
        </xdr:cNvPr>
        <xdr:cNvSpPr/>
      </xdr:nvSpPr>
      <xdr:spPr>
        <a:xfrm>
          <a:off x="3619500" y="406400"/>
          <a:ext cx="965200" cy="4064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6350</xdr:rowOff>
    </xdr:to>
    <xdr:cxnSp macro="">
      <xdr:nvCxnSpPr>
        <xdr:cNvPr id="115" name="OpenSolver10">
          <a:extLst>
            <a:ext uri="{FF2B5EF4-FFF2-40B4-BE49-F238E27FC236}">
              <a16:creationId xmlns:a16="http://schemas.microsoft.com/office/drawing/2014/main" id="{AA1FBBBF-A888-FD46-B4BB-F897832339D1}"/>
            </a:ext>
          </a:extLst>
        </xdr:cNvPr>
        <xdr:cNvCxnSpPr>
          <a:stCxn id="113" idx="3"/>
          <a:endCxn id="114" idx="1"/>
        </xdr:cNvCxnSpPr>
      </xdr:nvCxnSpPr>
      <xdr:spPr>
        <a:xfrm flipV="1">
          <a:off x="2794000" y="609600"/>
          <a:ext cx="825500" cy="635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222250</xdr:colOff>
      <xdr:row>2</xdr:row>
      <xdr:rowOff>79375</xdr:rowOff>
    </xdr:from>
    <xdr:to>
      <xdr:col>3</xdr:col>
      <xdr:colOff>603250</xdr:colOff>
      <xdr:row>3</xdr:row>
      <xdr:rowOff>130175</xdr:rowOff>
    </xdr:to>
    <xdr:sp macro="" textlink="">
      <xdr:nvSpPr>
        <xdr:cNvPr id="116" name="OpenSolver11">
          <a:extLst>
            <a:ext uri="{FF2B5EF4-FFF2-40B4-BE49-F238E27FC236}">
              <a16:creationId xmlns:a16="http://schemas.microsoft.com/office/drawing/2014/main" id="{8C149884-5B88-1E46-B899-28EB2A29AE00}"/>
            </a:ext>
          </a:extLst>
        </xdr:cNvPr>
        <xdr:cNvSpPr/>
      </xdr:nvSpPr>
      <xdr:spPr>
        <a:xfrm>
          <a:off x="3016250" y="4857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5</xdr:row>
      <xdr:rowOff>12700</xdr:rowOff>
    </xdr:from>
    <xdr:to>
      <xdr:col>3</xdr:col>
      <xdr:colOff>0</xdr:colOff>
      <xdr:row>6</xdr:row>
      <xdr:rowOff>0</xdr:rowOff>
    </xdr:to>
    <xdr:sp macro="" textlink="">
      <xdr:nvSpPr>
        <xdr:cNvPr id="117" name="OpenSolver12">
          <a:extLst>
            <a:ext uri="{FF2B5EF4-FFF2-40B4-BE49-F238E27FC236}">
              <a16:creationId xmlns:a16="http://schemas.microsoft.com/office/drawing/2014/main" id="{79973181-1BF4-A249-B4F8-1D0347B8BCCC}"/>
            </a:ext>
          </a:extLst>
        </xdr:cNvPr>
        <xdr:cNvSpPr/>
      </xdr:nvSpPr>
      <xdr:spPr>
        <a:xfrm>
          <a:off x="1981200" y="1028700"/>
          <a:ext cx="81280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118" name="OpenSolver13">
          <a:extLst>
            <a:ext uri="{FF2B5EF4-FFF2-40B4-BE49-F238E27FC236}">
              <a16:creationId xmlns:a16="http://schemas.microsoft.com/office/drawing/2014/main" id="{B881E5DC-ED1B-1340-A46D-FC8A79D722BD}"/>
            </a:ext>
          </a:extLst>
        </xdr:cNvPr>
        <xdr:cNvSpPr/>
      </xdr:nvSpPr>
      <xdr:spPr>
        <a:xfrm>
          <a:off x="3619500" y="1016000"/>
          <a:ext cx="965200" cy="2032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3</xdr:col>
      <xdr:colOff>0</xdr:colOff>
      <xdr:row>5</xdr:row>
      <xdr:rowOff>101600</xdr:rowOff>
    </xdr:from>
    <xdr:to>
      <xdr:col>4</xdr:col>
      <xdr:colOff>0</xdr:colOff>
      <xdr:row>5</xdr:row>
      <xdr:rowOff>107950</xdr:rowOff>
    </xdr:to>
    <xdr:cxnSp macro="">
      <xdr:nvCxnSpPr>
        <xdr:cNvPr id="119" name="OpenSolver14">
          <a:extLst>
            <a:ext uri="{FF2B5EF4-FFF2-40B4-BE49-F238E27FC236}">
              <a16:creationId xmlns:a16="http://schemas.microsoft.com/office/drawing/2014/main" id="{138A52A7-92F9-0540-ACD7-86EF834B3427}"/>
            </a:ext>
          </a:extLst>
        </xdr:cNvPr>
        <xdr:cNvCxnSpPr>
          <a:stCxn id="117" idx="3"/>
          <a:endCxn id="118" idx="1"/>
        </xdr:cNvCxnSpPr>
      </xdr:nvCxnSpPr>
      <xdr:spPr>
        <a:xfrm flipV="1">
          <a:off x="2794000" y="1117600"/>
          <a:ext cx="825500" cy="635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222250</xdr:colOff>
      <xdr:row>4</xdr:row>
      <xdr:rowOff>180975</xdr:rowOff>
    </xdr:from>
    <xdr:to>
      <xdr:col>3</xdr:col>
      <xdr:colOff>603250</xdr:colOff>
      <xdr:row>6</xdr:row>
      <xdr:rowOff>28575</xdr:rowOff>
    </xdr:to>
    <xdr:sp macro="" textlink="">
      <xdr:nvSpPr>
        <xdr:cNvPr id="120" name="OpenSolver15">
          <a:extLst>
            <a:ext uri="{FF2B5EF4-FFF2-40B4-BE49-F238E27FC236}">
              <a16:creationId xmlns:a16="http://schemas.microsoft.com/office/drawing/2014/main" id="{182185FE-136F-B84D-BFA0-F8E25947EDD6}"/>
            </a:ext>
          </a:extLst>
        </xdr:cNvPr>
        <xdr:cNvSpPr/>
      </xdr:nvSpPr>
      <xdr:spPr>
        <a:xfrm>
          <a:off x="3016250" y="9937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7</xdr:row>
      <xdr:rowOff>12700</xdr:rowOff>
    </xdr:from>
    <xdr:to>
      <xdr:col>3</xdr:col>
      <xdr:colOff>0</xdr:colOff>
      <xdr:row>9</xdr:row>
      <xdr:rowOff>0</xdr:rowOff>
    </xdr:to>
    <xdr:sp macro="" textlink="">
      <xdr:nvSpPr>
        <xdr:cNvPr id="121" name="OpenSolver16">
          <a:extLst>
            <a:ext uri="{FF2B5EF4-FFF2-40B4-BE49-F238E27FC236}">
              <a16:creationId xmlns:a16="http://schemas.microsoft.com/office/drawing/2014/main" id="{B91958DA-7BD1-3A4E-88E7-EB0D2FA443C1}"/>
            </a:ext>
          </a:extLst>
        </xdr:cNvPr>
        <xdr:cNvSpPr/>
      </xdr:nvSpPr>
      <xdr:spPr>
        <a:xfrm>
          <a:off x="1981200" y="1435100"/>
          <a:ext cx="812800" cy="3937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22" name="OpenSolver17">
          <a:extLst>
            <a:ext uri="{FF2B5EF4-FFF2-40B4-BE49-F238E27FC236}">
              <a16:creationId xmlns:a16="http://schemas.microsoft.com/office/drawing/2014/main" id="{5C426DB9-9DD8-AA4D-91EB-B6B1709437C0}"/>
            </a:ext>
          </a:extLst>
        </xdr:cNvPr>
        <xdr:cNvSpPr/>
      </xdr:nvSpPr>
      <xdr:spPr>
        <a:xfrm>
          <a:off x="3619500" y="1422400"/>
          <a:ext cx="965200" cy="4064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6350</xdr:rowOff>
    </xdr:to>
    <xdr:cxnSp macro="">
      <xdr:nvCxnSpPr>
        <xdr:cNvPr id="123" name="OpenSolver18">
          <a:extLst>
            <a:ext uri="{FF2B5EF4-FFF2-40B4-BE49-F238E27FC236}">
              <a16:creationId xmlns:a16="http://schemas.microsoft.com/office/drawing/2014/main" id="{312A118A-27F3-534C-ADC4-7AF9C197D759}"/>
            </a:ext>
          </a:extLst>
        </xdr:cNvPr>
        <xdr:cNvCxnSpPr>
          <a:stCxn id="121" idx="3"/>
          <a:endCxn id="122" idx="1"/>
        </xdr:cNvCxnSpPr>
      </xdr:nvCxnSpPr>
      <xdr:spPr>
        <a:xfrm flipV="1">
          <a:off x="2794000" y="1625600"/>
          <a:ext cx="825500" cy="635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222250</xdr:colOff>
      <xdr:row>7</xdr:row>
      <xdr:rowOff>79375</xdr:rowOff>
    </xdr:from>
    <xdr:to>
      <xdr:col>3</xdr:col>
      <xdr:colOff>603250</xdr:colOff>
      <xdr:row>8</xdr:row>
      <xdr:rowOff>130175</xdr:rowOff>
    </xdr:to>
    <xdr:sp macro="" textlink="">
      <xdr:nvSpPr>
        <xdr:cNvPr id="124" name="OpenSolver19">
          <a:extLst>
            <a:ext uri="{FF2B5EF4-FFF2-40B4-BE49-F238E27FC236}">
              <a16:creationId xmlns:a16="http://schemas.microsoft.com/office/drawing/2014/main" id="{C341AAEB-E38E-FC48-B10A-DE2793119B96}"/>
            </a:ext>
          </a:extLst>
        </xdr:cNvPr>
        <xdr:cNvSpPr/>
      </xdr:nvSpPr>
      <xdr:spPr>
        <a:xfrm>
          <a:off x="3016250" y="15017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14</xdr:col>
      <xdr:colOff>0</xdr:colOff>
      <xdr:row>18</xdr:row>
      <xdr:rowOff>0</xdr:rowOff>
    </xdr:to>
    <xdr:sp macro="" textlink="">
      <xdr:nvSpPr>
        <xdr:cNvPr id="125" name="OpenSolver20">
          <a:extLst>
            <a:ext uri="{FF2B5EF4-FFF2-40B4-BE49-F238E27FC236}">
              <a16:creationId xmlns:a16="http://schemas.microsoft.com/office/drawing/2014/main" id="{52379FE6-F097-BA44-88CD-920EB730A867}"/>
            </a:ext>
          </a:extLst>
        </xdr:cNvPr>
        <xdr:cNvSpPr/>
      </xdr:nvSpPr>
      <xdr:spPr>
        <a:xfrm>
          <a:off x="11696700" y="3048000"/>
          <a:ext cx="927100" cy="6096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14</xdr:col>
      <xdr:colOff>0</xdr:colOff>
      <xdr:row>15</xdr:row>
      <xdr:rowOff>0</xdr:rowOff>
    </xdr:from>
    <xdr:to>
      <xdr:col>15</xdr:col>
      <xdr:colOff>0</xdr:colOff>
      <xdr:row>18</xdr:row>
      <xdr:rowOff>0</xdr:rowOff>
    </xdr:to>
    <xdr:sp macro="" textlink="">
      <xdr:nvSpPr>
        <xdr:cNvPr id="126" name="OpenSolver21">
          <a:extLst>
            <a:ext uri="{FF2B5EF4-FFF2-40B4-BE49-F238E27FC236}">
              <a16:creationId xmlns:a16="http://schemas.microsoft.com/office/drawing/2014/main" id="{B04B2AF3-1B92-5942-905E-295D9C69145C}"/>
            </a:ext>
          </a:extLst>
        </xdr:cNvPr>
        <xdr:cNvSpPr/>
      </xdr:nvSpPr>
      <xdr:spPr>
        <a:xfrm>
          <a:off x="12623800" y="3048000"/>
          <a:ext cx="825500" cy="6096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14</xdr:col>
      <xdr:colOff>0</xdr:colOff>
      <xdr:row>16</xdr:row>
      <xdr:rowOff>101600</xdr:rowOff>
    </xdr:from>
    <xdr:to>
      <xdr:col>14</xdr:col>
      <xdr:colOff>0</xdr:colOff>
      <xdr:row>16</xdr:row>
      <xdr:rowOff>101600</xdr:rowOff>
    </xdr:to>
    <xdr:cxnSp macro="">
      <xdr:nvCxnSpPr>
        <xdr:cNvPr id="127" name="OpenSolver22">
          <a:extLst>
            <a:ext uri="{FF2B5EF4-FFF2-40B4-BE49-F238E27FC236}">
              <a16:creationId xmlns:a16="http://schemas.microsoft.com/office/drawing/2014/main" id="{1E26E1BD-973A-8241-BA21-E1B1ED100744}"/>
            </a:ext>
          </a:extLst>
        </xdr:cNvPr>
        <xdr:cNvCxnSpPr>
          <a:stCxn id="125" idx="3"/>
          <a:endCxn id="126" idx="1"/>
        </xdr:cNvCxnSpPr>
      </xdr:nvCxnSpPr>
      <xdr:spPr>
        <a:xfrm>
          <a:off x="12623800" y="3352800"/>
          <a:ext cx="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736600</xdr:colOff>
      <xdr:row>15</xdr:row>
      <xdr:rowOff>177800</xdr:rowOff>
    </xdr:from>
    <xdr:to>
      <xdr:col>14</xdr:col>
      <xdr:colOff>190500</xdr:colOff>
      <xdr:row>17</xdr:row>
      <xdr:rowOff>25400</xdr:rowOff>
    </xdr:to>
    <xdr:sp macro="" textlink="">
      <xdr:nvSpPr>
        <xdr:cNvPr id="128" name="OpenSolver23">
          <a:extLst>
            <a:ext uri="{FF2B5EF4-FFF2-40B4-BE49-F238E27FC236}">
              <a16:creationId xmlns:a16="http://schemas.microsoft.com/office/drawing/2014/main" id="{05A5F76D-DC7B-1146-9B20-62C4287AF6F8}"/>
            </a:ext>
          </a:extLst>
        </xdr:cNvPr>
        <xdr:cNvSpPr/>
      </xdr:nvSpPr>
      <xdr:spPr>
        <a:xfrm>
          <a:off x="12433300" y="32258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129" name="OpenSolverC3:C10">
          <a:extLst>
            <a:ext uri="{FF2B5EF4-FFF2-40B4-BE49-F238E27FC236}">
              <a16:creationId xmlns:a16="http://schemas.microsoft.com/office/drawing/2014/main" id="{3A74D226-1AED-FD44-823F-703CC8D47C69}"/>
            </a:ext>
          </a:extLst>
        </xdr:cNvPr>
        <xdr:cNvSpPr/>
      </xdr:nvSpPr>
      <xdr:spPr>
        <a:xfrm>
          <a:off x="1968500" y="406400"/>
          <a:ext cx="825500" cy="16256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0≤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3F18A-9E69-134F-88F4-79EF1DE3BD73}">
  <dimension ref="B2:O37"/>
  <sheetViews>
    <sheetView workbookViewId="0">
      <selection activeCell="C29" sqref="C29"/>
    </sheetView>
  </sheetViews>
  <sheetFormatPr baseColWidth="10" defaultRowHeight="16"/>
  <cols>
    <col min="2" max="2" width="15" bestFit="1" customWidth="1"/>
    <col min="5" max="5" width="12.6640625" bestFit="1" customWidth="1"/>
    <col min="7" max="7" width="12" bestFit="1" customWidth="1"/>
    <col min="11" max="11" width="16.33203125" bestFit="1" customWidth="1"/>
    <col min="14" max="14" width="12.1640625" bestFit="1" customWidth="1"/>
  </cols>
  <sheetData>
    <row r="2" spans="2:15">
      <c r="B2" s="1" t="s">
        <v>11</v>
      </c>
      <c r="C2" t="s">
        <v>0</v>
      </c>
      <c r="D2" t="s">
        <v>1</v>
      </c>
      <c r="E2" t="s">
        <v>2</v>
      </c>
    </row>
    <row r="3" spans="2:15">
      <c r="B3" t="s">
        <v>3</v>
      </c>
      <c r="C3">
        <v>480</v>
      </c>
      <c r="D3">
        <f>C3*C16</f>
        <v>576</v>
      </c>
      <c r="E3">
        <v>480</v>
      </c>
    </row>
    <row r="4" spans="2:15">
      <c r="B4" t="s">
        <v>4</v>
      </c>
      <c r="C4">
        <v>500</v>
      </c>
      <c r="D4">
        <f>C4*D16</f>
        <v>1000</v>
      </c>
      <c r="E4">
        <v>500</v>
      </c>
    </row>
    <row r="5" spans="2:15">
      <c r="B5" t="s">
        <v>5</v>
      </c>
      <c r="C5">
        <v>0</v>
      </c>
      <c r="D5">
        <f>C5*E16</f>
        <v>0</v>
      </c>
      <c r="E5">
        <v>9999999</v>
      </c>
    </row>
    <row r="6" spans="2:15">
      <c r="B6" t="s">
        <v>6</v>
      </c>
      <c r="C6">
        <v>160</v>
      </c>
      <c r="D6">
        <f>C6*C17</f>
        <v>1240</v>
      </c>
      <c r="E6">
        <v>160</v>
      </c>
      <c r="K6" s="4" t="s">
        <v>26</v>
      </c>
      <c r="L6" t="s">
        <v>18</v>
      </c>
      <c r="M6" t="s">
        <v>19</v>
      </c>
      <c r="N6" t="s">
        <v>22</v>
      </c>
    </row>
    <row r="7" spans="2:15">
      <c r="B7" t="s">
        <v>7</v>
      </c>
      <c r="C7">
        <v>200</v>
      </c>
      <c r="D7">
        <f>C7*D17</f>
        <v>1650</v>
      </c>
      <c r="E7">
        <v>200</v>
      </c>
      <c r="K7" t="s">
        <v>23</v>
      </c>
      <c r="L7">
        <v>37</v>
      </c>
      <c r="M7">
        <v>53</v>
      </c>
    </row>
    <row r="8" spans="2:15">
      <c r="B8" t="s">
        <v>8</v>
      </c>
      <c r="C8">
        <v>1190</v>
      </c>
      <c r="D8">
        <f>C8*C18</f>
        <v>1666</v>
      </c>
      <c r="E8">
        <v>1190</v>
      </c>
      <c r="K8" t="s">
        <v>20</v>
      </c>
      <c r="L8">
        <v>100</v>
      </c>
      <c r="M8">
        <v>100</v>
      </c>
    </row>
    <row r="9" spans="2:15">
      <c r="B9" t="s">
        <v>9</v>
      </c>
      <c r="C9">
        <v>1000</v>
      </c>
      <c r="D9">
        <f>C9*D18</f>
        <v>1500</v>
      </c>
      <c r="E9">
        <v>1000</v>
      </c>
      <c r="K9" t="s">
        <v>24</v>
      </c>
      <c r="L9">
        <f>L8*L7</f>
        <v>3700</v>
      </c>
      <c r="M9">
        <f>M8*M7</f>
        <v>5300</v>
      </c>
      <c r="N9">
        <f>SUM(L9:M9)</f>
        <v>9000</v>
      </c>
    </row>
    <row r="10" spans="2:15">
      <c r="B10" t="s">
        <v>10</v>
      </c>
      <c r="C10">
        <v>165</v>
      </c>
      <c r="D10">
        <f>C10*E18</f>
        <v>255.75</v>
      </c>
      <c r="E10">
        <v>1000</v>
      </c>
      <c r="N10">
        <f>N9-D11</f>
        <v>1112.25</v>
      </c>
    </row>
    <row r="11" spans="2:15">
      <c r="D11">
        <f>SUM(D3:D10)</f>
        <v>7887.75</v>
      </c>
    </row>
    <row r="15" spans="2:15">
      <c r="B15" s="1" t="s">
        <v>11</v>
      </c>
      <c r="C15" t="s">
        <v>12</v>
      </c>
      <c r="D15" t="s">
        <v>13</v>
      </c>
      <c r="E15" t="s">
        <v>14</v>
      </c>
      <c r="K15" s="1" t="s">
        <v>11</v>
      </c>
      <c r="L15" t="s">
        <v>21</v>
      </c>
      <c r="M15" t="s">
        <v>19</v>
      </c>
      <c r="N15" t="s">
        <v>27</v>
      </c>
      <c r="O15" t="s">
        <v>25</v>
      </c>
    </row>
    <row r="16" spans="2:15">
      <c r="B16" t="s">
        <v>15</v>
      </c>
      <c r="C16">
        <v>1.2</v>
      </c>
      <c r="D16">
        <v>2</v>
      </c>
      <c r="E16">
        <v>2.5</v>
      </c>
      <c r="K16" t="s">
        <v>15</v>
      </c>
      <c r="L16">
        <v>5</v>
      </c>
      <c r="M16">
        <v>15</v>
      </c>
      <c r="N16">
        <f>SUM(C3:C5)</f>
        <v>980</v>
      </c>
      <c r="O16">
        <f>SUMPRODUCT(L16:M16,L$7:M$7)</f>
        <v>980</v>
      </c>
    </row>
    <row r="17" spans="2:15">
      <c r="B17" t="s">
        <v>16</v>
      </c>
      <c r="C17">
        <v>7.75</v>
      </c>
      <c r="D17">
        <v>8.25</v>
      </c>
      <c r="K17" t="s">
        <v>16</v>
      </c>
      <c r="L17">
        <v>4</v>
      </c>
      <c r="M17">
        <v>4</v>
      </c>
      <c r="N17">
        <f>SUM(C6:C7)</f>
        <v>360</v>
      </c>
      <c r="O17">
        <f t="shared" ref="O17:O18" si="0">SUMPRODUCT(L17:M17,L$7:M$7)</f>
        <v>360</v>
      </c>
    </row>
    <row r="18" spans="2:15">
      <c r="B18" t="s">
        <v>17</v>
      </c>
      <c r="C18">
        <v>1.4</v>
      </c>
      <c r="D18">
        <v>1.5</v>
      </c>
      <c r="E18">
        <v>1.55</v>
      </c>
      <c r="K18" t="s">
        <v>17</v>
      </c>
      <c r="L18">
        <v>35</v>
      </c>
      <c r="M18">
        <v>20</v>
      </c>
      <c r="N18">
        <f>SUM(C8:C10)</f>
        <v>2355</v>
      </c>
      <c r="O18">
        <f t="shared" si="0"/>
        <v>2355</v>
      </c>
    </row>
    <row r="22" spans="2:15">
      <c r="B22" s="2"/>
      <c r="C22" s="2"/>
      <c r="D22" s="2"/>
      <c r="E22" s="2"/>
      <c r="F22" s="2"/>
      <c r="G22" s="2"/>
      <c r="H22" s="2"/>
      <c r="I22" s="2"/>
    </row>
    <row r="23" spans="2:15">
      <c r="B23" s="3"/>
      <c r="C23" s="3"/>
      <c r="D23" s="3"/>
      <c r="E23" s="3"/>
      <c r="F23" s="3"/>
      <c r="G23" s="3"/>
      <c r="H23" s="3"/>
      <c r="I23" s="2"/>
    </row>
    <row r="24" spans="2:15">
      <c r="B24" s="3"/>
      <c r="C24" s="3"/>
      <c r="D24" s="3"/>
      <c r="E24" s="3"/>
      <c r="F24" s="3"/>
      <c r="G24" s="3"/>
      <c r="H24" s="3"/>
      <c r="I24" s="2"/>
    </row>
    <row r="25" spans="2:15">
      <c r="B25" s="3"/>
      <c r="C25" s="3"/>
      <c r="D25" s="3"/>
      <c r="E25" s="3"/>
      <c r="F25" s="3"/>
      <c r="G25" s="3"/>
      <c r="H25" s="3"/>
      <c r="I25" s="2"/>
    </row>
    <row r="26" spans="2:15">
      <c r="B26" s="3"/>
      <c r="C26" s="3"/>
      <c r="D26" s="3"/>
      <c r="E26" s="3"/>
      <c r="F26" s="3"/>
      <c r="G26" s="3"/>
      <c r="H26" s="3"/>
      <c r="I26" s="2"/>
    </row>
    <row r="27" spans="2:15">
      <c r="B27" s="3"/>
      <c r="C27" s="3"/>
      <c r="D27" s="3"/>
      <c r="E27" s="3"/>
      <c r="F27" s="3"/>
      <c r="G27" s="3"/>
      <c r="H27" s="3"/>
      <c r="I27" s="2"/>
    </row>
    <row r="28" spans="2:15">
      <c r="B28" s="3"/>
      <c r="C28" s="3"/>
      <c r="D28" s="3"/>
      <c r="E28" s="3"/>
      <c r="F28" s="3"/>
      <c r="G28" s="3"/>
      <c r="H28" s="3"/>
      <c r="I28" s="2"/>
    </row>
    <row r="29" spans="2:15">
      <c r="B29" s="3"/>
      <c r="C29" s="3"/>
      <c r="D29" s="3"/>
      <c r="E29" s="3"/>
      <c r="F29" s="3"/>
      <c r="G29" s="3"/>
      <c r="H29" s="3"/>
      <c r="I29" s="2"/>
    </row>
    <row r="30" spans="2:15">
      <c r="B30" s="3"/>
      <c r="C30" s="3"/>
      <c r="D30" s="3"/>
      <c r="E30" s="3"/>
      <c r="F30" s="3"/>
      <c r="G30" s="3"/>
      <c r="H30" s="3"/>
      <c r="I30" s="2"/>
    </row>
    <row r="31" spans="2:15">
      <c r="B31" s="3"/>
      <c r="C31" s="3"/>
      <c r="D31" s="3"/>
      <c r="E31" s="3"/>
      <c r="F31" s="3"/>
      <c r="G31" s="3"/>
      <c r="H31" s="3"/>
      <c r="I31" s="2"/>
    </row>
    <row r="32" spans="2:15">
      <c r="B32" s="3"/>
      <c r="C32" s="3"/>
      <c r="D32" s="3"/>
      <c r="E32" s="3"/>
      <c r="F32" s="3"/>
      <c r="G32" s="3"/>
      <c r="H32" s="3"/>
      <c r="I32" s="2"/>
    </row>
    <row r="33" spans="2:9">
      <c r="B33" s="2"/>
      <c r="C33" s="2"/>
      <c r="D33" s="2"/>
      <c r="E33" s="2"/>
      <c r="F33" s="2"/>
      <c r="G33" s="2"/>
      <c r="H33" s="2"/>
      <c r="I33" s="2"/>
    </row>
    <row r="34" spans="2:9">
      <c r="B34" s="2"/>
      <c r="C34" s="2"/>
      <c r="D34" s="2"/>
      <c r="E34" s="2"/>
      <c r="F34" s="2"/>
      <c r="G34" s="2"/>
      <c r="H34" s="2"/>
      <c r="I34" s="2"/>
    </row>
    <row r="35" spans="2:9">
      <c r="B35" s="2"/>
      <c r="C35" s="2"/>
      <c r="D35" s="2"/>
      <c r="E35" s="2"/>
      <c r="F35" s="2"/>
      <c r="G35" s="2"/>
      <c r="H35" s="2"/>
      <c r="I35" s="2"/>
    </row>
    <row r="36" spans="2:9">
      <c r="B36" s="2"/>
      <c r="C36" s="2"/>
      <c r="D36" s="2"/>
      <c r="E36" s="2"/>
      <c r="F36" s="2"/>
      <c r="G36" s="2"/>
      <c r="H36" s="2"/>
      <c r="I36" s="2"/>
    </row>
    <row r="37" spans="2:9">
      <c r="B37" s="2"/>
      <c r="C37" s="2"/>
      <c r="D37" s="2"/>
      <c r="E37" s="2"/>
      <c r="F37" s="2"/>
      <c r="G37" s="2"/>
      <c r="H37" s="2"/>
      <c r="I3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53112-F0A2-204C-AB6F-FBD788E06F8A}">
  <dimension ref="B2:O37"/>
  <sheetViews>
    <sheetView workbookViewId="0">
      <selection activeCell="J24" sqref="J24"/>
    </sheetView>
  </sheetViews>
  <sheetFormatPr baseColWidth="10" defaultRowHeight="16"/>
  <cols>
    <col min="2" max="2" width="15" bestFit="1" customWidth="1"/>
    <col min="5" max="5" width="12.6640625" bestFit="1" customWidth="1"/>
    <col min="7" max="7" width="12" bestFit="1" customWidth="1"/>
    <col min="11" max="11" width="16.33203125" bestFit="1" customWidth="1"/>
    <col min="14" max="14" width="12.1640625" bestFit="1" customWidth="1"/>
  </cols>
  <sheetData>
    <row r="2" spans="2:15">
      <c r="B2" s="1" t="s">
        <v>11</v>
      </c>
      <c r="C2" t="s">
        <v>0</v>
      </c>
      <c r="D2" t="s">
        <v>1</v>
      </c>
      <c r="E2" t="s">
        <v>2</v>
      </c>
    </row>
    <row r="3" spans="2:15">
      <c r="B3" t="s">
        <v>3</v>
      </c>
      <c r="C3">
        <v>480</v>
      </c>
      <c r="D3">
        <f>C3*C16</f>
        <v>576</v>
      </c>
      <c r="E3">
        <v>480</v>
      </c>
    </row>
    <row r="4" spans="2:15">
      <c r="B4" t="s">
        <v>4</v>
      </c>
      <c r="C4">
        <v>0</v>
      </c>
      <c r="D4">
        <f>C4*D16</f>
        <v>0</v>
      </c>
      <c r="E4">
        <v>0</v>
      </c>
    </row>
    <row r="5" spans="2:15">
      <c r="B5" t="s">
        <v>5</v>
      </c>
      <c r="C5">
        <v>0</v>
      </c>
      <c r="D5">
        <f>C5*E16</f>
        <v>0</v>
      </c>
      <c r="E5">
        <v>0</v>
      </c>
    </row>
    <row r="6" spans="2:15">
      <c r="B6" t="s">
        <v>6</v>
      </c>
      <c r="C6">
        <v>160</v>
      </c>
      <c r="D6">
        <f>C6*C17</f>
        <v>1240</v>
      </c>
      <c r="E6">
        <v>160</v>
      </c>
      <c r="K6" s="4" t="s">
        <v>26</v>
      </c>
      <c r="L6" t="s">
        <v>18</v>
      </c>
      <c r="M6" t="s">
        <v>19</v>
      </c>
      <c r="N6" t="s">
        <v>22</v>
      </c>
    </row>
    <row r="7" spans="2:15">
      <c r="B7" t="s">
        <v>7</v>
      </c>
      <c r="C7">
        <v>0</v>
      </c>
      <c r="D7">
        <f>C7*D17</f>
        <v>0</v>
      </c>
      <c r="E7">
        <v>0</v>
      </c>
      <c r="K7" t="s">
        <v>23</v>
      </c>
      <c r="L7">
        <v>12</v>
      </c>
      <c r="M7">
        <v>28</v>
      </c>
    </row>
    <row r="8" spans="2:15">
      <c r="B8" t="s">
        <v>8</v>
      </c>
      <c r="C8">
        <v>980</v>
      </c>
      <c r="D8">
        <f>C8*C18</f>
        <v>1372</v>
      </c>
      <c r="E8">
        <v>1190</v>
      </c>
      <c r="K8" t="s">
        <v>28</v>
      </c>
      <c r="L8">
        <v>100</v>
      </c>
      <c r="M8">
        <v>100</v>
      </c>
    </row>
    <row r="9" spans="2:15">
      <c r="B9" t="s">
        <v>9</v>
      </c>
      <c r="C9">
        <v>0</v>
      </c>
      <c r="D9">
        <f>C9*D18</f>
        <v>0</v>
      </c>
      <c r="E9">
        <v>0</v>
      </c>
      <c r="K9" t="s">
        <v>24</v>
      </c>
      <c r="L9">
        <f>L8*L7</f>
        <v>1200</v>
      </c>
      <c r="M9">
        <f>M8*M7</f>
        <v>2800</v>
      </c>
      <c r="N9">
        <f>SUM(L9:M9)</f>
        <v>4000</v>
      </c>
    </row>
    <row r="10" spans="2:15">
      <c r="B10" t="s">
        <v>10</v>
      </c>
      <c r="C10">
        <v>0</v>
      </c>
      <c r="D10">
        <f>C10*E18</f>
        <v>0</v>
      </c>
      <c r="E10">
        <v>0</v>
      </c>
      <c r="N10">
        <f>N9-D11</f>
        <v>812</v>
      </c>
    </row>
    <row r="11" spans="2:15">
      <c r="D11">
        <f>SUM(D3:D10)</f>
        <v>3188</v>
      </c>
    </row>
    <row r="15" spans="2:15">
      <c r="B15" s="1" t="s">
        <v>11</v>
      </c>
      <c r="C15" t="s">
        <v>12</v>
      </c>
      <c r="D15" t="s">
        <v>13</v>
      </c>
      <c r="E15" t="s">
        <v>14</v>
      </c>
      <c r="K15" s="1" t="s">
        <v>11</v>
      </c>
      <c r="L15" t="s">
        <v>21</v>
      </c>
      <c r="M15" t="s">
        <v>19</v>
      </c>
      <c r="N15" t="s">
        <v>27</v>
      </c>
      <c r="O15" t="s">
        <v>25</v>
      </c>
    </row>
    <row r="16" spans="2:15">
      <c r="B16" t="s">
        <v>15</v>
      </c>
      <c r="C16">
        <v>1.2</v>
      </c>
      <c r="D16">
        <v>2</v>
      </c>
      <c r="E16">
        <v>2.5</v>
      </c>
      <c r="K16" t="s">
        <v>15</v>
      </c>
      <c r="L16">
        <v>5</v>
      </c>
      <c r="M16">
        <v>15</v>
      </c>
      <c r="N16">
        <f>SUM(C3:C5)</f>
        <v>480</v>
      </c>
      <c r="O16">
        <f>SUMPRODUCT(L16:M16,L$7:M$7)</f>
        <v>480</v>
      </c>
    </row>
    <row r="17" spans="2:15">
      <c r="B17" t="s">
        <v>16</v>
      </c>
      <c r="C17">
        <v>7.75</v>
      </c>
      <c r="D17">
        <v>8.25</v>
      </c>
      <c r="K17" t="s">
        <v>16</v>
      </c>
      <c r="L17">
        <v>4</v>
      </c>
      <c r="M17">
        <v>4</v>
      </c>
      <c r="N17">
        <f>SUM(C6:C7)</f>
        <v>160</v>
      </c>
      <c r="O17">
        <f t="shared" ref="O17:O18" si="0">SUMPRODUCT(L17:M17,L$7:M$7)</f>
        <v>160</v>
      </c>
    </row>
    <row r="18" spans="2:15">
      <c r="B18" t="s">
        <v>17</v>
      </c>
      <c r="C18">
        <v>1.4</v>
      </c>
      <c r="D18">
        <v>1.5</v>
      </c>
      <c r="E18">
        <v>1.55</v>
      </c>
      <c r="K18" t="s">
        <v>17</v>
      </c>
      <c r="L18">
        <v>35</v>
      </c>
      <c r="M18">
        <v>20</v>
      </c>
      <c r="N18">
        <f>SUM(C8:C10)</f>
        <v>980</v>
      </c>
      <c r="O18">
        <f t="shared" si="0"/>
        <v>980</v>
      </c>
    </row>
    <row r="22" spans="2:15">
      <c r="B22" s="2"/>
      <c r="C22" s="2"/>
      <c r="D22" s="2"/>
      <c r="E22" s="2"/>
      <c r="F22" s="2"/>
      <c r="G22" s="2"/>
      <c r="H22" s="2"/>
      <c r="I22" s="2"/>
    </row>
    <row r="23" spans="2:15">
      <c r="B23" s="3"/>
      <c r="C23" s="3"/>
      <c r="D23" s="3"/>
      <c r="E23" s="3"/>
      <c r="F23" s="3"/>
      <c r="G23" s="3"/>
      <c r="H23" s="3"/>
      <c r="I23" s="2"/>
    </row>
    <row r="24" spans="2:15">
      <c r="B24" s="3"/>
      <c r="C24" s="3"/>
      <c r="D24" s="3"/>
      <c r="E24" s="3"/>
      <c r="F24" s="3"/>
      <c r="G24" s="3"/>
      <c r="H24" s="3"/>
      <c r="I24" s="2"/>
    </row>
    <row r="25" spans="2:15">
      <c r="B25" s="3"/>
      <c r="C25" s="3"/>
      <c r="D25" s="3"/>
      <c r="E25" s="3"/>
      <c r="F25" s="3"/>
      <c r="G25" s="3"/>
      <c r="H25" s="3"/>
      <c r="I25" s="2"/>
    </row>
    <row r="26" spans="2:15">
      <c r="B26" s="3"/>
      <c r="C26" s="3"/>
      <c r="D26" s="3"/>
      <c r="E26" s="3"/>
      <c r="F26" s="3"/>
      <c r="G26" s="3"/>
      <c r="H26" s="3"/>
      <c r="I26" s="2"/>
    </row>
    <row r="27" spans="2:15">
      <c r="B27" s="3"/>
      <c r="C27" s="3"/>
      <c r="D27" s="3"/>
      <c r="E27" s="3"/>
      <c r="F27" s="3"/>
      <c r="G27" s="3"/>
      <c r="H27" s="3"/>
      <c r="I27" s="2"/>
    </row>
    <row r="28" spans="2:15">
      <c r="B28" s="3"/>
      <c r="C28" s="3"/>
      <c r="D28" s="3"/>
      <c r="E28" s="3"/>
      <c r="F28" s="3"/>
      <c r="G28" s="3"/>
      <c r="H28" s="3"/>
      <c r="I28" s="2"/>
    </row>
    <row r="29" spans="2:15">
      <c r="B29" s="3"/>
      <c r="C29" s="3"/>
      <c r="D29" s="3"/>
      <c r="E29" s="3"/>
      <c r="F29" s="3"/>
      <c r="G29" s="3"/>
      <c r="H29" s="3"/>
      <c r="I29" s="2"/>
    </row>
    <row r="30" spans="2:15">
      <c r="B30" s="3"/>
      <c r="C30" s="3"/>
      <c r="D30" s="3"/>
      <c r="E30" s="3"/>
      <c r="F30" s="3"/>
      <c r="G30" s="3"/>
      <c r="H30" s="3"/>
      <c r="I30" s="2"/>
    </row>
    <row r="31" spans="2:15">
      <c r="B31" s="3"/>
      <c r="C31" s="3"/>
      <c r="D31" s="3"/>
      <c r="E31" s="3"/>
      <c r="F31" s="3"/>
      <c r="G31" s="3"/>
      <c r="H31" s="3"/>
      <c r="I31" s="2"/>
    </row>
    <row r="32" spans="2:15">
      <c r="B32" s="3"/>
      <c r="C32" s="3"/>
      <c r="D32" s="3"/>
      <c r="E32" s="3"/>
      <c r="F32" s="3"/>
      <c r="G32" s="3"/>
      <c r="H32" s="3"/>
      <c r="I32" s="2"/>
    </row>
    <row r="33" spans="2:9">
      <c r="B33" s="2"/>
      <c r="C33" s="2"/>
      <c r="D33" s="2"/>
      <c r="E33" s="2"/>
      <c r="F33" s="2"/>
      <c r="G33" s="2"/>
      <c r="H33" s="2"/>
      <c r="I33" s="2"/>
    </row>
    <row r="34" spans="2:9">
      <c r="B34" s="2"/>
      <c r="C34" s="2"/>
      <c r="D34" s="2"/>
      <c r="E34" s="2"/>
      <c r="F34" s="2"/>
      <c r="G34" s="2"/>
      <c r="H34" s="2"/>
      <c r="I34" s="2"/>
    </row>
    <row r="35" spans="2:9">
      <c r="B35" s="2"/>
      <c r="C35" s="2"/>
      <c r="D35" s="2"/>
      <c r="E35" s="2"/>
      <c r="F35" s="2"/>
      <c r="G35" s="2"/>
      <c r="H35" s="2"/>
      <c r="I35" s="2"/>
    </row>
    <row r="36" spans="2:9">
      <c r="B36" s="2"/>
      <c r="C36" s="2"/>
      <c r="D36" s="2"/>
      <c r="E36" s="2"/>
      <c r="F36" s="2"/>
      <c r="G36" s="2"/>
      <c r="H36" s="2"/>
      <c r="I36" s="2"/>
    </row>
    <row r="37" spans="2:9">
      <c r="B37" s="2"/>
      <c r="C37" s="2"/>
      <c r="D37" s="2"/>
      <c r="E37" s="2"/>
      <c r="F37" s="2"/>
      <c r="G37" s="2"/>
      <c r="H37" s="2"/>
      <c r="I3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7E7C6-ED14-EF4F-BC5D-D6FA7FD949CC}">
  <dimension ref="B2:O37"/>
  <sheetViews>
    <sheetView workbookViewId="0">
      <selection activeCell="J27" sqref="J27"/>
    </sheetView>
  </sheetViews>
  <sheetFormatPr baseColWidth="10" defaultRowHeight="16"/>
  <cols>
    <col min="2" max="2" width="15" bestFit="1" customWidth="1"/>
    <col min="5" max="5" width="12.6640625" bestFit="1" customWidth="1"/>
    <col min="7" max="7" width="12" bestFit="1" customWidth="1"/>
    <col min="11" max="11" width="16.33203125" bestFit="1" customWidth="1"/>
    <col min="14" max="14" width="12.1640625" bestFit="1" customWidth="1"/>
  </cols>
  <sheetData>
    <row r="2" spans="2:15">
      <c r="B2" s="1" t="s">
        <v>11</v>
      </c>
      <c r="C2" t="s">
        <v>0</v>
      </c>
      <c r="D2" t="s">
        <v>1</v>
      </c>
      <c r="E2" t="s">
        <v>2</v>
      </c>
    </row>
    <row r="3" spans="2:15">
      <c r="B3" t="s">
        <v>3</v>
      </c>
      <c r="C3">
        <v>0</v>
      </c>
      <c r="D3">
        <f>C3*C16</f>
        <v>0</v>
      </c>
      <c r="E3">
        <v>480</v>
      </c>
    </row>
    <row r="4" spans="2:15">
      <c r="B4" t="s">
        <v>4</v>
      </c>
      <c r="C4">
        <v>0</v>
      </c>
      <c r="D4">
        <f>C4*D16</f>
        <v>0</v>
      </c>
      <c r="E4">
        <v>500</v>
      </c>
    </row>
    <row r="5" spans="2:15">
      <c r="B5" t="s">
        <v>5</v>
      </c>
      <c r="C5">
        <v>1350</v>
      </c>
      <c r="D5">
        <f>C5*E16</f>
        <v>1620</v>
      </c>
      <c r="E5">
        <v>9999999</v>
      </c>
    </row>
    <row r="6" spans="2:15">
      <c r="B6" t="s">
        <v>6</v>
      </c>
      <c r="C6">
        <v>160</v>
      </c>
      <c r="D6">
        <f>C6*C17</f>
        <v>1240</v>
      </c>
      <c r="E6">
        <v>160</v>
      </c>
      <c r="K6" s="4" t="s">
        <v>26</v>
      </c>
      <c r="L6" t="s">
        <v>18</v>
      </c>
      <c r="M6" t="s">
        <v>19</v>
      </c>
      <c r="N6" t="s">
        <v>22</v>
      </c>
    </row>
    <row r="7" spans="2:15">
      <c r="B7" t="s">
        <v>7</v>
      </c>
      <c r="C7">
        <v>200</v>
      </c>
      <c r="D7">
        <f>C7*D17</f>
        <v>1650</v>
      </c>
      <c r="E7">
        <v>200</v>
      </c>
      <c r="K7" t="s">
        <v>23</v>
      </c>
      <c r="L7">
        <v>0</v>
      </c>
      <c r="M7">
        <v>90</v>
      </c>
    </row>
    <row r="8" spans="2:15">
      <c r="B8" t="s">
        <v>8</v>
      </c>
      <c r="C8">
        <v>1190</v>
      </c>
      <c r="D8">
        <f>C8*C18</f>
        <v>1666</v>
      </c>
      <c r="E8">
        <v>1190</v>
      </c>
      <c r="K8" t="s">
        <v>20</v>
      </c>
      <c r="L8">
        <v>100</v>
      </c>
      <c r="M8">
        <v>100</v>
      </c>
    </row>
    <row r="9" spans="2:15">
      <c r="B9" t="s">
        <v>9</v>
      </c>
      <c r="C9">
        <v>610</v>
      </c>
      <c r="D9">
        <f>C9*D18</f>
        <v>915</v>
      </c>
      <c r="E9">
        <v>1000</v>
      </c>
      <c r="K9" t="s">
        <v>24</v>
      </c>
      <c r="L9">
        <f>L8*L7</f>
        <v>0</v>
      </c>
      <c r="M9">
        <f>M8*M7</f>
        <v>9000</v>
      </c>
      <c r="N9">
        <f>SUM(L9:M9)</f>
        <v>9000</v>
      </c>
    </row>
    <row r="10" spans="2:15">
      <c r="B10" t="s">
        <v>10</v>
      </c>
      <c r="C10">
        <v>0</v>
      </c>
      <c r="D10">
        <f>C10*E18</f>
        <v>0</v>
      </c>
      <c r="E10">
        <v>1000</v>
      </c>
      <c r="N10">
        <f>N9-D11</f>
        <v>1909</v>
      </c>
    </row>
    <row r="11" spans="2:15">
      <c r="D11">
        <f>SUM(D3:D10)</f>
        <v>7091</v>
      </c>
    </row>
    <row r="15" spans="2:15">
      <c r="B15" s="1" t="s">
        <v>11</v>
      </c>
      <c r="C15" t="s">
        <v>12</v>
      </c>
      <c r="D15" t="s">
        <v>13</v>
      </c>
      <c r="E15" t="s">
        <v>14</v>
      </c>
      <c r="K15" s="1" t="s">
        <v>11</v>
      </c>
      <c r="L15" t="s">
        <v>21</v>
      </c>
      <c r="M15" t="s">
        <v>19</v>
      </c>
      <c r="N15" t="s">
        <v>27</v>
      </c>
      <c r="O15" t="s">
        <v>25</v>
      </c>
    </row>
    <row r="16" spans="2:15">
      <c r="B16" t="s">
        <v>15</v>
      </c>
      <c r="C16">
        <v>1.2</v>
      </c>
      <c r="D16">
        <v>1.2</v>
      </c>
      <c r="E16">
        <v>1.2</v>
      </c>
      <c r="K16" t="s">
        <v>15</v>
      </c>
      <c r="L16">
        <v>5</v>
      </c>
      <c r="M16">
        <v>15</v>
      </c>
      <c r="N16">
        <f>SUM(C3:C5)</f>
        <v>1350</v>
      </c>
      <c r="O16">
        <f>SUMPRODUCT(L16:M16,L$7:M$7)</f>
        <v>1350</v>
      </c>
    </row>
    <row r="17" spans="2:15">
      <c r="B17" t="s">
        <v>16</v>
      </c>
      <c r="C17">
        <v>7.75</v>
      </c>
      <c r="D17">
        <v>8.25</v>
      </c>
      <c r="K17" t="s">
        <v>16</v>
      </c>
      <c r="L17">
        <v>4</v>
      </c>
      <c r="M17">
        <v>4</v>
      </c>
      <c r="N17">
        <f>SUM(C6:C7)</f>
        <v>360</v>
      </c>
      <c r="O17">
        <f t="shared" ref="O17:O18" si="0">SUMPRODUCT(L17:M17,L$7:M$7)</f>
        <v>360</v>
      </c>
    </row>
    <row r="18" spans="2:15">
      <c r="B18" t="s">
        <v>17</v>
      </c>
      <c r="C18">
        <v>1.4</v>
      </c>
      <c r="D18">
        <v>1.5</v>
      </c>
      <c r="E18">
        <v>1.55</v>
      </c>
      <c r="K18" t="s">
        <v>17</v>
      </c>
      <c r="L18">
        <v>35</v>
      </c>
      <c r="M18">
        <v>20</v>
      </c>
      <c r="N18">
        <f>SUM(C8:C10)</f>
        <v>1800</v>
      </c>
      <c r="O18">
        <f t="shared" si="0"/>
        <v>1800</v>
      </c>
    </row>
    <row r="22" spans="2:15">
      <c r="B22" s="2"/>
      <c r="C22" s="2"/>
      <c r="D22" s="2"/>
      <c r="E22" s="2"/>
      <c r="F22" s="2"/>
      <c r="G22" s="2"/>
      <c r="H22" s="2"/>
      <c r="I22" s="2"/>
    </row>
    <row r="23" spans="2:15">
      <c r="B23" s="3"/>
      <c r="C23" s="3"/>
      <c r="D23" s="3"/>
      <c r="E23" s="3"/>
      <c r="F23" s="3"/>
      <c r="G23" s="3"/>
      <c r="H23" s="3"/>
      <c r="I23" s="2"/>
    </row>
    <row r="24" spans="2:15">
      <c r="B24" s="3"/>
      <c r="C24" s="3"/>
      <c r="D24" s="3"/>
      <c r="E24" s="3"/>
      <c r="F24" s="3"/>
      <c r="G24" s="3"/>
      <c r="H24" s="3"/>
      <c r="I24" s="2"/>
    </row>
    <row r="25" spans="2:15">
      <c r="B25" s="3"/>
      <c r="C25" s="3"/>
      <c r="D25" s="3"/>
      <c r="E25" s="3"/>
      <c r="F25" s="3"/>
      <c r="G25" s="3"/>
      <c r="H25" s="3"/>
      <c r="I25" s="2"/>
    </row>
    <row r="26" spans="2:15">
      <c r="B26" s="3"/>
      <c r="C26" s="3"/>
      <c r="D26" s="3"/>
      <c r="E26" s="3"/>
      <c r="F26" s="3"/>
      <c r="G26" s="3"/>
      <c r="H26" s="3"/>
      <c r="I26" s="2"/>
    </row>
    <row r="27" spans="2:15">
      <c r="B27" s="3"/>
      <c r="C27" s="3"/>
      <c r="D27" s="3"/>
      <c r="E27" s="3"/>
      <c r="F27" s="3"/>
      <c r="G27" s="3"/>
      <c r="H27" s="3"/>
      <c r="I27" s="2"/>
    </row>
    <row r="28" spans="2:15">
      <c r="B28" s="3"/>
      <c r="C28" s="3"/>
      <c r="D28" s="3"/>
      <c r="E28" s="3"/>
      <c r="F28" s="3"/>
      <c r="G28" s="3"/>
      <c r="H28" s="3"/>
      <c r="I28" s="2"/>
    </row>
    <row r="29" spans="2:15">
      <c r="B29" s="3"/>
      <c r="C29" s="3"/>
      <c r="D29" s="3"/>
      <c r="E29" s="3"/>
      <c r="F29" s="3"/>
      <c r="G29" s="3"/>
      <c r="H29" s="3"/>
      <c r="I29" s="2"/>
    </row>
    <row r="30" spans="2:15">
      <c r="B30" s="3"/>
      <c r="C30" s="3"/>
      <c r="D30" s="3"/>
      <c r="E30" s="3"/>
      <c r="F30" s="3"/>
      <c r="G30" s="3"/>
      <c r="H30" s="3"/>
      <c r="I30" s="2"/>
    </row>
    <row r="31" spans="2:15">
      <c r="B31" s="3"/>
      <c r="C31" s="3"/>
      <c r="D31" s="3"/>
      <c r="E31" s="3"/>
      <c r="F31" s="3"/>
      <c r="G31" s="3"/>
      <c r="H31" s="3"/>
      <c r="I31" s="2"/>
    </row>
    <row r="32" spans="2:15">
      <c r="B32" s="3"/>
      <c r="C32" s="3"/>
      <c r="D32" s="3"/>
      <c r="E32" s="3"/>
      <c r="F32" s="3"/>
      <c r="G32" s="3"/>
      <c r="H32" s="3"/>
      <c r="I32" s="2"/>
    </row>
    <row r="33" spans="2:9">
      <c r="B33" s="2"/>
      <c r="C33" s="2"/>
      <c r="D33" s="2"/>
      <c r="E33" s="2"/>
      <c r="F33" s="2"/>
      <c r="G33" s="2"/>
      <c r="H33" s="2"/>
      <c r="I33" s="2"/>
    </row>
    <row r="34" spans="2:9">
      <c r="B34" s="2"/>
      <c r="C34" s="2"/>
      <c r="D34" s="2"/>
      <c r="E34" s="2"/>
      <c r="F34" s="2"/>
      <c r="G34" s="2"/>
      <c r="H34" s="2"/>
      <c r="I34" s="2"/>
    </row>
    <row r="35" spans="2:9">
      <c r="B35" s="2"/>
      <c r="C35" s="2"/>
      <c r="D35" s="2"/>
      <c r="E35" s="2"/>
      <c r="F35" s="2"/>
      <c r="G35" s="2"/>
      <c r="H35" s="2"/>
      <c r="I35" s="2"/>
    </row>
    <row r="36" spans="2:9">
      <c r="B36" s="2"/>
      <c r="C36" s="2"/>
      <c r="D36" s="2"/>
      <c r="E36" s="2"/>
      <c r="F36" s="2"/>
      <c r="G36" s="2"/>
      <c r="H36" s="2"/>
      <c r="I36" s="2"/>
    </row>
    <row r="37" spans="2:9">
      <c r="B37" s="2"/>
      <c r="C37" s="2"/>
      <c r="D37" s="2"/>
      <c r="E37" s="2"/>
      <c r="F37" s="2"/>
      <c r="G37" s="2"/>
      <c r="H37" s="2"/>
      <c r="I37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64443-C874-A441-909A-9BB9D10F995F}">
  <dimension ref="B2:O37"/>
  <sheetViews>
    <sheetView workbookViewId="0">
      <selection activeCell="I18" sqref="I18"/>
    </sheetView>
  </sheetViews>
  <sheetFormatPr baseColWidth="10" defaultRowHeight="16"/>
  <cols>
    <col min="2" max="2" width="15" bestFit="1" customWidth="1"/>
    <col min="5" max="5" width="12.6640625" bestFit="1" customWidth="1"/>
    <col min="7" max="7" width="12" bestFit="1" customWidth="1"/>
    <col min="11" max="11" width="16.33203125" bestFit="1" customWidth="1"/>
    <col min="14" max="14" width="12.1640625" bestFit="1" customWidth="1"/>
  </cols>
  <sheetData>
    <row r="2" spans="2:15">
      <c r="B2" s="1" t="s">
        <v>11</v>
      </c>
      <c r="C2" t="s">
        <v>0</v>
      </c>
      <c r="D2" t="s">
        <v>1</v>
      </c>
      <c r="E2" t="s">
        <v>2</v>
      </c>
    </row>
    <row r="3" spans="2:15">
      <c r="B3" t="s">
        <v>3</v>
      </c>
      <c r="C3">
        <v>480</v>
      </c>
      <c r="D3">
        <f>C3*C16</f>
        <v>576</v>
      </c>
      <c r="E3">
        <v>480</v>
      </c>
    </row>
    <row r="4" spans="2:15">
      <c r="B4" t="s">
        <v>4</v>
      </c>
      <c r="C4">
        <v>470</v>
      </c>
      <c r="D4">
        <f>C4*D16</f>
        <v>940</v>
      </c>
      <c r="E4">
        <v>500</v>
      </c>
    </row>
    <row r="5" spans="2:15">
      <c r="B5" t="s">
        <v>5</v>
      </c>
      <c r="C5">
        <v>0</v>
      </c>
      <c r="D5">
        <f>C5*E16</f>
        <v>0</v>
      </c>
      <c r="E5">
        <v>9999999</v>
      </c>
    </row>
    <row r="6" spans="2:15">
      <c r="B6" t="s">
        <v>6</v>
      </c>
      <c r="C6">
        <v>160</v>
      </c>
      <c r="D6">
        <f>C6*C17</f>
        <v>1240</v>
      </c>
      <c r="E6">
        <v>160</v>
      </c>
      <c r="K6" s="4" t="s">
        <v>26</v>
      </c>
      <c r="L6" t="s">
        <v>18</v>
      </c>
      <c r="M6" t="s">
        <v>19</v>
      </c>
      <c r="N6" t="s">
        <v>22</v>
      </c>
    </row>
    <row r="7" spans="2:15">
      <c r="B7" t="s">
        <v>7</v>
      </c>
      <c r="C7">
        <v>200</v>
      </c>
      <c r="D7">
        <f>C7*D17</f>
        <v>1650</v>
      </c>
      <c r="E7">
        <v>200</v>
      </c>
      <c r="K7" t="s">
        <v>23</v>
      </c>
      <c r="L7">
        <v>40</v>
      </c>
      <c r="M7">
        <v>50</v>
      </c>
    </row>
    <row r="8" spans="2:15">
      <c r="B8" t="s">
        <v>8</v>
      </c>
      <c r="C8">
        <v>1190</v>
      </c>
      <c r="D8">
        <f>C8*C18</f>
        <v>1666</v>
      </c>
      <c r="E8">
        <v>1190</v>
      </c>
      <c r="K8" t="s">
        <v>20</v>
      </c>
      <c r="L8">
        <v>100</v>
      </c>
      <c r="M8">
        <v>100</v>
      </c>
    </row>
    <row r="9" spans="2:15">
      <c r="B9" t="s">
        <v>9</v>
      </c>
      <c r="C9">
        <v>1000</v>
      </c>
      <c r="D9">
        <f>C9*D18</f>
        <v>1500</v>
      </c>
      <c r="E9">
        <v>1000</v>
      </c>
      <c r="K9" t="s">
        <v>24</v>
      </c>
      <c r="L9">
        <f>L8*L7</f>
        <v>4000</v>
      </c>
      <c r="M9">
        <f>M8*M7</f>
        <v>5000</v>
      </c>
      <c r="N9">
        <f>SUM(L9:M9)</f>
        <v>9000</v>
      </c>
    </row>
    <row r="10" spans="2:15">
      <c r="B10" t="s">
        <v>10</v>
      </c>
      <c r="C10">
        <v>210</v>
      </c>
      <c r="D10">
        <f>C10*E18</f>
        <v>325.5</v>
      </c>
      <c r="E10">
        <v>1000</v>
      </c>
      <c r="N10">
        <f>N9-D11</f>
        <v>1102.5</v>
      </c>
    </row>
    <row r="11" spans="2:15">
      <c r="D11">
        <f>SUM(D3:D10)</f>
        <v>7897.5</v>
      </c>
    </row>
    <row r="15" spans="2:15">
      <c r="B15" s="1" t="s">
        <v>11</v>
      </c>
      <c r="C15" t="s">
        <v>12</v>
      </c>
      <c r="D15" t="s">
        <v>13</v>
      </c>
      <c r="E15" t="s">
        <v>14</v>
      </c>
      <c r="K15" s="1" t="s">
        <v>11</v>
      </c>
      <c r="L15" t="s">
        <v>21</v>
      </c>
      <c r="M15" t="s">
        <v>19</v>
      </c>
      <c r="N15" t="s">
        <v>27</v>
      </c>
      <c r="O15" t="s">
        <v>25</v>
      </c>
    </row>
    <row r="16" spans="2:15">
      <c r="B16" t="s">
        <v>15</v>
      </c>
      <c r="C16">
        <v>1.2</v>
      </c>
      <c r="D16">
        <v>2</v>
      </c>
      <c r="E16">
        <v>2.5</v>
      </c>
      <c r="K16" t="s">
        <v>15</v>
      </c>
      <c r="L16">
        <v>5</v>
      </c>
      <c r="M16">
        <v>15</v>
      </c>
      <c r="N16">
        <f>SUM(C3:C5)</f>
        <v>950</v>
      </c>
      <c r="O16">
        <f>SUMPRODUCT(L16:M16,L$7:M$7)</f>
        <v>950</v>
      </c>
    </row>
    <row r="17" spans="2:15">
      <c r="B17" t="s">
        <v>16</v>
      </c>
      <c r="C17">
        <v>7.75</v>
      </c>
      <c r="D17">
        <v>8.25</v>
      </c>
      <c r="K17" t="s">
        <v>16</v>
      </c>
      <c r="L17">
        <v>4</v>
      </c>
      <c r="M17">
        <v>4</v>
      </c>
      <c r="N17">
        <f>SUM(C6:C7)</f>
        <v>360</v>
      </c>
      <c r="O17">
        <f t="shared" ref="O17:O18" si="0">SUMPRODUCT(L17:M17,L$7:M$7)</f>
        <v>360</v>
      </c>
    </row>
    <row r="18" spans="2:15">
      <c r="B18" t="s">
        <v>17</v>
      </c>
      <c r="C18">
        <v>1.4</v>
      </c>
      <c r="D18">
        <v>1.5</v>
      </c>
      <c r="E18">
        <v>1.55</v>
      </c>
      <c r="K18" t="s">
        <v>17</v>
      </c>
      <c r="L18">
        <v>35</v>
      </c>
      <c r="M18">
        <v>20</v>
      </c>
      <c r="N18">
        <f>SUM(C8:C10)</f>
        <v>2400</v>
      </c>
      <c r="O18">
        <f t="shared" si="0"/>
        <v>2400</v>
      </c>
    </row>
    <row r="22" spans="2:15">
      <c r="B22" s="2"/>
      <c r="C22" s="2"/>
      <c r="D22" s="2"/>
      <c r="E22" s="2"/>
      <c r="F22" s="2"/>
      <c r="G22" s="2"/>
      <c r="H22" s="2"/>
      <c r="I22" s="2"/>
    </row>
    <row r="23" spans="2:15">
      <c r="B23" s="3"/>
      <c r="C23" s="3"/>
      <c r="D23" s="3"/>
      <c r="E23" s="3"/>
      <c r="F23" s="3"/>
      <c r="G23" s="3"/>
      <c r="H23" s="3"/>
      <c r="I23" s="2"/>
    </row>
    <row r="24" spans="2:15">
      <c r="B24" s="3"/>
      <c r="C24" s="3"/>
      <c r="D24" s="3"/>
      <c r="E24" s="3"/>
      <c r="F24" s="3"/>
      <c r="G24" s="3"/>
      <c r="H24" s="3"/>
      <c r="I24" s="2"/>
    </row>
    <row r="25" spans="2:15">
      <c r="B25" s="3"/>
      <c r="C25" s="3"/>
      <c r="D25" s="3"/>
      <c r="E25" s="3"/>
      <c r="F25" s="3"/>
      <c r="G25" s="3"/>
      <c r="H25" s="3"/>
      <c r="I25" s="2"/>
    </row>
    <row r="26" spans="2:15">
      <c r="B26" s="3"/>
      <c r="C26" s="3"/>
      <c r="D26" s="3"/>
      <c r="E26" s="3"/>
      <c r="F26" s="3"/>
      <c r="G26" s="3"/>
      <c r="H26" s="3"/>
      <c r="I26" s="2"/>
    </row>
    <row r="27" spans="2:15">
      <c r="B27" s="3"/>
      <c r="C27" s="3"/>
      <c r="D27" s="3"/>
      <c r="E27" s="3"/>
      <c r="F27" s="3"/>
      <c r="G27" s="3"/>
      <c r="H27" s="3"/>
      <c r="I27" s="2"/>
    </row>
    <row r="28" spans="2:15">
      <c r="B28" s="3"/>
      <c r="C28" s="3"/>
      <c r="D28" s="3"/>
      <c r="E28" s="3"/>
      <c r="F28" s="3"/>
      <c r="G28" s="3"/>
      <c r="H28" s="3"/>
      <c r="I28" s="2"/>
    </row>
    <row r="29" spans="2:15">
      <c r="B29" s="3"/>
      <c r="C29" s="3"/>
      <c r="D29" s="3"/>
      <c r="E29" s="3"/>
      <c r="F29" s="3"/>
      <c r="G29" s="3"/>
      <c r="H29" s="3"/>
      <c r="I29" s="2"/>
    </row>
    <row r="30" spans="2:15">
      <c r="B30" s="3"/>
      <c r="C30" s="3"/>
      <c r="D30" s="3"/>
      <c r="E30" s="3"/>
      <c r="F30" s="3"/>
      <c r="G30" s="3"/>
      <c r="H30" s="3"/>
      <c r="I30" s="2"/>
    </row>
    <row r="31" spans="2:15">
      <c r="B31" s="3"/>
      <c r="C31" s="3"/>
      <c r="D31" s="3"/>
      <c r="E31" s="3"/>
      <c r="F31" s="3"/>
      <c r="G31" s="3"/>
      <c r="H31" s="3"/>
      <c r="I31" s="2"/>
    </row>
    <row r="32" spans="2:15">
      <c r="B32" s="3"/>
      <c r="C32" s="3"/>
      <c r="D32" s="3"/>
      <c r="E32" s="3"/>
      <c r="F32" s="3"/>
      <c r="G32" s="3"/>
      <c r="H32" s="3"/>
      <c r="I32" s="2"/>
    </row>
    <row r="33" spans="2:9">
      <c r="B33" s="2"/>
      <c r="C33" s="2"/>
      <c r="D33" s="2"/>
      <c r="E33" s="2"/>
      <c r="F33" s="2"/>
      <c r="G33" s="2"/>
      <c r="H33" s="2"/>
      <c r="I33" s="2"/>
    </row>
    <row r="34" spans="2:9">
      <c r="B34" s="2"/>
      <c r="C34" s="2"/>
      <c r="D34" s="2"/>
      <c r="E34" s="2"/>
      <c r="F34" s="2"/>
      <c r="G34" s="2"/>
      <c r="H34" s="2"/>
      <c r="I34" s="2"/>
    </row>
    <row r="35" spans="2:9">
      <c r="B35" s="2"/>
      <c r="C35" s="2"/>
      <c r="D35" s="2"/>
      <c r="E35" s="2"/>
      <c r="F35" s="2"/>
      <c r="G35" s="2"/>
      <c r="H35" s="2"/>
      <c r="I35" s="2"/>
    </row>
    <row r="36" spans="2:9">
      <c r="B36" s="2"/>
      <c r="C36" s="2"/>
      <c r="D36" s="2"/>
      <c r="E36" s="2"/>
      <c r="F36" s="2"/>
      <c r="G36" s="2"/>
      <c r="H36" s="2"/>
      <c r="I36" s="2"/>
    </row>
    <row r="37" spans="2:9">
      <c r="B37" s="2"/>
      <c r="C37" s="2"/>
      <c r="D37" s="2"/>
      <c r="E37" s="2"/>
      <c r="F37" s="2"/>
      <c r="G37" s="2"/>
      <c r="H37" s="2"/>
      <c r="I37" s="2"/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43E68-2056-854C-9933-5B1F56D095B2}">
  <dimension ref="B2:O37"/>
  <sheetViews>
    <sheetView tabSelected="1" workbookViewId="0">
      <selection activeCell="G23" sqref="G23"/>
    </sheetView>
  </sheetViews>
  <sheetFormatPr baseColWidth="10" defaultRowHeight="16"/>
  <cols>
    <col min="2" max="2" width="15" bestFit="1" customWidth="1"/>
    <col min="5" max="5" width="12.6640625" bestFit="1" customWidth="1"/>
    <col min="7" max="7" width="12" bestFit="1" customWidth="1"/>
    <col min="11" max="11" width="16.33203125" bestFit="1" customWidth="1"/>
    <col min="14" max="14" width="12.1640625" bestFit="1" customWidth="1"/>
  </cols>
  <sheetData>
    <row r="2" spans="2:15">
      <c r="B2" s="1" t="s">
        <v>11</v>
      </c>
      <c r="C2" t="s">
        <v>0</v>
      </c>
      <c r="D2" t="s">
        <v>1</v>
      </c>
      <c r="E2" t="s">
        <v>2</v>
      </c>
    </row>
    <row r="3" spans="2:15">
      <c r="B3" t="s">
        <v>3</v>
      </c>
      <c r="C3">
        <v>480</v>
      </c>
      <c r="D3">
        <f>C3*C16</f>
        <v>576</v>
      </c>
      <c r="E3">
        <v>480</v>
      </c>
    </row>
    <row r="4" spans="2:15">
      <c r="B4" t="s">
        <v>4</v>
      </c>
      <c r="C4">
        <v>500</v>
      </c>
      <c r="D4">
        <f>C4*D16</f>
        <v>1000</v>
      </c>
      <c r="E4">
        <v>500</v>
      </c>
    </row>
    <row r="5" spans="2:15">
      <c r="B5" t="s">
        <v>5</v>
      </c>
      <c r="C5">
        <f>N16-C4-C3</f>
        <v>0</v>
      </c>
      <c r="D5">
        <f>C5*E16</f>
        <v>0</v>
      </c>
      <c r="E5">
        <v>9999019</v>
      </c>
    </row>
    <row r="6" spans="2:15">
      <c r="B6" t="s">
        <v>6</v>
      </c>
      <c r="C6">
        <v>160</v>
      </c>
      <c r="D6">
        <f>C6*C17</f>
        <v>1240</v>
      </c>
      <c r="E6">
        <v>160</v>
      </c>
      <c r="K6" s="4" t="s">
        <v>26</v>
      </c>
      <c r="L6" t="s">
        <v>18</v>
      </c>
      <c r="M6" t="s">
        <v>19</v>
      </c>
      <c r="N6" t="s">
        <v>22</v>
      </c>
    </row>
    <row r="7" spans="2:15">
      <c r="B7" t="s">
        <v>7</v>
      </c>
      <c r="C7">
        <f>N17-C6</f>
        <v>200</v>
      </c>
      <c r="D7">
        <f>C7*D17</f>
        <v>1650</v>
      </c>
      <c r="E7">
        <v>200</v>
      </c>
      <c r="K7" t="s">
        <v>23</v>
      </c>
      <c r="L7">
        <v>37</v>
      </c>
      <c r="M7">
        <v>53</v>
      </c>
    </row>
    <row r="8" spans="2:15">
      <c r="B8" t="s">
        <v>8</v>
      </c>
      <c r="C8">
        <v>1190</v>
      </c>
      <c r="D8">
        <f>C8*C18</f>
        <v>1666</v>
      </c>
      <c r="E8">
        <v>1190</v>
      </c>
      <c r="K8" t="s">
        <v>20</v>
      </c>
      <c r="L8">
        <v>100</v>
      </c>
      <c r="M8">
        <v>100</v>
      </c>
    </row>
    <row r="9" spans="2:15">
      <c r="B9" t="s">
        <v>9</v>
      </c>
      <c r="C9">
        <v>1000</v>
      </c>
      <c r="D9">
        <f>C9*D18</f>
        <v>1500</v>
      </c>
      <c r="E9">
        <v>1000</v>
      </c>
      <c r="K9" t="s">
        <v>24</v>
      </c>
      <c r="L9">
        <f>L8*L7</f>
        <v>3700</v>
      </c>
      <c r="M9">
        <f>M8*M7</f>
        <v>5300</v>
      </c>
      <c r="N9">
        <f>SUM(L9:M9)</f>
        <v>9000</v>
      </c>
    </row>
    <row r="10" spans="2:15">
      <c r="B10" t="s">
        <v>10</v>
      </c>
      <c r="C10">
        <f>N18-C9-C8</f>
        <v>165</v>
      </c>
      <c r="D10">
        <f>C10*E18</f>
        <v>255.75</v>
      </c>
      <c r="E10">
        <v>1000</v>
      </c>
      <c r="N10">
        <f>N9-D11</f>
        <v>1112.25</v>
      </c>
    </row>
    <row r="11" spans="2:15">
      <c r="D11">
        <f>SUM(D3:D10)</f>
        <v>7887.75</v>
      </c>
    </row>
    <row r="15" spans="2:15">
      <c r="B15" s="1" t="s">
        <v>11</v>
      </c>
      <c r="C15" t="s">
        <v>12</v>
      </c>
      <c r="D15" t="s">
        <v>13</v>
      </c>
      <c r="E15" t="s">
        <v>14</v>
      </c>
      <c r="K15" s="1" t="s">
        <v>11</v>
      </c>
      <c r="L15" t="s">
        <v>21</v>
      </c>
      <c r="M15" t="s">
        <v>19</v>
      </c>
      <c r="N15" t="s">
        <v>25</v>
      </c>
      <c r="O15" t="s">
        <v>29</v>
      </c>
    </row>
    <row r="16" spans="2:15">
      <c r="B16" t="s">
        <v>15</v>
      </c>
      <c r="C16">
        <v>1.2</v>
      </c>
      <c r="D16">
        <v>2</v>
      </c>
      <c r="E16">
        <v>2.5</v>
      </c>
      <c r="K16" t="s">
        <v>15</v>
      </c>
      <c r="L16">
        <v>5</v>
      </c>
      <c r="M16">
        <v>15</v>
      </c>
      <c r="N16">
        <f>SUMPRODUCT(L16:M16,L$7:M$7)</f>
        <v>980</v>
      </c>
      <c r="O16">
        <f>SUM(E3:E5)</f>
        <v>9999999</v>
      </c>
    </row>
    <row r="17" spans="2:15">
      <c r="B17" t="s">
        <v>16</v>
      </c>
      <c r="C17">
        <v>7.75</v>
      </c>
      <c r="D17">
        <v>8.25</v>
      </c>
      <c r="K17" t="s">
        <v>16</v>
      </c>
      <c r="L17">
        <v>4</v>
      </c>
      <c r="M17">
        <v>4</v>
      </c>
      <c r="N17">
        <f>SUMPRODUCT(L17:M17,L$7:M$7)</f>
        <v>360</v>
      </c>
      <c r="O17">
        <f>SUM(E6:E7)</f>
        <v>360</v>
      </c>
    </row>
    <row r="18" spans="2:15">
      <c r="B18" t="s">
        <v>17</v>
      </c>
      <c r="C18">
        <v>1.4</v>
      </c>
      <c r="D18">
        <v>1.5</v>
      </c>
      <c r="E18">
        <v>1.55</v>
      </c>
      <c r="K18" t="s">
        <v>17</v>
      </c>
      <c r="L18">
        <v>35</v>
      </c>
      <c r="M18">
        <v>20</v>
      </c>
      <c r="N18">
        <f>SUMPRODUCT(L18:M18,L$7:M$7)</f>
        <v>2355</v>
      </c>
      <c r="O18">
        <f>SUM(E8:E10)</f>
        <v>3190</v>
      </c>
    </row>
    <row r="22" spans="2:15">
      <c r="B22" s="2"/>
      <c r="C22" s="2"/>
      <c r="D22" s="2"/>
      <c r="E22" s="2"/>
      <c r="F22" s="2"/>
      <c r="G22" s="2"/>
      <c r="H22" s="2"/>
      <c r="I22" s="2"/>
    </row>
    <row r="23" spans="2:15">
      <c r="B23" s="3"/>
      <c r="C23" s="3"/>
      <c r="D23" s="3"/>
      <c r="E23" s="3"/>
      <c r="F23" s="3"/>
      <c r="G23" s="3"/>
      <c r="H23" s="3"/>
      <c r="I23" s="2"/>
    </row>
    <row r="24" spans="2:15">
      <c r="B24" s="3"/>
      <c r="C24" s="3"/>
      <c r="D24" s="3"/>
      <c r="E24" s="3"/>
      <c r="F24" s="3"/>
      <c r="G24" s="3"/>
      <c r="H24" s="3"/>
      <c r="I24" s="2"/>
    </row>
    <row r="25" spans="2:15">
      <c r="B25" s="3"/>
      <c r="C25" s="3"/>
      <c r="D25" s="3"/>
      <c r="E25" s="3"/>
      <c r="F25" s="3"/>
      <c r="G25" s="3"/>
      <c r="H25" s="3"/>
      <c r="I25" s="2"/>
    </row>
    <row r="26" spans="2:15">
      <c r="B26" s="3"/>
      <c r="C26" s="3"/>
      <c r="D26" s="3"/>
      <c r="E26" s="3"/>
      <c r="F26" s="3"/>
      <c r="G26" s="3"/>
      <c r="H26" s="3"/>
      <c r="I26" s="2"/>
    </row>
    <row r="27" spans="2:15">
      <c r="B27" s="3"/>
      <c r="C27" s="3"/>
      <c r="D27" s="3"/>
      <c r="E27" s="3"/>
      <c r="F27" s="3"/>
      <c r="G27" s="3"/>
      <c r="H27" s="3"/>
      <c r="I27" s="2"/>
    </row>
    <row r="28" spans="2:15">
      <c r="B28" s="3"/>
      <c r="C28" s="3"/>
      <c r="D28" s="3"/>
      <c r="E28" s="3"/>
      <c r="F28" s="3"/>
      <c r="G28" s="3"/>
      <c r="H28" s="3"/>
      <c r="I28" s="2"/>
    </row>
    <row r="29" spans="2:15">
      <c r="B29" s="3"/>
      <c r="C29" s="3"/>
      <c r="D29" s="3"/>
      <c r="E29" s="3"/>
      <c r="F29" s="3"/>
      <c r="G29" s="3"/>
      <c r="H29" s="3"/>
      <c r="I29" s="2"/>
    </row>
    <row r="30" spans="2:15">
      <c r="B30" s="3"/>
      <c r="C30" s="3"/>
      <c r="D30" s="3"/>
      <c r="E30" s="3"/>
      <c r="F30" s="3"/>
      <c r="G30" s="3"/>
      <c r="H30" s="3"/>
      <c r="I30" s="2"/>
    </row>
    <row r="31" spans="2:15">
      <c r="B31" s="3"/>
      <c r="C31" s="3"/>
      <c r="D31" s="3"/>
      <c r="E31" s="3"/>
      <c r="F31" s="3"/>
      <c r="G31" s="3"/>
      <c r="H31" s="3"/>
      <c r="I31" s="2"/>
    </row>
    <row r="32" spans="2:15">
      <c r="B32" s="3"/>
      <c r="C32" s="3"/>
      <c r="D32" s="3"/>
      <c r="E32" s="3"/>
      <c r="F32" s="3"/>
      <c r="G32" s="3"/>
      <c r="H32" s="3"/>
      <c r="I32" s="2"/>
    </row>
    <row r="33" spans="2:9">
      <c r="B33" s="2"/>
      <c r="C33" s="2"/>
      <c r="D33" s="2"/>
      <c r="E33" s="2"/>
      <c r="F33" s="2"/>
      <c r="G33" s="2"/>
      <c r="H33" s="2"/>
      <c r="I33" s="2"/>
    </row>
    <row r="34" spans="2:9">
      <c r="B34" s="2"/>
      <c r="C34" s="2"/>
      <c r="D34" s="2"/>
      <c r="E34" s="2"/>
      <c r="F34" s="2"/>
      <c r="G34" s="2"/>
      <c r="H34" s="2"/>
      <c r="I34" s="2"/>
    </row>
    <row r="35" spans="2:9">
      <c r="B35" s="2"/>
      <c r="C35" s="2"/>
      <c r="D35" s="2"/>
      <c r="E35" s="2"/>
      <c r="F35" s="2"/>
      <c r="G35" s="2"/>
      <c r="H35" s="2"/>
      <c r="I35" s="2"/>
    </row>
    <row r="36" spans="2:9">
      <c r="B36" s="2"/>
      <c r="C36" s="2"/>
      <c r="D36" s="2"/>
      <c r="E36" s="2"/>
      <c r="F36" s="2"/>
      <c r="G36" s="2"/>
      <c r="H36" s="2"/>
      <c r="I36" s="2"/>
    </row>
    <row r="37" spans="2:9">
      <c r="B37" s="2"/>
      <c r="C37" s="2"/>
      <c r="D37" s="2"/>
      <c r="E37" s="2"/>
      <c r="F37" s="2"/>
      <c r="G37" s="2"/>
      <c r="H37" s="2"/>
      <c r="I3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Solution</vt:lpstr>
      <vt:lpstr>Solution_d</vt:lpstr>
      <vt:lpstr>Solution_e</vt:lpstr>
      <vt:lpstr>Solution_f</vt:lpstr>
      <vt:lpstr>Alternative_solution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Colombo</dc:creator>
  <cp:lastModifiedBy>Luca Colombo</cp:lastModifiedBy>
  <dcterms:created xsi:type="dcterms:W3CDTF">2018-10-10T02:54:14Z</dcterms:created>
  <dcterms:modified xsi:type="dcterms:W3CDTF">2018-10-14T18:48:35Z</dcterms:modified>
</cp:coreProperties>
</file>