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ex2a" sheetId="2" r:id="rId1"/>
    <sheet name="ex2b" sheetId="3" r:id="rId2"/>
    <sheet name="ex2c" sheetId="5" r:id="rId3"/>
    <sheet name="ex2d" sheetId="6" r:id="rId4"/>
  </sheets>
  <definedNames>
    <definedName name="OpenSolver_ChosenSolver" localSheetId="0" hidden="1">CBC</definedName>
    <definedName name="OpenSolver_ChosenSolver" localSheetId="1" hidden="1">CBC</definedName>
    <definedName name="OpenSolver_ChosenSolver" localSheetId="2" hidden="1">CBC</definedName>
    <definedName name="OpenSolver_ChosenSolver" localSheetId="3" hidden="1">CBC</definedName>
    <definedName name="OpenSolver_DualsNewSheet" localSheetId="0" hidden="1">0</definedName>
    <definedName name="OpenSolver_DualsNewSheet" localSheetId="1" hidden="1">0</definedName>
    <definedName name="OpenSolver_DualsNewSheet" localSheetId="2" hidden="1">0</definedName>
    <definedName name="OpenSolver_DualsNewSheet" localSheetId="3" hidden="1">0</definedName>
    <definedName name="OpenSolver_LinearityCheck" localSheetId="0" hidden="1">1</definedName>
    <definedName name="OpenSolver_LinearityCheck" localSheetId="1" hidden="1">1</definedName>
    <definedName name="OpenSolver_LinearityCheck" localSheetId="2" hidden="1">1</definedName>
    <definedName name="OpenSolver_LinearityCheck" localSheetId="3" hidden="1">1</definedName>
    <definedName name="OpenSolver_UpdateSensitivity" localSheetId="0" hidden="1">1</definedName>
    <definedName name="OpenSolver_UpdateSensitivity" localSheetId="1" hidden="1">1</definedName>
    <definedName name="OpenSolver_UpdateSensitivity" localSheetId="2" hidden="1">1</definedName>
    <definedName name="OpenSolver_UpdateSensitivity" localSheetId="3" hidden="1">1</definedName>
    <definedName name="solver_adj" localSheetId="0" hidden="1">ex2a!$E$26:$E$40,ex2a!$J$26:$J$40,ex2a!$O$26:$O$40,ex2a!$E$43,ex2a!$J$43,ex2a!$O$43</definedName>
    <definedName name="solver_adj" localSheetId="1" hidden="1">ex2b!$E$26:$E$40,ex2b!$J$26:$J$40,ex2b!$O$26:$O$40,ex2b!$E$43,ex2b!$J$43,ex2b!$O$43</definedName>
    <definedName name="solver_adj" localSheetId="2" hidden="1">ex2c!$E$26:$E$40,ex2c!$J$26:$J$40,ex2c!$O$26:$O$40,ex2c!$E$43,ex2c!$J$43,ex2c!$O$43</definedName>
    <definedName name="solver_adj" localSheetId="3" hidden="1">ex2d!$E$26:$E$40,ex2d!$J$26:$J$40,ex2d!$O$26:$O$40,ex2d!$E$43,ex2d!$J$43,ex2d!$O$43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cvg" localSheetId="3" hidden="1">0.0001</definedName>
    <definedName name="solver_drv" localSheetId="0" hidden="1">1</definedName>
    <definedName name="solver_drv" localSheetId="1" hidden="1">1</definedName>
    <definedName name="solver_drv" localSheetId="2" hidden="1">1</definedName>
    <definedName name="solver_drv" localSheetId="3" hidden="1">1</definedName>
    <definedName name="solver_est" localSheetId="0" hidden="1">1</definedName>
    <definedName name="solver_est" localSheetId="1" hidden="1">1</definedName>
    <definedName name="solver_est" localSheetId="2" hidden="1">1</definedName>
    <definedName name="solver_est" localSheetId="3" hidden="1">1</definedName>
    <definedName name="solver_itr" localSheetId="0" hidden="1">2147483647</definedName>
    <definedName name="solver_itr" localSheetId="1" hidden="1">2147483647</definedName>
    <definedName name="solver_itr" localSheetId="2" hidden="1">2147483647</definedName>
    <definedName name="solver_itr" localSheetId="3" hidden="1">2147483647</definedName>
    <definedName name="solver_lhs1" localSheetId="0" hidden="1">ex2a!$E$43</definedName>
    <definedName name="solver_lhs1" localSheetId="1" hidden="1">ex2b!$E$43</definedName>
    <definedName name="solver_lhs1" localSheetId="2" hidden="1">ex2c!$E$43</definedName>
    <definedName name="solver_lhs1" localSheetId="3" hidden="1">ex2d!$E$43</definedName>
    <definedName name="solver_lhs10" localSheetId="0" hidden="1">ex2a!$E$43</definedName>
    <definedName name="solver_lhs10" localSheetId="1" hidden="1">ex2b!$E$43</definedName>
    <definedName name="solver_lhs10" localSheetId="2" hidden="1">ex2c!$E$43</definedName>
    <definedName name="solver_lhs10" localSheetId="3" hidden="1">ex2d!$E$43</definedName>
    <definedName name="solver_lhs11" localSheetId="0" hidden="1">ex2a!$J$43</definedName>
    <definedName name="solver_lhs11" localSheetId="1" hidden="1">ex2b!$J$43</definedName>
    <definedName name="solver_lhs11" localSheetId="2" hidden="1">ex2c!$J$43</definedName>
    <definedName name="solver_lhs11" localSheetId="3" hidden="1">ex2d!$J$43</definedName>
    <definedName name="solver_lhs12" localSheetId="0" hidden="1">ex2a!$O$43</definedName>
    <definedName name="solver_lhs12" localSheetId="1" hidden="1">ex2b!$O$43</definedName>
    <definedName name="solver_lhs12" localSheetId="2" hidden="1">ex2c!$O$43</definedName>
    <definedName name="solver_lhs12" localSheetId="3" hidden="1">ex2d!$O$43</definedName>
    <definedName name="solver_lhs2" localSheetId="0" hidden="1">ex2a!$J$43</definedName>
    <definedName name="solver_lhs2" localSheetId="1" hidden="1">ex2b!$J$43</definedName>
    <definedName name="solver_lhs2" localSheetId="2" hidden="1">ex2c!$J$43</definedName>
    <definedName name="solver_lhs2" localSheetId="3" hidden="1">ex2d!$J$43</definedName>
    <definedName name="solver_lhs3" localSheetId="0" hidden="1">ex2a!$O$43</definedName>
    <definedName name="solver_lhs3" localSheetId="1" hidden="1">ex2b!$O$43</definedName>
    <definedName name="solver_lhs3" localSheetId="2" hidden="1">ex2c!$O$43</definedName>
    <definedName name="solver_lhs3" localSheetId="3" hidden="1">ex2d!$O$43</definedName>
    <definedName name="solver_lhs4" localSheetId="0" hidden="1">ex2a!$I$19</definedName>
    <definedName name="solver_lhs4" localSheetId="1" hidden="1">ex2b!$I$19</definedName>
    <definedName name="solver_lhs4" localSheetId="2" hidden="1">ex2c!$I$19</definedName>
    <definedName name="solver_lhs4" localSheetId="3" hidden="1">ex2d!$I$19</definedName>
    <definedName name="solver_lhs5" localSheetId="0" hidden="1">ex2a!$F$41</definedName>
    <definedName name="solver_lhs5" localSheetId="1" hidden="1">ex2b!$F$41</definedName>
    <definedName name="solver_lhs5" localSheetId="2" hidden="1">ex2c!$F$41</definedName>
    <definedName name="solver_lhs5" localSheetId="3" hidden="1">ex2d!$F$41</definedName>
    <definedName name="solver_lhs6" localSheetId="0" hidden="1">ex2a!$K$41</definedName>
    <definedName name="solver_lhs6" localSheetId="1" hidden="1">ex2b!$K$41</definedName>
    <definedName name="solver_lhs6" localSheetId="2" hidden="1">ex2c!$K$41</definedName>
    <definedName name="solver_lhs6" localSheetId="3" hidden="1">ex2d!$K$41</definedName>
    <definedName name="solver_lhs7" localSheetId="0" hidden="1">ex2a!$P$41</definedName>
    <definedName name="solver_lhs7" localSheetId="1" hidden="1">ex2b!$P$41</definedName>
    <definedName name="solver_lhs7" localSheetId="2" hidden="1">ex2c!$P$41</definedName>
    <definedName name="solver_lhs7" localSheetId="3" hidden="1">ex2d!$P$41</definedName>
    <definedName name="solver_lhs8" localSheetId="0" hidden="1">ex2a!$H$4:$H$18</definedName>
    <definedName name="solver_lhs8" localSheetId="1" hidden="1">ex2b!$H$4:$H$18</definedName>
    <definedName name="solver_lhs8" localSheetId="2" hidden="1">ex2c!$H$4:$H$18</definedName>
    <definedName name="solver_lhs8" localSheetId="3" hidden="1">ex2d!$H$4:$H$18</definedName>
    <definedName name="solver_lhs9" localSheetId="0" hidden="1">ex2a!$H$4:$H$18</definedName>
    <definedName name="solver_lhs9" localSheetId="1" hidden="1">ex2b!$H$4:$H$18</definedName>
    <definedName name="solver_lhs9" localSheetId="2" hidden="1">ex2c!$H$4:$H$18</definedName>
    <definedName name="solver_lhs9" localSheetId="3" hidden="1">ex2d!$H$4:$H$18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eg" localSheetId="3" hidden="1">1</definedName>
    <definedName name="solver_num" localSheetId="0" hidden="1">12</definedName>
    <definedName name="solver_num" localSheetId="1" hidden="1">12</definedName>
    <definedName name="solver_num" localSheetId="2" hidden="1">12</definedName>
    <definedName name="solver_num" localSheetId="3" hidden="1">12</definedName>
    <definedName name="solver_nwt" localSheetId="0" hidden="1">1</definedName>
    <definedName name="solver_nwt" localSheetId="1" hidden="1">1</definedName>
    <definedName name="solver_nwt" localSheetId="2" hidden="1">1</definedName>
    <definedName name="solver_nwt" localSheetId="3" hidden="1">1</definedName>
    <definedName name="solver_opt" localSheetId="0" hidden="1">ex2a!$M$19</definedName>
    <definedName name="solver_opt" localSheetId="1" hidden="1">ex2b!$M$19</definedName>
    <definedName name="solver_opt" localSheetId="2" hidden="1">ex2c!$M$19</definedName>
    <definedName name="solver_opt" localSheetId="3" hidden="1">ex2d!$M$19</definedName>
    <definedName name="solver_rel1" localSheetId="0" hidden="1">5</definedName>
    <definedName name="solver_rel1" localSheetId="1" hidden="1">5</definedName>
    <definedName name="solver_rel1" localSheetId="2" hidden="1">5</definedName>
    <definedName name="solver_rel1" localSheetId="3" hidden="1">5</definedName>
    <definedName name="solver_rel10" localSheetId="0" hidden="1">3</definedName>
    <definedName name="solver_rel10" localSheetId="1" hidden="1">3</definedName>
    <definedName name="solver_rel10" localSheetId="2" hidden="1">3</definedName>
    <definedName name="solver_rel10" localSheetId="3" hidden="1">3</definedName>
    <definedName name="solver_rel11" localSheetId="0" hidden="1">3</definedName>
    <definedName name="solver_rel11" localSheetId="1" hidden="1">3</definedName>
    <definedName name="solver_rel11" localSheetId="2" hidden="1">3</definedName>
    <definedName name="solver_rel11" localSheetId="3" hidden="1">3</definedName>
    <definedName name="solver_rel12" localSheetId="0" hidden="1">3</definedName>
    <definedName name="solver_rel12" localSheetId="1" hidden="1">3</definedName>
    <definedName name="solver_rel12" localSheetId="2" hidden="1">3</definedName>
    <definedName name="solver_rel12" localSheetId="3" hidden="1">3</definedName>
    <definedName name="solver_rel2" localSheetId="0" hidden="1">5</definedName>
    <definedName name="solver_rel2" localSheetId="1" hidden="1">5</definedName>
    <definedName name="solver_rel2" localSheetId="2" hidden="1">5</definedName>
    <definedName name="solver_rel2" localSheetId="3" hidden="1">5</definedName>
    <definedName name="solver_rel3" localSheetId="0" hidden="1">5</definedName>
    <definedName name="solver_rel3" localSheetId="1" hidden="1">5</definedName>
    <definedName name="solver_rel3" localSheetId="2" hidden="1">5</definedName>
    <definedName name="solver_rel3" localSheetId="3" hidden="1">5</definedName>
    <definedName name="solver_rel4" localSheetId="0" hidden="1">1</definedName>
    <definedName name="solver_rel4" localSheetId="1" hidden="1">1</definedName>
    <definedName name="solver_rel4" localSheetId="2" hidden="1">1</definedName>
    <definedName name="solver_rel4" localSheetId="3" hidden="1">1</definedName>
    <definedName name="solver_rel5" localSheetId="0" hidden="1">3</definedName>
    <definedName name="solver_rel5" localSheetId="1" hidden="1">3</definedName>
    <definedName name="solver_rel5" localSheetId="2" hidden="1">3</definedName>
    <definedName name="solver_rel5" localSheetId="3" hidden="1">3</definedName>
    <definedName name="solver_rel6" localSheetId="0" hidden="1">3</definedName>
    <definedName name="solver_rel6" localSheetId="1" hidden="1">3</definedName>
    <definedName name="solver_rel6" localSheetId="2" hidden="1">3</definedName>
    <definedName name="solver_rel6" localSheetId="3" hidden="1">3</definedName>
    <definedName name="solver_rel7" localSheetId="0" hidden="1">3</definedName>
    <definedName name="solver_rel7" localSheetId="1" hidden="1">3</definedName>
    <definedName name="solver_rel7" localSheetId="2" hidden="1">3</definedName>
    <definedName name="solver_rel7" localSheetId="3" hidden="1">3</definedName>
    <definedName name="solver_rel8" localSheetId="0" hidden="1">3</definedName>
    <definedName name="solver_rel8" localSheetId="1" hidden="1">3</definedName>
    <definedName name="solver_rel8" localSheetId="2" hidden="1">3</definedName>
    <definedName name="solver_rel8" localSheetId="3" hidden="1">3</definedName>
    <definedName name="solver_rel9" localSheetId="0" hidden="1">1</definedName>
    <definedName name="solver_rel9" localSheetId="1" hidden="1">1</definedName>
    <definedName name="solver_rel9" localSheetId="2" hidden="1">1</definedName>
    <definedName name="solver_rel9" localSheetId="3" hidden="1">1</definedName>
    <definedName name="solver_rhs1" localSheetId="0" hidden="1">binary</definedName>
    <definedName name="solver_rhs1" localSheetId="1" hidden="1">binary</definedName>
    <definedName name="solver_rhs1" localSheetId="2" hidden="1">binary</definedName>
    <definedName name="solver_rhs1" localSheetId="3" hidden="1">binary</definedName>
    <definedName name="solver_rhs10" localSheetId="0" hidden="1">ex2a!$E$42</definedName>
    <definedName name="solver_rhs10" localSheetId="1" hidden="1">ex2b!$E$42</definedName>
    <definedName name="solver_rhs10" localSheetId="2" hidden="1">ex2c!$E$42</definedName>
    <definedName name="solver_rhs10" localSheetId="3" hidden="1">ex2d!$E$42</definedName>
    <definedName name="solver_rhs11" localSheetId="0" hidden="1">ex2a!$J$42</definedName>
    <definedName name="solver_rhs11" localSheetId="1" hidden="1">ex2b!$J$42</definedName>
    <definedName name="solver_rhs11" localSheetId="2" hidden="1">ex2c!$J$42</definedName>
    <definedName name="solver_rhs11" localSheetId="3" hidden="1">ex2d!$J$42</definedName>
    <definedName name="solver_rhs12" localSheetId="0" hidden="1">ex2a!$O$42</definedName>
    <definedName name="solver_rhs12" localSheetId="1" hidden="1">ex2b!$O$42</definedName>
    <definedName name="solver_rhs12" localSheetId="2" hidden="1">ex2c!$O$42</definedName>
    <definedName name="solver_rhs12" localSheetId="3" hidden="1">ex2d!$O$42</definedName>
    <definedName name="solver_rhs2" localSheetId="0" hidden="1">binary</definedName>
    <definedName name="solver_rhs2" localSheetId="1" hidden="1">binary</definedName>
    <definedName name="solver_rhs2" localSheetId="2" hidden="1">binary</definedName>
    <definedName name="solver_rhs2" localSheetId="3" hidden="1">binary</definedName>
    <definedName name="solver_rhs3" localSheetId="0" hidden="1">binary</definedName>
    <definedName name="solver_rhs3" localSheetId="1" hidden="1">binary</definedName>
    <definedName name="solver_rhs3" localSheetId="2" hidden="1">binary</definedName>
    <definedName name="solver_rhs3" localSheetId="3" hidden="1">binary</definedName>
    <definedName name="solver_rhs4" localSheetId="0" hidden="1">ex2a!$I$21</definedName>
    <definedName name="solver_rhs4" localSheetId="1" hidden="1">ex2b!$I$21</definedName>
    <definedName name="solver_rhs4" localSheetId="2" hidden="1">ex2c!$I$21</definedName>
    <definedName name="solver_rhs4" localSheetId="3" hidden="1">ex2d!$I$21</definedName>
    <definedName name="solver_rhs5" localSheetId="0" hidden="1">ex2a!$F$43</definedName>
    <definedName name="solver_rhs5" localSheetId="1" hidden="1">ex2b!$F$43</definedName>
    <definedName name="solver_rhs5" localSheetId="2" hidden="1">ex2c!$F$43</definedName>
    <definedName name="solver_rhs5" localSheetId="3" hidden="1">ex2d!$F$43</definedName>
    <definedName name="solver_rhs6" localSheetId="0" hidden="1">ex2a!$K$43</definedName>
    <definedName name="solver_rhs6" localSheetId="1" hidden="1">ex2b!$K$43</definedName>
    <definedName name="solver_rhs6" localSheetId="2" hidden="1">ex2c!$K$43</definedName>
    <definedName name="solver_rhs6" localSheetId="3" hidden="1">ex2d!$K$43</definedName>
    <definedName name="solver_rhs7" localSheetId="0" hidden="1">ex2a!$P$43</definedName>
    <definedName name="solver_rhs7" localSheetId="1" hidden="1">ex2b!$P$43</definedName>
    <definedName name="solver_rhs7" localSheetId="2" hidden="1">ex2c!$P$43</definedName>
    <definedName name="solver_rhs7" localSheetId="3" hidden="1">ex2d!$P$43</definedName>
    <definedName name="solver_rhs8" localSheetId="0" hidden="1">ex2a!$E$4:$E$18</definedName>
    <definedName name="solver_rhs8" localSheetId="1" hidden="1">ex2b!$E$4:$E$18</definedName>
    <definedName name="solver_rhs8" localSheetId="2" hidden="1">ex2c!$E$4:$E$18</definedName>
    <definedName name="solver_rhs8" localSheetId="3" hidden="1">ex2d!$E$4:$E$18</definedName>
    <definedName name="solver_rhs9" localSheetId="0" hidden="1">ex2a!$F$4:$F$18</definedName>
    <definedName name="solver_rhs9" localSheetId="1" hidden="1">ex2b!$F$4:$F$18</definedName>
    <definedName name="solver_rhs9" localSheetId="2" hidden="1">ex2c!$F$4:$F$18</definedName>
    <definedName name="solver_rhs9" localSheetId="3" hidden="1">ex2d!$F$4:$F$18</definedName>
    <definedName name="solver_rlx" localSheetId="0" hidden="1">2</definedName>
    <definedName name="solver_rlx" localSheetId="1" hidden="1">2</definedName>
    <definedName name="solver_rlx" localSheetId="2" hidden="1">2</definedName>
    <definedName name="solver_rlx" localSheetId="3" hidden="1">2</definedName>
    <definedName name="solver_scl" localSheetId="0" hidden="1">2</definedName>
    <definedName name="solver_scl" localSheetId="1" hidden="1">2</definedName>
    <definedName name="solver_scl" localSheetId="2" hidden="1">2</definedName>
    <definedName name="solver_scl" localSheetId="3" hidden="1">2</definedName>
    <definedName name="solver_sho" localSheetId="0" hidden="1">0</definedName>
    <definedName name="solver_sho" localSheetId="1" hidden="1">0</definedName>
    <definedName name="solver_sho" localSheetId="2" hidden="1">0</definedName>
    <definedName name="solver_sho" localSheetId="3" hidden="1">0</definedName>
    <definedName name="solver_tim" localSheetId="0" hidden="1">2147483647</definedName>
    <definedName name="solver_tim" localSheetId="1" hidden="1">2147483647</definedName>
    <definedName name="solver_tim" localSheetId="2" hidden="1">2147483647</definedName>
    <definedName name="solver_tim" localSheetId="3" hidden="1">2147483647</definedName>
    <definedName name="solver_tol" localSheetId="0" hidden="1">0.05</definedName>
    <definedName name="solver_tol" localSheetId="1" hidden="1">0.05</definedName>
    <definedName name="solver_tol" localSheetId="2" hidden="1">0.05</definedName>
    <definedName name="solver_tol" localSheetId="3" hidden="1">0.05</definedName>
    <definedName name="solver_typ" localSheetId="0" hidden="1">1</definedName>
    <definedName name="solver_typ" localSheetId="1" hidden="1">1</definedName>
    <definedName name="solver_typ" localSheetId="2" hidden="1">1</definedName>
    <definedName name="solver_typ" localSheetId="3" hidden="1">1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al" localSheetId="3" hidden="1">0</definedName>
  </definedNames>
  <calcPr calcId="162913"/>
</workbook>
</file>

<file path=xl/calcChain.xml><?xml version="1.0" encoding="utf-8"?>
<calcChain xmlns="http://schemas.openxmlformats.org/spreadsheetml/2006/main">
  <c r="P43" i="6" l="1"/>
  <c r="K43" i="6"/>
  <c r="F43" i="6"/>
  <c r="O41" i="6"/>
  <c r="O42" i="6" s="1"/>
  <c r="J41" i="6"/>
  <c r="J42" i="6" s="1"/>
  <c r="E41" i="6"/>
  <c r="E42" i="6" s="1"/>
  <c r="P40" i="6"/>
  <c r="K40" i="6"/>
  <c r="F40" i="6"/>
  <c r="P39" i="6"/>
  <c r="K39" i="6"/>
  <c r="F39" i="6"/>
  <c r="P38" i="6"/>
  <c r="K38" i="6"/>
  <c r="F38" i="6"/>
  <c r="P37" i="6"/>
  <c r="K37" i="6"/>
  <c r="F37" i="6"/>
  <c r="P36" i="6"/>
  <c r="K36" i="6"/>
  <c r="F36" i="6"/>
  <c r="P35" i="6"/>
  <c r="K35" i="6"/>
  <c r="F35" i="6"/>
  <c r="P34" i="6"/>
  <c r="K34" i="6"/>
  <c r="F34" i="6"/>
  <c r="P33" i="6"/>
  <c r="K33" i="6"/>
  <c r="F33" i="6"/>
  <c r="P32" i="6"/>
  <c r="K32" i="6"/>
  <c r="F32" i="6"/>
  <c r="P31" i="6"/>
  <c r="K31" i="6"/>
  <c r="F31" i="6"/>
  <c r="P30" i="6"/>
  <c r="K30" i="6"/>
  <c r="F30" i="6"/>
  <c r="P29" i="6"/>
  <c r="K29" i="6"/>
  <c r="F29" i="6"/>
  <c r="P28" i="6"/>
  <c r="K28" i="6"/>
  <c r="F28" i="6"/>
  <c r="P27" i="6"/>
  <c r="K27" i="6"/>
  <c r="F27" i="6"/>
  <c r="P26" i="6"/>
  <c r="K26" i="6"/>
  <c r="F26" i="6"/>
  <c r="H18" i="6"/>
  <c r="J18" i="6" s="1"/>
  <c r="H17" i="6"/>
  <c r="I17" i="6" s="1"/>
  <c r="H16" i="6"/>
  <c r="I16" i="6" s="1"/>
  <c r="H15" i="6"/>
  <c r="I15" i="6" s="1"/>
  <c r="H14" i="6"/>
  <c r="I14" i="6" s="1"/>
  <c r="H13" i="6"/>
  <c r="J13" i="6" s="1"/>
  <c r="H12" i="6"/>
  <c r="I12" i="6" s="1"/>
  <c r="H11" i="6"/>
  <c r="J11" i="6" s="1"/>
  <c r="H10" i="6"/>
  <c r="I10" i="6" s="1"/>
  <c r="H9" i="6"/>
  <c r="J9" i="6" s="1"/>
  <c r="H8" i="6"/>
  <c r="I8" i="6" s="1"/>
  <c r="H7" i="6"/>
  <c r="J7" i="6" s="1"/>
  <c r="H6" i="6"/>
  <c r="J6" i="6" s="1"/>
  <c r="H5" i="6"/>
  <c r="J5" i="6" s="1"/>
  <c r="H4" i="6"/>
  <c r="J4" i="6" s="1"/>
  <c r="F41" i="6" l="1"/>
  <c r="I11" i="6"/>
  <c r="P41" i="6"/>
  <c r="J17" i="6"/>
  <c r="K41" i="6"/>
  <c r="J8" i="6"/>
  <c r="J10" i="6"/>
  <c r="J15" i="6"/>
  <c r="I7" i="6"/>
  <c r="J14" i="6"/>
  <c r="J16" i="6"/>
  <c r="I9" i="6"/>
  <c r="J12" i="6"/>
  <c r="I13" i="6"/>
  <c r="I18" i="6"/>
  <c r="I4" i="6"/>
  <c r="I5" i="6"/>
  <c r="I6" i="6"/>
  <c r="J19" i="6" l="1"/>
  <c r="M19" i="6" s="1"/>
  <c r="I19" i="6"/>
  <c r="P43" i="5"/>
  <c r="K43" i="5"/>
  <c r="F43" i="5"/>
  <c r="O41" i="5"/>
  <c r="O42" i="5" s="1"/>
  <c r="J41" i="5"/>
  <c r="J42" i="5" s="1"/>
  <c r="E41" i="5"/>
  <c r="E42" i="5" s="1"/>
  <c r="P40" i="5"/>
  <c r="K40" i="5"/>
  <c r="F40" i="5"/>
  <c r="P39" i="5"/>
  <c r="K39" i="5"/>
  <c r="F39" i="5"/>
  <c r="P38" i="5"/>
  <c r="K38" i="5"/>
  <c r="F38" i="5"/>
  <c r="P37" i="5"/>
  <c r="K37" i="5"/>
  <c r="F37" i="5"/>
  <c r="P36" i="5"/>
  <c r="K36" i="5"/>
  <c r="F36" i="5"/>
  <c r="P35" i="5"/>
  <c r="K35" i="5"/>
  <c r="F35" i="5"/>
  <c r="P34" i="5"/>
  <c r="K34" i="5"/>
  <c r="F34" i="5"/>
  <c r="P33" i="5"/>
  <c r="K33" i="5"/>
  <c r="F33" i="5"/>
  <c r="P32" i="5"/>
  <c r="K32" i="5"/>
  <c r="F32" i="5"/>
  <c r="P31" i="5"/>
  <c r="K31" i="5"/>
  <c r="F31" i="5"/>
  <c r="P30" i="5"/>
  <c r="K30" i="5"/>
  <c r="F30" i="5"/>
  <c r="P29" i="5"/>
  <c r="K29" i="5"/>
  <c r="F29" i="5"/>
  <c r="P28" i="5"/>
  <c r="K28" i="5"/>
  <c r="F28" i="5"/>
  <c r="P27" i="5"/>
  <c r="K27" i="5"/>
  <c r="F27" i="5"/>
  <c r="P26" i="5"/>
  <c r="K26" i="5"/>
  <c r="F26" i="5"/>
  <c r="H18" i="5"/>
  <c r="J18" i="5" s="1"/>
  <c r="H17" i="5"/>
  <c r="I17" i="5" s="1"/>
  <c r="H16" i="5"/>
  <c r="J16" i="5" s="1"/>
  <c r="H15" i="5"/>
  <c r="J15" i="5" s="1"/>
  <c r="H14" i="5"/>
  <c r="I14" i="5" s="1"/>
  <c r="H13" i="5"/>
  <c r="J13" i="5" s="1"/>
  <c r="H12" i="5"/>
  <c r="I12" i="5" s="1"/>
  <c r="H11" i="5"/>
  <c r="I11" i="5" s="1"/>
  <c r="H10" i="5"/>
  <c r="J10" i="5" s="1"/>
  <c r="H9" i="5"/>
  <c r="I9" i="5" s="1"/>
  <c r="H8" i="5"/>
  <c r="J8" i="5" s="1"/>
  <c r="H7" i="5"/>
  <c r="I7" i="5" s="1"/>
  <c r="H6" i="5"/>
  <c r="J6" i="5" s="1"/>
  <c r="H5" i="5"/>
  <c r="J5" i="5" s="1"/>
  <c r="H4" i="5"/>
  <c r="J4" i="5" s="1"/>
  <c r="P43" i="3"/>
  <c r="K43" i="3"/>
  <c r="F43" i="3"/>
  <c r="O41" i="3"/>
  <c r="O42" i="3" s="1"/>
  <c r="J41" i="3"/>
  <c r="J42" i="3" s="1"/>
  <c r="E41" i="3"/>
  <c r="E42" i="3" s="1"/>
  <c r="P40" i="3"/>
  <c r="K40" i="3"/>
  <c r="F40" i="3"/>
  <c r="P39" i="3"/>
  <c r="K39" i="3"/>
  <c r="F39" i="3"/>
  <c r="P38" i="3"/>
  <c r="K38" i="3"/>
  <c r="F38" i="3"/>
  <c r="P37" i="3"/>
  <c r="K37" i="3"/>
  <c r="F37" i="3"/>
  <c r="P36" i="3"/>
  <c r="K36" i="3"/>
  <c r="F36" i="3"/>
  <c r="P35" i="3"/>
  <c r="K35" i="3"/>
  <c r="F35" i="3"/>
  <c r="P34" i="3"/>
  <c r="K34" i="3"/>
  <c r="F34" i="3"/>
  <c r="P33" i="3"/>
  <c r="K33" i="3"/>
  <c r="F33" i="3"/>
  <c r="P32" i="3"/>
  <c r="K32" i="3"/>
  <c r="F32" i="3"/>
  <c r="P31" i="3"/>
  <c r="K31" i="3"/>
  <c r="F31" i="3"/>
  <c r="P30" i="3"/>
  <c r="K30" i="3"/>
  <c r="F30" i="3"/>
  <c r="P29" i="3"/>
  <c r="K29" i="3"/>
  <c r="F29" i="3"/>
  <c r="P28" i="3"/>
  <c r="K28" i="3"/>
  <c r="F28" i="3"/>
  <c r="P27" i="3"/>
  <c r="K27" i="3"/>
  <c r="F27" i="3"/>
  <c r="P26" i="3"/>
  <c r="K26" i="3"/>
  <c r="F26" i="3"/>
  <c r="H18" i="3"/>
  <c r="J18" i="3" s="1"/>
  <c r="H17" i="3"/>
  <c r="J17" i="3" s="1"/>
  <c r="H16" i="3"/>
  <c r="J16" i="3" s="1"/>
  <c r="H15" i="3"/>
  <c r="I15" i="3" s="1"/>
  <c r="H14" i="3"/>
  <c r="J14" i="3" s="1"/>
  <c r="H13" i="3"/>
  <c r="J13" i="3" s="1"/>
  <c r="H12" i="3"/>
  <c r="I12" i="3" s="1"/>
  <c r="H11" i="3"/>
  <c r="J11" i="3" s="1"/>
  <c r="H10" i="3"/>
  <c r="J10" i="3" s="1"/>
  <c r="H9" i="3"/>
  <c r="J9" i="3" s="1"/>
  <c r="H8" i="3"/>
  <c r="J8" i="3" s="1"/>
  <c r="H7" i="3"/>
  <c r="I7" i="3" s="1"/>
  <c r="H6" i="3"/>
  <c r="J6" i="3" s="1"/>
  <c r="H5" i="3"/>
  <c r="I5" i="3" s="1"/>
  <c r="H4" i="3"/>
  <c r="J4" i="3" s="1"/>
  <c r="E41" i="2"/>
  <c r="E42" i="2" s="1"/>
  <c r="P43" i="2"/>
  <c r="K43" i="2"/>
  <c r="F43" i="2"/>
  <c r="O41" i="2"/>
  <c r="O42" i="2" s="1"/>
  <c r="J41" i="2"/>
  <c r="J42" i="2" s="1"/>
  <c r="P40" i="2"/>
  <c r="K40" i="2"/>
  <c r="F40" i="2"/>
  <c r="P39" i="2"/>
  <c r="K39" i="2"/>
  <c r="F39" i="2"/>
  <c r="P38" i="2"/>
  <c r="K38" i="2"/>
  <c r="F38" i="2"/>
  <c r="P37" i="2"/>
  <c r="K37" i="2"/>
  <c r="F37" i="2"/>
  <c r="P36" i="2"/>
  <c r="K36" i="2"/>
  <c r="F36" i="2"/>
  <c r="P35" i="2"/>
  <c r="K35" i="2"/>
  <c r="F35" i="2"/>
  <c r="P34" i="2"/>
  <c r="K34" i="2"/>
  <c r="F34" i="2"/>
  <c r="P33" i="2"/>
  <c r="K33" i="2"/>
  <c r="F33" i="2"/>
  <c r="P32" i="2"/>
  <c r="K32" i="2"/>
  <c r="F32" i="2"/>
  <c r="P31" i="2"/>
  <c r="K31" i="2"/>
  <c r="F31" i="2"/>
  <c r="P30" i="2"/>
  <c r="K30" i="2"/>
  <c r="F30" i="2"/>
  <c r="P29" i="2"/>
  <c r="K29" i="2"/>
  <c r="F29" i="2"/>
  <c r="P28" i="2"/>
  <c r="K28" i="2"/>
  <c r="F28" i="2"/>
  <c r="P27" i="2"/>
  <c r="K27" i="2"/>
  <c r="F27" i="2"/>
  <c r="P26" i="2"/>
  <c r="K26" i="2"/>
  <c r="F26" i="2"/>
  <c r="H18" i="2"/>
  <c r="J18" i="2" s="1"/>
  <c r="H17" i="2"/>
  <c r="I17" i="2" s="1"/>
  <c r="H16" i="2"/>
  <c r="I16" i="2" s="1"/>
  <c r="H15" i="2"/>
  <c r="I15" i="2" s="1"/>
  <c r="H14" i="2"/>
  <c r="J14" i="2" s="1"/>
  <c r="H13" i="2"/>
  <c r="J13" i="2" s="1"/>
  <c r="H12" i="2"/>
  <c r="J12" i="2" s="1"/>
  <c r="H11" i="2"/>
  <c r="J11" i="2" s="1"/>
  <c r="H10" i="2"/>
  <c r="J10" i="2" s="1"/>
  <c r="H9" i="2"/>
  <c r="J9" i="2" s="1"/>
  <c r="H8" i="2"/>
  <c r="I8" i="2" s="1"/>
  <c r="H7" i="2"/>
  <c r="J7" i="2" s="1"/>
  <c r="H6" i="2"/>
  <c r="I6" i="2" s="1"/>
  <c r="H5" i="2"/>
  <c r="J5" i="2" s="1"/>
  <c r="H4" i="2"/>
  <c r="J4" i="2" s="1"/>
  <c r="F41" i="5" l="1"/>
  <c r="P41" i="5"/>
  <c r="K41" i="5"/>
  <c r="J7" i="5"/>
  <c r="I8" i="5"/>
  <c r="I10" i="5"/>
  <c r="J12" i="5"/>
  <c r="I13" i="5"/>
  <c r="I15" i="5"/>
  <c r="J11" i="5"/>
  <c r="I16" i="5"/>
  <c r="I18" i="5"/>
  <c r="J14" i="5"/>
  <c r="J17" i="5"/>
  <c r="J9" i="5"/>
  <c r="I4" i="5"/>
  <c r="I5" i="5"/>
  <c r="I6" i="5"/>
  <c r="K41" i="3"/>
  <c r="F41" i="3"/>
  <c r="P41" i="3"/>
  <c r="I10" i="3"/>
  <c r="J12" i="3"/>
  <c r="I13" i="3"/>
  <c r="J15" i="3"/>
  <c r="J7" i="3"/>
  <c r="I11" i="3"/>
  <c r="I8" i="3"/>
  <c r="I16" i="3"/>
  <c r="I17" i="3"/>
  <c r="I18" i="3"/>
  <c r="I4" i="3"/>
  <c r="J5" i="3"/>
  <c r="J19" i="3" s="1"/>
  <c r="M19" i="3" s="1"/>
  <c r="I6" i="3"/>
  <c r="I9" i="3"/>
  <c r="I14" i="3"/>
  <c r="F41" i="2"/>
  <c r="K41" i="2"/>
  <c r="J6" i="2"/>
  <c r="I10" i="2"/>
  <c r="P41" i="2"/>
  <c r="I12" i="2"/>
  <c r="J8" i="2"/>
  <c r="I9" i="2"/>
  <c r="I11" i="2"/>
  <c r="J15" i="2"/>
  <c r="J16" i="2"/>
  <c r="I13" i="2"/>
  <c r="I18" i="2"/>
  <c r="I7" i="2"/>
  <c r="I14" i="2"/>
  <c r="J17" i="2"/>
  <c r="I4" i="2"/>
  <c r="I5" i="2"/>
  <c r="J19" i="5" l="1"/>
  <c r="M19" i="5" s="1"/>
  <c r="I19" i="5"/>
  <c r="I19" i="3"/>
  <c r="J19" i="2"/>
  <c r="M19" i="2" s="1"/>
  <c r="I19" i="2"/>
</calcChain>
</file>

<file path=xl/sharedStrings.xml><?xml version="1.0" encoding="utf-8"?>
<sst xmlns="http://schemas.openxmlformats.org/spreadsheetml/2006/main" count="356" uniqueCount="31">
  <si>
    <t>Vegtable</t>
  </si>
  <si>
    <t>Price</t>
  </si>
  <si>
    <t>Min</t>
  </si>
  <si>
    <t>Max</t>
  </si>
  <si>
    <t>Whipped Potatoes</t>
  </si>
  <si>
    <t>Creamed Corn</t>
  </si>
  <si>
    <t>Black-eyd Peas</t>
  </si>
  <si>
    <t>Artichokes</t>
  </si>
  <si>
    <t>Carrots</t>
  </si>
  <si>
    <t>Succotash</t>
  </si>
  <si>
    <t>Okra</t>
  </si>
  <si>
    <t>Cauliflower</t>
  </si>
  <si>
    <t>Green Peas</t>
  </si>
  <si>
    <t>Spinach</t>
  </si>
  <si>
    <t>Lima beans</t>
  </si>
  <si>
    <t>Brussel sprouts</t>
  </si>
  <si>
    <t>Green Beans</t>
  </si>
  <si>
    <t>Squash</t>
  </si>
  <si>
    <t>Broccoli</t>
  </si>
  <si>
    <t>Vendor 1</t>
  </si>
  <si>
    <t>Cost</t>
  </si>
  <si>
    <t>Vendor 2</t>
  </si>
  <si>
    <t>Vendor 3</t>
  </si>
  <si>
    <t>Number of cartons</t>
  </si>
  <si>
    <t>N units</t>
  </si>
  <si>
    <t>Binary</t>
  </si>
  <si>
    <t>Volume</t>
  </si>
  <si>
    <t>Revenue</t>
  </si>
  <si>
    <t>PROFIT</t>
  </si>
  <si>
    <t>Cubic Feet
Per Carton</t>
  </si>
  <si>
    <t>Big 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</si>
</sst>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44" fontId="0" fillId="0" borderId="0" xfId="1" applyFont="1"/>
    <xf numFmtId="44" fontId="0" fillId="0" borderId="0" xfId="0" applyNumberFormat="1"/>
    <xf numFmtId="0" fontId="2" fillId="2" borderId="1" xfId="0" applyFont="1" applyFill="1" applyBorder="1"/>
    <xf numFmtId="0" fontId="2" fillId="0" borderId="0" xfId="0" applyFont="1" applyAlignment="1">
      <alignment wrapText="1"/>
    </xf>
    <xf numFmtId="1" fontId="0" fillId="0" borderId="0" xfId="1" applyNumberFormat="1" applyFont="1"/>
    <xf numFmtId="44" fontId="0" fillId="2" borderId="1" xfId="0" applyNumberForma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</xdr:row>
      <xdr:rowOff>0</xdr:rowOff>
    </xdr:from>
    <xdr:to>
      <xdr:col>5</xdr:col>
      <xdr:colOff>0</xdr:colOff>
      <xdr:row>40</xdr:row>
      <xdr:rowOff>0</xdr:rowOff>
    </xdr:to>
    <xdr:sp macro="" textlink="">
      <xdr:nvSpPr>
        <xdr:cNvPr id="384" name="OpenSolver1"/>
        <xdr:cNvSpPr/>
      </xdr:nvSpPr>
      <xdr:spPr>
        <a:xfrm>
          <a:off x="3143250" y="4953000"/>
          <a:ext cx="609600" cy="2857500"/>
        </a:xfrm>
        <a:prstGeom prst="rect">
          <a:avLst/>
        </a:prstGeom>
        <a:solidFill>
          <a:srgbClr val="FF00FF">
            <a:alpha val="4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9</xdr:col>
      <xdr:colOff>0</xdr:colOff>
      <xdr:row>25</xdr:row>
      <xdr:rowOff>0</xdr:rowOff>
    </xdr:from>
    <xdr:to>
      <xdr:col>10</xdr:col>
      <xdr:colOff>0</xdr:colOff>
      <xdr:row>40</xdr:row>
      <xdr:rowOff>0</xdr:rowOff>
    </xdr:to>
    <xdr:sp macro="" textlink="">
      <xdr:nvSpPr>
        <xdr:cNvPr id="385" name="OpenSolver2"/>
        <xdr:cNvSpPr/>
      </xdr:nvSpPr>
      <xdr:spPr>
        <a:xfrm>
          <a:off x="7162800" y="4953000"/>
          <a:ext cx="771525" cy="2857500"/>
        </a:xfrm>
        <a:prstGeom prst="rect">
          <a:avLst/>
        </a:prstGeom>
        <a:solidFill>
          <a:srgbClr val="FF00FF">
            <a:alpha val="4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14</xdr:col>
      <xdr:colOff>0</xdr:colOff>
      <xdr:row>25</xdr:row>
      <xdr:rowOff>0</xdr:rowOff>
    </xdr:from>
    <xdr:to>
      <xdr:col>15</xdr:col>
      <xdr:colOff>0</xdr:colOff>
      <xdr:row>40</xdr:row>
      <xdr:rowOff>0</xdr:rowOff>
    </xdr:to>
    <xdr:sp macro="" textlink="">
      <xdr:nvSpPr>
        <xdr:cNvPr id="386" name="OpenSolver3"/>
        <xdr:cNvSpPr/>
      </xdr:nvSpPr>
      <xdr:spPr>
        <a:xfrm>
          <a:off x="11268075" y="4953000"/>
          <a:ext cx="485775" cy="2857500"/>
        </a:xfrm>
        <a:prstGeom prst="rect">
          <a:avLst/>
        </a:prstGeom>
        <a:solidFill>
          <a:srgbClr val="FF00FF">
            <a:alpha val="4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4</xdr:col>
      <xdr:colOff>0</xdr:colOff>
      <xdr:row>42</xdr:row>
      <xdr:rowOff>0</xdr:rowOff>
    </xdr:from>
    <xdr:to>
      <xdr:col>5</xdr:col>
      <xdr:colOff>0</xdr:colOff>
      <xdr:row>43</xdr:row>
      <xdr:rowOff>0</xdr:rowOff>
    </xdr:to>
    <xdr:sp macro="" textlink="">
      <xdr:nvSpPr>
        <xdr:cNvPr id="387" name="OpenSolver4"/>
        <xdr:cNvSpPr/>
      </xdr:nvSpPr>
      <xdr:spPr>
        <a:xfrm>
          <a:off x="3143250" y="8191500"/>
          <a:ext cx="609600" cy="190500"/>
        </a:xfrm>
        <a:prstGeom prst="rect">
          <a:avLst/>
        </a:prstGeom>
        <a:solidFill>
          <a:srgbClr val="FF00FF">
            <a:alpha val="4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9</xdr:col>
      <xdr:colOff>0</xdr:colOff>
      <xdr:row>42</xdr:row>
      <xdr:rowOff>0</xdr:rowOff>
    </xdr:from>
    <xdr:to>
      <xdr:col>10</xdr:col>
      <xdr:colOff>0</xdr:colOff>
      <xdr:row>43</xdr:row>
      <xdr:rowOff>0</xdr:rowOff>
    </xdr:to>
    <xdr:sp macro="" textlink="">
      <xdr:nvSpPr>
        <xdr:cNvPr id="388" name="OpenSolver5"/>
        <xdr:cNvSpPr/>
      </xdr:nvSpPr>
      <xdr:spPr>
        <a:xfrm>
          <a:off x="7162800" y="8191500"/>
          <a:ext cx="771525" cy="190500"/>
        </a:xfrm>
        <a:prstGeom prst="rect">
          <a:avLst/>
        </a:prstGeom>
        <a:solidFill>
          <a:srgbClr val="FF00FF">
            <a:alpha val="4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14</xdr:col>
      <xdr:colOff>0</xdr:colOff>
      <xdr:row>42</xdr:row>
      <xdr:rowOff>0</xdr:rowOff>
    </xdr:from>
    <xdr:to>
      <xdr:col>15</xdr:col>
      <xdr:colOff>0</xdr:colOff>
      <xdr:row>43</xdr:row>
      <xdr:rowOff>0</xdr:rowOff>
    </xdr:to>
    <xdr:sp macro="" textlink="">
      <xdr:nvSpPr>
        <xdr:cNvPr id="389" name="OpenSolver6"/>
        <xdr:cNvSpPr/>
      </xdr:nvSpPr>
      <xdr:spPr>
        <a:xfrm>
          <a:off x="11268075" y="8191500"/>
          <a:ext cx="485775" cy="190500"/>
        </a:xfrm>
        <a:prstGeom prst="rect">
          <a:avLst/>
        </a:prstGeom>
        <a:solidFill>
          <a:srgbClr val="FF00FF">
            <a:alpha val="4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12</xdr:col>
      <xdr:colOff>0</xdr:colOff>
      <xdr:row>18</xdr:row>
      <xdr:rowOff>0</xdr:rowOff>
    </xdr:from>
    <xdr:to>
      <xdr:col>13</xdr:col>
      <xdr:colOff>0</xdr:colOff>
      <xdr:row>19</xdr:row>
      <xdr:rowOff>0</xdr:rowOff>
    </xdr:to>
    <xdr:sp macro="" textlink="">
      <xdr:nvSpPr>
        <xdr:cNvPr id="390" name="OpenSolver7"/>
        <xdr:cNvSpPr/>
      </xdr:nvSpPr>
      <xdr:spPr>
        <a:xfrm>
          <a:off x="9315450" y="3619500"/>
          <a:ext cx="1181100" cy="190500"/>
        </a:xfrm>
        <a:prstGeom prst="rect">
          <a:avLst/>
        </a:prstGeom>
        <a:noFill/>
        <a:ln w="25400" cap="flat" cmpd="sng" algn="ctr">
          <a:solidFill>
            <a:srgbClr val="FF00FF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11</xdr:col>
      <xdr:colOff>590550</xdr:colOff>
      <xdr:row>17</xdr:row>
      <xdr:rowOff>114300</xdr:rowOff>
    </xdr:from>
    <xdr:to>
      <xdr:col>12</xdr:col>
      <xdr:colOff>230185</xdr:colOff>
      <xdr:row>18</xdr:row>
      <xdr:rowOff>50800</xdr:rowOff>
    </xdr:to>
    <xdr:sp macro="" textlink="">
      <xdr:nvSpPr>
        <xdr:cNvPr id="391" name="OpenSolver8"/>
        <xdr:cNvSpPr/>
      </xdr:nvSpPr>
      <xdr:spPr>
        <a:xfrm>
          <a:off x="9296400" y="3543300"/>
          <a:ext cx="249235" cy="1270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max </a:t>
          </a:r>
        </a:p>
      </xdr:txBody>
    </xdr:sp>
    <xdr:clientData/>
  </xdr:twoCellAnchor>
  <xdr:twoCellAnchor>
    <xdr:from>
      <xdr:col>8</xdr:col>
      <xdr:colOff>0</xdr:colOff>
      <xdr:row>18</xdr:row>
      <xdr:rowOff>0</xdr:rowOff>
    </xdr:from>
    <xdr:to>
      <xdr:col>9</xdr:col>
      <xdr:colOff>0</xdr:colOff>
      <xdr:row>19</xdr:row>
      <xdr:rowOff>0</xdr:rowOff>
    </xdr:to>
    <xdr:sp macro="" textlink="">
      <xdr:nvSpPr>
        <xdr:cNvPr id="392" name="OpenSolver9"/>
        <xdr:cNvSpPr/>
      </xdr:nvSpPr>
      <xdr:spPr>
        <a:xfrm>
          <a:off x="6391275" y="3619500"/>
          <a:ext cx="771525" cy="190500"/>
        </a:xfrm>
        <a:prstGeom prst="rect">
          <a:avLst/>
        </a:prstGeom>
        <a:noFill/>
        <a:ln w="25400" cap="flat" cmpd="sng" algn="ctr">
          <a:solidFill>
            <a:srgbClr val="0000FF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0000FF"/>
            </a:solidFill>
          </a:endParaRPr>
        </a:p>
      </xdr:txBody>
    </xdr:sp>
    <xdr:clientData/>
  </xdr:twoCellAnchor>
  <xdr:twoCellAnchor>
    <xdr:from>
      <xdr:col>8</xdr:col>
      <xdr:colOff>0</xdr:colOff>
      <xdr:row>20</xdr:row>
      <xdr:rowOff>0</xdr:rowOff>
    </xdr:from>
    <xdr:to>
      <xdr:col>9</xdr:col>
      <xdr:colOff>0</xdr:colOff>
      <xdr:row>21</xdr:row>
      <xdr:rowOff>0</xdr:rowOff>
    </xdr:to>
    <xdr:sp macro="" textlink="">
      <xdr:nvSpPr>
        <xdr:cNvPr id="393" name="OpenSolver10"/>
        <xdr:cNvSpPr/>
      </xdr:nvSpPr>
      <xdr:spPr>
        <a:xfrm>
          <a:off x="6391275" y="4000500"/>
          <a:ext cx="771525" cy="190500"/>
        </a:xfrm>
        <a:prstGeom prst="rect">
          <a:avLst/>
        </a:prstGeom>
        <a:noFill/>
        <a:ln w="25400" cap="flat" cmpd="sng" algn="ctr">
          <a:solidFill>
            <a:srgbClr val="0000FF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sz="1100" b="1">
              <a:solidFill>
                <a:srgbClr val="0000FF"/>
              </a:solidFill>
            </a:rPr>
            <a:t>≤</a:t>
          </a:r>
        </a:p>
      </xdr:txBody>
    </xdr:sp>
    <xdr:clientData/>
  </xdr:twoCellAnchor>
  <xdr:twoCellAnchor>
    <xdr:from>
      <xdr:col>8</xdr:col>
      <xdr:colOff>385763</xdr:colOff>
      <xdr:row>19</xdr:row>
      <xdr:rowOff>0</xdr:rowOff>
    </xdr:from>
    <xdr:to>
      <xdr:col>8</xdr:col>
      <xdr:colOff>385763</xdr:colOff>
      <xdr:row>20</xdr:row>
      <xdr:rowOff>0</xdr:rowOff>
    </xdr:to>
    <xdr:cxnSp macro="">
      <xdr:nvCxnSpPr>
        <xdr:cNvPr id="394" name="OpenSolver11"/>
        <xdr:cNvCxnSpPr>
          <a:stCxn id="392" idx="2"/>
          <a:endCxn id="393" idx="0"/>
        </xdr:cNvCxnSpPr>
      </xdr:nvCxnSpPr>
      <xdr:spPr>
        <a:xfrm>
          <a:off x="6777038" y="3810000"/>
          <a:ext cx="0" cy="190500"/>
        </a:xfrm>
        <a:prstGeom prst="straightConnector1">
          <a:avLst/>
        </a:prstGeom>
        <a:ln w="9525" cmpd="sng">
          <a:solidFill>
            <a:srgbClr val="0000F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195263</xdr:colOff>
      <xdr:row>18</xdr:row>
      <xdr:rowOff>158750</xdr:rowOff>
    </xdr:from>
    <xdr:to>
      <xdr:col>8</xdr:col>
      <xdr:colOff>576263</xdr:colOff>
      <xdr:row>20</xdr:row>
      <xdr:rowOff>31750</xdr:rowOff>
    </xdr:to>
    <xdr:sp macro="" textlink="">
      <xdr:nvSpPr>
        <xdr:cNvPr id="395" name="OpenSolver12"/>
        <xdr:cNvSpPr/>
      </xdr:nvSpPr>
      <xdr:spPr>
        <a:xfrm>
          <a:off x="6586538" y="3778250"/>
          <a:ext cx="381000" cy="254000"/>
        </a:xfrm>
        <a:prstGeom prst="rect">
          <a:avLst/>
        </a:prstGeom>
        <a:noFill/>
        <a:ln w="25400" cap="flat" cmpd="sng" algn="ctr">
          <a:noFill/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0</xdr:colOff>
      <xdr:row>40</xdr:row>
      <xdr:rowOff>0</xdr:rowOff>
    </xdr:from>
    <xdr:to>
      <xdr:col>6</xdr:col>
      <xdr:colOff>0</xdr:colOff>
      <xdr:row>41</xdr:row>
      <xdr:rowOff>0</xdr:rowOff>
    </xdr:to>
    <xdr:sp macro="" textlink="">
      <xdr:nvSpPr>
        <xdr:cNvPr id="396" name="OpenSolver13"/>
        <xdr:cNvSpPr/>
      </xdr:nvSpPr>
      <xdr:spPr>
        <a:xfrm>
          <a:off x="3752850" y="7810500"/>
          <a:ext cx="771525" cy="190500"/>
        </a:xfrm>
        <a:prstGeom prst="rect">
          <a:avLst/>
        </a:prstGeom>
        <a:noFill/>
        <a:ln w="25400" cap="flat" cmpd="sng" algn="ctr">
          <a:solidFill>
            <a:srgbClr val="008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008000"/>
            </a:solidFill>
          </a:endParaRPr>
        </a:p>
      </xdr:txBody>
    </xdr:sp>
    <xdr:clientData/>
  </xdr:twoCellAnchor>
  <xdr:twoCellAnchor>
    <xdr:from>
      <xdr:col>5</xdr:col>
      <xdr:colOff>0</xdr:colOff>
      <xdr:row>42</xdr:row>
      <xdr:rowOff>0</xdr:rowOff>
    </xdr:from>
    <xdr:to>
      <xdr:col>6</xdr:col>
      <xdr:colOff>0</xdr:colOff>
      <xdr:row>43</xdr:row>
      <xdr:rowOff>0</xdr:rowOff>
    </xdr:to>
    <xdr:sp macro="" textlink="">
      <xdr:nvSpPr>
        <xdr:cNvPr id="397" name="OpenSolver14"/>
        <xdr:cNvSpPr/>
      </xdr:nvSpPr>
      <xdr:spPr>
        <a:xfrm>
          <a:off x="3752850" y="8191500"/>
          <a:ext cx="771525" cy="190500"/>
        </a:xfrm>
        <a:prstGeom prst="rect">
          <a:avLst/>
        </a:prstGeom>
        <a:noFill/>
        <a:ln w="25400" cap="flat" cmpd="sng" algn="ctr">
          <a:solidFill>
            <a:srgbClr val="008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sz="1100" b="1">
              <a:solidFill>
                <a:srgbClr val="008000"/>
              </a:solidFill>
            </a:rPr>
            <a:t>≥</a:t>
          </a:r>
        </a:p>
      </xdr:txBody>
    </xdr:sp>
    <xdr:clientData/>
  </xdr:twoCellAnchor>
  <xdr:twoCellAnchor>
    <xdr:from>
      <xdr:col>5</xdr:col>
      <xdr:colOff>385763</xdr:colOff>
      <xdr:row>41</xdr:row>
      <xdr:rowOff>0</xdr:rowOff>
    </xdr:from>
    <xdr:to>
      <xdr:col>5</xdr:col>
      <xdr:colOff>385763</xdr:colOff>
      <xdr:row>42</xdr:row>
      <xdr:rowOff>0</xdr:rowOff>
    </xdr:to>
    <xdr:cxnSp macro="">
      <xdr:nvCxnSpPr>
        <xdr:cNvPr id="398" name="OpenSolver15"/>
        <xdr:cNvCxnSpPr>
          <a:stCxn id="396" idx="2"/>
          <a:endCxn id="397" idx="0"/>
        </xdr:cNvCxnSpPr>
      </xdr:nvCxnSpPr>
      <xdr:spPr>
        <a:xfrm>
          <a:off x="4138613" y="8001000"/>
          <a:ext cx="0" cy="190500"/>
        </a:xfrm>
        <a:prstGeom prst="straightConnector1">
          <a:avLst/>
        </a:prstGeom>
        <a:ln w="9525" cmpd="sng">
          <a:solidFill>
            <a:srgbClr val="008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195263</xdr:colOff>
      <xdr:row>40</xdr:row>
      <xdr:rowOff>158750</xdr:rowOff>
    </xdr:from>
    <xdr:to>
      <xdr:col>5</xdr:col>
      <xdr:colOff>576263</xdr:colOff>
      <xdr:row>42</xdr:row>
      <xdr:rowOff>31750</xdr:rowOff>
    </xdr:to>
    <xdr:sp macro="" textlink="">
      <xdr:nvSpPr>
        <xdr:cNvPr id="399" name="OpenSolver16"/>
        <xdr:cNvSpPr/>
      </xdr:nvSpPr>
      <xdr:spPr>
        <a:xfrm>
          <a:off x="3948113" y="7969250"/>
          <a:ext cx="381000" cy="254000"/>
        </a:xfrm>
        <a:prstGeom prst="rect">
          <a:avLst/>
        </a:prstGeom>
        <a:noFill/>
        <a:ln w="25400" cap="flat" cmpd="sng" algn="ctr">
          <a:noFill/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0</xdr:colOff>
      <xdr:row>40</xdr:row>
      <xdr:rowOff>0</xdr:rowOff>
    </xdr:from>
    <xdr:to>
      <xdr:col>11</xdr:col>
      <xdr:colOff>0</xdr:colOff>
      <xdr:row>41</xdr:row>
      <xdr:rowOff>0</xdr:rowOff>
    </xdr:to>
    <xdr:sp macro="" textlink="">
      <xdr:nvSpPr>
        <xdr:cNvPr id="400" name="OpenSolver17"/>
        <xdr:cNvSpPr/>
      </xdr:nvSpPr>
      <xdr:spPr>
        <a:xfrm>
          <a:off x="7934325" y="7810500"/>
          <a:ext cx="771525" cy="190500"/>
        </a:xfrm>
        <a:prstGeom prst="rect">
          <a:avLst/>
        </a:prstGeom>
        <a:noFill/>
        <a:ln w="25400" cap="flat" cmpd="sng" algn="ctr">
          <a:solidFill>
            <a:srgbClr val="9900CC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9900CC"/>
            </a:solidFill>
          </a:endParaRPr>
        </a:p>
      </xdr:txBody>
    </xdr:sp>
    <xdr:clientData/>
  </xdr:twoCellAnchor>
  <xdr:twoCellAnchor>
    <xdr:from>
      <xdr:col>10</xdr:col>
      <xdr:colOff>0</xdr:colOff>
      <xdr:row>42</xdr:row>
      <xdr:rowOff>0</xdr:rowOff>
    </xdr:from>
    <xdr:to>
      <xdr:col>11</xdr:col>
      <xdr:colOff>0</xdr:colOff>
      <xdr:row>43</xdr:row>
      <xdr:rowOff>0</xdr:rowOff>
    </xdr:to>
    <xdr:sp macro="" textlink="">
      <xdr:nvSpPr>
        <xdr:cNvPr id="401" name="OpenSolver18"/>
        <xdr:cNvSpPr/>
      </xdr:nvSpPr>
      <xdr:spPr>
        <a:xfrm>
          <a:off x="7934325" y="8191500"/>
          <a:ext cx="771525" cy="190500"/>
        </a:xfrm>
        <a:prstGeom prst="rect">
          <a:avLst/>
        </a:prstGeom>
        <a:noFill/>
        <a:ln w="25400" cap="flat" cmpd="sng" algn="ctr">
          <a:solidFill>
            <a:srgbClr val="9900CC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sz="1100" b="1">
              <a:solidFill>
                <a:srgbClr val="9900CC"/>
              </a:solidFill>
            </a:rPr>
            <a:t>≥</a:t>
          </a:r>
        </a:p>
      </xdr:txBody>
    </xdr:sp>
    <xdr:clientData/>
  </xdr:twoCellAnchor>
  <xdr:twoCellAnchor>
    <xdr:from>
      <xdr:col>10</xdr:col>
      <xdr:colOff>385763</xdr:colOff>
      <xdr:row>41</xdr:row>
      <xdr:rowOff>0</xdr:rowOff>
    </xdr:from>
    <xdr:to>
      <xdr:col>10</xdr:col>
      <xdr:colOff>385763</xdr:colOff>
      <xdr:row>42</xdr:row>
      <xdr:rowOff>0</xdr:rowOff>
    </xdr:to>
    <xdr:cxnSp macro="">
      <xdr:nvCxnSpPr>
        <xdr:cNvPr id="402" name="OpenSolver19"/>
        <xdr:cNvCxnSpPr>
          <a:stCxn id="400" idx="2"/>
          <a:endCxn id="401" idx="0"/>
        </xdr:cNvCxnSpPr>
      </xdr:nvCxnSpPr>
      <xdr:spPr>
        <a:xfrm>
          <a:off x="8320088" y="8001000"/>
          <a:ext cx="0" cy="190500"/>
        </a:xfrm>
        <a:prstGeom prst="straightConnector1">
          <a:avLst/>
        </a:prstGeom>
        <a:ln w="9525" cmpd="sng">
          <a:solidFill>
            <a:srgbClr val="9900CC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195263</xdr:colOff>
      <xdr:row>40</xdr:row>
      <xdr:rowOff>158750</xdr:rowOff>
    </xdr:from>
    <xdr:to>
      <xdr:col>10</xdr:col>
      <xdr:colOff>576263</xdr:colOff>
      <xdr:row>42</xdr:row>
      <xdr:rowOff>31750</xdr:rowOff>
    </xdr:to>
    <xdr:sp macro="" textlink="">
      <xdr:nvSpPr>
        <xdr:cNvPr id="403" name="OpenSolver20"/>
        <xdr:cNvSpPr/>
      </xdr:nvSpPr>
      <xdr:spPr>
        <a:xfrm>
          <a:off x="8129588" y="7969250"/>
          <a:ext cx="381000" cy="254000"/>
        </a:xfrm>
        <a:prstGeom prst="rect">
          <a:avLst/>
        </a:prstGeom>
        <a:noFill/>
        <a:ln w="25400" cap="flat" cmpd="sng" algn="ctr">
          <a:noFill/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0</xdr:colOff>
      <xdr:row>40</xdr:row>
      <xdr:rowOff>0</xdr:rowOff>
    </xdr:from>
    <xdr:to>
      <xdr:col>16</xdr:col>
      <xdr:colOff>0</xdr:colOff>
      <xdr:row>41</xdr:row>
      <xdr:rowOff>0</xdr:rowOff>
    </xdr:to>
    <xdr:sp macro="" textlink="">
      <xdr:nvSpPr>
        <xdr:cNvPr id="404" name="OpenSolver21"/>
        <xdr:cNvSpPr/>
      </xdr:nvSpPr>
      <xdr:spPr>
        <a:xfrm>
          <a:off x="11753850" y="7810500"/>
          <a:ext cx="771525" cy="190500"/>
        </a:xfrm>
        <a:prstGeom prst="rect">
          <a:avLst/>
        </a:prstGeom>
        <a:noFill/>
        <a:ln w="25400" cap="flat" cmpd="sng" algn="ctr">
          <a:solidFill>
            <a:srgbClr val="80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800000"/>
            </a:solidFill>
          </a:endParaRPr>
        </a:p>
      </xdr:txBody>
    </xdr:sp>
    <xdr:clientData/>
  </xdr:twoCellAnchor>
  <xdr:twoCellAnchor>
    <xdr:from>
      <xdr:col>15</xdr:col>
      <xdr:colOff>0</xdr:colOff>
      <xdr:row>42</xdr:row>
      <xdr:rowOff>0</xdr:rowOff>
    </xdr:from>
    <xdr:to>
      <xdr:col>16</xdr:col>
      <xdr:colOff>0</xdr:colOff>
      <xdr:row>43</xdr:row>
      <xdr:rowOff>0</xdr:rowOff>
    </xdr:to>
    <xdr:sp macro="" textlink="">
      <xdr:nvSpPr>
        <xdr:cNvPr id="405" name="OpenSolver22"/>
        <xdr:cNvSpPr/>
      </xdr:nvSpPr>
      <xdr:spPr>
        <a:xfrm>
          <a:off x="11753850" y="8191500"/>
          <a:ext cx="771525" cy="190500"/>
        </a:xfrm>
        <a:prstGeom prst="rect">
          <a:avLst/>
        </a:prstGeom>
        <a:noFill/>
        <a:ln w="25400" cap="flat" cmpd="sng" algn="ctr">
          <a:solidFill>
            <a:srgbClr val="80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sz="1100" b="1">
              <a:solidFill>
                <a:srgbClr val="800000"/>
              </a:solidFill>
            </a:rPr>
            <a:t>≥</a:t>
          </a:r>
        </a:p>
      </xdr:txBody>
    </xdr:sp>
    <xdr:clientData/>
  </xdr:twoCellAnchor>
  <xdr:twoCellAnchor>
    <xdr:from>
      <xdr:col>15</xdr:col>
      <xdr:colOff>385763</xdr:colOff>
      <xdr:row>41</xdr:row>
      <xdr:rowOff>0</xdr:rowOff>
    </xdr:from>
    <xdr:to>
      <xdr:col>15</xdr:col>
      <xdr:colOff>385763</xdr:colOff>
      <xdr:row>42</xdr:row>
      <xdr:rowOff>0</xdr:rowOff>
    </xdr:to>
    <xdr:cxnSp macro="">
      <xdr:nvCxnSpPr>
        <xdr:cNvPr id="406" name="OpenSolver23"/>
        <xdr:cNvCxnSpPr>
          <a:stCxn id="404" idx="2"/>
          <a:endCxn id="405" idx="0"/>
        </xdr:cNvCxnSpPr>
      </xdr:nvCxnSpPr>
      <xdr:spPr>
        <a:xfrm>
          <a:off x="12139613" y="8001000"/>
          <a:ext cx="0" cy="190500"/>
        </a:xfrm>
        <a:prstGeom prst="straightConnector1">
          <a:avLst/>
        </a:prstGeom>
        <a:ln w="9525" cmpd="sng">
          <a:solidFill>
            <a:srgbClr val="8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195263</xdr:colOff>
      <xdr:row>40</xdr:row>
      <xdr:rowOff>158750</xdr:rowOff>
    </xdr:from>
    <xdr:to>
      <xdr:col>15</xdr:col>
      <xdr:colOff>576263</xdr:colOff>
      <xdr:row>42</xdr:row>
      <xdr:rowOff>31750</xdr:rowOff>
    </xdr:to>
    <xdr:sp macro="" textlink="">
      <xdr:nvSpPr>
        <xdr:cNvPr id="407" name="OpenSolver24"/>
        <xdr:cNvSpPr/>
      </xdr:nvSpPr>
      <xdr:spPr>
        <a:xfrm>
          <a:off x="11949113" y="7969250"/>
          <a:ext cx="381000" cy="254000"/>
        </a:xfrm>
        <a:prstGeom prst="rect">
          <a:avLst/>
        </a:prstGeom>
        <a:noFill/>
        <a:ln w="25400" cap="flat" cmpd="sng" algn="ctr">
          <a:noFill/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0</xdr:colOff>
      <xdr:row>3</xdr:row>
      <xdr:rowOff>0</xdr:rowOff>
    </xdr:from>
    <xdr:to>
      <xdr:col>5</xdr:col>
      <xdr:colOff>0</xdr:colOff>
      <xdr:row>18</xdr:row>
      <xdr:rowOff>0</xdr:rowOff>
    </xdr:to>
    <xdr:sp macro="" textlink="">
      <xdr:nvSpPr>
        <xdr:cNvPr id="408" name="OpenSolver25"/>
        <xdr:cNvSpPr/>
      </xdr:nvSpPr>
      <xdr:spPr>
        <a:xfrm>
          <a:off x="3143250" y="762000"/>
          <a:ext cx="609600" cy="2857500"/>
        </a:xfrm>
        <a:prstGeom prst="rect">
          <a:avLst/>
        </a:prstGeom>
        <a:noFill/>
        <a:ln w="25400" cap="flat" cmpd="sng" algn="ctr">
          <a:solidFill>
            <a:srgbClr val="00CC33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00CC33"/>
            </a:solidFill>
          </a:endParaRPr>
        </a:p>
      </xdr:txBody>
    </xdr:sp>
    <xdr:clientData/>
  </xdr:twoCellAnchor>
  <xdr:twoCellAnchor>
    <xdr:from>
      <xdr:col>7</xdr:col>
      <xdr:colOff>0</xdr:colOff>
      <xdr:row>3</xdr:row>
      <xdr:rowOff>0</xdr:rowOff>
    </xdr:from>
    <xdr:to>
      <xdr:col>8</xdr:col>
      <xdr:colOff>0</xdr:colOff>
      <xdr:row>18</xdr:row>
      <xdr:rowOff>0</xdr:rowOff>
    </xdr:to>
    <xdr:sp macro="" textlink="">
      <xdr:nvSpPr>
        <xdr:cNvPr id="409" name="OpenSolver26"/>
        <xdr:cNvSpPr/>
      </xdr:nvSpPr>
      <xdr:spPr>
        <a:xfrm>
          <a:off x="5210175" y="762000"/>
          <a:ext cx="1181100" cy="2857500"/>
        </a:xfrm>
        <a:prstGeom prst="rect">
          <a:avLst/>
        </a:prstGeom>
        <a:noFill/>
        <a:ln w="25400" cap="flat" cmpd="sng" algn="ctr">
          <a:solidFill>
            <a:srgbClr val="00CC33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sz="1100" b="1">
              <a:solidFill>
                <a:srgbClr val="00CC33"/>
              </a:solidFill>
            </a:rPr>
            <a:t>≤</a:t>
          </a:r>
        </a:p>
      </xdr:txBody>
    </xdr:sp>
    <xdr:clientData/>
  </xdr:twoCellAnchor>
  <xdr:twoCellAnchor>
    <xdr:from>
      <xdr:col>5</xdr:col>
      <xdr:colOff>0</xdr:colOff>
      <xdr:row>10</xdr:row>
      <xdr:rowOff>95250</xdr:rowOff>
    </xdr:from>
    <xdr:to>
      <xdr:col>7</xdr:col>
      <xdr:colOff>0</xdr:colOff>
      <xdr:row>10</xdr:row>
      <xdr:rowOff>95250</xdr:rowOff>
    </xdr:to>
    <xdr:cxnSp macro="">
      <xdr:nvCxnSpPr>
        <xdr:cNvPr id="410" name="OpenSolver27"/>
        <xdr:cNvCxnSpPr>
          <a:stCxn id="408" idx="3"/>
          <a:endCxn id="409" idx="1"/>
        </xdr:cNvCxnSpPr>
      </xdr:nvCxnSpPr>
      <xdr:spPr>
        <a:xfrm>
          <a:off x="3752850" y="2190750"/>
          <a:ext cx="1457325" cy="0"/>
        </a:xfrm>
        <a:prstGeom prst="straightConnector1">
          <a:avLst/>
        </a:prstGeom>
        <a:ln w="9525" cmpd="sng">
          <a:solidFill>
            <a:srgbClr val="00CC33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538163</xdr:colOff>
      <xdr:row>9</xdr:row>
      <xdr:rowOff>158750</xdr:rowOff>
    </xdr:from>
    <xdr:to>
      <xdr:col>6</xdr:col>
      <xdr:colOff>147638</xdr:colOff>
      <xdr:row>11</xdr:row>
      <xdr:rowOff>31750</xdr:rowOff>
    </xdr:to>
    <xdr:sp macro="" textlink="">
      <xdr:nvSpPr>
        <xdr:cNvPr id="411" name="OpenSolver28"/>
        <xdr:cNvSpPr/>
      </xdr:nvSpPr>
      <xdr:spPr>
        <a:xfrm>
          <a:off x="4291013" y="2063750"/>
          <a:ext cx="381000" cy="254000"/>
        </a:xfrm>
        <a:prstGeom prst="rect">
          <a:avLst/>
        </a:prstGeom>
        <a:noFill/>
        <a:ln w="25400" cap="flat" cmpd="sng" algn="ctr">
          <a:noFill/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0</xdr:colOff>
      <xdr:row>3</xdr:row>
      <xdr:rowOff>0</xdr:rowOff>
    </xdr:from>
    <xdr:to>
      <xdr:col>6</xdr:col>
      <xdr:colOff>0</xdr:colOff>
      <xdr:row>18</xdr:row>
      <xdr:rowOff>0</xdr:rowOff>
    </xdr:to>
    <xdr:sp macro="" textlink="">
      <xdr:nvSpPr>
        <xdr:cNvPr id="412" name="OpenSolver29"/>
        <xdr:cNvSpPr/>
      </xdr:nvSpPr>
      <xdr:spPr>
        <a:xfrm>
          <a:off x="3752850" y="762000"/>
          <a:ext cx="771525" cy="2857500"/>
        </a:xfrm>
        <a:prstGeom prst="rect">
          <a:avLst/>
        </a:prstGeom>
        <a:noFill/>
        <a:ln w="25400" cap="flat" cmpd="sng" algn="ctr">
          <a:solidFill>
            <a:srgbClr val="FF66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FF6600"/>
            </a:solidFill>
          </a:endParaRPr>
        </a:p>
      </xdr:txBody>
    </xdr:sp>
    <xdr:clientData/>
  </xdr:twoCellAnchor>
  <xdr:twoCellAnchor>
    <xdr:from>
      <xdr:col>7</xdr:col>
      <xdr:colOff>12700</xdr:colOff>
      <xdr:row>3</xdr:row>
      <xdr:rowOff>12700</xdr:rowOff>
    </xdr:from>
    <xdr:to>
      <xdr:col>8</xdr:col>
      <xdr:colOff>0</xdr:colOff>
      <xdr:row>18</xdr:row>
      <xdr:rowOff>0</xdr:rowOff>
    </xdr:to>
    <xdr:sp macro="" textlink="">
      <xdr:nvSpPr>
        <xdr:cNvPr id="413" name="OpenSolver30"/>
        <xdr:cNvSpPr/>
      </xdr:nvSpPr>
      <xdr:spPr>
        <a:xfrm>
          <a:off x="5222875" y="774700"/>
          <a:ext cx="1168400" cy="2844800"/>
        </a:xfrm>
        <a:prstGeom prst="rect">
          <a:avLst/>
        </a:prstGeom>
        <a:noFill/>
        <a:ln w="25400" cap="flat" cmpd="sng" algn="ctr">
          <a:solidFill>
            <a:srgbClr val="FF66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sz="1100" b="1">
              <a:solidFill>
                <a:srgbClr val="FF6600"/>
              </a:solidFill>
            </a:rPr>
            <a:t>≥</a:t>
          </a:r>
        </a:p>
      </xdr:txBody>
    </xdr:sp>
    <xdr:clientData/>
  </xdr:twoCellAnchor>
  <xdr:twoCellAnchor>
    <xdr:from>
      <xdr:col>6</xdr:col>
      <xdr:colOff>0</xdr:colOff>
      <xdr:row>10</xdr:row>
      <xdr:rowOff>95250</xdr:rowOff>
    </xdr:from>
    <xdr:to>
      <xdr:col>7</xdr:col>
      <xdr:colOff>12700</xdr:colOff>
      <xdr:row>10</xdr:row>
      <xdr:rowOff>101600</xdr:rowOff>
    </xdr:to>
    <xdr:cxnSp macro="">
      <xdr:nvCxnSpPr>
        <xdr:cNvPr id="414" name="OpenSolver31"/>
        <xdr:cNvCxnSpPr>
          <a:stCxn id="412" idx="3"/>
          <a:endCxn id="413" idx="1"/>
        </xdr:cNvCxnSpPr>
      </xdr:nvCxnSpPr>
      <xdr:spPr>
        <a:xfrm>
          <a:off x="4524375" y="2190750"/>
          <a:ext cx="698500" cy="6350"/>
        </a:xfrm>
        <a:prstGeom prst="straightConnector1">
          <a:avLst/>
        </a:prstGeom>
        <a:ln w="9525" cmpd="sng">
          <a:solidFill>
            <a:srgbClr val="FF66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158750</xdr:colOff>
      <xdr:row>9</xdr:row>
      <xdr:rowOff>161925</xdr:rowOff>
    </xdr:from>
    <xdr:to>
      <xdr:col>6</xdr:col>
      <xdr:colOff>539750</xdr:colOff>
      <xdr:row>11</xdr:row>
      <xdr:rowOff>34925</xdr:rowOff>
    </xdr:to>
    <xdr:sp macro="" textlink="">
      <xdr:nvSpPr>
        <xdr:cNvPr id="415" name="OpenSolver32"/>
        <xdr:cNvSpPr/>
      </xdr:nvSpPr>
      <xdr:spPr>
        <a:xfrm>
          <a:off x="4683125" y="2066925"/>
          <a:ext cx="381000" cy="254000"/>
        </a:xfrm>
        <a:prstGeom prst="rect">
          <a:avLst/>
        </a:prstGeom>
        <a:noFill/>
        <a:ln w="25400" cap="flat" cmpd="sng" algn="ctr">
          <a:noFill/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0</xdr:colOff>
      <xdr:row>41</xdr:row>
      <xdr:rowOff>0</xdr:rowOff>
    </xdr:from>
    <xdr:to>
      <xdr:col>5</xdr:col>
      <xdr:colOff>0</xdr:colOff>
      <xdr:row>42</xdr:row>
      <xdr:rowOff>0</xdr:rowOff>
    </xdr:to>
    <xdr:sp macro="" textlink="">
      <xdr:nvSpPr>
        <xdr:cNvPr id="416" name="OpenSolver33"/>
        <xdr:cNvSpPr/>
      </xdr:nvSpPr>
      <xdr:spPr>
        <a:xfrm>
          <a:off x="3143250" y="8001000"/>
          <a:ext cx="609600" cy="190500"/>
        </a:xfrm>
        <a:prstGeom prst="rect">
          <a:avLst/>
        </a:prstGeom>
        <a:noFill/>
        <a:ln w="25400" cap="flat" cmpd="sng" algn="ctr">
          <a:solidFill>
            <a:srgbClr val="CC0099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CC0099"/>
            </a:solidFill>
          </a:endParaRPr>
        </a:p>
      </xdr:txBody>
    </xdr:sp>
    <xdr:clientData/>
  </xdr:twoCellAnchor>
  <xdr:twoCellAnchor>
    <xdr:from>
      <xdr:col>4</xdr:col>
      <xdr:colOff>12700</xdr:colOff>
      <xdr:row>42</xdr:row>
      <xdr:rowOff>12700</xdr:rowOff>
    </xdr:from>
    <xdr:to>
      <xdr:col>5</xdr:col>
      <xdr:colOff>0</xdr:colOff>
      <xdr:row>43</xdr:row>
      <xdr:rowOff>0</xdr:rowOff>
    </xdr:to>
    <xdr:sp macro="" textlink="">
      <xdr:nvSpPr>
        <xdr:cNvPr id="417" name="OpenSolver34"/>
        <xdr:cNvSpPr/>
      </xdr:nvSpPr>
      <xdr:spPr>
        <a:xfrm>
          <a:off x="3155950" y="8204200"/>
          <a:ext cx="596900" cy="177800"/>
        </a:xfrm>
        <a:prstGeom prst="rect">
          <a:avLst/>
        </a:prstGeom>
        <a:noFill/>
        <a:ln w="25400" cap="flat" cmpd="sng" algn="ctr">
          <a:solidFill>
            <a:srgbClr val="CC0099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sz="1100" b="1">
              <a:solidFill>
                <a:srgbClr val="CC0099"/>
              </a:solidFill>
            </a:rPr>
            <a:t>≤</a:t>
          </a:r>
        </a:p>
      </xdr:txBody>
    </xdr:sp>
    <xdr:clientData/>
  </xdr:twoCellAnchor>
  <xdr:twoCellAnchor>
    <xdr:from>
      <xdr:col>4</xdr:col>
      <xdr:colOff>304800</xdr:colOff>
      <xdr:row>42</xdr:row>
      <xdr:rowOff>0</xdr:rowOff>
    </xdr:from>
    <xdr:to>
      <xdr:col>4</xdr:col>
      <xdr:colOff>311150</xdr:colOff>
      <xdr:row>42</xdr:row>
      <xdr:rowOff>12700</xdr:rowOff>
    </xdr:to>
    <xdr:cxnSp macro="">
      <xdr:nvCxnSpPr>
        <xdr:cNvPr id="418" name="OpenSolver35"/>
        <xdr:cNvCxnSpPr>
          <a:stCxn id="416" idx="2"/>
          <a:endCxn id="417" idx="0"/>
        </xdr:cNvCxnSpPr>
      </xdr:nvCxnSpPr>
      <xdr:spPr>
        <a:xfrm>
          <a:off x="3448050" y="8191500"/>
          <a:ext cx="6350" cy="12700"/>
        </a:xfrm>
        <a:prstGeom prst="straightConnector1">
          <a:avLst/>
        </a:prstGeom>
        <a:ln w="9525" cmpd="sng">
          <a:solidFill>
            <a:srgbClr val="CC0099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117475</xdr:colOff>
      <xdr:row>41</xdr:row>
      <xdr:rowOff>69850</xdr:rowOff>
    </xdr:from>
    <xdr:to>
      <xdr:col>4</xdr:col>
      <xdr:colOff>498475</xdr:colOff>
      <xdr:row>42</xdr:row>
      <xdr:rowOff>133350</xdr:rowOff>
    </xdr:to>
    <xdr:sp macro="" textlink="">
      <xdr:nvSpPr>
        <xdr:cNvPr id="419" name="OpenSolver36"/>
        <xdr:cNvSpPr/>
      </xdr:nvSpPr>
      <xdr:spPr>
        <a:xfrm>
          <a:off x="3260725" y="8070850"/>
          <a:ext cx="381000" cy="254000"/>
        </a:xfrm>
        <a:prstGeom prst="rect">
          <a:avLst/>
        </a:prstGeom>
        <a:noFill/>
        <a:ln w="25400" cap="flat" cmpd="sng" algn="ctr">
          <a:noFill/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0</xdr:colOff>
      <xdr:row>41</xdr:row>
      <xdr:rowOff>0</xdr:rowOff>
    </xdr:from>
    <xdr:to>
      <xdr:col>10</xdr:col>
      <xdr:colOff>0</xdr:colOff>
      <xdr:row>42</xdr:row>
      <xdr:rowOff>0</xdr:rowOff>
    </xdr:to>
    <xdr:sp macro="" textlink="">
      <xdr:nvSpPr>
        <xdr:cNvPr id="420" name="OpenSolver37"/>
        <xdr:cNvSpPr/>
      </xdr:nvSpPr>
      <xdr:spPr>
        <a:xfrm>
          <a:off x="7162800" y="8001000"/>
          <a:ext cx="771525" cy="190500"/>
        </a:xfrm>
        <a:prstGeom prst="rect">
          <a:avLst/>
        </a:prstGeom>
        <a:noFill/>
        <a:ln w="25400" cap="flat" cmpd="sng" algn="ctr">
          <a:solidFill>
            <a:srgbClr val="0000FF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0000FF"/>
            </a:solidFill>
          </a:endParaRPr>
        </a:p>
      </xdr:txBody>
    </xdr:sp>
    <xdr:clientData/>
  </xdr:twoCellAnchor>
  <xdr:twoCellAnchor>
    <xdr:from>
      <xdr:col>9</xdr:col>
      <xdr:colOff>12700</xdr:colOff>
      <xdr:row>42</xdr:row>
      <xdr:rowOff>12700</xdr:rowOff>
    </xdr:from>
    <xdr:to>
      <xdr:col>10</xdr:col>
      <xdr:colOff>0</xdr:colOff>
      <xdr:row>43</xdr:row>
      <xdr:rowOff>0</xdr:rowOff>
    </xdr:to>
    <xdr:sp macro="" textlink="">
      <xdr:nvSpPr>
        <xdr:cNvPr id="421" name="OpenSolver38"/>
        <xdr:cNvSpPr/>
      </xdr:nvSpPr>
      <xdr:spPr>
        <a:xfrm>
          <a:off x="7175500" y="8204200"/>
          <a:ext cx="758825" cy="177800"/>
        </a:xfrm>
        <a:prstGeom prst="rect">
          <a:avLst/>
        </a:prstGeom>
        <a:noFill/>
        <a:ln w="25400" cap="flat" cmpd="sng" algn="ctr">
          <a:solidFill>
            <a:srgbClr val="0000FF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sz="1100" b="1">
              <a:solidFill>
                <a:srgbClr val="0000FF"/>
              </a:solidFill>
            </a:rPr>
            <a:t>≤</a:t>
          </a:r>
        </a:p>
      </xdr:txBody>
    </xdr:sp>
    <xdr:clientData/>
  </xdr:twoCellAnchor>
  <xdr:twoCellAnchor>
    <xdr:from>
      <xdr:col>9</xdr:col>
      <xdr:colOff>385763</xdr:colOff>
      <xdr:row>42</xdr:row>
      <xdr:rowOff>0</xdr:rowOff>
    </xdr:from>
    <xdr:to>
      <xdr:col>9</xdr:col>
      <xdr:colOff>392113</xdr:colOff>
      <xdr:row>42</xdr:row>
      <xdr:rowOff>12700</xdr:rowOff>
    </xdr:to>
    <xdr:cxnSp macro="">
      <xdr:nvCxnSpPr>
        <xdr:cNvPr id="422" name="OpenSolver39"/>
        <xdr:cNvCxnSpPr>
          <a:stCxn id="420" idx="2"/>
          <a:endCxn id="421" idx="0"/>
        </xdr:cNvCxnSpPr>
      </xdr:nvCxnSpPr>
      <xdr:spPr>
        <a:xfrm>
          <a:off x="7548563" y="8191500"/>
          <a:ext cx="6350" cy="12700"/>
        </a:xfrm>
        <a:prstGeom prst="straightConnector1">
          <a:avLst/>
        </a:prstGeom>
        <a:ln w="9525" cmpd="sng">
          <a:solidFill>
            <a:srgbClr val="0000F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198438</xdr:colOff>
      <xdr:row>41</xdr:row>
      <xdr:rowOff>69850</xdr:rowOff>
    </xdr:from>
    <xdr:to>
      <xdr:col>9</xdr:col>
      <xdr:colOff>579438</xdr:colOff>
      <xdr:row>42</xdr:row>
      <xdr:rowOff>133350</xdr:rowOff>
    </xdr:to>
    <xdr:sp macro="" textlink="">
      <xdr:nvSpPr>
        <xdr:cNvPr id="423" name="OpenSolver40"/>
        <xdr:cNvSpPr/>
      </xdr:nvSpPr>
      <xdr:spPr>
        <a:xfrm>
          <a:off x="7361238" y="8070850"/>
          <a:ext cx="381000" cy="254000"/>
        </a:xfrm>
        <a:prstGeom prst="rect">
          <a:avLst/>
        </a:prstGeom>
        <a:noFill/>
        <a:ln w="25400" cap="flat" cmpd="sng" algn="ctr">
          <a:noFill/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0</xdr:colOff>
      <xdr:row>41</xdr:row>
      <xdr:rowOff>0</xdr:rowOff>
    </xdr:from>
    <xdr:to>
      <xdr:col>15</xdr:col>
      <xdr:colOff>0</xdr:colOff>
      <xdr:row>42</xdr:row>
      <xdr:rowOff>0</xdr:rowOff>
    </xdr:to>
    <xdr:sp macro="" textlink="">
      <xdr:nvSpPr>
        <xdr:cNvPr id="424" name="OpenSolver41"/>
        <xdr:cNvSpPr/>
      </xdr:nvSpPr>
      <xdr:spPr>
        <a:xfrm>
          <a:off x="11268075" y="8001000"/>
          <a:ext cx="485775" cy="190500"/>
        </a:xfrm>
        <a:prstGeom prst="rect">
          <a:avLst/>
        </a:prstGeom>
        <a:noFill/>
        <a:ln w="25400" cap="flat" cmpd="sng" algn="ctr">
          <a:solidFill>
            <a:srgbClr val="008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008000"/>
            </a:solidFill>
          </a:endParaRPr>
        </a:p>
      </xdr:txBody>
    </xdr:sp>
    <xdr:clientData/>
  </xdr:twoCellAnchor>
  <xdr:twoCellAnchor>
    <xdr:from>
      <xdr:col>14</xdr:col>
      <xdr:colOff>12700</xdr:colOff>
      <xdr:row>42</xdr:row>
      <xdr:rowOff>12700</xdr:rowOff>
    </xdr:from>
    <xdr:to>
      <xdr:col>15</xdr:col>
      <xdr:colOff>0</xdr:colOff>
      <xdr:row>43</xdr:row>
      <xdr:rowOff>0</xdr:rowOff>
    </xdr:to>
    <xdr:sp macro="" textlink="">
      <xdr:nvSpPr>
        <xdr:cNvPr id="425" name="OpenSolver42"/>
        <xdr:cNvSpPr/>
      </xdr:nvSpPr>
      <xdr:spPr>
        <a:xfrm>
          <a:off x="11280775" y="8204200"/>
          <a:ext cx="473075" cy="177800"/>
        </a:xfrm>
        <a:prstGeom prst="rect">
          <a:avLst/>
        </a:prstGeom>
        <a:noFill/>
        <a:ln w="25400" cap="flat" cmpd="sng" algn="ctr">
          <a:solidFill>
            <a:srgbClr val="008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sz="1100" b="1">
              <a:solidFill>
                <a:srgbClr val="008000"/>
              </a:solidFill>
            </a:rPr>
            <a:t>≤</a:t>
          </a:r>
        </a:p>
      </xdr:txBody>
    </xdr:sp>
    <xdr:clientData/>
  </xdr:twoCellAnchor>
  <xdr:twoCellAnchor>
    <xdr:from>
      <xdr:col>14</xdr:col>
      <xdr:colOff>242888</xdr:colOff>
      <xdr:row>42</xdr:row>
      <xdr:rowOff>0</xdr:rowOff>
    </xdr:from>
    <xdr:to>
      <xdr:col>14</xdr:col>
      <xdr:colOff>249238</xdr:colOff>
      <xdr:row>42</xdr:row>
      <xdr:rowOff>12700</xdr:rowOff>
    </xdr:to>
    <xdr:cxnSp macro="">
      <xdr:nvCxnSpPr>
        <xdr:cNvPr id="426" name="OpenSolver43"/>
        <xdr:cNvCxnSpPr>
          <a:stCxn id="424" idx="2"/>
          <a:endCxn id="425" idx="0"/>
        </xdr:cNvCxnSpPr>
      </xdr:nvCxnSpPr>
      <xdr:spPr>
        <a:xfrm>
          <a:off x="11510963" y="8191500"/>
          <a:ext cx="6350" cy="12700"/>
        </a:xfrm>
        <a:prstGeom prst="straightConnector1">
          <a:avLst/>
        </a:prstGeom>
        <a:ln w="9525" cmpd="sng">
          <a:solidFill>
            <a:srgbClr val="008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55563</xdr:colOff>
      <xdr:row>41</xdr:row>
      <xdr:rowOff>69850</xdr:rowOff>
    </xdr:from>
    <xdr:to>
      <xdr:col>14</xdr:col>
      <xdr:colOff>436563</xdr:colOff>
      <xdr:row>42</xdr:row>
      <xdr:rowOff>133350</xdr:rowOff>
    </xdr:to>
    <xdr:sp macro="" textlink="">
      <xdr:nvSpPr>
        <xdr:cNvPr id="427" name="OpenSolver44"/>
        <xdr:cNvSpPr/>
      </xdr:nvSpPr>
      <xdr:spPr>
        <a:xfrm>
          <a:off x="11323638" y="8070850"/>
          <a:ext cx="381000" cy="254000"/>
        </a:xfrm>
        <a:prstGeom prst="rect">
          <a:avLst/>
        </a:prstGeom>
        <a:noFill/>
        <a:ln w="25400" cap="flat" cmpd="sng" algn="ctr">
          <a:noFill/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6350</xdr:colOff>
      <xdr:row>42</xdr:row>
      <xdr:rowOff>12700</xdr:rowOff>
    </xdr:from>
    <xdr:to>
      <xdr:col>4</xdr:col>
      <xdr:colOff>92656</xdr:colOff>
      <xdr:row>42</xdr:row>
      <xdr:rowOff>127000</xdr:rowOff>
    </xdr:to>
    <xdr:sp macro="" textlink="">
      <xdr:nvSpPr>
        <xdr:cNvPr id="428" name="OpenSolver45"/>
        <xdr:cNvSpPr/>
      </xdr:nvSpPr>
      <xdr:spPr>
        <a:xfrm>
          <a:off x="3149600" y="82042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b</a:t>
          </a:r>
        </a:p>
      </xdr:txBody>
    </xdr:sp>
    <xdr:clientData/>
  </xdr:twoCellAnchor>
  <xdr:twoCellAnchor>
    <xdr:from>
      <xdr:col>9</xdr:col>
      <xdr:colOff>12700</xdr:colOff>
      <xdr:row>42</xdr:row>
      <xdr:rowOff>12700</xdr:rowOff>
    </xdr:from>
    <xdr:to>
      <xdr:col>9</xdr:col>
      <xdr:colOff>99006</xdr:colOff>
      <xdr:row>42</xdr:row>
      <xdr:rowOff>127000</xdr:rowOff>
    </xdr:to>
    <xdr:sp macro="" textlink="">
      <xdr:nvSpPr>
        <xdr:cNvPr id="429" name="OpenSolver46"/>
        <xdr:cNvSpPr/>
      </xdr:nvSpPr>
      <xdr:spPr>
        <a:xfrm>
          <a:off x="7175500" y="82042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b</a:t>
          </a:r>
        </a:p>
      </xdr:txBody>
    </xdr:sp>
    <xdr:clientData/>
  </xdr:twoCellAnchor>
  <xdr:twoCellAnchor>
    <xdr:from>
      <xdr:col>14</xdr:col>
      <xdr:colOff>9525</xdr:colOff>
      <xdr:row>42</xdr:row>
      <xdr:rowOff>12700</xdr:rowOff>
    </xdr:from>
    <xdr:to>
      <xdr:col>14</xdr:col>
      <xdr:colOff>95831</xdr:colOff>
      <xdr:row>42</xdr:row>
      <xdr:rowOff>127000</xdr:rowOff>
    </xdr:to>
    <xdr:sp macro="" textlink="">
      <xdr:nvSpPr>
        <xdr:cNvPr id="430" name="OpenSolver47"/>
        <xdr:cNvSpPr/>
      </xdr:nvSpPr>
      <xdr:spPr>
        <a:xfrm>
          <a:off x="11277600" y="82042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b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</xdr:row>
      <xdr:rowOff>0</xdr:rowOff>
    </xdr:from>
    <xdr:to>
      <xdr:col>5</xdr:col>
      <xdr:colOff>0</xdr:colOff>
      <xdr:row>40</xdr:row>
      <xdr:rowOff>0</xdr:rowOff>
    </xdr:to>
    <xdr:sp macro="" textlink="">
      <xdr:nvSpPr>
        <xdr:cNvPr id="2" name="OpenSolver1"/>
        <xdr:cNvSpPr/>
      </xdr:nvSpPr>
      <xdr:spPr>
        <a:xfrm>
          <a:off x="3143250" y="4953000"/>
          <a:ext cx="609600" cy="2857500"/>
        </a:xfrm>
        <a:prstGeom prst="rect">
          <a:avLst/>
        </a:prstGeom>
        <a:solidFill>
          <a:srgbClr val="FF00FF">
            <a:alpha val="4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9</xdr:col>
      <xdr:colOff>0</xdr:colOff>
      <xdr:row>25</xdr:row>
      <xdr:rowOff>0</xdr:rowOff>
    </xdr:from>
    <xdr:to>
      <xdr:col>10</xdr:col>
      <xdr:colOff>0</xdr:colOff>
      <xdr:row>40</xdr:row>
      <xdr:rowOff>0</xdr:rowOff>
    </xdr:to>
    <xdr:sp macro="" textlink="">
      <xdr:nvSpPr>
        <xdr:cNvPr id="3" name="OpenSolver2"/>
        <xdr:cNvSpPr/>
      </xdr:nvSpPr>
      <xdr:spPr>
        <a:xfrm>
          <a:off x="7162800" y="4953000"/>
          <a:ext cx="771525" cy="2857500"/>
        </a:xfrm>
        <a:prstGeom prst="rect">
          <a:avLst/>
        </a:prstGeom>
        <a:solidFill>
          <a:srgbClr val="FF00FF">
            <a:alpha val="4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14</xdr:col>
      <xdr:colOff>0</xdr:colOff>
      <xdr:row>25</xdr:row>
      <xdr:rowOff>0</xdr:rowOff>
    </xdr:from>
    <xdr:to>
      <xdr:col>15</xdr:col>
      <xdr:colOff>0</xdr:colOff>
      <xdr:row>40</xdr:row>
      <xdr:rowOff>0</xdr:rowOff>
    </xdr:to>
    <xdr:sp macro="" textlink="">
      <xdr:nvSpPr>
        <xdr:cNvPr id="4" name="OpenSolver3"/>
        <xdr:cNvSpPr/>
      </xdr:nvSpPr>
      <xdr:spPr>
        <a:xfrm>
          <a:off x="11268075" y="4953000"/>
          <a:ext cx="485775" cy="2857500"/>
        </a:xfrm>
        <a:prstGeom prst="rect">
          <a:avLst/>
        </a:prstGeom>
        <a:solidFill>
          <a:srgbClr val="FF00FF">
            <a:alpha val="4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4</xdr:col>
      <xdr:colOff>0</xdr:colOff>
      <xdr:row>42</xdr:row>
      <xdr:rowOff>0</xdr:rowOff>
    </xdr:from>
    <xdr:to>
      <xdr:col>5</xdr:col>
      <xdr:colOff>0</xdr:colOff>
      <xdr:row>43</xdr:row>
      <xdr:rowOff>0</xdr:rowOff>
    </xdr:to>
    <xdr:sp macro="" textlink="">
      <xdr:nvSpPr>
        <xdr:cNvPr id="5" name="OpenSolver4"/>
        <xdr:cNvSpPr/>
      </xdr:nvSpPr>
      <xdr:spPr>
        <a:xfrm>
          <a:off x="3143250" y="8191500"/>
          <a:ext cx="609600" cy="190500"/>
        </a:xfrm>
        <a:prstGeom prst="rect">
          <a:avLst/>
        </a:prstGeom>
        <a:solidFill>
          <a:srgbClr val="FF00FF">
            <a:alpha val="4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9</xdr:col>
      <xdr:colOff>0</xdr:colOff>
      <xdr:row>42</xdr:row>
      <xdr:rowOff>0</xdr:rowOff>
    </xdr:from>
    <xdr:to>
      <xdr:col>10</xdr:col>
      <xdr:colOff>0</xdr:colOff>
      <xdr:row>43</xdr:row>
      <xdr:rowOff>0</xdr:rowOff>
    </xdr:to>
    <xdr:sp macro="" textlink="">
      <xdr:nvSpPr>
        <xdr:cNvPr id="6" name="OpenSolver5"/>
        <xdr:cNvSpPr/>
      </xdr:nvSpPr>
      <xdr:spPr>
        <a:xfrm>
          <a:off x="7162800" y="8191500"/>
          <a:ext cx="771525" cy="190500"/>
        </a:xfrm>
        <a:prstGeom prst="rect">
          <a:avLst/>
        </a:prstGeom>
        <a:solidFill>
          <a:srgbClr val="FF00FF">
            <a:alpha val="4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14</xdr:col>
      <xdr:colOff>0</xdr:colOff>
      <xdr:row>42</xdr:row>
      <xdr:rowOff>0</xdr:rowOff>
    </xdr:from>
    <xdr:to>
      <xdr:col>15</xdr:col>
      <xdr:colOff>0</xdr:colOff>
      <xdr:row>43</xdr:row>
      <xdr:rowOff>0</xdr:rowOff>
    </xdr:to>
    <xdr:sp macro="" textlink="">
      <xdr:nvSpPr>
        <xdr:cNvPr id="7" name="OpenSolver6"/>
        <xdr:cNvSpPr/>
      </xdr:nvSpPr>
      <xdr:spPr>
        <a:xfrm>
          <a:off x="11268075" y="8191500"/>
          <a:ext cx="485775" cy="190500"/>
        </a:xfrm>
        <a:prstGeom prst="rect">
          <a:avLst/>
        </a:prstGeom>
        <a:solidFill>
          <a:srgbClr val="FF00FF">
            <a:alpha val="4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12</xdr:col>
      <xdr:colOff>0</xdr:colOff>
      <xdr:row>18</xdr:row>
      <xdr:rowOff>0</xdr:rowOff>
    </xdr:from>
    <xdr:to>
      <xdr:col>13</xdr:col>
      <xdr:colOff>0</xdr:colOff>
      <xdr:row>19</xdr:row>
      <xdr:rowOff>0</xdr:rowOff>
    </xdr:to>
    <xdr:sp macro="" textlink="">
      <xdr:nvSpPr>
        <xdr:cNvPr id="8" name="OpenSolver7"/>
        <xdr:cNvSpPr/>
      </xdr:nvSpPr>
      <xdr:spPr>
        <a:xfrm>
          <a:off x="9315450" y="3619500"/>
          <a:ext cx="1181100" cy="190500"/>
        </a:xfrm>
        <a:prstGeom prst="rect">
          <a:avLst/>
        </a:prstGeom>
        <a:noFill/>
        <a:ln w="25400" cap="flat" cmpd="sng" algn="ctr">
          <a:solidFill>
            <a:srgbClr val="FF00FF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11</xdr:col>
      <xdr:colOff>590550</xdr:colOff>
      <xdr:row>17</xdr:row>
      <xdr:rowOff>114300</xdr:rowOff>
    </xdr:from>
    <xdr:to>
      <xdr:col>12</xdr:col>
      <xdr:colOff>230185</xdr:colOff>
      <xdr:row>18</xdr:row>
      <xdr:rowOff>50800</xdr:rowOff>
    </xdr:to>
    <xdr:sp macro="" textlink="">
      <xdr:nvSpPr>
        <xdr:cNvPr id="9" name="OpenSolver8"/>
        <xdr:cNvSpPr/>
      </xdr:nvSpPr>
      <xdr:spPr>
        <a:xfrm>
          <a:off x="9296400" y="3543300"/>
          <a:ext cx="249235" cy="1270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max </a:t>
          </a:r>
        </a:p>
      </xdr:txBody>
    </xdr:sp>
    <xdr:clientData/>
  </xdr:twoCellAnchor>
  <xdr:twoCellAnchor>
    <xdr:from>
      <xdr:col>8</xdr:col>
      <xdr:colOff>0</xdr:colOff>
      <xdr:row>18</xdr:row>
      <xdr:rowOff>0</xdr:rowOff>
    </xdr:from>
    <xdr:to>
      <xdr:col>9</xdr:col>
      <xdr:colOff>0</xdr:colOff>
      <xdr:row>19</xdr:row>
      <xdr:rowOff>0</xdr:rowOff>
    </xdr:to>
    <xdr:sp macro="" textlink="">
      <xdr:nvSpPr>
        <xdr:cNvPr id="10" name="OpenSolver9"/>
        <xdr:cNvSpPr/>
      </xdr:nvSpPr>
      <xdr:spPr>
        <a:xfrm>
          <a:off x="6391275" y="3619500"/>
          <a:ext cx="771525" cy="190500"/>
        </a:xfrm>
        <a:prstGeom prst="rect">
          <a:avLst/>
        </a:prstGeom>
        <a:noFill/>
        <a:ln w="25400" cap="flat" cmpd="sng" algn="ctr">
          <a:solidFill>
            <a:srgbClr val="0000FF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0000FF"/>
            </a:solidFill>
          </a:endParaRPr>
        </a:p>
      </xdr:txBody>
    </xdr:sp>
    <xdr:clientData/>
  </xdr:twoCellAnchor>
  <xdr:twoCellAnchor>
    <xdr:from>
      <xdr:col>8</xdr:col>
      <xdr:colOff>0</xdr:colOff>
      <xdr:row>20</xdr:row>
      <xdr:rowOff>0</xdr:rowOff>
    </xdr:from>
    <xdr:to>
      <xdr:col>9</xdr:col>
      <xdr:colOff>0</xdr:colOff>
      <xdr:row>21</xdr:row>
      <xdr:rowOff>0</xdr:rowOff>
    </xdr:to>
    <xdr:sp macro="" textlink="">
      <xdr:nvSpPr>
        <xdr:cNvPr id="11" name="OpenSolver10"/>
        <xdr:cNvSpPr/>
      </xdr:nvSpPr>
      <xdr:spPr>
        <a:xfrm>
          <a:off x="6391275" y="4000500"/>
          <a:ext cx="771525" cy="190500"/>
        </a:xfrm>
        <a:prstGeom prst="rect">
          <a:avLst/>
        </a:prstGeom>
        <a:noFill/>
        <a:ln w="25400" cap="flat" cmpd="sng" algn="ctr">
          <a:solidFill>
            <a:srgbClr val="0000FF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sz="1100" b="1">
              <a:solidFill>
                <a:srgbClr val="0000FF"/>
              </a:solidFill>
            </a:rPr>
            <a:t>≤</a:t>
          </a:r>
        </a:p>
      </xdr:txBody>
    </xdr:sp>
    <xdr:clientData/>
  </xdr:twoCellAnchor>
  <xdr:twoCellAnchor>
    <xdr:from>
      <xdr:col>8</xdr:col>
      <xdr:colOff>385763</xdr:colOff>
      <xdr:row>19</xdr:row>
      <xdr:rowOff>0</xdr:rowOff>
    </xdr:from>
    <xdr:to>
      <xdr:col>8</xdr:col>
      <xdr:colOff>385763</xdr:colOff>
      <xdr:row>20</xdr:row>
      <xdr:rowOff>0</xdr:rowOff>
    </xdr:to>
    <xdr:cxnSp macro="">
      <xdr:nvCxnSpPr>
        <xdr:cNvPr id="12" name="OpenSolver11"/>
        <xdr:cNvCxnSpPr>
          <a:stCxn id="10" idx="2"/>
          <a:endCxn id="11" idx="0"/>
        </xdr:cNvCxnSpPr>
      </xdr:nvCxnSpPr>
      <xdr:spPr>
        <a:xfrm>
          <a:off x="6777038" y="3810000"/>
          <a:ext cx="0" cy="190500"/>
        </a:xfrm>
        <a:prstGeom prst="straightConnector1">
          <a:avLst/>
        </a:prstGeom>
        <a:ln w="9525" cmpd="sng">
          <a:solidFill>
            <a:srgbClr val="0000F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195263</xdr:colOff>
      <xdr:row>18</xdr:row>
      <xdr:rowOff>158750</xdr:rowOff>
    </xdr:from>
    <xdr:to>
      <xdr:col>8</xdr:col>
      <xdr:colOff>576263</xdr:colOff>
      <xdr:row>20</xdr:row>
      <xdr:rowOff>31750</xdr:rowOff>
    </xdr:to>
    <xdr:sp macro="" textlink="">
      <xdr:nvSpPr>
        <xdr:cNvPr id="13" name="OpenSolver12"/>
        <xdr:cNvSpPr/>
      </xdr:nvSpPr>
      <xdr:spPr>
        <a:xfrm>
          <a:off x="6586538" y="3778250"/>
          <a:ext cx="381000" cy="254000"/>
        </a:xfrm>
        <a:prstGeom prst="rect">
          <a:avLst/>
        </a:prstGeom>
        <a:noFill/>
        <a:ln w="25400" cap="flat" cmpd="sng" algn="ctr">
          <a:noFill/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0</xdr:colOff>
      <xdr:row>40</xdr:row>
      <xdr:rowOff>0</xdr:rowOff>
    </xdr:from>
    <xdr:to>
      <xdr:col>6</xdr:col>
      <xdr:colOff>0</xdr:colOff>
      <xdr:row>41</xdr:row>
      <xdr:rowOff>0</xdr:rowOff>
    </xdr:to>
    <xdr:sp macro="" textlink="">
      <xdr:nvSpPr>
        <xdr:cNvPr id="14" name="OpenSolver13"/>
        <xdr:cNvSpPr/>
      </xdr:nvSpPr>
      <xdr:spPr>
        <a:xfrm>
          <a:off x="3752850" y="7810500"/>
          <a:ext cx="771525" cy="190500"/>
        </a:xfrm>
        <a:prstGeom prst="rect">
          <a:avLst/>
        </a:prstGeom>
        <a:noFill/>
        <a:ln w="25400" cap="flat" cmpd="sng" algn="ctr">
          <a:solidFill>
            <a:srgbClr val="008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008000"/>
            </a:solidFill>
          </a:endParaRPr>
        </a:p>
      </xdr:txBody>
    </xdr:sp>
    <xdr:clientData/>
  </xdr:twoCellAnchor>
  <xdr:twoCellAnchor>
    <xdr:from>
      <xdr:col>5</xdr:col>
      <xdr:colOff>0</xdr:colOff>
      <xdr:row>42</xdr:row>
      <xdr:rowOff>0</xdr:rowOff>
    </xdr:from>
    <xdr:to>
      <xdr:col>6</xdr:col>
      <xdr:colOff>0</xdr:colOff>
      <xdr:row>43</xdr:row>
      <xdr:rowOff>0</xdr:rowOff>
    </xdr:to>
    <xdr:sp macro="" textlink="">
      <xdr:nvSpPr>
        <xdr:cNvPr id="15" name="OpenSolver14"/>
        <xdr:cNvSpPr/>
      </xdr:nvSpPr>
      <xdr:spPr>
        <a:xfrm>
          <a:off x="3752850" y="8191500"/>
          <a:ext cx="771525" cy="190500"/>
        </a:xfrm>
        <a:prstGeom prst="rect">
          <a:avLst/>
        </a:prstGeom>
        <a:noFill/>
        <a:ln w="25400" cap="flat" cmpd="sng" algn="ctr">
          <a:solidFill>
            <a:srgbClr val="008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sz="1100" b="1">
              <a:solidFill>
                <a:srgbClr val="008000"/>
              </a:solidFill>
            </a:rPr>
            <a:t>≥</a:t>
          </a:r>
        </a:p>
      </xdr:txBody>
    </xdr:sp>
    <xdr:clientData/>
  </xdr:twoCellAnchor>
  <xdr:twoCellAnchor>
    <xdr:from>
      <xdr:col>5</xdr:col>
      <xdr:colOff>385763</xdr:colOff>
      <xdr:row>41</xdr:row>
      <xdr:rowOff>0</xdr:rowOff>
    </xdr:from>
    <xdr:to>
      <xdr:col>5</xdr:col>
      <xdr:colOff>385763</xdr:colOff>
      <xdr:row>42</xdr:row>
      <xdr:rowOff>0</xdr:rowOff>
    </xdr:to>
    <xdr:cxnSp macro="">
      <xdr:nvCxnSpPr>
        <xdr:cNvPr id="16" name="OpenSolver15"/>
        <xdr:cNvCxnSpPr>
          <a:stCxn id="14" idx="2"/>
          <a:endCxn id="15" idx="0"/>
        </xdr:cNvCxnSpPr>
      </xdr:nvCxnSpPr>
      <xdr:spPr>
        <a:xfrm>
          <a:off x="4138613" y="8001000"/>
          <a:ext cx="0" cy="190500"/>
        </a:xfrm>
        <a:prstGeom prst="straightConnector1">
          <a:avLst/>
        </a:prstGeom>
        <a:ln w="9525" cmpd="sng">
          <a:solidFill>
            <a:srgbClr val="008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195263</xdr:colOff>
      <xdr:row>40</xdr:row>
      <xdr:rowOff>158750</xdr:rowOff>
    </xdr:from>
    <xdr:to>
      <xdr:col>5</xdr:col>
      <xdr:colOff>576263</xdr:colOff>
      <xdr:row>42</xdr:row>
      <xdr:rowOff>31750</xdr:rowOff>
    </xdr:to>
    <xdr:sp macro="" textlink="">
      <xdr:nvSpPr>
        <xdr:cNvPr id="17" name="OpenSolver16"/>
        <xdr:cNvSpPr/>
      </xdr:nvSpPr>
      <xdr:spPr>
        <a:xfrm>
          <a:off x="3948113" y="7969250"/>
          <a:ext cx="381000" cy="254000"/>
        </a:xfrm>
        <a:prstGeom prst="rect">
          <a:avLst/>
        </a:prstGeom>
        <a:noFill/>
        <a:ln w="25400" cap="flat" cmpd="sng" algn="ctr">
          <a:noFill/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0</xdr:colOff>
      <xdr:row>40</xdr:row>
      <xdr:rowOff>0</xdr:rowOff>
    </xdr:from>
    <xdr:to>
      <xdr:col>11</xdr:col>
      <xdr:colOff>0</xdr:colOff>
      <xdr:row>41</xdr:row>
      <xdr:rowOff>0</xdr:rowOff>
    </xdr:to>
    <xdr:sp macro="" textlink="">
      <xdr:nvSpPr>
        <xdr:cNvPr id="18" name="OpenSolver17"/>
        <xdr:cNvSpPr/>
      </xdr:nvSpPr>
      <xdr:spPr>
        <a:xfrm>
          <a:off x="7934325" y="7810500"/>
          <a:ext cx="771525" cy="190500"/>
        </a:xfrm>
        <a:prstGeom prst="rect">
          <a:avLst/>
        </a:prstGeom>
        <a:noFill/>
        <a:ln w="25400" cap="flat" cmpd="sng" algn="ctr">
          <a:solidFill>
            <a:srgbClr val="9900CC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9900CC"/>
            </a:solidFill>
          </a:endParaRPr>
        </a:p>
      </xdr:txBody>
    </xdr:sp>
    <xdr:clientData/>
  </xdr:twoCellAnchor>
  <xdr:twoCellAnchor>
    <xdr:from>
      <xdr:col>10</xdr:col>
      <xdr:colOff>0</xdr:colOff>
      <xdr:row>42</xdr:row>
      <xdr:rowOff>0</xdr:rowOff>
    </xdr:from>
    <xdr:to>
      <xdr:col>11</xdr:col>
      <xdr:colOff>0</xdr:colOff>
      <xdr:row>43</xdr:row>
      <xdr:rowOff>0</xdr:rowOff>
    </xdr:to>
    <xdr:sp macro="" textlink="">
      <xdr:nvSpPr>
        <xdr:cNvPr id="19" name="OpenSolver18"/>
        <xdr:cNvSpPr/>
      </xdr:nvSpPr>
      <xdr:spPr>
        <a:xfrm>
          <a:off x="7934325" y="8191500"/>
          <a:ext cx="771525" cy="190500"/>
        </a:xfrm>
        <a:prstGeom prst="rect">
          <a:avLst/>
        </a:prstGeom>
        <a:noFill/>
        <a:ln w="25400" cap="flat" cmpd="sng" algn="ctr">
          <a:solidFill>
            <a:srgbClr val="9900CC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sz="1100" b="1">
              <a:solidFill>
                <a:srgbClr val="9900CC"/>
              </a:solidFill>
            </a:rPr>
            <a:t>≥</a:t>
          </a:r>
        </a:p>
      </xdr:txBody>
    </xdr:sp>
    <xdr:clientData/>
  </xdr:twoCellAnchor>
  <xdr:twoCellAnchor>
    <xdr:from>
      <xdr:col>10</xdr:col>
      <xdr:colOff>385763</xdr:colOff>
      <xdr:row>41</xdr:row>
      <xdr:rowOff>0</xdr:rowOff>
    </xdr:from>
    <xdr:to>
      <xdr:col>10</xdr:col>
      <xdr:colOff>385763</xdr:colOff>
      <xdr:row>42</xdr:row>
      <xdr:rowOff>0</xdr:rowOff>
    </xdr:to>
    <xdr:cxnSp macro="">
      <xdr:nvCxnSpPr>
        <xdr:cNvPr id="20" name="OpenSolver19"/>
        <xdr:cNvCxnSpPr>
          <a:stCxn id="18" idx="2"/>
          <a:endCxn id="19" idx="0"/>
        </xdr:cNvCxnSpPr>
      </xdr:nvCxnSpPr>
      <xdr:spPr>
        <a:xfrm>
          <a:off x="8320088" y="8001000"/>
          <a:ext cx="0" cy="190500"/>
        </a:xfrm>
        <a:prstGeom prst="straightConnector1">
          <a:avLst/>
        </a:prstGeom>
        <a:ln w="9525" cmpd="sng">
          <a:solidFill>
            <a:srgbClr val="9900CC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195263</xdr:colOff>
      <xdr:row>40</xdr:row>
      <xdr:rowOff>158750</xdr:rowOff>
    </xdr:from>
    <xdr:to>
      <xdr:col>10</xdr:col>
      <xdr:colOff>576263</xdr:colOff>
      <xdr:row>42</xdr:row>
      <xdr:rowOff>31750</xdr:rowOff>
    </xdr:to>
    <xdr:sp macro="" textlink="">
      <xdr:nvSpPr>
        <xdr:cNvPr id="21" name="OpenSolver20"/>
        <xdr:cNvSpPr/>
      </xdr:nvSpPr>
      <xdr:spPr>
        <a:xfrm>
          <a:off x="8129588" y="7969250"/>
          <a:ext cx="381000" cy="254000"/>
        </a:xfrm>
        <a:prstGeom prst="rect">
          <a:avLst/>
        </a:prstGeom>
        <a:noFill/>
        <a:ln w="25400" cap="flat" cmpd="sng" algn="ctr">
          <a:noFill/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0</xdr:colOff>
      <xdr:row>40</xdr:row>
      <xdr:rowOff>0</xdr:rowOff>
    </xdr:from>
    <xdr:to>
      <xdr:col>16</xdr:col>
      <xdr:colOff>0</xdr:colOff>
      <xdr:row>41</xdr:row>
      <xdr:rowOff>0</xdr:rowOff>
    </xdr:to>
    <xdr:sp macro="" textlink="">
      <xdr:nvSpPr>
        <xdr:cNvPr id="22" name="OpenSolver21"/>
        <xdr:cNvSpPr/>
      </xdr:nvSpPr>
      <xdr:spPr>
        <a:xfrm>
          <a:off x="11753850" y="7810500"/>
          <a:ext cx="771525" cy="190500"/>
        </a:xfrm>
        <a:prstGeom prst="rect">
          <a:avLst/>
        </a:prstGeom>
        <a:noFill/>
        <a:ln w="25400" cap="flat" cmpd="sng" algn="ctr">
          <a:solidFill>
            <a:srgbClr val="80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800000"/>
            </a:solidFill>
          </a:endParaRPr>
        </a:p>
      </xdr:txBody>
    </xdr:sp>
    <xdr:clientData/>
  </xdr:twoCellAnchor>
  <xdr:twoCellAnchor>
    <xdr:from>
      <xdr:col>15</xdr:col>
      <xdr:colOff>0</xdr:colOff>
      <xdr:row>42</xdr:row>
      <xdr:rowOff>0</xdr:rowOff>
    </xdr:from>
    <xdr:to>
      <xdr:col>16</xdr:col>
      <xdr:colOff>0</xdr:colOff>
      <xdr:row>43</xdr:row>
      <xdr:rowOff>0</xdr:rowOff>
    </xdr:to>
    <xdr:sp macro="" textlink="">
      <xdr:nvSpPr>
        <xdr:cNvPr id="23" name="OpenSolver22"/>
        <xdr:cNvSpPr/>
      </xdr:nvSpPr>
      <xdr:spPr>
        <a:xfrm>
          <a:off x="11753850" y="8191500"/>
          <a:ext cx="771525" cy="190500"/>
        </a:xfrm>
        <a:prstGeom prst="rect">
          <a:avLst/>
        </a:prstGeom>
        <a:noFill/>
        <a:ln w="25400" cap="flat" cmpd="sng" algn="ctr">
          <a:solidFill>
            <a:srgbClr val="80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sz="1100" b="1">
              <a:solidFill>
                <a:srgbClr val="800000"/>
              </a:solidFill>
            </a:rPr>
            <a:t>≥</a:t>
          </a:r>
        </a:p>
      </xdr:txBody>
    </xdr:sp>
    <xdr:clientData/>
  </xdr:twoCellAnchor>
  <xdr:twoCellAnchor>
    <xdr:from>
      <xdr:col>15</xdr:col>
      <xdr:colOff>385763</xdr:colOff>
      <xdr:row>41</xdr:row>
      <xdr:rowOff>0</xdr:rowOff>
    </xdr:from>
    <xdr:to>
      <xdr:col>15</xdr:col>
      <xdr:colOff>385763</xdr:colOff>
      <xdr:row>42</xdr:row>
      <xdr:rowOff>0</xdr:rowOff>
    </xdr:to>
    <xdr:cxnSp macro="">
      <xdr:nvCxnSpPr>
        <xdr:cNvPr id="24" name="OpenSolver23"/>
        <xdr:cNvCxnSpPr>
          <a:stCxn id="22" idx="2"/>
          <a:endCxn id="23" idx="0"/>
        </xdr:cNvCxnSpPr>
      </xdr:nvCxnSpPr>
      <xdr:spPr>
        <a:xfrm>
          <a:off x="12139613" y="8001000"/>
          <a:ext cx="0" cy="190500"/>
        </a:xfrm>
        <a:prstGeom prst="straightConnector1">
          <a:avLst/>
        </a:prstGeom>
        <a:ln w="9525" cmpd="sng">
          <a:solidFill>
            <a:srgbClr val="8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195263</xdr:colOff>
      <xdr:row>40</xdr:row>
      <xdr:rowOff>158750</xdr:rowOff>
    </xdr:from>
    <xdr:to>
      <xdr:col>15</xdr:col>
      <xdr:colOff>576263</xdr:colOff>
      <xdr:row>42</xdr:row>
      <xdr:rowOff>31750</xdr:rowOff>
    </xdr:to>
    <xdr:sp macro="" textlink="">
      <xdr:nvSpPr>
        <xdr:cNvPr id="25" name="OpenSolver24"/>
        <xdr:cNvSpPr/>
      </xdr:nvSpPr>
      <xdr:spPr>
        <a:xfrm>
          <a:off x="11949113" y="7969250"/>
          <a:ext cx="381000" cy="254000"/>
        </a:xfrm>
        <a:prstGeom prst="rect">
          <a:avLst/>
        </a:prstGeom>
        <a:noFill/>
        <a:ln w="25400" cap="flat" cmpd="sng" algn="ctr">
          <a:noFill/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0</xdr:colOff>
      <xdr:row>3</xdr:row>
      <xdr:rowOff>0</xdr:rowOff>
    </xdr:from>
    <xdr:to>
      <xdr:col>5</xdr:col>
      <xdr:colOff>0</xdr:colOff>
      <xdr:row>18</xdr:row>
      <xdr:rowOff>0</xdr:rowOff>
    </xdr:to>
    <xdr:sp macro="" textlink="">
      <xdr:nvSpPr>
        <xdr:cNvPr id="26" name="OpenSolver25"/>
        <xdr:cNvSpPr/>
      </xdr:nvSpPr>
      <xdr:spPr>
        <a:xfrm>
          <a:off x="3143250" y="762000"/>
          <a:ext cx="609600" cy="2857500"/>
        </a:xfrm>
        <a:prstGeom prst="rect">
          <a:avLst/>
        </a:prstGeom>
        <a:noFill/>
        <a:ln w="25400" cap="flat" cmpd="sng" algn="ctr">
          <a:solidFill>
            <a:srgbClr val="00CC33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00CC33"/>
            </a:solidFill>
          </a:endParaRPr>
        </a:p>
      </xdr:txBody>
    </xdr:sp>
    <xdr:clientData/>
  </xdr:twoCellAnchor>
  <xdr:twoCellAnchor>
    <xdr:from>
      <xdr:col>7</xdr:col>
      <xdr:colOff>0</xdr:colOff>
      <xdr:row>3</xdr:row>
      <xdr:rowOff>0</xdr:rowOff>
    </xdr:from>
    <xdr:to>
      <xdr:col>8</xdr:col>
      <xdr:colOff>0</xdr:colOff>
      <xdr:row>18</xdr:row>
      <xdr:rowOff>0</xdr:rowOff>
    </xdr:to>
    <xdr:sp macro="" textlink="">
      <xdr:nvSpPr>
        <xdr:cNvPr id="27" name="OpenSolver26"/>
        <xdr:cNvSpPr/>
      </xdr:nvSpPr>
      <xdr:spPr>
        <a:xfrm>
          <a:off x="5210175" y="762000"/>
          <a:ext cx="1181100" cy="2857500"/>
        </a:xfrm>
        <a:prstGeom prst="rect">
          <a:avLst/>
        </a:prstGeom>
        <a:noFill/>
        <a:ln w="25400" cap="flat" cmpd="sng" algn="ctr">
          <a:solidFill>
            <a:srgbClr val="00CC33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sz="1100" b="1">
              <a:solidFill>
                <a:srgbClr val="00CC33"/>
              </a:solidFill>
            </a:rPr>
            <a:t>≤</a:t>
          </a:r>
        </a:p>
      </xdr:txBody>
    </xdr:sp>
    <xdr:clientData/>
  </xdr:twoCellAnchor>
  <xdr:twoCellAnchor>
    <xdr:from>
      <xdr:col>5</xdr:col>
      <xdr:colOff>0</xdr:colOff>
      <xdr:row>10</xdr:row>
      <xdr:rowOff>95250</xdr:rowOff>
    </xdr:from>
    <xdr:to>
      <xdr:col>7</xdr:col>
      <xdr:colOff>0</xdr:colOff>
      <xdr:row>10</xdr:row>
      <xdr:rowOff>95250</xdr:rowOff>
    </xdr:to>
    <xdr:cxnSp macro="">
      <xdr:nvCxnSpPr>
        <xdr:cNvPr id="28" name="OpenSolver27"/>
        <xdr:cNvCxnSpPr>
          <a:stCxn id="26" idx="3"/>
          <a:endCxn id="27" idx="1"/>
        </xdr:cNvCxnSpPr>
      </xdr:nvCxnSpPr>
      <xdr:spPr>
        <a:xfrm>
          <a:off x="3752850" y="2190750"/>
          <a:ext cx="1457325" cy="0"/>
        </a:xfrm>
        <a:prstGeom prst="straightConnector1">
          <a:avLst/>
        </a:prstGeom>
        <a:ln w="9525" cmpd="sng">
          <a:solidFill>
            <a:srgbClr val="00CC33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538163</xdr:colOff>
      <xdr:row>9</xdr:row>
      <xdr:rowOff>158750</xdr:rowOff>
    </xdr:from>
    <xdr:to>
      <xdr:col>6</xdr:col>
      <xdr:colOff>147638</xdr:colOff>
      <xdr:row>11</xdr:row>
      <xdr:rowOff>31750</xdr:rowOff>
    </xdr:to>
    <xdr:sp macro="" textlink="">
      <xdr:nvSpPr>
        <xdr:cNvPr id="29" name="OpenSolver28"/>
        <xdr:cNvSpPr/>
      </xdr:nvSpPr>
      <xdr:spPr>
        <a:xfrm>
          <a:off x="4291013" y="2063750"/>
          <a:ext cx="381000" cy="254000"/>
        </a:xfrm>
        <a:prstGeom prst="rect">
          <a:avLst/>
        </a:prstGeom>
        <a:noFill/>
        <a:ln w="25400" cap="flat" cmpd="sng" algn="ctr">
          <a:noFill/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0</xdr:colOff>
      <xdr:row>3</xdr:row>
      <xdr:rowOff>0</xdr:rowOff>
    </xdr:from>
    <xdr:to>
      <xdr:col>6</xdr:col>
      <xdr:colOff>0</xdr:colOff>
      <xdr:row>18</xdr:row>
      <xdr:rowOff>0</xdr:rowOff>
    </xdr:to>
    <xdr:sp macro="" textlink="">
      <xdr:nvSpPr>
        <xdr:cNvPr id="30" name="OpenSolver29"/>
        <xdr:cNvSpPr/>
      </xdr:nvSpPr>
      <xdr:spPr>
        <a:xfrm>
          <a:off x="3752850" y="762000"/>
          <a:ext cx="771525" cy="2857500"/>
        </a:xfrm>
        <a:prstGeom prst="rect">
          <a:avLst/>
        </a:prstGeom>
        <a:noFill/>
        <a:ln w="25400" cap="flat" cmpd="sng" algn="ctr">
          <a:solidFill>
            <a:srgbClr val="FF66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FF6600"/>
            </a:solidFill>
          </a:endParaRPr>
        </a:p>
      </xdr:txBody>
    </xdr:sp>
    <xdr:clientData/>
  </xdr:twoCellAnchor>
  <xdr:twoCellAnchor>
    <xdr:from>
      <xdr:col>7</xdr:col>
      <xdr:colOff>12700</xdr:colOff>
      <xdr:row>3</xdr:row>
      <xdr:rowOff>12700</xdr:rowOff>
    </xdr:from>
    <xdr:to>
      <xdr:col>8</xdr:col>
      <xdr:colOff>0</xdr:colOff>
      <xdr:row>18</xdr:row>
      <xdr:rowOff>0</xdr:rowOff>
    </xdr:to>
    <xdr:sp macro="" textlink="">
      <xdr:nvSpPr>
        <xdr:cNvPr id="31" name="OpenSolver30"/>
        <xdr:cNvSpPr/>
      </xdr:nvSpPr>
      <xdr:spPr>
        <a:xfrm>
          <a:off x="5222875" y="774700"/>
          <a:ext cx="1168400" cy="2844800"/>
        </a:xfrm>
        <a:prstGeom prst="rect">
          <a:avLst/>
        </a:prstGeom>
        <a:noFill/>
        <a:ln w="25400" cap="flat" cmpd="sng" algn="ctr">
          <a:solidFill>
            <a:srgbClr val="FF66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sz="1100" b="1">
              <a:solidFill>
                <a:srgbClr val="FF6600"/>
              </a:solidFill>
            </a:rPr>
            <a:t>≥</a:t>
          </a:r>
        </a:p>
      </xdr:txBody>
    </xdr:sp>
    <xdr:clientData/>
  </xdr:twoCellAnchor>
  <xdr:twoCellAnchor>
    <xdr:from>
      <xdr:col>6</xdr:col>
      <xdr:colOff>0</xdr:colOff>
      <xdr:row>10</xdr:row>
      <xdr:rowOff>95250</xdr:rowOff>
    </xdr:from>
    <xdr:to>
      <xdr:col>7</xdr:col>
      <xdr:colOff>12700</xdr:colOff>
      <xdr:row>10</xdr:row>
      <xdr:rowOff>101600</xdr:rowOff>
    </xdr:to>
    <xdr:cxnSp macro="">
      <xdr:nvCxnSpPr>
        <xdr:cNvPr id="32" name="OpenSolver31"/>
        <xdr:cNvCxnSpPr>
          <a:stCxn id="30" idx="3"/>
          <a:endCxn id="31" idx="1"/>
        </xdr:cNvCxnSpPr>
      </xdr:nvCxnSpPr>
      <xdr:spPr>
        <a:xfrm>
          <a:off x="4524375" y="2190750"/>
          <a:ext cx="698500" cy="6350"/>
        </a:xfrm>
        <a:prstGeom prst="straightConnector1">
          <a:avLst/>
        </a:prstGeom>
        <a:ln w="9525" cmpd="sng">
          <a:solidFill>
            <a:srgbClr val="FF66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158750</xdr:colOff>
      <xdr:row>9</xdr:row>
      <xdr:rowOff>161925</xdr:rowOff>
    </xdr:from>
    <xdr:to>
      <xdr:col>6</xdr:col>
      <xdr:colOff>539750</xdr:colOff>
      <xdr:row>11</xdr:row>
      <xdr:rowOff>34925</xdr:rowOff>
    </xdr:to>
    <xdr:sp macro="" textlink="">
      <xdr:nvSpPr>
        <xdr:cNvPr id="33" name="OpenSolver32"/>
        <xdr:cNvSpPr/>
      </xdr:nvSpPr>
      <xdr:spPr>
        <a:xfrm>
          <a:off x="4683125" y="2066925"/>
          <a:ext cx="381000" cy="254000"/>
        </a:xfrm>
        <a:prstGeom prst="rect">
          <a:avLst/>
        </a:prstGeom>
        <a:noFill/>
        <a:ln w="25400" cap="flat" cmpd="sng" algn="ctr">
          <a:noFill/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0</xdr:colOff>
      <xdr:row>41</xdr:row>
      <xdr:rowOff>0</xdr:rowOff>
    </xdr:from>
    <xdr:to>
      <xdr:col>5</xdr:col>
      <xdr:colOff>0</xdr:colOff>
      <xdr:row>42</xdr:row>
      <xdr:rowOff>0</xdr:rowOff>
    </xdr:to>
    <xdr:sp macro="" textlink="">
      <xdr:nvSpPr>
        <xdr:cNvPr id="34" name="OpenSolver33"/>
        <xdr:cNvSpPr/>
      </xdr:nvSpPr>
      <xdr:spPr>
        <a:xfrm>
          <a:off x="3143250" y="8001000"/>
          <a:ext cx="609600" cy="190500"/>
        </a:xfrm>
        <a:prstGeom prst="rect">
          <a:avLst/>
        </a:prstGeom>
        <a:noFill/>
        <a:ln w="25400" cap="flat" cmpd="sng" algn="ctr">
          <a:solidFill>
            <a:srgbClr val="CC0099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CC0099"/>
            </a:solidFill>
          </a:endParaRPr>
        </a:p>
      </xdr:txBody>
    </xdr:sp>
    <xdr:clientData/>
  </xdr:twoCellAnchor>
  <xdr:twoCellAnchor>
    <xdr:from>
      <xdr:col>4</xdr:col>
      <xdr:colOff>12700</xdr:colOff>
      <xdr:row>42</xdr:row>
      <xdr:rowOff>12700</xdr:rowOff>
    </xdr:from>
    <xdr:to>
      <xdr:col>5</xdr:col>
      <xdr:colOff>0</xdr:colOff>
      <xdr:row>43</xdr:row>
      <xdr:rowOff>0</xdr:rowOff>
    </xdr:to>
    <xdr:sp macro="" textlink="">
      <xdr:nvSpPr>
        <xdr:cNvPr id="35" name="OpenSolver34"/>
        <xdr:cNvSpPr/>
      </xdr:nvSpPr>
      <xdr:spPr>
        <a:xfrm>
          <a:off x="3155950" y="8204200"/>
          <a:ext cx="596900" cy="177800"/>
        </a:xfrm>
        <a:prstGeom prst="rect">
          <a:avLst/>
        </a:prstGeom>
        <a:noFill/>
        <a:ln w="25400" cap="flat" cmpd="sng" algn="ctr">
          <a:solidFill>
            <a:srgbClr val="CC0099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sz="1100" b="1">
              <a:solidFill>
                <a:srgbClr val="CC0099"/>
              </a:solidFill>
            </a:rPr>
            <a:t>≤</a:t>
          </a:r>
        </a:p>
      </xdr:txBody>
    </xdr:sp>
    <xdr:clientData/>
  </xdr:twoCellAnchor>
  <xdr:twoCellAnchor>
    <xdr:from>
      <xdr:col>4</xdr:col>
      <xdr:colOff>304800</xdr:colOff>
      <xdr:row>42</xdr:row>
      <xdr:rowOff>0</xdr:rowOff>
    </xdr:from>
    <xdr:to>
      <xdr:col>4</xdr:col>
      <xdr:colOff>311150</xdr:colOff>
      <xdr:row>42</xdr:row>
      <xdr:rowOff>12700</xdr:rowOff>
    </xdr:to>
    <xdr:cxnSp macro="">
      <xdr:nvCxnSpPr>
        <xdr:cNvPr id="36" name="OpenSolver35"/>
        <xdr:cNvCxnSpPr>
          <a:stCxn id="34" idx="2"/>
          <a:endCxn id="35" idx="0"/>
        </xdr:cNvCxnSpPr>
      </xdr:nvCxnSpPr>
      <xdr:spPr>
        <a:xfrm>
          <a:off x="3448050" y="8191500"/>
          <a:ext cx="6350" cy="12700"/>
        </a:xfrm>
        <a:prstGeom prst="straightConnector1">
          <a:avLst/>
        </a:prstGeom>
        <a:ln w="9525" cmpd="sng">
          <a:solidFill>
            <a:srgbClr val="CC0099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117475</xdr:colOff>
      <xdr:row>41</xdr:row>
      <xdr:rowOff>69850</xdr:rowOff>
    </xdr:from>
    <xdr:to>
      <xdr:col>4</xdr:col>
      <xdr:colOff>498475</xdr:colOff>
      <xdr:row>42</xdr:row>
      <xdr:rowOff>133350</xdr:rowOff>
    </xdr:to>
    <xdr:sp macro="" textlink="">
      <xdr:nvSpPr>
        <xdr:cNvPr id="37" name="OpenSolver36"/>
        <xdr:cNvSpPr/>
      </xdr:nvSpPr>
      <xdr:spPr>
        <a:xfrm>
          <a:off x="3260725" y="8070850"/>
          <a:ext cx="381000" cy="254000"/>
        </a:xfrm>
        <a:prstGeom prst="rect">
          <a:avLst/>
        </a:prstGeom>
        <a:noFill/>
        <a:ln w="25400" cap="flat" cmpd="sng" algn="ctr">
          <a:noFill/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0</xdr:colOff>
      <xdr:row>41</xdr:row>
      <xdr:rowOff>0</xdr:rowOff>
    </xdr:from>
    <xdr:to>
      <xdr:col>10</xdr:col>
      <xdr:colOff>0</xdr:colOff>
      <xdr:row>42</xdr:row>
      <xdr:rowOff>0</xdr:rowOff>
    </xdr:to>
    <xdr:sp macro="" textlink="">
      <xdr:nvSpPr>
        <xdr:cNvPr id="38" name="OpenSolver37"/>
        <xdr:cNvSpPr/>
      </xdr:nvSpPr>
      <xdr:spPr>
        <a:xfrm>
          <a:off x="7162800" y="8001000"/>
          <a:ext cx="771525" cy="190500"/>
        </a:xfrm>
        <a:prstGeom prst="rect">
          <a:avLst/>
        </a:prstGeom>
        <a:noFill/>
        <a:ln w="25400" cap="flat" cmpd="sng" algn="ctr">
          <a:solidFill>
            <a:srgbClr val="0000FF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0000FF"/>
            </a:solidFill>
          </a:endParaRPr>
        </a:p>
      </xdr:txBody>
    </xdr:sp>
    <xdr:clientData/>
  </xdr:twoCellAnchor>
  <xdr:twoCellAnchor>
    <xdr:from>
      <xdr:col>9</xdr:col>
      <xdr:colOff>12700</xdr:colOff>
      <xdr:row>42</xdr:row>
      <xdr:rowOff>12700</xdr:rowOff>
    </xdr:from>
    <xdr:to>
      <xdr:col>10</xdr:col>
      <xdr:colOff>0</xdr:colOff>
      <xdr:row>43</xdr:row>
      <xdr:rowOff>0</xdr:rowOff>
    </xdr:to>
    <xdr:sp macro="" textlink="">
      <xdr:nvSpPr>
        <xdr:cNvPr id="39" name="OpenSolver38"/>
        <xdr:cNvSpPr/>
      </xdr:nvSpPr>
      <xdr:spPr>
        <a:xfrm>
          <a:off x="7175500" y="8204200"/>
          <a:ext cx="758825" cy="177800"/>
        </a:xfrm>
        <a:prstGeom prst="rect">
          <a:avLst/>
        </a:prstGeom>
        <a:noFill/>
        <a:ln w="25400" cap="flat" cmpd="sng" algn="ctr">
          <a:solidFill>
            <a:srgbClr val="0000FF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sz="1100" b="1">
              <a:solidFill>
                <a:srgbClr val="0000FF"/>
              </a:solidFill>
            </a:rPr>
            <a:t>≤</a:t>
          </a:r>
        </a:p>
      </xdr:txBody>
    </xdr:sp>
    <xdr:clientData/>
  </xdr:twoCellAnchor>
  <xdr:twoCellAnchor>
    <xdr:from>
      <xdr:col>9</xdr:col>
      <xdr:colOff>385763</xdr:colOff>
      <xdr:row>42</xdr:row>
      <xdr:rowOff>0</xdr:rowOff>
    </xdr:from>
    <xdr:to>
      <xdr:col>9</xdr:col>
      <xdr:colOff>392113</xdr:colOff>
      <xdr:row>42</xdr:row>
      <xdr:rowOff>12700</xdr:rowOff>
    </xdr:to>
    <xdr:cxnSp macro="">
      <xdr:nvCxnSpPr>
        <xdr:cNvPr id="40" name="OpenSolver39"/>
        <xdr:cNvCxnSpPr>
          <a:stCxn id="38" idx="2"/>
          <a:endCxn id="39" idx="0"/>
        </xdr:cNvCxnSpPr>
      </xdr:nvCxnSpPr>
      <xdr:spPr>
        <a:xfrm>
          <a:off x="7548563" y="8191500"/>
          <a:ext cx="6350" cy="12700"/>
        </a:xfrm>
        <a:prstGeom prst="straightConnector1">
          <a:avLst/>
        </a:prstGeom>
        <a:ln w="9525" cmpd="sng">
          <a:solidFill>
            <a:srgbClr val="0000F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198438</xdr:colOff>
      <xdr:row>41</xdr:row>
      <xdr:rowOff>69850</xdr:rowOff>
    </xdr:from>
    <xdr:to>
      <xdr:col>9</xdr:col>
      <xdr:colOff>579438</xdr:colOff>
      <xdr:row>42</xdr:row>
      <xdr:rowOff>133350</xdr:rowOff>
    </xdr:to>
    <xdr:sp macro="" textlink="">
      <xdr:nvSpPr>
        <xdr:cNvPr id="41" name="OpenSolver40"/>
        <xdr:cNvSpPr/>
      </xdr:nvSpPr>
      <xdr:spPr>
        <a:xfrm>
          <a:off x="7361238" y="8070850"/>
          <a:ext cx="381000" cy="254000"/>
        </a:xfrm>
        <a:prstGeom prst="rect">
          <a:avLst/>
        </a:prstGeom>
        <a:noFill/>
        <a:ln w="25400" cap="flat" cmpd="sng" algn="ctr">
          <a:noFill/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0</xdr:colOff>
      <xdr:row>41</xdr:row>
      <xdr:rowOff>0</xdr:rowOff>
    </xdr:from>
    <xdr:to>
      <xdr:col>15</xdr:col>
      <xdr:colOff>0</xdr:colOff>
      <xdr:row>42</xdr:row>
      <xdr:rowOff>0</xdr:rowOff>
    </xdr:to>
    <xdr:sp macro="" textlink="">
      <xdr:nvSpPr>
        <xdr:cNvPr id="42" name="OpenSolver41"/>
        <xdr:cNvSpPr/>
      </xdr:nvSpPr>
      <xdr:spPr>
        <a:xfrm>
          <a:off x="11268075" y="8001000"/>
          <a:ext cx="485775" cy="190500"/>
        </a:xfrm>
        <a:prstGeom prst="rect">
          <a:avLst/>
        </a:prstGeom>
        <a:noFill/>
        <a:ln w="25400" cap="flat" cmpd="sng" algn="ctr">
          <a:solidFill>
            <a:srgbClr val="008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008000"/>
            </a:solidFill>
          </a:endParaRPr>
        </a:p>
      </xdr:txBody>
    </xdr:sp>
    <xdr:clientData/>
  </xdr:twoCellAnchor>
  <xdr:twoCellAnchor>
    <xdr:from>
      <xdr:col>14</xdr:col>
      <xdr:colOff>12700</xdr:colOff>
      <xdr:row>42</xdr:row>
      <xdr:rowOff>12700</xdr:rowOff>
    </xdr:from>
    <xdr:to>
      <xdr:col>15</xdr:col>
      <xdr:colOff>0</xdr:colOff>
      <xdr:row>43</xdr:row>
      <xdr:rowOff>0</xdr:rowOff>
    </xdr:to>
    <xdr:sp macro="" textlink="">
      <xdr:nvSpPr>
        <xdr:cNvPr id="43" name="OpenSolver42"/>
        <xdr:cNvSpPr/>
      </xdr:nvSpPr>
      <xdr:spPr>
        <a:xfrm>
          <a:off x="11280775" y="8204200"/>
          <a:ext cx="473075" cy="177800"/>
        </a:xfrm>
        <a:prstGeom prst="rect">
          <a:avLst/>
        </a:prstGeom>
        <a:noFill/>
        <a:ln w="25400" cap="flat" cmpd="sng" algn="ctr">
          <a:solidFill>
            <a:srgbClr val="008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sz="1100" b="1">
              <a:solidFill>
                <a:srgbClr val="008000"/>
              </a:solidFill>
            </a:rPr>
            <a:t>≤</a:t>
          </a:r>
        </a:p>
      </xdr:txBody>
    </xdr:sp>
    <xdr:clientData/>
  </xdr:twoCellAnchor>
  <xdr:twoCellAnchor>
    <xdr:from>
      <xdr:col>14</xdr:col>
      <xdr:colOff>242888</xdr:colOff>
      <xdr:row>42</xdr:row>
      <xdr:rowOff>0</xdr:rowOff>
    </xdr:from>
    <xdr:to>
      <xdr:col>14</xdr:col>
      <xdr:colOff>249238</xdr:colOff>
      <xdr:row>42</xdr:row>
      <xdr:rowOff>12700</xdr:rowOff>
    </xdr:to>
    <xdr:cxnSp macro="">
      <xdr:nvCxnSpPr>
        <xdr:cNvPr id="44" name="OpenSolver43"/>
        <xdr:cNvCxnSpPr>
          <a:stCxn id="42" idx="2"/>
          <a:endCxn id="43" idx="0"/>
        </xdr:cNvCxnSpPr>
      </xdr:nvCxnSpPr>
      <xdr:spPr>
        <a:xfrm>
          <a:off x="11510963" y="8191500"/>
          <a:ext cx="6350" cy="12700"/>
        </a:xfrm>
        <a:prstGeom prst="straightConnector1">
          <a:avLst/>
        </a:prstGeom>
        <a:ln w="9525" cmpd="sng">
          <a:solidFill>
            <a:srgbClr val="008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55563</xdr:colOff>
      <xdr:row>41</xdr:row>
      <xdr:rowOff>69850</xdr:rowOff>
    </xdr:from>
    <xdr:to>
      <xdr:col>14</xdr:col>
      <xdr:colOff>436563</xdr:colOff>
      <xdr:row>42</xdr:row>
      <xdr:rowOff>133350</xdr:rowOff>
    </xdr:to>
    <xdr:sp macro="" textlink="">
      <xdr:nvSpPr>
        <xdr:cNvPr id="45" name="OpenSolver44"/>
        <xdr:cNvSpPr/>
      </xdr:nvSpPr>
      <xdr:spPr>
        <a:xfrm>
          <a:off x="11323638" y="8070850"/>
          <a:ext cx="381000" cy="254000"/>
        </a:xfrm>
        <a:prstGeom prst="rect">
          <a:avLst/>
        </a:prstGeom>
        <a:noFill/>
        <a:ln w="25400" cap="flat" cmpd="sng" algn="ctr">
          <a:noFill/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6350</xdr:colOff>
      <xdr:row>42</xdr:row>
      <xdr:rowOff>12700</xdr:rowOff>
    </xdr:from>
    <xdr:to>
      <xdr:col>4</xdr:col>
      <xdr:colOff>92656</xdr:colOff>
      <xdr:row>42</xdr:row>
      <xdr:rowOff>127000</xdr:rowOff>
    </xdr:to>
    <xdr:sp macro="" textlink="">
      <xdr:nvSpPr>
        <xdr:cNvPr id="46" name="OpenSolver45"/>
        <xdr:cNvSpPr/>
      </xdr:nvSpPr>
      <xdr:spPr>
        <a:xfrm>
          <a:off x="3149600" y="82042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b</a:t>
          </a:r>
        </a:p>
      </xdr:txBody>
    </xdr:sp>
    <xdr:clientData/>
  </xdr:twoCellAnchor>
  <xdr:twoCellAnchor>
    <xdr:from>
      <xdr:col>9</xdr:col>
      <xdr:colOff>12700</xdr:colOff>
      <xdr:row>42</xdr:row>
      <xdr:rowOff>12700</xdr:rowOff>
    </xdr:from>
    <xdr:to>
      <xdr:col>9</xdr:col>
      <xdr:colOff>99006</xdr:colOff>
      <xdr:row>42</xdr:row>
      <xdr:rowOff>127000</xdr:rowOff>
    </xdr:to>
    <xdr:sp macro="" textlink="">
      <xdr:nvSpPr>
        <xdr:cNvPr id="47" name="OpenSolver46"/>
        <xdr:cNvSpPr/>
      </xdr:nvSpPr>
      <xdr:spPr>
        <a:xfrm>
          <a:off x="7175500" y="82042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b</a:t>
          </a:r>
        </a:p>
      </xdr:txBody>
    </xdr:sp>
    <xdr:clientData/>
  </xdr:twoCellAnchor>
  <xdr:twoCellAnchor>
    <xdr:from>
      <xdr:col>14</xdr:col>
      <xdr:colOff>9525</xdr:colOff>
      <xdr:row>42</xdr:row>
      <xdr:rowOff>12700</xdr:rowOff>
    </xdr:from>
    <xdr:to>
      <xdr:col>14</xdr:col>
      <xdr:colOff>95831</xdr:colOff>
      <xdr:row>42</xdr:row>
      <xdr:rowOff>127000</xdr:rowOff>
    </xdr:to>
    <xdr:sp macro="" textlink="">
      <xdr:nvSpPr>
        <xdr:cNvPr id="48" name="OpenSolver47"/>
        <xdr:cNvSpPr/>
      </xdr:nvSpPr>
      <xdr:spPr>
        <a:xfrm>
          <a:off x="11277600" y="82042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b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</xdr:row>
      <xdr:rowOff>0</xdr:rowOff>
    </xdr:from>
    <xdr:to>
      <xdr:col>5</xdr:col>
      <xdr:colOff>0</xdr:colOff>
      <xdr:row>40</xdr:row>
      <xdr:rowOff>0</xdr:rowOff>
    </xdr:to>
    <xdr:sp macro="" textlink="">
      <xdr:nvSpPr>
        <xdr:cNvPr id="2" name="OpenSolver1"/>
        <xdr:cNvSpPr/>
      </xdr:nvSpPr>
      <xdr:spPr>
        <a:xfrm>
          <a:off x="3143250" y="4953000"/>
          <a:ext cx="609600" cy="2857500"/>
        </a:xfrm>
        <a:prstGeom prst="rect">
          <a:avLst/>
        </a:prstGeom>
        <a:solidFill>
          <a:srgbClr val="FF00FF">
            <a:alpha val="4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9</xdr:col>
      <xdr:colOff>0</xdr:colOff>
      <xdr:row>25</xdr:row>
      <xdr:rowOff>0</xdr:rowOff>
    </xdr:from>
    <xdr:to>
      <xdr:col>10</xdr:col>
      <xdr:colOff>0</xdr:colOff>
      <xdr:row>40</xdr:row>
      <xdr:rowOff>0</xdr:rowOff>
    </xdr:to>
    <xdr:sp macro="" textlink="">
      <xdr:nvSpPr>
        <xdr:cNvPr id="3" name="OpenSolver2"/>
        <xdr:cNvSpPr/>
      </xdr:nvSpPr>
      <xdr:spPr>
        <a:xfrm>
          <a:off x="7162800" y="4953000"/>
          <a:ext cx="771525" cy="2857500"/>
        </a:xfrm>
        <a:prstGeom prst="rect">
          <a:avLst/>
        </a:prstGeom>
        <a:solidFill>
          <a:srgbClr val="FF00FF">
            <a:alpha val="4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14</xdr:col>
      <xdr:colOff>0</xdr:colOff>
      <xdr:row>25</xdr:row>
      <xdr:rowOff>0</xdr:rowOff>
    </xdr:from>
    <xdr:to>
      <xdr:col>15</xdr:col>
      <xdr:colOff>0</xdr:colOff>
      <xdr:row>40</xdr:row>
      <xdr:rowOff>0</xdr:rowOff>
    </xdr:to>
    <xdr:sp macro="" textlink="">
      <xdr:nvSpPr>
        <xdr:cNvPr id="4" name="OpenSolver3"/>
        <xdr:cNvSpPr/>
      </xdr:nvSpPr>
      <xdr:spPr>
        <a:xfrm>
          <a:off x="11268075" y="4953000"/>
          <a:ext cx="485775" cy="2857500"/>
        </a:xfrm>
        <a:prstGeom prst="rect">
          <a:avLst/>
        </a:prstGeom>
        <a:solidFill>
          <a:srgbClr val="FF00FF">
            <a:alpha val="4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4</xdr:col>
      <xdr:colOff>0</xdr:colOff>
      <xdr:row>42</xdr:row>
      <xdr:rowOff>0</xdr:rowOff>
    </xdr:from>
    <xdr:to>
      <xdr:col>5</xdr:col>
      <xdr:colOff>0</xdr:colOff>
      <xdr:row>43</xdr:row>
      <xdr:rowOff>0</xdr:rowOff>
    </xdr:to>
    <xdr:sp macro="" textlink="">
      <xdr:nvSpPr>
        <xdr:cNvPr id="5" name="OpenSolver4"/>
        <xdr:cNvSpPr/>
      </xdr:nvSpPr>
      <xdr:spPr>
        <a:xfrm>
          <a:off x="3143250" y="8191500"/>
          <a:ext cx="609600" cy="190500"/>
        </a:xfrm>
        <a:prstGeom prst="rect">
          <a:avLst/>
        </a:prstGeom>
        <a:solidFill>
          <a:srgbClr val="FF00FF">
            <a:alpha val="4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9</xdr:col>
      <xdr:colOff>0</xdr:colOff>
      <xdr:row>42</xdr:row>
      <xdr:rowOff>0</xdr:rowOff>
    </xdr:from>
    <xdr:to>
      <xdr:col>10</xdr:col>
      <xdr:colOff>0</xdr:colOff>
      <xdr:row>43</xdr:row>
      <xdr:rowOff>0</xdr:rowOff>
    </xdr:to>
    <xdr:sp macro="" textlink="">
      <xdr:nvSpPr>
        <xdr:cNvPr id="6" name="OpenSolver5"/>
        <xdr:cNvSpPr/>
      </xdr:nvSpPr>
      <xdr:spPr>
        <a:xfrm>
          <a:off x="7162800" y="8191500"/>
          <a:ext cx="771525" cy="190500"/>
        </a:xfrm>
        <a:prstGeom prst="rect">
          <a:avLst/>
        </a:prstGeom>
        <a:solidFill>
          <a:srgbClr val="FF00FF">
            <a:alpha val="4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14</xdr:col>
      <xdr:colOff>0</xdr:colOff>
      <xdr:row>42</xdr:row>
      <xdr:rowOff>0</xdr:rowOff>
    </xdr:from>
    <xdr:to>
      <xdr:col>15</xdr:col>
      <xdr:colOff>0</xdr:colOff>
      <xdr:row>43</xdr:row>
      <xdr:rowOff>0</xdr:rowOff>
    </xdr:to>
    <xdr:sp macro="" textlink="">
      <xdr:nvSpPr>
        <xdr:cNvPr id="7" name="OpenSolver6"/>
        <xdr:cNvSpPr/>
      </xdr:nvSpPr>
      <xdr:spPr>
        <a:xfrm>
          <a:off x="11268075" y="8191500"/>
          <a:ext cx="485775" cy="190500"/>
        </a:xfrm>
        <a:prstGeom prst="rect">
          <a:avLst/>
        </a:prstGeom>
        <a:solidFill>
          <a:srgbClr val="FF00FF">
            <a:alpha val="4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12</xdr:col>
      <xdr:colOff>0</xdr:colOff>
      <xdr:row>18</xdr:row>
      <xdr:rowOff>0</xdr:rowOff>
    </xdr:from>
    <xdr:to>
      <xdr:col>13</xdr:col>
      <xdr:colOff>0</xdr:colOff>
      <xdr:row>19</xdr:row>
      <xdr:rowOff>0</xdr:rowOff>
    </xdr:to>
    <xdr:sp macro="" textlink="">
      <xdr:nvSpPr>
        <xdr:cNvPr id="8" name="OpenSolver7"/>
        <xdr:cNvSpPr/>
      </xdr:nvSpPr>
      <xdr:spPr>
        <a:xfrm>
          <a:off x="9315450" y="3619500"/>
          <a:ext cx="1181100" cy="190500"/>
        </a:xfrm>
        <a:prstGeom prst="rect">
          <a:avLst/>
        </a:prstGeom>
        <a:noFill/>
        <a:ln w="25400" cap="flat" cmpd="sng" algn="ctr">
          <a:solidFill>
            <a:srgbClr val="FF00FF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11</xdr:col>
      <xdr:colOff>590550</xdr:colOff>
      <xdr:row>17</xdr:row>
      <xdr:rowOff>114300</xdr:rowOff>
    </xdr:from>
    <xdr:to>
      <xdr:col>12</xdr:col>
      <xdr:colOff>230185</xdr:colOff>
      <xdr:row>18</xdr:row>
      <xdr:rowOff>50800</xdr:rowOff>
    </xdr:to>
    <xdr:sp macro="" textlink="">
      <xdr:nvSpPr>
        <xdr:cNvPr id="9" name="OpenSolver8"/>
        <xdr:cNvSpPr/>
      </xdr:nvSpPr>
      <xdr:spPr>
        <a:xfrm>
          <a:off x="9296400" y="3543300"/>
          <a:ext cx="249235" cy="1270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max </a:t>
          </a:r>
        </a:p>
      </xdr:txBody>
    </xdr:sp>
    <xdr:clientData/>
  </xdr:twoCellAnchor>
  <xdr:twoCellAnchor>
    <xdr:from>
      <xdr:col>8</xdr:col>
      <xdr:colOff>0</xdr:colOff>
      <xdr:row>18</xdr:row>
      <xdr:rowOff>0</xdr:rowOff>
    </xdr:from>
    <xdr:to>
      <xdr:col>9</xdr:col>
      <xdr:colOff>0</xdr:colOff>
      <xdr:row>19</xdr:row>
      <xdr:rowOff>0</xdr:rowOff>
    </xdr:to>
    <xdr:sp macro="" textlink="">
      <xdr:nvSpPr>
        <xdr:cNvPr id="10" name="OpenSolver9"/>
        <xdr:cNvSpPr/>
      </xdr:nvSpPr>
      <xdr:spPr>
        <a:xfrm>
          <a:off x="6391275" y="3619500"/>
          <a:ext cx="771525" cy="190500"/>
        </a:xfrm>
        <a:prstGeom prst="rect">
          <a:avLst/>
        </a:prstGeom>
        <a:noFill/>
        <a:ln w="25400" cap="flat" cmpd="sng" algn="ctr">
          <a:solidFill>
            <a:srgbClr val="0000FF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0000FF"/>
            </a:solidFill>
          </a:endParaRPr>
        </a:p>
      </xdr:txBody>
    </xdr:sp>
    <xdr:clientData/>
  </xdr:twoCellAnchor>
  <xdr:twoCellAnchor>
    <xdr:from>
      <xdr:col>8</xdr:col>
      <xdr:colOff>0</xdr:colOff>
      <xdr:row>20</xdr:row>
      <xdr:rowOff>0</xdr:rowOff>
    </xdr:from>
    <xdr:to>
      <xdr:col>9</xdr:col>
      <xdr:colOff>0</xdr:colOff>
      <xdr:row>21</xdr:row>
      <xdr:rowOff>0</xdr:rowOff>
    </xdr:to>
    <xdr:sp macro="" textlink="">
      <xdr:nvSpPr>
        <xdr:cNvPr id="11" name="OpenSolver10"/>
        <xdr:cNvSpPr/>
      </xdr:nvSpPr>
      <xdr:spPr>
        <a:xfrm>
          <a:off x="6391275" y="4000500"/>
          <a:ext cx="771525" cy="190500"/>
        </a:xfrm>
        <a:prstGeom prst="rect">
          <a:avLst/>
        </a:prstGeom>
        <a:noFill/>
        <a:ln w="25400" cap="flat" cmpd="sng" algn="ctr">
          <a:solidFill>
            <a:srgbClr val="0000FF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sz="1100" b="1">
              <a:solidFill>
                <a:srgbClr val="0000FF"/>
              </a:solidFill>
            </a:rPr>
            <a:t>≤</a:t>
          </a:r>
        </a:p>
      </xdr:txBody>
    </xdr:sp>
    <xdr:clientData/>
  </xdr:twoCellAnchor>
  <xdr:twoCellAnchor>
    <xdr:from>
      <xdr:col>8</xdr:col>
      <xdr:colOff>385763</xdr:colOff>
      <xdr:row>19</xdr:row>
      <xdr:rowOff>0</xdr:rowOff>
    </xdr:from>
    <xdr:to>
      <xdr:col>8</xdr:col>
      <xdr:colOff>385763</xdr:colOff>
      <xdr:row>20</xdr:row>
      <xdr:rowOff>0</xdr:rowOff>
    </xdr:to>
    <xdr:cxnSp macro="">
      <xdr:nvCxnSpPr>
        <xdr:cNvPr id="12" name="OpenSolver11"/>
        <xdr:cNvCxnSpPr>
          <a:stCxn id="10" idx="2"/>
          <a:endCxn id="11" idx="0"/>
        </xdr:cNvCxnSpPr>
      </xdr:nvCxnSpPr>
      <xdr:spPr>
        <a:xfrm>
          <a:off x="6777038" y="3810000"/>
          <a:ext cx="0" cy="190500"/>
        </a:xfrm>
        <a:prstGeom prst="straightConnector1">
          <a:avLst/>
        </a:prstGeom>
        <a:ln w="9525" cmpd="sng">
          <a:solidFill>
            <a:srgbClr val="0000F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195263</xdr:colOff>
      <xdr:row>18</xdr:row>
      <xdr:rowOff>158750</xdr:rowOff>
    </xdr:from>
    <xdr:to>
      <xdr:col>8</xdr:col>
      <xdr:colOff>576263</xdr:colOff>
      <xdr:row>20</xdr:row>
      <xdr:rowOff>31750</xdr:rowOff>
    </xdr:to>
    <xdr:sp macro="" textlink="">
      <xdr:nvSpPr>
        <xdr:cNvPr id="13" name="OpenSolver12"/>
        <xdr:cNvSpPr/>
      </xdr:nvSpPr>
      <xdr:spPr>
        <a:xfrm>
          <a:off x="6586538" y="3778250"/>
          <a:ext cx="381000" cy="254000"/>
        </a:xfrm>
        <a:prstGeom prst="rect">
          <a:avLst/>
        </a:prstGeom>
        <a:noFill/>
        <a:ln w="25400" cap="flat" cmpd="sng" algn="ctr">
          <a:noFill/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0</xdr:colOff>
      <xdr:row>40</xdr:row>
      <xdr:rowOff>0</xdr:rowOff>
    </xdr:from>
    <xdr:to>
      <xdr:col>6</xdr:col>
      <xdr:colOff>0</xdr:colOff>
      <xdr:row>41</xdr:row>
      <xdr:rowOff>0</xdr:rowOff>
    </xdr:to>
    <xdr:sp macro="" textlink="">
      <xdr:nvSpPr>
        <xdr:cNvPr id="14" name="OpenSolver13"/>
        <xdr:cNvSpPr/>
      </xdr:nvSpPr>
      <xdr:spPr>
        <a:xfrm>
          <a:off x="3752850" y="7810500"/>
          <a:ext cx="771525" cy="190500"/>
        </a:xfrm>
        <a:prstGeom prst="rect">
          <a:avLst/>
        </a:prstGeom>
        <a:noFill/>
        <a:ln w="25400" cap="flat" cmpd="sng" algn="ctr">
          <a:solidFill>
            <a:srgbClr val="008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008000"/>
            </a:solidFill>
          </a:endParaRPr>
        </a:p>
      </xdr:txBody>
    </xdr:sp>
    <xdr:clientData/>
  </xdr:twoCellAnchor>
  <xdr:twoCellAnchor>
    <xdr:from>
      <xdr:col>5</xdr:col>
      <xdr:colOff>0</xdr:colOff>
      <xdr:row>42</xdr:row>
      <xdr:rowOff>0</xdr:rowOff>
    </xdr:from>
    <xdr:to>
      <xdr:col>6</xdr:col>
      <xdr:colOff>0</xdr:colOff>
      <xdr:row>43</xdr:row>
      <xdr:rowOff>0</xdr:rowOff>
    </xdr:to>
    <xdr:sp macro="" textlink="">
      <xdr:nvSpPr>
        <xdr:cNvPr id="15" name="OpenSolver14"/>
        <xdr:cNvSpPr/>
      </xdr:nvSpPr>
      <xdr:spPr>
        <a:xfrm>
          <a:off x="3752850" y="8191500"/>
          <a:ext cx="771525" cy="190500"/>
        </a:xfrm>
        <a:prstGeom prst="rect">
          <a:avLst/>
        </a:prstGeom>
        <a:noFill/>
        <a:ln w="25400" cap="flat" cmpd="sng" algn="ctr">
          <a:solidFill>
            <a:srgbClr val="008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sz="1100" b="1">
              <a:solidFill>
                <a:srgbClr val="008000"/>
              </a:solidFill>
            </a:rPr>
            <a:t>≥</a:t>
          </a:r>
        </a:p>
      </xdr:txBody>
    </xdr:sp>
    <xdr:clientData/>
  </xdr:twoCellAnchor>
  <xdr:twoCellAnchor>
    <xdr:from>
      <xdr:col>5</xdr:col>
      <xdr:colOff>385763</xdr:colOff>
      <xdr:row>41</xdr:row>
      <xdr:rowOff>0</xdr:rowOff>
    </xdr:from>
    <xdr:to>
      <xdr:col>5</xdr:col>
      <xdr:colOff>385763</xdr:colOff>
      <xdr:row>42</xdr:row>
      <xdr:rowOff>0</xdr:rowOff>
    </xdr:to>
    <xdr:cxnSp macro="">
      <xdr:nvCxnSpPr>
        <xdr:cNvPr id="16" name="OpenSolver15"/>
        <xdr:cNvCxnSpPr>
          <a:stCxn id="14" idx="2"/>
          <a:endCxn id="15" idx="0"/>
        </xdr:cNvCxnSpPr>
      </xdr:nvCxnSpPr>
      <xdr:spPr>
        <a:xfrm>
          <a:off x="4138613" y="8001000"/>
          <a:ext cx="0" cy="190500"/>
        </a:xfrm>
        <a:prstGeom prst="straightConnector1">
          <a:avLst/>
        </a:prstGeom>
        <a:ln w="9525" cmpd="sng">
          <a:solidFill>
            <a:srgbClr val="008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195263</xdr:colOff>
      <xdr:row>40</xdr:row>
      <xdr:rowOff>158750</xdr:rowOff>
    </xdr:from>
    <xdr:to>
      <xdr:col>5</xdr:col>
      <xdr:colOff>576263</xdr:colOff>
      <xdr:row>42</xdr:row>
      <xdr:rowOff>31750</xdr:rowOff>
    </xdr:to>
    <xdr:sp macro="" textlink="">
      <xdr:nvSpPr>
        <xdr:cNvPr id="17" name="OpenSolver16"/>
        <xdr:cNvSpPr/>
      </xdr:nvSpPr>
      <xdr:spPr>
        <a:xfrm>
          <a:off x="3948113" y="7969250"/>
          <a:ext cx="381000" cy="254000"/>
        </a:xfrm>
        <a:prstGeom prst="rect">
          <a:avLst/>
        </a:prstGeom>
        <a:noFill/>
        <a:ln w="25400" cap="flat" cmpd="sng" algn="ctr">
          <a:noFill/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0</xdr:colOff>
      <xdr:row>40</xdr:row>
      <xdr:rowOff>0</xdr:rowOff>
    </xdr:from>
    <xdr:to>
      <xdr:col>11</xdr:col>
      <xdr:colOff>0</xdr:colOff>
      <xdr:row>41</xdr:row>
      <xdr:rowOff>0</xdr:rowOff>
    </xdr:to>
    <xdr:sp macro="" textlink="">
      <xdr:nvSpPr>
        <xdr:cNvPr id="18" name="OpenSolver17"/>
        <xdr:cNvSpPr/>
      </xdr:nvSpPr>
      <xdr:spPr>
        <a:xfrm>
          <a:off x="7934325" y="7810500"/>
          <a:ext cx="771525" cy="190500"/>
        </a:xfrm>
        <a:prstGeom prst="rect">
          <a:avLst/>
        </a:prstGeom>
        <a:noFill/>
        <a:ln w="25400" cap="flat" cmpd="sng" algn="ctr">
          <a:solidFill>
            <a:srgbClr val="9900CC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9900CC"/>
            </a:solidFill>
          </a:endParaRPr>
        </a:p>
      </xdr:txBody>
    </xdr:sp>
    <xdr:clientData/>
  </xdr:twoCellAnchor>
  <xdr:twoCellAnchor>
    <xdr:from>
      <xdr:col>10</xdr:col>
      <xdr:colOff>0</xdr:colOff>
      <xdr:row>42</xdr:row>
      <xdr:rowOff>0</xdr:rowOff>
    </xdr:from>
    <xdr:to>
      <xdr:col>11</xdr:col>
      <xdr:colOff>0</xdr:colOff>
      <xdr:row>43</xdr:row>
      <xdr:rowOff>0</xdr:rowOff>
    </xdr:to>
    <xdr:sp macro="" textlink="">
      <xdr:nvSpPr>
        <xdr:cNvPr id="19" name="OpenSolver18"/>
        <xdr:cNvSpPr/>
      </xdr:nvSpPr>
      <xdr:spPr>
        <a:xfrm>
          <a:off x="7934325" y="8191500"/>
          <a:ext cx="771525" cy="190500"/>
        </a:xfrm>
        <a:prstGeom prst="rect">
          <a:avLst/>
        </a:prstGeom>
        <a:noFill/>
        <a:ln w="25400" cap="flat" cmpd="sng" algn="ctr">
          <a:solidFill>
            <a:srgbClr val="9900CC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sz="1100" b="1">
              <a:solidFill>
                <a:srgbClr val="9900CC"/>
              </a:solidFill>
            </a:rPr>
            <a:t>≥</a:t>
          </a:r>
        </a:p>
      </xdr:txBody>
    </xdr:sp>
    <xdr:clientData/>
  </xdr:twoCellAnchor>
  <xdr:twoCellAnchor>
    <xdr:from>
      <xdr:col>10</xdr:col>
      <xdr:colOff>385763</xdr:colOff>
      <xdr:row>41</xdr:row>
      <xdr:rowOff>0</xdr:rowOff>
    </xdr:from>
    <xdr:to>
      <xdr:col>10</xdr:col>
      <xdr:colOff>385763</xdr:colOff>
      <xdr:row>42</xdr:row>
      <xdr:rowOff>0</xdr:rowOff>
    </xdr:to>
    <xdr:cxnSp macro="">
      <xdr:nvCxnSpPr>
        <xdr:cNvPr id="20" name="OpenSolver19"/>
        <xdr:cNvCxnSpPr>
          <a:stCxn id="18" idx="2"/>
          <a:endCxn id="19" idx="0"/>
        </xdr:cNvCxnSpPr>
      </xdr:nvCxnSpPr>
      <xdr:spPr>
        <a:xfrm>
          <a:off x="8320088" y="8001000"/>
          <a:ext cx="0" cy="190500"/>
        </a:xfrm>
        <a:prstGeom prst="straightConnector1">
          <a:avLst/>
        </a:prstGeom>
        <a:ln w="9525" cmpd="sng">
          <a:solidFill>
            <a:srgbClr val="9900CC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195263</xdr:colOff>
      <xdr:row>40</xdr:row>
      <xdr:rowOff>158750</xdr:rowOff>
    </xdr:from>
    <xdr:to>
      <xdr:col>10</xdr:col>
      <xdr:colOff>576263</xdr:colOff>
      <xdr:row>42</xdr:row>
      <xdr:rowOff>31750</xdr:rowOff>
    </xdr:to>
    <xdr:sp macro="" textlink="">
      <xdr:nvSpPr>
        <xdr:cNvPr id="21" name="OpenSolver20"/>
        <xdr:cNvSpPr/>
      </xdr:nvSpPr>
      <xdr:spPr>
        <a:xfrm>
          <a:off x="8129588" y="7969250"/>
          <a:ext cx="381000" cy="254000"/>
        </a:xfrm>
        <a:prstGeom prst="rect">
          <a:avLst/>
        </a:prstGeom>
        <a:noFill/>
        <a:ln w="25400" cap="flat" cmpd="sng" algn="ctr">
          <a:noFill/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0</xdr:colOff>
      <xdr:row>40</xdr:row>
      <xdr:rowOff>0</xdr:rowOff>
    </xdr:from>
    <xdr:to>
      <xdr:col>16</xdr:col>
      <xdr:colOff>0</xdr:colOff>
      <xdr:row>41</xdr:row>
      <xdr:rowOff>0</xdr:rowOff>
    </xdr:to>
    <xdr:sp macro="" textlink="">
      <xdr:nvSpPr>
        <xdr:cNvPr id="22" name="OpenSolver21"/>
        <xdr:cNvSpPr/>
      </xdr:nvSpPr>
      <xdr:spPr>
        <a:xfrm>
          <a:off x="11753850" y="7810500"/>
          <a:ext cx="771525" cy="190500"/>
        </a:xfrm>
        <a:prstGeom prst="rect">
          <a:avLst/>
        </a:prstGeom>
        <a:noFill/>
        <a:ln w="25400" cap="flat" cmpd="sng" algn="ctr">
          <a:solidFill>
            <a:srgbClr val="80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800000"/>
            </a:solidFill>
          </a:endParaRPr>
        </a:p>
      </xdr:txBody>
    </xdr:sp>
    <xdr:clientData/>
  </xdr:twoCellAnchor>
  <xdr:twoCellAnchor>
    <xdr:from>
      <xdr:col>15</xdr:col>
      <xdr:colOff>0</xdr:colOff>
      <xdr:row>42</xdr:row>
      <xdr:rowOff>0</xdr:rowOff>
    </xdr:from>
    <xdr:to>
      <xdr:col>16</xdr:col>
      <xdr:colOff>0</xdr:colOff>
      <xdr:row>43</xdr:row>
      <xdr:rowOff>0</xdr:rowOff>
    </xdr:to>
    <xdr:sp macro="" textlink="">
      <xdr:nvSpPr>
        <xdr:cNvPr id="23" name="OpenSolver22"/>
        <xdr:cNvSpPr/>
      </xdr:nvSpPr>
      <xdr:spPr>
        <a:xfrm>
          <a:off x="11753850" y="8191500"/>
          <a:ext cx="771525" cy="190500"/>
        </a:xfrm>
        <a:prstGeom prst="rect">
          <a:avLst/>
        </a:prstGeom>
        <a:noFill/>
        <a:ln w="25400" cap="flat" cmpd="sng" algn="ctr">
          <a:solidFill>
            <a:srgbClr val="80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sz="1100" b="1">
              <a:solidFill>
                <a:srgbClr val="800000"/>
              </a:solidFill>
            </a:rPr>
            <a:t>≥</a:t>
          </a:r>
        </a:p>
      </xdr:txBody>
    </xdr:sp>
    <xdr:clientData/>
  </xdr:twoCellAnchor>
  <xdr:twoCellAnchor>
    <xdr:from>
      <xdr:col>15</xdr:col>
      <xdr:colOff>385763</xdr:colOff>
      <xdr:row>41</xdr:row>
      <xdr:rowOff>0</xdr:rowOff>
    </xdr:from>
    <xdr:to>
      <xdr:col>15</xdr:col>
      <xdr:colOff>385763</xdr:colOff>
      <xdr:row>42</xdr:row>
      <xdr:rowOff>0</xdr:rowOff>
    </xdr:to>
    <xdr:cxnSp macro="">
      <xdr:nvCxnSpPr>
        <xdr:cNvPr id="24" name="OpenSolver23"/>
        <xdr:cNvCxnSpPr>
          <a:stCxn id="22" idx="2"/>
          <a:endCxn id="23" idx="0"/>
        </xdr:cNvCxnSpPr>
      </xdr:nvCxnSpPr>
      <xdr:spPr>
        <a:xfrm>
          <a:off x="12139613" y="8001000"/>
          <a:ext cx="0" cy="190500"/>
        </a:xfrm>
        <a:prstGeom prst="straightConnector1">
          <a:avLst/>
        </a:prstGeom>
        <a:ln w="9525" cmpd="sng">
          <a:solidFill>
            <a:srgbClr val="8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195263</xdr:colOff>
      <xdr:row>40</xdr:row>
      <xdr:rowOff>158750</xdr:rowOff>
    </xdr:from>
    <xdr:to>
      <xdr:col>15</xdr:col>
      <xdr:colOff>576263</xdr:colOff>
      <xdr:row>42</xdr:row>
      <xdr:rowOff>31750</xdr:rowOff>
    </xdr:to>
    <xdr:sp macro="" textlink="">
      <xdr:nvSpPr>
        <xdr:cNvPr id="25" name="OpenSolver24"/>
        <xdr:cNvSpPr/>
      </xdr:nvSpPr>
      <xdr:spPr>
        <a:xfrm>
          <a:off x="11949113" y="7969250"/>
          <a:ext cx="381000" cy="254000"/>
        </a:xfrm>
        <a:prstGeom prst="rect">
          <a:avLst/>
        </a:prstGeom>
        <a:noFill/>
        <a:ln w="25400" cap="flat" cmpd="sng" algn="ctr">
          <a:noFill/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0</xdr:colOff>
      <xdr:row>3</xdr:row>
      <xdr:rowOff>0</xdr:rowOff>
    </xdr:from>
    <xdr:to>
      <xdr:col>5</xdr:col>
      <xdr:colOff>0</xdr:colOff>
      <xdr:row>18</xdr:row>
      <xdr:rowOff>0</xdr:rowOff>
    </xdr:to>
    <xdr:sp macro="" textlink="">
      <xdr:nvSpPr>
        <xdr:cNvPr id="26" name="OpenSolver25"/>
        <xdr:cNvSpPr/>
      </xdr:nvSpPr>
      <xdr:spPr>
        <a:xfrm>
          <a:off x="3143250" y="762000"/>
          <a:ext cx="609600" cy="2857500"/>
        </a:xfrm>
        <a:prstGeom prst="rect">
          <a:avLst/>
        </a:prstGeom>
        <a:noFill/>
        <a:ln w="25400" cap="flat" cmpd="sng" algn="ctr">
          <a:solidFill>
            <a:srgbClr val="00CC33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00CC33"/>
            </a:solidFill>
          </a:endParaRPr>
        </a:p>
      </xdr:txBody>
    </xdr:sp>
    <xdr:clientData/>
  </xdr:twoCellAnchor>
  <xdr:twoCellAnchor>
    <xdr:from>
      <xdr:col>7</xdr:col>
      <xdr:colOff>0</xdr:colOff>
      <xdr:row>3</xdr:row>
      <xdr:rowOff>0</xdr:rowOff>
    </xdr:from>
    <xdr:to>
      <xdr:col>8</xdr:col>
      <xdr:colOff>0</xdr:colOff>
      <xdr:row>18</xdr:row>
      <xdr:rowOff>0</xdr:rowOff>
    </xdr:to>
    <xdr:sp macro="" textlink="">
      <xdr:nvSpPr>
        <xdr:cNvPr id="27" name="OpenSolver26"/>
        <xdr:cNvSpPr/>
      </xdr:nvSpPr>
      <xdr:spPr>
        <a:xfrm>
          <a:off x="5210175" y="762000"/>
          <a:ext cx="1181100" cy="2857500"/>
        </a:xfrm>
        <a:prstGeom prst="rect">
          <a:avLst/>
        </a:prstGeom>
        <a:noFill/>
        <a:ln w="25400" cap="flat" cmpd="sng" algn="ctr">
          <a:solidFill>
            <a:srgbClr val="00CC33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sz="1100" b="1">
              <a:solidFill>
                <a:srgbClr val="00CC33"/>
              </a:solidFill>
            </a:rPr>
            <a:t>≤</a:t>
          </a:r>
        </a:p>
      </xdr:txBody>
    </xdr:sp>
    <xdr:clientData/>
  </xdr:twoCellAnchor>
  <xdr:twoCellAnchor>
    <xdr:from>
      <xdr:col>5</xdr:col>
      <xdr:colOff>0</xdr:colOff>
      <xdr:row>10</xdr:row>
      <xdr:rowOff>95250</xdr:rowOff>
    </xdr:from>
    <xdr:to>
      <xdr:col>7</xdr:col>
      <xdr:colOff>0</xdr:colOff>
      <xdr:row>10</xdr:row>
      <xdr:rowOff>95250</xdr:rowOff>
    </xdr:to>
    <xdr:cxnSp macro="">
      <xdr:nvCxnSpPr>
        <xdr:cNvPr id="28" name="OpenSolver27"/>
        <xdr:cNvCxnSpPr>
          <a:stCxn id="26" idx="3"/>
          <a:endCxn id="27" idx="1"/>
        </xdr:cNvCxnSpPr>
      </xdr:nvCxnSpPr>
      <xdr:spPr>
        <a:xfrm>
          <a:off x="3752850" y="2190750"/>
          <a:ext cx="1457325" cy="0"/>
        </a:xfrm>
        <a:prstGeom prst="straightConnector1">
          <a:avLst/>
        </a:prstGeom>
        <a:ln w="9525" cmpd="sng">
          <a:solidFill>
            <a:srgbClr val="00CC33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538163</xdr:colOff>
      <xdr:row>9</xdr:row>
      <xdr:rowOff>158750</xdr:rowOff>
    </xdr:from>
    <xdr:to>
      <xdr:col>6</xdr:col>
      <xdr:colOff>147638</xdr:colOff>
      <xdr:row>11</xdr:row>
      <xdr:rowOff>31750</xdr:rowOff>
    </xdr:to>
    <xdr:sp macro="" textlink="">
      <xdr:nvSpPr>
        <xdr:cNvPr id="29" name="OpenSolver28"/>
        <xdr:cNvSpPr/>
      </xdr:nvSpPr>
      <xdr:spPr>
        <a:xfrm>
          <a:off x="4291013" y="2063750"/>
          <a:ext cx="381000" cy="254000"/>
        </a:xfrm>
        <a:prstGeom prst="rect">
          <a:avLst/>
        </a:prstGeom>
        <a:noFill/>
        <a:ln w="25400" cap="flat" cmpd="sng" algn="ctr">
          <a:noFill/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0</xdr:colOff>
      <xdr:row>3</xdr:row>
      <xdr:rowOff>0</xdr:rowOff>
    </xdr:from>
    <xdr:to>
      <xdr:col>6</xdr:col>
      <xdr:colOff>0</xdr:colOff>
      <xdr:row>18</xdr:row>
      <xdr:rowOff>0</xdr:rowOff>
    </xdr:to>
    <xdr:sp macro="" textlink="">
      <xdr:nvSpPr>
        <xdr:cNvPr id="30" name="OpenSolver29"/>
        <xdr:cNvSpPr/>
      </xdr:nvSpPr>
      <xdr:spPr>
        <a:xfrm>
          <a:off x="3752850" y="762000"/>
          <a:ext cx="771525" cy="2857500"/>
        </a:xfrm>
        <a:prstGeom prst="rect">
          <a:avLst/>
        </a:prstGeom>
        <a:noFill/>
        <a:ln w="25400" cap="flat" cmpd="sng" algn="ctr">
          <a:solidFill>
            <a:srgbClr val="FF66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FF6600"/>
            </a:solidFill>
          </a:endParaRPr>
        </a:p>
      </xdr:txBody>
    </xdr:sp>
    <xdr:clientData/>
  </xdr:twoCellAnchor>
  <xdr:twoCellAnchor>
    <xdr:from>
      <xdr:col>7</xdr:col>
      <xdr:colOff>12700</xdr:colOff>
      <xdr:row>3</xdr:row>
      <xdr:rowOff>12700</xdr:rowOff>
    </xdr:from>
    <xdr:to>
      <xdr:col>8</xdr:col>
      <xdr:colOff>0</xdr:colOff>
      <xdr:row>18</xdr:row>
      <xdr:rowOff>0</xdr:rowOff>
    </xdr:to>
    <xdr:sp macro="" textlink="">
      <xdr:nvSpPr>
        <xdr:cNvPr id="31" name="OpenSolver30"/>
        <xdr:cNvSpPr/>
      </xdr:nvSpPr>
      <xdr:spPr>
        <a:xfrm>
          <a:off x="5222875" y="774700"/>
          <a:ext cx="1168400" cy="2844800"/>
        </a:xfrm>
        <a:prstGeom prst="rect">
          <a:avLst/>
        </a:prstGeom>
        <a:noFill/>
        <a:ln w="25400" cap="flat" cmpd="sng" algn="ctr">
          <a:solidFill>
            <a:srgbClr val="FF66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sz="1100" b="1">
              <a:solidFill>
                <a:srgbClr val="FF6600"/>
              </a:solidFill>
            </a:rPr>
            <a:t>≥</a:t>
          </a:r>
        </a:p>
      </xdr:txBody>
    </xdr:sp>
    <xdr:clientData/>
  </xdr:twoCellAnchor>
  <xdr:twoCellAnchor>
    <xdr:from>
      <xdr:col>6</xdr:col>
      <xdr:colOff>0</xdr:colOff>
      <xdr:row>10</xdr:row>
      <xdr:rowOff>95250</xdr:rowOff>
    </xdr:from>
    <xdr:to>
      <xdr:col>7</xdr:col>
      <xdr:colOff>12700</xdr:colOff>
      <xdr:row>10</xdr:row>
      <xdr:rowOff>101600</xdr:rowOff>
    </xdr:to>
    <xdr:cxnSp macro="">
      <xdr:nvCxnSpPr>
        <xdr:cNvPr id="32" name="OpenSolver31"/>
        <xdr:cNvCxnSpPr>
          <a:stCxn id="30" idx="3"/>
          <a:endCxn id="31" idx="1"/>
        </xdr:cNvCxnSpPr>
      </xdr:nvCxnSpPr>
      <xdr:spPr>
        <a:xfrm>
          <a:off x="4524375" y="2190750"/>
          <a:ext cx="698500" cy="6350"/>
        </a:xfrm>
        <a:prstGeom prst="straightConnector1">
          <a:avLst/>
        </a:prstGeom>
        <a:ln w="9525" cmpd="sng">
          <a:solidFill>
            <a:srgbClr val="FF66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158750</xdr:colOff>
      <xdr:row>9</xdr:row>
      <xdr:rowOff>161925</xdr:rowOff>
    </xdr:from>
    <xdr:to>
      <xdr:col>6</xdr:col>
      <xdr:colOff>539750</xdr:colOff>
      <xdr:row>11</xdr:row>
      <xdr:rowOff>34925</xdr:rowOff>
    </xdr:to>
    <xdr:sp macro="" textlink="">
      <xdr:nvSpPr>
        <xdr:cNvPr id="33" name="OpenSolver32"/>
        <xdr:cNvSpPr/>
      </xdr:nvSpPr>
      <xdr:spPr>
        <a:xfrm>
          <a:off x="4683125" y="2066925"/>
          <a:ext cx="381000" cy="254000"/>
        </a:xfrm>
        <a:prstGeom prst="rect">
          <a:avLst/>
        </a:prstGeom>
        <a:noFill/>
        <a:ln w="25400" cap="flat" cmpd="sng" algn="ctr">
          <a:noFill/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0</xdr:colOff>
      <xdr:row>41</xdr:row>
      <xdr:rowOff>0</xdr:rowOff>
    </xdr:from>
    <xdr:to>
      <xdr:col>5</xdr:col>
      <xdr:colOff>0</xdr:colOff>
      <xdr:row>42</xdr:row>
      <xdr:rowOff>0</xdr:rowOff>
    </xdr:to>
    <xdr:sp macro="" textlink="">
      <xdr:nvSpPr>
        <xdr:cNvPr id="34" name="OpenSolver33"/>
        <xdr:cNvSpPr/>
      </xdr:nvSpPr>
      <xdr:spPr>
        <a:xfrm>
          <a:off x="3143250" y="8001000"/>
          <a:ext cx="609600" cy="190500"/>
        </a:xfrm>
        <a:prstGeom prst="rect">
          <a:avLst/>
        </a:prstGeom>
        <a:noFill/>
        <a:ln w="25400" cap="flat" cmpd="sng" algn="ctr">
          <a:solidFill>
            <a:srgbClr val="CC0099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CC0099"/>
            </a:solidFill>
          </a:endParaRPr>
        </a:p>
      </xdr:txBody>
    </xdr:sp>
    <xdr:clientData/>
  </xdr:twoCellAnchor>
  <xdr:twoCellAnchor>
    <xdr:from>
      <xdr:col>4</xdr:col>
      <xdr:colOff>12700</xdr:colOff>
      <xdr:row>42</xdr:row>
      <xdr:rowOff>12700</xdr:rowOff>
    </xdr:from>
    <xdr:to>
      <xdr:col>5</xdr:col>
      <xdr:colOff>0</xdr:colOff>
      <xdr:row>43</xdr:row>
      <xdr:rowOff>0</xdr:rowOff>
    </xdr:to>
    <xdr:sp macro="" textlink="">
      <xdr:nvSpPr>
        <xdr:cNvPr id="35" name="OpenSolver34"/>
        <xdr:cNvSpPr/>
      </xdr:nvSpPr>
      <xdr:spPr>
        <a:xfrm>
          <a:off x="3155950" y="8204200"/>
          <a:ext cx="596900" cy="177800"/>
        </a:xfrm>
        <a:prstGeom prst="rect">
          <a:avLst/>
        </a:prstGeom>
        <a:noFill/>
        <a:ln w="25400" cap="flat" cmpd="sng" algn="ctr">
          <a:solidFill>
            <a:srgbClr val="CC0099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sz="1100" b="1">
              <a:solidFill>
                <a:srgbClr val="CC0099"/>
              </a:solidFill>
            </a:rPr>
            <a:t>≤</a:t>
          </a:r>
        </a:p>
      </xdr:txBody>
    </xdr:sp>
    <xdr:clientData/>
  </xdr:twoCellAnchor>
  <xdr:twoCellAnchor>
    <xdr:from>
      <xdr:col>4</xdr:col>
      <xdr:colOff>304800</xdr:colOff>
      <xdr:row>42</xdr:row>
      <xdr:rowOff>0</xdr:rowOff>
    </xdr:from>
    <xdr:to>
      <xdr:col>4</xdr:col>
      <xdr:colOff>311150</xdr:colOff>
      <xdr:row>42</xdr:row>
      <xdr:rowOff>12700</xdr:rowOff>
    </xdr:to>
    <xdr:cxnSp macro="">
      <xdr:nvCxnSpPr>
        <xdr:cNvPr id="36" name="OpenSolver35"/>
        <xdr:cNvCxnSpPr>
          <a:stCxn id="34" idx="2"/>
          <a:endCxn id="35" idx="0"/>
        </xdr:cNvCxnSpPr>
      </xdr:nvCxnSpPr>
      <xdr:spPr>
        <a:xfrm>
          <a:off x="3448050" y="8191500"/>
          <a:ext cx="6350" cy="12700"/>
        </a:xfrm>
        <a:prstGeom prst="straightConnector1">
          <a:avLst/>
        </a:prstGeom>
        <a:ln w="9525" cmpd="sng">
          <a:solidFill>
            <a:srgbClr val="CC0099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117475</xdr:colOff>
      <xdr:row>41</xdr:row>
      <xdr:rowOff>69850</xdr:rowOff>
    </xdr:from>
    <xdr:to>
      <xdr:col>4</xdr:col>
      <xdr:colOff>498475</xdr:colOff>
      <xdr:row>42</xdr:row>
      <xdr:rowOff>133350</xdr:rowOff>
    </xdr:to>
    <xdr:sp macro="" textlink="">
      <xdr:nvSpPr>
        <xdr:cNvPr id="37" name="OpenSolver36"/>
        <xdr:cNvSpPr/>
      </xdr:nvSpPr>
      <xdr:spPr>
        <a:xfrm>
          <a:off x="3260725" y="8070850"/>
          <a:ext cx="381000" cy="254000"/>
        </a:xfrm>
        <a:prstGeom prst="rect">
          <a:avLst/>
        </a:prstGeom>
        <a:noFill/>
        <a:ln w="25400" cap="flat" cmpd="sng" algn="ctr">
          <a:noFill/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0</xdr:colOff>
      <xdr:row>41</xdr:row>
      <xdr:rowOff>0</xdr:rowOff>
    </xdr:from>
    <xdr:to>
      <xdr:col>10</xdr:col>
      <xdr:colOff>0</xdr:colOff>
      <xdr:row>42</xdr:row>
      <xdr:rowOff>0</xdr:rowOff>
    </xdr:to>
    <xdr:sp macro="" textlink="">
      <xdr:nvSpPr>
        <xdr:cNvPr id="38" name="OpenSolver37"/>
        <xdr:cNvSpPr/>
      </xdr:nvSpPr>
      <xdr:spPr>
        <a:xfrm>
          <a:off x="7162800" y="8001000"/>
          <a:ext cx="771525" cy="190500"/>
        </a:xfrm>
        <a:prstGeom prst="rect">
          <a:avLst/>
        </a:prstGeom>
        <a:noFill/>
        <a:ln w="25400" cap="flat" cmpd="sng" algn="ctr">
          <a:solidFill>
            <a:srgbClr val="0000FF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0000FF"/>
            </a:solidFill>
          </a:endParaRPr>
        </a:p>
      </xdr:txBody>
    </xdr:sp>
    <xdr:clientData/>
  </xdr:twoCellAnchor>
  <xdr:twoCellAnchor>
    <xdr:from>
      <xdr:col>9</xdr:col>
      <xdr:colOff>12700</xdr:colOff>
      <xdr:row>42</xdr:row>
      <xdr:rowOff>12700</xdr:rowOff>
    </xdr:from>
    <xdr:to>
      <xdr:col>10</xdr:col>
      <xdr:colOff>0</xdr:colOff>
      <xdr:row>43</xdr:row>
      <xdr:rowOff>0</xdr:rowOff>
    </xdr:to>
    <xdr:sp macro="" textlink="">
      <xdr:nvSpPr>
        <xdr:cNvPr id="39" name="OpenSolver38"/>
        <xdr:cNvSpPr/>
      </xdr:nvSpPr>
      <xdr:spPr>
        <a:xfrm>
          <a:off x="7175500" y="8204200"/>
          <a:ext cx="758825" cy="177800"/>
        </a:xfrm>
        <a:prstGeom prst="rect">
          <a:avLst/>
        </a:prstGeom>
        <a:noFill/>
        <a:ln w="25400" cap="flat" cmpd="sng" algn="ctr">
          <a:solidFill>
            <a:srgbClr val="0000FF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sz="1100" b="1">
              <a:solidFill>
                <a:srgbClr val="0000FF"/>
              </a:solidFill>
            </a:rPr>
            <a:t>≤</a:t>
          </a:r>
        </a:p>
      </xdr:txBody>
    </xdr:sp>
    <xdr:clientData/>
  </xdr:twoCellAnchor>
  <xdr:twoCellAnchor>
    <xdr:from>
      <xdr:col>9</xdr:col>
      <xdr:colOff>385763</xdr:colOff>
      <xdr:row>42</xdr:row>
      <xdr:rowOff>0</xdr:rowOff>
    </xdr:from>
    <xdr:to>
      <xdr:col>9</xdr:col>
      <xdr:colOff>392113</xdr:colOff>
      <xdr:row>42</xdr:row>
      <xdr:rowOff>12700</xdr:rowOff>
    </xdr:to>
    <xdr:cxnSp macro="">
      <xdr:nvCxnSpPr>
        <xdr:cNvPr id="40" name="OpenSolver39"/>
        <xdr:cNvCxnSpPr>
          <a:stCxn id="38" idx="2"/>
          <a:endCxn id="39" idx="0"/>
        </xdr:cNvCxnSpPr>
      </xdr:nvCxnSpPr>
      <xdr:spPr>
        <a:xfrm>
          <a:off x="7548563" y="8191500"/>
          <a:ext cx="6350" cy="12700"/>
        </a:xfrm>
        <a:prstGeom prst="straightConnector1">
          <a:avLst/>
        </a:prstGeom>
        <a:ln w="9525" cmpd="sng">
          <a:solidFill>
            <a:srgbClr val="0000F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198438</xdr:colOff>
      <xdr:row>41</xdr:row>
      <xdr:rowOff>69850</xdr:rowOff>
    </xdr:from>
    <xdr:to>
      <xdr:col>9</xdr:col>
      <xdr:colOff>579438</xdr:colOff>
      <xdr:row>42</xdr:row>
      <xdr:rowOff>133350</xdr:rowOff>
    </xdr:to>
    <xdr:sp macro="" textlink="">
      <xdr:nvSpPr>
        <xdr:cNvPr id="41" name="OpenSolver40"/>
        <xdr:cNvSpPr/>
      </xdr:nvSpPr>
      <xdr:spPr>
        <a:xfrm>
          <a:off x="7361238" y="8070850"/>
          <a:ext cx="381000" cy="254000"/>
        </a:xfrm>
        <a:prstGeom prst="rect">
          <a:avLst/>
        </a:prstGeom>
        <a:noFill/>
        <a:ln w="25400" cap="flat" cmpd="sng" algn="ctr">
          <a:noFill/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0</xdr:colOff>
      <xdr:row>41</xdr:row>
      <xdr:rowOff>0</xdr:rowOff>
    </xdr:from>
    <xdr:to>
      <xdr:col>15</xdr:col>
      <xdr:colOff>0</xdr:colOff>
      <xdr:row>42</xdr:row>
      <xdr:rowOff>0</xdr:rowOff>
    </xdr:to>
    <xdr:sp macro="" textlink="">
      <xdr:nvSpPr>
        <xdr:cNvPr id="42" name="OpenSolver41"/>
        <xdr:cNvSpPr/>
      </xdr:nvSpPr>
      <xdr:spPr>
        <a:xfrm>
          <a:off x="11268075" y="8001000"/>
          <a:ext cx="485775" cy="190500"/>
        </a:xfrm>
        <a:prstGeom prst="rect">
          <a:avLst/>
        </a:prstGeom>
        <a:noFill/>
        <a:ln w="25400" cap="flat" cmpd="sng" algn="ctr">
          <a:solidFill>
            <a:srgbClr val="008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008000"/>
            </a:solidFill>
          </a:endParaRPr>
        </a:p>
      </xdr:txBody>
    </xdr:sp>
    <xdr:clientData/>
  </xdr:twoCellAnchor>
  <xdr:twoCellAnchor>
    <xdr:from>
      <xdr:col>14</xdr:col>
      <xdr:colOff>12700</xdr:colOff>
      <xdr:row>42</xdr:row>
      <xdr:rowOff>12700</xdr:rowOff>
    </xdr:from>
    <xdr:to>
      <xdr:col>15</xdr:col>
      <xdr:colOff>0</xdr:colOff>
      <xdr:row>43</xdr:row>
      <xdr:rowOff>0</xdr:rowOff>
    </xdr:to>
    <xdr:sp macro="" textlink="">
      <xdr:nvSpPr>
        <xdr:cNvPr id="43" name="OpenSolver42"/>
        <xdr:cNvSpPr/>
      </xdr:nvSpPr>
      <xdr:spPr>
        <a:xfrm>
          <a:off x="11280775" y="8204200"/>
          <a:ext cx="473075" cy="177800"/>
        </a:xfrm>
        <a:prstGeom prst="rect">
          <a:avLst/>
        </a:prstGeom>
        <a:noFill/>
        <a:ln w="25400" cap="flat" cmpd="sng" algn="ctr">
          <a:solidFill>
            <a:srgbClr val="008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sz="1100" b="1">
              <a:solidFill>
                <a:srgbClr val="008000"/>
              </a:solidFill>
            </a:rPr>
            <a:t>≤</a:t>
          </a:r>
        </a:p>
      </xdr:txBody>
    </xdr:sp>
    <xdr:clientData/>
  </xdr:twoCellAnchor>
  <xdr:twoCellAnchor>
    <xdr:from>
      <xdr:col>14</xdr:col>
      <xdr:colOff>242888</xdr:colOff>
      <xdr:row>42</xdr:row>
      <xdr:rowOff>0</xdr:rowOff>
    </xdr:from>
    <xdr:to>
      <xdr:col>14</xdr:col>
      <xdr:colOff>249238</xdr:colOff>
      <xdr:row>42</xdr:row>
      <xdr:rowOff>12700</xdr:rowOff>
    </xdr:to>
    <xdr:cxnSp macro="">
      <xdr:nvCxnSpPr>
        <xdr:cNvPr id="44" name="OpenSolver43"/>
        <xdr:cNvCxnSpPr>
          <a:stCxn id="42" idx="2"/>
          <a:endCxn id="43" idx="0"/>
        </xdr:cNvCxnSpPr>
      </xdr:nvCxnSpPr>
      <xdr:spPr>
        <a:xfrm>
          <a:off x="11510963" y="8191500"/>
          <a:ext cx="6350" cy="12700"/>
        </a:xfrm>
        <a:prstGeom prst="straightConnector1">
          <a:avLst/>
        </a:prstGeom>
        <a:ln w="9525" cmpd="sng">
          <a:solidFill>
            <a:srgbClr val="008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55563</xdr:colOff>
      <xdr:row>41</xdr:row>
      <xdr:rowOff>69850</xdr:rowOff>
    </xdr:from>
    <xdr:to>
      <xdr:col>14</xdr:col>
      <xdr:colOff>436563</xdr:colOff>
      <xdr:row>42</xdr:row>
      <xdr:rowOff>133350</xdr:rowOff>
    </xdr:to>
    <xdr:sp macro="" textlink="">
      <xdr:nvSpPr>
        <xdr:cNvPr id="45" name="OpenSolver44"/>
        <xdr:cNvSpPr/>
      </xdr:nvSpPr>
      <xdr:spPr>
        <a:xfrm>
          <a:off x="11323638" y="8070850"/>
          <a:ext cx="381000" cy="254000"/>
        </a:xfrm>
        <a:prstGeom prst="rect">
          <a:avLst/>
        </a:prstGeom>
        <a:noFill/>
        <a:ln w="25400" cap="flat" cmpd="sng" algn="ctr">
          <a:noFill/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6350</xdr:colOff>
      <xdr:row>42</xdr:row>
      <xdr:rowOff>12700</xdr:rowOff>
    </xdr:from>
    <xdr:to>
      <xdr:col>4</xdr:col>
      <xdr:colOff>92656</xdr:colOff>
      <xdr:row>42</xdr:row>
      <xdr:rowOff>127000</xdr:rowOff>
    </xdr:to>
    <xdr:sp macro="" textlink="">
      <xdr:nvSpPr>
        <xdr:cNvPr id="46" name="OpenSolver45"/>
        <xdr:cNvSpPr/>
      </xdr:nvSpPr>
      <xdr:spPr>
        <a:xfrm>
          <a:off x="3149600" y="82042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b</a:t>
          </a:r>
        </a:p>
      </xdr:txBody>
    </xdr:sp>
    <xdr:clientData/>
  </xdr:twoCellAnchor>
  <xdr:twoCellAnchor>
    <xdr:from>
      <xdr:col>9</xdr:col>
      <xdr:colOff>12700</xdr:colOff>
      <xdr:row>42</xdr:row>
      <xdr:rowOff>12700</xdr:rowOff>
    </xdr:from>
    <xdr:to>
      <xdr:col>9</xdr:col>
      <xdr:colOff>99006</xdr:colOff>
      <xdr:row>42</xdr:row>
      <xdr:rowOff>127000</xdr:rowOff>
    </xdr:to>
    <xdr:sp macro="" textlink="">
      <xdr:nvSpPr>
        <xdr:cNvPr id="47" name="OpenSolver46"/>
        <xdr:cNvSpPr/>
      </xdr:nvSpPr>
      <xdr:spPr>
        <a:xfrm>
          <a:off x="7175500" y="82042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b</a:t>
          </a:r>
        </a:p>
      </xdr:txBody>
    </xdr:sp>
    <xdr:clientData/>
  </xdr:twoCellAnchor>
  <xdr:twoCellAnchor>
    <xdr:from>
      <xdr:col>14</xdr:col>
      <xdr:colOff>9525</xdr:colOff>
      <xdr:row>42</xdr:row>
      <xdr:rowOff>12700</xdr:rowOff>
    </xdr:from>
    <xdr:to>
      <xdr:col>14</xdr:col>
      <xdr:colOff>95831</xdr:colOff>
      <xdr:row>42</xdr:row>
      <xdr:rowOff>127000</xdr:rowOff>
    </xdr:to>
    <xdr:sp macro="" textlink="">
      <xdr:nvSpPr>
        <xdr:cNvPr id="48" name="OpenSolver47"/>
        <xdr:cNvSpPr/>
      </xdr:nvSpPr>
      <xdr:spPr>
        <a:xfrm>
          <a:off x="11277600" y="82042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b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</xdr:row>
      <xdr:rowOff>0</xdr:rowOff>
    </xdr:from>
    <xdr:to>
      <xdr:col>5</xdr:col>
      <xdr:colOff>0</xdr:colOff>
      <xdr:row>40</xdr:row>
      <xdr:rowOff>0</xdr:rowOff>
    </xdr:to>
    <xdr:sp macro="" textlink="">
      <xdr:nvSpPr>
        <xdr:cNvPr id="2" name="OpenSolver1"/>
        <xdr:cNvSpPr/>
      </xdr:nvSpPr>
      <xdr:spPr>
        <a:xfrm>
          <a:off x="3143250" y="4953000"/>
          <a:ext cx="609600" cy="2857500"/>
        </a:xfrm>
        <a:prstGeom prst="rect">
          <a:avLst/>
        </a:prstGeom>
        <a:solidFill>
          <a:srgbClr val="FF00FF">
            <a:alpha val="4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9</xdr:col>
      <xdr:colOff>0</xdr:colOff>
      <xdr:row>25</xdr:row>
      <xdr:rowOff>0</xdr:rowOff>
    </xdr:from>
    <xdr:to>
      <xdr:col>10</xdr:col>
      <xdr:colOff>0</xdr:colOff>
      <xdr:row>40</xdr:row>
      <xdr:rowOff>0</xdr:rowOff>
    </xdr:to>
    <xdr:sp macro="" textlink="">
      <xdr:nvSpPr>
        <xdr:cNvPr id="3" name="OpenSolver2"/>
        <xdr:cNvSpPr/>
      </xdr:nvSpPr>
      <xdr:spPr>
        <a:xfrm>
          <a:off x="7162800" y="4953000"/>
          <a:ext cx="771525" cy="2857500"/>
        </a:xfrm>
        <a:prstGeom prst="rect">
          <a:avLst/>
        </a:prstGeom>
        <a:solidFill>
          <a:srgbClr val="FF00FF">
            <a:alpha val="4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14</xdr:col>
      <xdr:colOff>0</xdr:colOff>
      <xdr:row>25</xdr:row>
      <xdr:rowOff>0</xdr:rowOff>
    </xdr:from>
    <xdr:to>
      <xdr:col>15</xdr:col>
      <xdr:colOff>0</xdr:colOff>
      <xdr:row>40</xdr:row>
      <xdr:rowOff>0</xdr:rowOff>
    </xdr:to>
    <xdr:sp macro="" textlink="">
      <xdr:nvSpPr>
        <xdr:cNvPr id="4" name="OpenSolver3"/>
        <xdr:cNvSpPr/>
      </xdr:nvSpPr>
      <xdr:spPr>
        <a:xfrm>
          <a:off x="11268075" y="4953000"/>
          <a:ext cx="485775" cy="2857500"/>
        </a:xfrm>
        <a:prstGeom prst="rect">
          <a:avLst/>
        </a:prstGeom>
        <a:solidFill>
          <a:srgbClr val="FF00FF">
            <a:alpha val="4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4</xdr:col>
      <xdr:colOff>0</xdr:colOff>
      <xdr:row>42</xdr:row>
      <xdr:rowOff>0</xdr:rowOff>
    </xdr:from>
    <xdr:to>
      <xdr:col>5</xdr:col>
      <xdr:colOff>0</xdr:colOff>
      <xdr:row>43</xdr:row>
      <xdr:rowOff>0</xdr:rowOff>
    </xdr:to>
    <xdr:sp macro="" textlink="">
      <xdr:nvSpPr>
        <xdr:cNvPr id="5" name="OpenSolver4"/>
        <xdr:cNvSpPr/>
      </xdr:nvSpPr>
      <xdr:spPr>
        <a:xfrm>
          <a:off x="3143250" y="8191500"/>
          <a:ext cx="609600" cy="190500"/>
        </a:xfrm>
        <a:prstGeom prst="rect">
          <a:avLst/>
        </a:prstGeom>
        <a:solidFill>
          <a:srgbClr val="FF00FF">
            <a:alpha val="4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9</xdr:col>
      <xdr:colOff>0</xdr:colOff>
      <xdr:row>42</xdr:row>
      <xdr:rowOff>0</xdr:rowOff>
    </xdr:from>
    <xdr:to>
      <xdr:col>10</xdr:col>
      <xdr:colOff>0</xdr:colOff>
      <xdr:row>43</xdr:row>
      <xdr:rowOff>0</xdr:rowOff>
    </xdr:to>
    <xdr:sp macro="" textlink="">
      <xdr:nvSpPr>
        <xdr:cNvPr id="6" name="OpenSolver5"/>
        <xdr:cNvSpPr/>
      </xdr:nvSpPr>
      <xdr:spPr>
        <a:xfrm>
          <a:off x="7162800" y="8191500"/>
          <a:ext cx="771525" cy="190500"/>
        </a:xfrm>
        <a:prstGeom prst="rect">
          <a:avLst/>
        </a:prstGeom>
        <a:solidFill>
          <a:srgbClr val="FF00FF">
            <a:alpha val="4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14</xdr:col>
      <xdr:colOff>0</xdr:colOff>
      <xdr:row>42</xdr:row>
      <xdr:rowOff>0</xdr:rowOff>
    </xdr:from>
    <xdr:to>
      <xdr:col>15</xdr:col>
      <xdr:colOff>0</xdr:colOff>
      <xdr:row>43</xdr:row>
      <xdr:rowOff>0</xdr:rowOff>
    </xdr:to>
    <xdr:sp macro="" textlink="">
      <xdr:nvSpPr>
        <xdr:cNvPr id="7" name="OpenSolver6"/>
        <xdr:cNvSpPr/>
      </xdr:nvSpPr>
      <xdr:spPr>
        <a:xfrm>
          <a:off x="11268075" y="8191500"/>
          <a:ext cx="485775" cy="190500"/>
        </a:xfrm>
        <a:prstGeom prst="rect">
          <a:avLst/>
        </a:prstGeom>
        <a:solidFill>
          <a:srgbClr val="FF00FF">
            <a:alpha val="4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12</xdr:col>
      <xdr:colOff>0</xdr:colOff>
      <xdr:row>18</xdr:row>
      <xdr:rowOff>0</xdr:rowOff>
    </xdr:from>
    <xdr:to>
      <xdr:col>13</xdr:col>
      <xdr:colOff>0</xdr:colOff>
      <xdr:row>19</xdr:row>
      <xdr:rowOff>0</xdr:rowOff>
    </xdr:to>
    <xdr:sp macro="" textlink="">
      <xdr:nvSpPr>
        <xdr:cNvPr id="8" name="OpenSolver7"/>
        <xdr:cNvSpPr/>
      </xdr:nvSpPr>
      <xdr:spPr>
        <a:xfrm>
          <a:off x="9315450" y="3619500"/>
          <a:ext cx="1181100" cy="190500"/>
        </a:xfrm>
        <a:prstGeom prst="rect">
          <a:avLst/>
        </a:prstGeom>
        <a:noFill/>
        <a:ln w="25400" cap="flat" cmpd="sng" algn="ctr">
          <a:solidFill>
            <a:srgbClr val="FF00FF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11</xdr:col>
      <xdr:colOff>590550</xdr:colOff>
      <xdr:row>17</xdr:row>
      <xdr:rowOff>114300</xdr:rowOff>
    </xdr:from>
    <xdr:to>
      <xdr:col>12</xdr:col>
      <xdr:colOff>230185</xdr:colOff>
      <xdr:row>18</xdr:row>
      <xdr:rowOff>50800</xdr:rowOff>
    </xdr:to>
    <xdr:sp macro="" textlink="">
      <xdr:nvSpPr>
        <xdr:cNvPr id="9" name="OpenSolver8"/>
        <xdr:cNvSpPr/>
      </xdr:nvSpPr>
      <xdr:spPr>
        <a:xfrm>
          <a:off x="9296400" y="3543300"/>
          <a:ext cx="249235" cy="1270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max </a:t>
          </a:r>
        </a:p>
      </xdr:txBody>
    </xdr:sp>
    <xdr:clientData/>
  </xdr:twoCellAnchor>
  <xdr:twoCellAnchor>
    <xdr:from>
      <xdr:col>8</xdr:col>
      <xdr:colOff>0</xdr:colOff>
      <xdr:row>18</xdr:row>
      <xdr:rowOff>0</xdr:rowOff>
    </xdr:from>
    <xdr:to>
      <xdr:col>9</xdr:col>
      <xdr:colOff>0</xdr:colOff>
      <xdr:row>19</xdr:row>
      <xdr:rowOff>0</xdr:rowOff>
    </xdr:to>
    <xdr:sp macro="" textlink="">
      <xdr:nvSpPr>
        <xdr:cNvPr id="10" name="OpenSolver9"/>
        <xdr:cNvSpPr/>
      </xdr:nvSpPr>
      <xdr:spPr>
        <a:xfrm>
          <a:off x="6391275" y="3619500"/>
          <a:ext cx="771525" cy="190500"/>
        </a:xfrm>
        <a:prstGeom prst="rect">
          <a:avLst/>
        </a:prstGeom>
        <a:noFill/>
        <a:ln w="25400" cap="flat" cmpd="sng" algn="ctr">
          <a:solidFill>
            <a:srgbClr val="0000FF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0000FF"/>
            </a:solidFill>
          </a:endParaRPr>
        </a:p>
      </xdr:txBody>
    </xdr:sp>
    <xdr:clientData/>
  </xdr:twoCellAnchor>
  <xdr:twoCellAnchor>
    <xdr:from>
      <xdr:col>8</xdr:col>
      <xdr:colOff>0</xdr:colOff>
      <xdr:row>20</xdr:row>
      <xdr:rowOff>0</xdr:rowOff>
    </xdr:from>
    <xdr:to>
      <xdr:col>9</xdr:col>
      <xdr:colOff>0</xdr:colOff>
      <xdr:row>21</xdr:row>
      <xdr:rowOff>0</xdr:rowOff>
    </xdr:to>
    <xdr:sp macro="" textlink="">
      <xdr:nvSpPr>
        <xdr:cNvPr id="11" name="OpenSolver10"/>
        <xdr:cNvSpPr/>
      </xdr:nvSpPr>
      <xdr:spPr>
        <a:xfrm>
          <a:off x="6391275" y="4000500"/>
          <a:ext cx="771525" cy="190500"/>
        </a:xfrm>
        <a:prstGeom prst="rect">
          <a:avLst/>
        </a:prstGeom>
        <a:noFill/>
        <a:ln w="25400" cap="flat" cmpd="sng" algn="ctr">
          <a:solidFill>
            <a:srgbClr val="0000FF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sz="1100" b="1">
              <a:solidFill>
                <a:srgbClr val="0000FF"/>
              </a:solidFill>
            </a:rPr>
            <a:t>≤</a:t>
          </a:r>
        </a:p>
      </xdr:txBody>
    </xdr:sp>
    <xdr:clientData/>
  </xdr:twoCellAnchor>
  <xdr:twoCellAnchor>
    <xdr:from>
      <xdr:col>8</xdr:col>
      <xdr:colOff>385763</xdr:colOff>
      <xdr:row>19</xdr:row>
      <xdr:rowOff>0</xdr:rowOff>
    </xdr:from>
    <xdr:to>
      <xdr:col>8</xdr:col>
      <xdr:colOff>385763</xdr:colOff>
      <xdr:row>20</xdr:row>
      <xdr:rowOff>0</xdr:rowOff>
    </xdr:to>
    <xdr:cxnSp macro="">
      <xdr:nvCxnSpPr>
        <xdr:cNvPr id="12" name="OpenSolver11"/>
        <xdr:cNvCxnSpPr>
          <a:stCxn id="10" idx="2"/>
          <a:endCxn id="11" idx="0"/>
        </xdr:cNvCxnSpPr>
      </xdr:nvCxnSpPr>
      <xdr:spPr>
        <a:xfrm>
          <a:off x="6777038" y="3810000"/>
          <a:ext cx="0" cy="190500"/>
        </a:xfrm>
        <a:prstGeom prst="straightConnector1">
          <a:avLst/>
        </a:prstGeom>
        <a:ln w="9525" cmpd="sng">
          <a:solidFill>
            <a:srgbClr val="0000F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195263</xdr:colOff>
      <xdr:row>18</xdr:row>
      <xdr:rowOff>158750</xdr:rowOff>
    </xdr:from>
    <xdr:to>
      <xdr:col>8</xdr:col>
      <xdr:colOff>576263</xdr:colOff>
      <xdr:row>20</xdr:row>
      <xdr:rowOff>31750</xdr:rowOff>
    </xdr:to>
    <xdr:sp macro="" textlink="">
      <xdr:nvSpPr>
        <xdr:cNvPr id="13" name="OpenSolver12"/>
        <xdr:cNvSpPr/>
      </xdr:nvSpPr>
      <xdr:spPr>
        <a:xfrm>
          <a:off x="6586538" y="3778250"/>
          <a:ext cx="381000" cy="254000"/>
        </a:xfrm>
        <a:prstGeom prst="rect">
          <a:avLst/>
        </a:prstGeom>
        <a:noFill/>
        <a:ln w="25400" cap="flat" cmpd="sng" algn="ctr">
          <a:noFill/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0</xdr:colOff>
      <xdr:row>40</xdr:row>
      <xdr:rowOff>0</xdr:rowOff>
    </xdr:from>
    <xdr:to>
      <xdr:col>6</xdr:col>
      <xdr:colOff>0</xdr:colOff>
      <xdr:row>41</xdr:row>
      <xdr:rowOff>0</xdr:rowOff>
    </xdr:to>
    <xdr:sp macro="" textlink="">
      <xdr:nvSpPr>
        <xdr:cNvPr id="14" name="OpenSolver13"/>
        <xdr:cNvSpPr/>
      </xdr:nvSpPr>
      <xdr:spPr>
        <a:xfrm>
          <a:off x="3752850" y="7810500"/>
          <a:ext cx="771525" cy="190500"/>
        </a:xfrm>
        <a:prstGeom prst="rect">
          <a:avLst/>
        </a:prstGeom>
        <a:noFill/>
        <a:ln w="25400" cap="flat" cmpd="sng" algn="ctr">
          <a:solidFill>
            <a:srgbClr val="008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008000"/>
            </a:solidFill>
          </a:endParaRPr>
        </a:p>
      </xdr:txBody>
    </xdr:sp>
    <xdr:clientData/>
  </xdr:twoCellAnchor>
  <xdr:twoCellAnchor>
    <xdr:from>
      <xdr:col>5</xdr:col>
      <xdr:colOff>0</xdr:colOff>
      <xdr:row>42</xdr:row>
      <xdr:rowOff>0</xdr:rowOff>
    </xdr:from>
    <xdr:to>
      <xdr:col>6</xdr:col>
      <xdr:colOff>0</xdr:colOff>
      <xdr:row>43</xdr:row>
      <xdr:rowOff>0</xdr:rowOff>
    </xdr:to>
    <xdr:sp macro="" textlink="">
      <xdr:nvSpPr>
        <xdr:cNvPr id="15" name="OpenSolver14"/>
        <xdr:cNvSpPr/>
      </xdr:nvSpPr>
      <xdr:spPr>
        <a:xfrm>
          <a:off x="3752850" y="8191500"/>
          <a:ext cx="771525" cy="190500"/>
        </a:xfrm>
        <a:prstGeom prst="rect">
          <a:avLst/>
        </a:prstGeom>
        <a:noFill/>
        <a:ln w="25400" cap="flat" cmpd="sng" algn="ctr">
          <a:solidFill>
            <a:srgbClr val="008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sz="1100" b="1">
              <a:solidFill>
                <a:srgbClr val="008000"/>
              </a:solidFill>
            </a:rPr>
            <a:t>≥</a:t>
          </a:r>
        </a:p>
      </xdr:txBody>
    </xdr:sp>
    <xdr:clientData/>
  </xdr:twoCellAnchor>
  <xdr:twoCellAnchor>
    <xdr:from>
      <xdr:col>5</xdr:col>
      <xdr:colOff>385763</xdr:colOff>
      <xdr:row>41</xdr:row>
      <xdr:rowOff>0</xdr:rowOff>
    </xdr:from>
    <xdr:to>
      <xdr:col>5</xdr:col>
      <xdr:colOff>385763</xdr:colOff>
      <xdr:row>42</xdr:row>
      <xdr:rowOff>0</xdr:rowOff>
    </xdr:to>
    <xdr:cxnSp macro="">
      <xdr:nvCxnSpPr>
        <xdr:cNvPr id="16" name="OpenSolver15"/>
        <xdr:cNvCxnSpPr>
          <a:stCxn id="14" idx="2"/>
          <a:endCxn id="15" idx="0"/>
        </xdr:cNvCxnSpPr>
      </xdr:nvCxnSpPr>
      <xdr:spPr>
        <a:xfrm>
          <a:off x="4138613" y="8001000"/>
          <a:ext cx="0" cy="190500"/>
        </a:xfrm>
        <a:prstGeom prst="straightConnector1">
          <a:avLst/>
        </a:prstGeom>
        <a:ln w="9525" cmpd="sng">
          <a:solidFill>
            <a:srgbClr val="008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195263</xdr:colOff>
      <xdr:row>40</xdr:row>
      <xdr:rowOff>158750</xdr:rowOff>
    </xdr:from>
    <xdr:to>
      <xdr:col>5</xdr:col>
      <xdr:colOff>576263</xdr:colOff>
      <xdr:row>42</xdr:row>
      <xdr:rowOff>31750</xdr:rowOff>
    </xdr:to>
    <xdr:sp macro="" textlink="">
      <xdr:nvSpPr>
        <xdr:cNvPr id="17" name="OpenSolver16"/>
        <xdr:cNvSpPr/>
      </xdr:nvSpPr>
      <xdr:spPr>
        <a:xfrm>
          <a:off x="3948113" y="7969250"/>
          <a:ext cx="381000" cy="254000"/>
        </a:xfrm>
        <a:prstGeom prst="rect">
          <a:avLst/>
        </a:prstGeom>
        <a:noFill/>
        <a:ln w="25400" cap="flat" cmpd="sng" algn="ctr">
          <a:noFill/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0</xdr:colOff>
      <xdr:row>40</xdr:row>
      <xdr:rowOff>0</xdr:rowOff>
    </xdr:from>
    <xdr:to>
      <xdr:col>11</xdr:col>
      <xdr:colOff>0</xdr:colOff>
      <xdr:row>41</xdr:row>
      <xdr:rowOff>0</xdr:rowOff>
    </xdr:to>
    <xdr:sp macro="" textlink="">
      <xdr:nvSpPr>
        <xdr:cNvPr id="18" name="OpenSolver17"/>
        <xdr:cNvSpPr/>
      </xdr:nvSpPr>
      <xdr:spPr>
        <a:xfrm>
          <a:off x="7934325" y="7810500"/>
          <a:ext cx="771525" cy="190500"/>
        </a:xfrm>
        <a:prstGeom prst="rect">
          <a:avLst/>
        </a:prstGeom>
        <a:noFill/>
        <a:ln w="25400" cap="flat" cmpd="sng" algn="ctr">
          <a:solidFill>
            <a:srgbClr val="9900CC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9900CC"/>
            </a:solidFill>
          </a:endParaRPr>
        </a:p>
      </xdr:txBody>
    </xdr:sp>
    <xdr:clientData/>
  </xdr:twoCellAnchor>
  <xdr:twoCellAnchor>
    <xdr:from>
      <xdr:col>10</xdr:col>
      <xdr:colOff>0</xdr:colOff>
      <xdr:row>42</xdr:row>
      <xdr:rowOff>0</xdr:rowOff>
    </xdr:from>
    <xdr:to>
      <xdr:col>11</xdr:col>
      <xdr:colOff>0</xdr:colOff>
      <xdr:row>43</xdr:row>
      <xdr:rowOff>0</xdr:rowOff>
    </xdr:to>
    <xdr:sp macro="" textlink="">
      <xdr:nvSpPr>
        <xdr:cNvPr id="19" name="OpenSolver18"/>
        <xdr:cNvSpPr/>
      </xdr:nvSpPr>
      <xdr:spPr>
        <a:xfrm>
          <a:off x="7934325" y="8191500"/>
          <a:ext cx="771525" cy="190500"/>
        </a:xfrm>
        <a:prstGeom prst="rect">
          <a:avLst/>
        </a:prstGeom>
        <a:noFill/>
        <a:ln w="25400" cap="flat" cmpd="sng" algn="ctr">
          <a:solidFill>
            <a:srgbClr val="9900CC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sz="1100" b="1">
              <a:solidFill>
                <a:srgbClr val="9900CC"/>
              </a:solidFill>
            </a:rPr>
            <a:t>≥</a:t>
          </a:r>
        </a:p>
      </xdr:txBody>
    </xdr:sp>
    <xdr:clientData/>
  </xdr:twoCellAnchor>
  <xdr:twoCellAnchor>
    <xdr:from>
      <xdr:col>10</xdr:col>
      <xdr:colOff>385763</xdr:colOff>
      <xdr:row>41</xdr:row>
      <xdr:rowOff>0</xdr:rowOff>
    </xdr:from>
    <xdr:to>
      <xdr:col>10</xdr:col>
      <xdr:colOff>385763</xdr:colOff>
      <xdr:row>42</xdr:row>
      <xdr:rowOff>0</xdr:rowOff>
    </xdr:to>
    <xdr:cxnSp macro="">
      <xdr:nvCxnSpPr>
        <xdr:cNvPr id="20" name="OpenSolver19"/>
        <xdr:cNvCxnSpPr>
          <a:stCxn id="18" idx="2"/>
          <a:endCxn id="19" idx="0"/>
        </xdr:cNvCxnSpPr>
      </xdr:nvCxnSpPr>
      <xdr:spPr>
        <a:xfrm>
          <a:off x="8320088" y="8001000"/>
          <a:ext cx="0" cy="190500"/>
        </a:xfrm>
        <a:prstGeom prst="straightConnector1">
          <a:avLst/>
        </a:prstGeom>
        <a:ln w="9525" cmpd="sng">
          <a:solidFill>
            <a:srgbClr val="9900CC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195263</xdr:colOff>
      <xdr:row>40</xdr:row>
      <xdr:rowOff>158750</xdr:rowOff>
    </xdr:from>
    <xdr:to>
      <xdr:col>10</xdr:col>
      <xdr:colOff>576263</xdr:colOff>
      <xdr:row>42</xdr:row>
      <xdr:rowOff>31750</xdr:rowOff>
    </xdr:to>
    <xdr:sp macro="" textlink="">
      <xdr:nvSpPr>
        <xdr:cNvPr id="21" name="OpenSolver20"/>
        <xdr:cNvSpPr/>
      </xdr:nvSpPr>
      <xdr:spPr>
        <a:xfrm>
          <a:off x="8129588" y="7969250"/>
          <a:ext cx="381000" cy="254000"/>
        </a:xfrm>
        <a:prstGeom prst="rect">
          <a:avLst/>
        </a:prstGeom>
        <a:noFill/>
        <a:ln w="25400" cap="flat" cmpd="sng" algn="ctr">
          <a:noFill/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0</xdr:colOff>
      <xdr:row>40</xdr:row>
      <xdr:rowOff>0</xdr:rowOff>
    </xdr:from>
    <xdr:to>
      <xdr:col>16</xdr:col>
      <xdr:colOff>0</xdr:colOff>
      <xdr:row>41</xdr:row>
      <xdr:rowOff>0</xdr:rowOff>
    </xdr:to>
    <xdr:sp macro="" textlink="">
      <xdr:nvSpPr>
        <xdr:cNvPr id="22" name="OpenSolver21"/>
        <xdr:cNvSpPr/>
      </xdr:nvSpPr>
      <xdr:spPr>
        <a:xfrm>
          <a:off x="11753850" y="7810500"/>
          <a:ext cx="771525" cy="190500"/>
        </a:xfrm>
        <a:prstGeom prst="rect">
          <a:avLst/>
        </a:prstGeom>
        <a:noFill/>
        <a:ln w="25400" cap="flat" cmpd="sng" algn="ctr">
          <a:solidFill>
            <a:srgbClr val="80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800000"/>
            </a:solidFill>
          </a:endParaRPr>
        </a:p>
      </xdr:txBody>
    </xdr:sp>
    <xdr:clientData/>
  </xdr:twoCellAnchor>
  <xdr:twoCellAnchor>
    <xdr:from>
      <xdr:col>15</xdr:col>
      <xdr:colOff>0</xdr:colOff>
      <xdr:row>42</xdr:row>
      <xdr:rowOff>0</xdr:rowOff>
    </xdr:from>
    <xdr:to>
      <xdr:col>16</xdr:col>
      <xdr:colOff>0</xdr:colOff>
      <xdr:row>43</xdr:row>
      <xdr:rowOff>0</xdr:rowOff>
    </xdr:to>
    <xdr:sp macro="" textlink="">
      <xdr:nvSpPr>
        <xdr:cNvPr id="23" name="OpenSolver22"/>
        <xdr:cNvSpPr/>
      </xdr:nvSpPr>
      <xdr:spPr>
        <a:xfrm>
          <a:off x="11753850" y="8191500"/>
          <a:ext cx="771525" cy="190500"/>
        </a:xfrm>
        <a:prstGeom prst="rect">
          <a:avLst/>
        </a:prstGeom>
        <a:noFill/>
        <a:ln w="25400" cap="flat" cmpd="sng" algn="ctr">
          <a:solidFill>
            <a:srgbClr val="80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sz="1100" b="1">
              <a:solidFill>
                <a:srgbClr val="800000"/>
              </a:solidFill>
            </a:rPr>
            <a:t>≥</a:t>
          </a:r>
        </a:p>
      </xdr:txBody>
    </xdr:sp>
    <xdr:clientData/>
  </xdr:twoCellAnchor>
  <xdr:twoCellAnchor>
    <xdr:from>
      <xdr:col>15</xdr:col>
      <xdr:colOff>385763</xdr:colOff>
      <xdr:row>41</xdr:row>
      <xdr:rowOff>0</xdr:rowOff>
    </xdr:from>
    <xdr:to>
      <xdr:col>15</xdr:col>
      <xdr:colOff>385763</xdr:colOff>
      <xdr:row>42</xdr:row>
      <xdr:rowOff>0</xdr:rowOff>
    </xdr:to>
    <xdr:cxnSp macro="">
      <xdr:nvCxnSpPr>
        <xdr:cNvPr id="24" name="OpenSolver23"/>
        <xdr:cNvCxnSpPr>
          <a:stCxn id="22" idx="2"/>
          <a:endCxn id="23" idx="0"/>
        </xdr:cNvCxnSpPr>
      </xdr:nvCxnSpPr>
      <xdr:spPr>
        <a:xfrm>
          <a:off x="12139613" y="8001000"/>
          <a:ext cx="0" cy="190500"/>
        </a:xfrm>
        <a:prstGeom prst="straightConnector1">
          <a:avLst/>
        </a:prstGeom>
        <a:ln w="9525" cmpd="sng">
          <a:solidFill>
            <a:srgbClr val="8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195263</xdr:colOff>
      <xdr:row>40</xdr:row>
      <xdr:rowOff>158750</xdr:rowOff>
    </xdr:from>
    <xdr:to>
      <xdr:col>15</xdr:col>
      <xdr:colOff>576263</xdr:colOff>
      <xdr:row>42</xdr:row>
      <xdr:rowOff>31750</xdr:rowOff>
    </xdr:to>
    <xdr:sp macro="" textlink="">
      <xdr:nvSpPr>
        <xdr:cNvPr id="25" name="OpenSolver24"/>
        <xdr:cNvSpPr/>
      </xdr:nvSpPr>
      <xdr:spPr>
        <a:xfrm>
          <a:off x="11949113" y="7969250"/>
          <a:ext cx="381000" cy="254000"/>
        </a:xfrm>
        <a:prstGeom prst="rect">
          <a:avLst/>
        </a:prstGeom>
        <a:noFill/>
        <a:ln w="25400" cap="flat" cmpd="sng" algn="ctr">
          <a:noFill/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0</xdr:colOff>
      <xdr:row>3</xdr:row>
      <xdr:rowOff>0</xdr:rowOff>
    </xdr:from>
    <xdr:to>
      <xdr:col>5</xdr:col>
      <xdr:colOff>0</xdr:colOff>
      <xdr:row>18</xdr:row>
      <xdr:rowOff>0</xdr:rowOff>
    </xdr:to>
    <xdr:sp macro="" textlink="">
      <xdr:nvSpPr>
        <xdr:cNvPr id="26" name="OpenSolver25"/>
        <xdr:cNvSpPr/>
      </xdr:nvSpPr>
      <xdr:spPr>
        <a:xfrm>
          <a:off x="3143250" y="762000"/>
          <a:ext cx="609600" cy="2857500"/>
        </a:xfrm>
        <a:prstGeom prst="rect">
          <a:avLst/>
        </a:prstGeom>
        <a:noFill/>
        <a:ln w="25400" cap="flat" cmpd="sng" algn="ctr">
          <a:solidFill>
            <a:srgbClr val="00CC33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00CC33"/>
            </a:solidFill>
          </a:endParaRPr>
        </a:p>
      </xdr:txBody>
    </xdr:sp>
    <xdr:clientData/>
  </xdr:twoCellAnchor>
  <xdr:twoCellAnchor>
    <xdr:from>
      <xdr:col>7</xdr:col>
      <xdr:colOff>0</xdr:colOff>
      <xdr:row>3</xdr:row>
      <xdr:rowOff>0</xdr:rowOff>
    </xdr:from>
    <xdr:to>
      <xdr:col>8</xdr:col>
      <xdr:colOff>0</xdr:colOff>
      <xdr:row>18</xdr:row>
      <xdr:rowOff>0</xdr:rowOff>
    </xdr:to>
    <xdr:sp macro="" textlink="">
      <xdr:nvSpPr>
        <xdr:cNvPr id="27" name="OpenSolver26"/>
        <xdr:cNvSpPr/>
      </xdr:nvSpPr>
      <xdr:spPr>
        <a:xfrm>
          <a:off x="5210175" y="762000"/>
          <a:ext cx="1181100" cy="2857500"/>
        </a:xfrm>
        <a:prstGeom prst="rect">
          <a:avLst/>
        </a:prstGeom>
        <a:noFill/>
        <a:ln w="25400" cap="flat" cmpd="sng" algn="ctr">
          <a:solidFill>
            <a:srgbClr val="00CC33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sz="1100" b="1">
              <a:solidFill>
                <a:srgbClr val="00CC33"/>
              </a:solidFill>
            </a:rPr>
            <a:t>≤</a:t>
          </a:r>
        </a:p>
      </xdr:txBody>
    </xdr:sp>
    <xdr:clientData/>
  </xdr:twoCellAnchor>
  <xdr:twoCellAnchor>
    <xdr:from>
      <xdr:col>5</xdr:col>
      <xdr:colOff>0</xdr:colOff>
      <xdr:row>10</xdr:row>
      <xdr:rowOff>95250</xdr:rowOff>
    </xdr:from>
    <xdr:to>
      <xdr:col>7</xdr:col>
      <xdr:colOff>0</xdr:colOff>
      <xdr:row>10</xdr:row>
      <xdr:rowOff>95250</xdr:rowOff>
    </xdr:to>
    <xdr:cxnSp macro="">
      <xdr:nvCxnSpPr>
        <xdr:cNvPr id="28" name="OpenSolver27"/>
        <xdr:cNvCxnSpPr>
          <a:stCxn id="26" idx="3"/>
          <a:endCxn id="27" idx="1"/>
        </xdr:cNvCxnSpPr>
      </xdr:nvCxnSpPr>
      <xdr:spPr>
        <a:xfrm>
          <a:off x="3752850" y="2190750"/>
          <a:ext cx="1457325" cy="0"/>
        </a:xfrm>
        <a:prstGeom prst="straightConnector1">
          <a:avLst/>
        </a:prstGeom>
        <a:ln w="9525" cmpd="sng">
          <a:solidFill>
            <a:srgbClr val="00CC33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538163</xdr:colOff>
      <xdr:row>9</xdr:row>
      <xdr:rowOff>158750</xdr:rowOff>
    </xdr:from>
    <xdr:to>
      <xdr:col>6</xdr:col>
      <xdr:colOff>147638</xdr:colOff>
      <xdr:row>11</xdr:row>
      <xdr:rowOff>31750</xdr:rowOff>
    </xdr:to>
    <xdr:sp macro="" textlink="">
      <xdr:nvSpPr>
        <xdr:cNvPr id="29" name="OpenSolver28"/>
        <xdr:cNvSpPr/>
      </xdr:nvSpPr>
      <xdr:spPr>
        <a:xfrm>
          <a:off x="4291013" y="2063750"/>
          <a:ext cx="381000" cy="254000"/>
        </a:xfrm>
        <a:prstGeom prst="rect">
          <a:avLst/>
        </a:prstGeom>
        <a:noFill/>
        <a:ln w="25400" cap="flat" cmpd="sng" algn="ctr">
          <a:noFill/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0</xdr:colOff>
      <xdr:row>3</xdr:row>
      <xdr:rowOff>0</xdr:rowOff>
    </xdr:from>
    <xdr:to>
      <xdr:col>6</xdr:col>
      <xdr:colOff>0</xdr:colOff>
      <xdr:row>18</xdr:row>
      <xdr:rowOff>0</xdr:rowOff>
    </xdr:to>
    <xdr:sp macro="" textlink="">
      <xdr:nvSpPr>
        <xdr:cNvPr id="30" name="OpenSolver29"/>
        <xdr:cNvSpPr/>
      </xdr:nvSpPr>
      <xdr:spPr>
        <a:xfrm>
          <a:off x="3752850" y="762000"/>
          <a:ext cx="771525" cy="2857500"/>
        </a:xfrm>
        <a:prstGeom prst="rect">
          <a:avLst/>
        </a:prstGeom>
        <a:noFill/>
        <a:ln w="25400" cap="flat" cmpd="sng" algn="ctr">
          <a:solidFill>
            <a:srgbClr val="FF66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FF6600"/>
            </a:solidFill>
          </a:endParaRPr>
        </a:p>
      </xdr:txBody>
    </xdr:sp>
    <xdr:clientData/>
  </xdr:twoCellAnchor>
  <xdr:twoCellAnchor>
    <xdr:from>
      <xdr:col>7</xdr:col>
      <xdr:colOff>12700</xdr:colOff>
      <xdr:row>3</xdr:row>
      <xdr:rowOff>12700</xdr:rowOff>
    </xdr:from>
    <xdr:to>
      <xdr:col>8</xdr:col>
      <xdr:colOff>0</xdr:colOff>
      <xdr:row>18</xdr:row>
      <xdr:rowOff>0</xdr:rowOff>
    </xdr:to>
    <xdr:sp macro="" textlink="">
      <xdr:nvSpPr>
        <xdr:cNvPr id="31" name="OpenSolver30"/>
        <xdr:cNvSpPr/>
      </xdr:nvSpPr>
      <xdr:spPr>
        <a:xfrm>
          <a:off x="5222875" y="774700"/>
          <a:ext cx="1168400" cy="2844800"/>
        </a:xfrm>
        <a:prstGeom prst="rect">
          <a:avLst/>
        </a:prstGeom>
        <a:noFill/>
        <a:ln w="25400" cap="flat" cmpd="sng" algn="ctr">
          <a:solidFill>
            <a:srgbClr val="FF66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sz="1100" b="1">
              <a:solidFill>
                <a:srgbClr val="FF6600"/>
              </a:solidFill>
            </a:rPr>
            <a:t>≥</a:t>
          </a:r>
        </a:p>
      </xdr:txBody>
    </xdr:sp>
    <xdr:clientData/>
  </xdr:twoCellAnchor>
  <xdr:twoCellAnchor>
    <xdr:from>
      <xdr:col>6</xdr:col>
      <xdr:colOff>0</xdr:colOff>
      <xdr:row>10</xdr:row>
      <xdr:rowOff>95250</xdr:rowOff>
    </xdr:from>
    <xdr:to>
      <xdr:col>7</xdr:col>
      <xdr:colOff>12700</xdr:colOff>
      <xdr:row>10</xdr:row>
      <xdr:rowOff>101600</xdr:rowOff>
    </xdr:to>
    <xdr:cxnSp macro="">
      <xdr:nvCxnSpPr>
        <xdr:cNvPr id="32" name="OpenSolver31"/>
        <xdr:cNvCxnSpPr>
          <a:stCxn id="30" idx="3"/>
          <a:endCxn id="31" idx="1"/>
        </xdr:cNvCxnSpPr>
      </xdr:nvCxnSpPr>
      <xdr:spPr>
        <a:xfrm>
          <a:off x="4524375" y="2190750"/>
          <a:ext cx="698500" cy="6350"/>
        </a:xfrm>
        <a:prstGeom prst="straightConnector1">
          <a:avLst/>
        </a:prstGeom>
        <a:ln w="9525" cmpd="sng">
          <a:solidFill>
            <a:srgbClr val="FF66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158750</xdr:colOff>
      <xdr:row>9</xdr:row>
      <xdr:rowOff>161925</xdr:rowOff>
    </xdr:from>
    <xdr:to>
      <xdr:col>6</xdr:col>
      <xdr:colOff>539750</xdr:colOff>
      <xdr:row>11</xdr:row>
      <xdr:rowOff>34925</xdr:rowOff>
    </xdr:to>
    <xdr:sp macro="" textlink="">
      <xdr:nvSpPr>
        <xdr:cNvPr id="33" name="OpenSolver32"/>
        <xdr:cNvSpPr/>
      </xdr:nvSpPr>
      <xdr:spPr>
        <a:xfrm>
          <a:off x="4683125" y="2066925"/>
          <a:ext cx="381000" cy="254000"/>
        </a:xfrm>
        <a:prstGeom prst="rect">
          <a:avLst/>
        </a:prstGeom>
        <a:noFill/>
        <a:ln w="25400" cap="flat" cmpd="sng" algn="ctr">
          <a:noFill/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0</xdr:colOff>
      <xdr:row>41</xdr:row>
      <xdr:rowOff>0</xdr:rowOff>
    </xdr:from>
    <xdr:to>
      <xdr:col>5</xdr:col>
      <xdr:colOff>0</xdr:colOff>
      <xdr:row>42</xdr:row>
      <xdr:rowOff>0</xdr:rowOff>
    </xdr:to>
    <xdr:sp macro="" textlink="">
      <xdr:nvSpPr>
        <xdr:cNvPr id="34" name="OpenSolver33"/>
        <xdr:cNvSpPr/>
      </xdr:nvSpPr>
      <xdr:spPr>
        <a:xfrm>
          <a:off x="3143250" y="8001000"/>
          <a:ext cx="609600" cy="190500"/>
        </a:xfrm>
        <a:prstGeom prst="rect">
          <a:avLst/>
        </a:prstGeom>
        <a:noFill/>
        <a:ln w="25400" cap="flat" cmpd="sng" algn="ctr">
          <a:solidFill>
            <a:srgbClr val="CC0099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CC0099"/>
            </a:solidFill>
          </a:endParaRPr>
        </a:p>
      </xdr:txBody>
    </xdr:sp>
    <xdr:clientData/>
  </xdr:twoCellAnchor>
  <xdr:twoCellAnchor>
    <xdr:from>
      <xdr:col>4</xdr:col>
      <xdr:colOff>12700</xdr:colOff>
      <xdr:row>42</xdr:row>
      <xdr:rowOff>12700</xdr:rowOff>
    </xdr:from>
    <xdr:to>
      <xdr:col>5</xdr:col>
      <xdr:colOff>0</xdr:colOff>
      <xdr:row>43</xdr:row>
      <xdr:rowOff>0</xdr:rowOff>
    </xdr:to>
    <xdr:sp macro="" textlink="">
      <xdr:nvSpPr>
        <xdr:cNvPr id="35" name="OpenSolver34"/>
        <xdr:cNvSpPr/>
      </xdr:nvSpPr>
      <xdr:spPr>
        <a:xfrm>
          <a:off x="3155950" y="8204200"/>
          <a:ext cx="596900" cy="177800"/>
        </a:xfrm>
        <a:prstGeom prst="rect">
          <a:avLst/>
        </a:prstGeom>
        <a:noFill/>
        <a:ln w="25400" cap="flat" cmpd="sng" algn="ctr">
          <a:solidFill>
            <a:srgbClr val="CC0099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sz="1100" b="1">
              <a:solidFill>
                <a:srgbClr val="CC0099"/>
              </a:solidFill>
            </a:rPr>
            <a:t>≤</a:t>
          </a:r>
        </a:p>
      </xdr:txBody>
    </xdr:sp>
    <xdr:clientData/>
  </xdr:twoCellAnchor>
  <xdr:twoCellAnchor>
    <xdr:from>
      <xdr:col>4</xdr:col>
      <xdr:colOff>304800</xdr:colOff>
      <xdr:row>42</xdr:row>
      <xdr:rowOff>0</xdr:rowOff>
    </xdr:from>
    <xdr:to>
      <xdr:col>4</xdr:col>
      <xdr:colOff>311150</xdr:colOff>
      <xdr:row>42</xdr:row>
      <xdr:rowOff>12700</xdr:rowOff>
    </xdr:to>
    <xdr:cxnSp macro="">
      <xdr:nvCxnSpPr>
        <xdr:cNvPr id="36" name="OpenSolver35"/>
        <xdr:cNvCxnSpPr>
          <a:stCxn id="34" idx="2"/>
          <a:endCxn id="35" idx="0"/>
        </xdr:cNvCxnSpPr>
      </xdr:nvCxnSpPr>
      <xdr:spPr>
        <a:xfrm>
          <a:off x="3448050" y="8191500"/>
          <a:ext cx="6350" cy="12700"/>
        </a:xfrm>
        <a:prstGeom prst="straightConnector1">
          <a:avLst/>
        </a:prstGeom>
        <a:ln w="9525" cmpd="sng">
          <a:solidFill>
            <a:srgbClr val="CC0099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117475</xdr:colOff>
      <xdr:row>41</xdr:row>
      <xdr:rowOff>69850</xdr:rowOff>
    </xdr:from>
    <xdr:to>
      <xdr:col>4</xdr:col>
      <xdr:colOff>498475</xdr:colOff>
      <xdr:row>42</xdr:row>
      <xdr:rowOff>133350</xdr:rowOff>
    </xdr:to>
    <xdr:sp macro="" textlink="">
      <xdr:nvSpPr>
        <xdr:cNvPr id="37" name="OpenSolver36"/>
        <xdr:cNvSpPr/>
      </xdr:nvSpPr>
      <xdr:spPr>
        <a:xfrm>
          <a:off x="3260725" y="8070850"/>
          <a:ext cx="381000" cy="254000"/>
        </a:xfrm>
        <a:prstGeom prst="rect">
          <a:avLst/>
        </a:prstGeom>
        <a:noFill/>
        <a:ln w="25400" cap="flat" cmpd="sng" algn="ctr">
          <a:noFill/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0</xdr:colOff>
      <xdr:row>41</xdr:row>
      <xdr:rowOff>0</xdr:rowOff>
    </xdr:from>
    <xdr:to>
      <xdr:col>10</xdr:col>
      <xdr:colOff>0</xdr:colOff>
      <xdr:row>42</xdr:row>
      <xdr:rowOff>0</xdr:rowOff>
    </xdr:to>
    <xdr:sp macro="" textlink="">
      <xdr:nvSpPr>
        <xdr:cNvPr id="38" name="OpenSolver37"/>
        <xdr:cNvSpPr/>
      </xdr:nvSpPr>
      <xdr:spPr>
        <a:xfrm>
          <a:off x="7162800" y="8001000"/>
          <a:ext cx="771525" cy="190500"/>
        </a:xfrm>
        <a:prstGeom prst="rect">
          <a:avLst/>
        </a:prstGeom>
        <a:noFill/>
        <a:ln w="25400" cap="flat" cmpd="sng" algn="ctr">
          <a:solidFill>
            <a:srgbClr val="0000FF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0000FF"/>
            </a:solidFill>
          </a:endParaRPr>
        </a:p>
      </xdr:txBody>
    </xdr:sp>
    <xdr:clientData/>
  </xdr:twoCellAnchor>
  <xdr:twoCellAnchor>
    <xdr:from>
      <xdr:col>9</xdr:col>
      <xdr:colOff>12700</xdr:colOff>
      <xdr:row>42</xdr:row>
      <xdr:rowOff>12700</xdr:rowOff>
    </xdr:from>
    <xdr:to>
      <xdr:col>10</xdr:col>
      <xdr:colOff>0</xdr:colOff>
      <xdr:row>43</xdr:row>
      <xdr:rowOff>0</xdr:rowOff>
    </xdr:to>
    <xdr:sp macro="" textlink="">
      <xdr:nvSpPr>
        <xdr:cNvPr id="39" name="OpenSolver38"/>
        <xdr:cNvSpPr/>
      </xdr:nvSpPr>
      <xdr:spPr>
        <a:xfrm>
          <a:off x="7175500" y="8204200"/>
          <a:ext cx="758825" cy="177800"/>
        </a:xfrm>
        <a:prstGeom prst="rect">
          <a:avLst/>
        </a:prstGeom>
        <a:noFill/>
        <a:ln w="25400" cap="flat" cmpd="sng" algn="ctr">
          <a:solidFill>
            <a:srgbClr val="0000FF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sz="1100" b="1">
              <a:solidFill>
                <a:srgbClr val="0000FF"/>
              </a:solidFill>
            </a:rPr>
            <a:t>≤</a:t>
          </a:r>
        </a:p>
      </xdr:txBody>
    </xdr:sp>
    <xdr:clientData/>
  </xdr:twoCellAnchor>
  <xdr:twoCellAnchor>
    <xdr:from>
      <xdr:col>9</xdr:col>
      <xdr:colOff>385763</xdr:colOff>
      <xdr:row>42</xdr:row>
      <xdr:rowOff>0</xdr:rowOff>
    </xdr:from>
    <xdr:to>
      <xdr:col>9</xdr:col>
      <xdr:colOff>392113</xdr:colOff>
      <xdr:row>42</xdr:row>
      <xdr:rowOff>12700</xdr:rowOff>
    </xdr:to>
    <xdr:cxnSp macro="">
      <xdr:nvCxnSpPr>
        <xdr:cNvPr id="40" name="OpenSolver39"/>
        <xdr:cNvCxnSpPr>
          <a:stCxn id="38" idx="2"/>
          <a:endCxn id="39" idx="0"/>
        </xdr:cNvCxnSpPr>
      </xdr:nvCxnSpPr>
      <xdr:spPr>
        <a:xfrm>
          <a:off x="7548563" y="8191500"/>
          <a:ext cx="6350" cy="12700"/>
        </a:xfrm>
        <a:prstGeom prst="straightConnector1">
          <a:avLst/>
        </a:prstGeom>
        <a:ln w="9525" cmpd="sng">
          <a:solidFill>
            <a:srgbClr val="0000F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198438</xdr:colOff>
      <xdr:row>41</xdr:row>
      <xdr:rowOff>69850</xdr:rowOff>
    </xdr:from>
    <xdr:to>
      <xdr:col>9</xdr:col>
      <xdr:colOff>579438</xdr:colOff>
      <xdr:row>42</xdr:row>
      <xdr:rowOff>133350</xdr:rowOff>
    </xdr:to>
    <xdr:sp macro="" textlink="">
      <xdr:nvSpPr>
        <xdr:cNvPr id="41" name="OpenSolver40"/>
        <xdr:cNvSpPr/>
      </xdr:nvSpPr>
      <xdr:spPr>
        <a:xfrm>
          <a:off x="7361238" y="8070850"/>
          <a:ext cx="381000" cy="254000"/>
        </a:xfrm>
        <a:prstGeom prst="rect">
          <a:avLst/>
        </a:prstGeom>
        <a:noFill/>
        <a:ln w="25400" cap="flat" cmpd="sng" algn="ctr">
          <a:noFill/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0</xdr:colOff>
      <xdr:row>41</xdr:row>
      <xdr:rowOff>0</xdr:rowOff>
    </xdr:from>
    <xdr:to>
      <xdr:col>15</xdr:col>
      <xdr:colOff>0</xdr:colOff>
      <xdr:row>42</xdr:row>
      <xdr:rowOff>0</xdr:rowOff>
    </xdr:to>
    <xdr:sp macro="" textlink="">
      <xdr:nvSpPr>
        <xdr:cNvPr id="42" name="OpenSolver41"/>
        <xdr:cNvSpPr/>
      </xdr:nvSpPr>
      <xdr:spPr>
        <a:xfrm>
          <a:off x="11268075" y="8001000"/>
          <a:ext cx="485775" cy="190500"/>
        </a:xfrm>
        <a:prstGeom prst="rect">
          <a:avLst/>
        </a:prstGeom>
        <a:noFill/>
        <a:ln w="25400" cap="flat" cmpd="sng" algn="ctr">
          <a:solidFill>
            <a:srgbClr val="008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008000"/>
            </a:solidFill>
          </a:endParaRPr>
        </a:p>
      </xdr:txBody>
    </xdr:sp>
    <xdr:clientData/>
  </xdr:twoCellAnchor>
  <xdr:twoCellAnchor>
    <xdr:from>
      <xdr:col>14</xdr:col>
      <xdr:colOff>12700</xdr:colOff>
      <xdr:row>42</xdr:row>
      <xdr:rowOff>12700</xdr:rowOff>
    </xdr:from>
    <xdr:to>
      <xdr:col>15</xdr:col>
      <xdr:colOff>0</xdr:colOff>
      <xdr:row>43</xdr:row>
      <xdr:rowOff>0</xdr:rowOff>
    </xdr:to>
    <xdr:sp macro="" textlink="">
      <xdr:nvSpPr>
        <xdr:cNvPr id="43" name="OpenSolver42"/>
        <xdr:cNvSpPr/>
      </xdr:nvSpPr>
      <xdr:spPr>
        <a:xfrm>
          <a:off x="11280775" y="8204200"/>
          <a:ext cx="473075" cy="177800"/>
        </a:xfrm>
        <a:prstGeom prst="rect">
          <a:avLst/>
        </a:prstGeom>
        <a:noFill/>
        <a:ln w="25400" cap="flat" cmpd="sng" algn="ctr">
          <a:solidFill>
            <a:srgbClr val="008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sz="1100" b="1">
              <a:solidFill>
                <a:srgbClr val="008000"/>
              </a:solidFill>
            </a:rPr>
            <a:t>≤</a:t>
          </a:r>
        </a:p>
      </xdr:txBody>
    </xdr:sp>
    <xdr:clientData/>
  </xdr:twoCellAnchor>
  <xdr:twoCellAnchor>
    <xdr:from>
      <xdr:col>14</xdr:col>
      <xdr:colOff>242888</xdr:colOff>
      <xdr:row>42</xdr:row>
      <xdr:rowOff>0</xdr:rowOff>
    </xdr:from>
    <xdr:to>
      <xdr:col>14</xdr:col>
      <xdr:colOff>249238</xdr:colOff>
      <xdr:row>42</xdr:row>
      <xdr:rowOff>12700</xdr:rowOff>
    </xdr:to>
    <xdr:cxnSp macro="">
      <xdr:nvCxnSpPr>
        <xdr:cNvPr id="44" name="OpenSolver43"/>
        <xdr:cNvCxnSpPr>
          <a:stCxn id="42" idx="2"/>
          <a:endCxn id="43" idx="0"/>
        </xdr:cNvCxnSpPr>
      </xdr:nvCxnSpPr>
      <xdr:spPr>
        <a:xfrm>
          <a:off x="11510963" y="8191500"/>
          <a:ext cx="6350" cy="12700"/>
        </a:xfrm>
        <a:prstGeom prst="straightConnector1">
          <a:avLst/>
        </a:prstGeom>
        <a:ln w="9525" cmpd="sng">
          <a:solidFill>
            <a:srgbClr val="008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55563</xdr:colOff>
      <xdr:row>41</xdr:row>
      <xdr:rowOff>69850</xdr:rowOff>
    </xdr:from>
    <xdr:to>
      <xdr:col>14</xdr:col>
      <xdr:colOff>436563</xdr:colOff>
      <xdr:row>42</xdr:row>
      <xdr:rowOff>133350</xdr:rowOff>
    </xdr:to>
    <xdr:sp macro="" textlink="">
      <xdr:nvSpPr>
        <xdr:cNvPr id="45" name="OpenSolver44"/>
        <xdr:cNvSpPr/>
      </xdr:nvSpPr>
      <xdr:spPr>
        <a:xfrm>
          <a:off x="11323638" y="8070850"/>
          <a:ext cx="381000" cy="254000"/>
        </a:xfrm>
        <a:prstGeom prst="rect">
          <a:avLst/>
        </a:prstGeom>
        <a:noFill/>
        <a:ln w="25400" cap="flat" cmpd="sng" algn="ctr">
          <a:noFill/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6350</xdr:colOff>
      <xdr:row>42</xdr:row>
      <xdr:rowOff>12700</xdr:rowOff>
    </xdr:from>
    <xdr:to>
      <xdr:col>4</xdr:col>
      <xdr:colOff>92656</xdr:colOff>
      <xdr:row>42</xdr:row>
      <xdr:rowOff>127000</xdr:rowOff>
    </xdr:to>
    <xdr:sp macro="" textlink="">
      <xdr:nvSpPr>
        <xdr:cNvPr id="46" name="OpenSolver45"/>
        <xdr:cNvSpPr/>
      </xdr:nvSpPr>
      <xdr:spPr>
        <a:xfrm>
          <a:off x="3149600" y="82042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b</a:t>
          </a:r>
        </a:p>
      </xdr:txBody>
    </xdr:sp>
    <xdr:clientData/>
  </xdr:twoCellAnchor>
  <xdr:twoCellAnchor>
    <xdr:from>
      <xdr:col>9</xdr:col>
      <xdr:colOff>12700</xdr:colOff>
      <xdr:row>42</xdr:row>
      <xdr:rowOff>12700</xdr:rowOff>
    </xdr:from>
    <xdr:to>
      <xdr:col>9</xdr:col>
      <xdr:colOff>99006</xdr:colOff>
      <xdr:row>42</xdr:row>
      <xdr:rowOff>127000</xdr:rowOff>
    </xdr:to>
    <xdr:sp macro="" textlink="">
      <xdr:nvSpPr>
        <xdr:cNvPr id="47" name="OpenSolver46"/>
        <xdr:cNvSpPr/>
      </xdr:nvSpPr>
      <xdr:spPr>
        <a:xfrm>
          <a:off x="7175500" y="82042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b</a:t>
          </a:r>
        </a:p>
      </xdr:txBody>
    </xdr:sp>
    <xdr:clientData/>
  </xdr:twoCellAnchor>
  <xdr:twoCellAnchor>
    <xdr:from>
      <xdr:col>14</xdr:col>
      <xdr:colOff>9525</xdr:colOff>
      <xdr:row>42</xdr:row>
      <xdr:rowOff>12700</xdr:rowOff>
    </xdr:from>
    <xdr:to>
      <xdr:col>14</xdr:col>
      <xdr:colOff>95831</xdr:colOff>
      <xdr:row>42</xdr:row>
      <xdr:rowOff>127000</xdr:rowOff>
    </xdr:to>
    <xdr:sp macro="" textlink="">
      <xdr:nvSpPr>
        <xdr:cNvPr id="48" name="OpenSolver47"/>
        <xdr:cNvSpPr/>
      </xdr:nvSpPr>
      <xdr:spPr>
        <a:xfrm>
          <a:off x="11277600" y="82042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b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P43"/>
  <sheetViews>
    <sheetView workbookViewId="0">
      <selection activeCell="I22" sqref="I22"/>
    </sheetView>
  </sheetViews>
  <sheetFormatPr defaultRowHeight="15" x14ac:dyDescent="0.25"/>
  <cols>
    <col min="3" max="3" width="16.28515625" bestFit="1" customWidth="1"/>
    <col min="4" max="4" width="12.5703125" bestFit="1" customWidth="1"/>
    <col min="6" max="6" width="11.5703125" bestFit="1" customWidth="1"/>
    <col min="7" max="7" width="10.28515625" bestFit="1" customWidth="1"/>
    <col min="8" max="8" width="17.7109375" bestFit="1" customWidth="1"/>
    <col min="9" max="11" width="11.5703125" bestFit="1" customWidth="1"/>
    <col min="13" max="13" width="17.7109375" bestFit="1" customWidth="1"/>
    <col min="14" max="14" width="11.5703125" bestFit="1" customWidth="1"/>
    <col min="15" max="15" width="7.28515625" bestFit="1" customWidth="1"/>
    <col min="16" max="16" width="11.5703125" bestFit="1" customWidth="1"/>
  </cols>
  <sheetData>
    <row r="3" spans="3:10" ht="30" x14ac:dyDescent="0.25">
      <c r="C3" s="1" t="s">
        <v>0</v>
      </c>
      <c r="D3" s="1" t="s">
        <v>1</v>
      </c>
      <c r="E3" s="1" t="s">
        <v>2</v>
      </c>
      <c r="F3" s="1" t="s">
        <v>3</v>
      </c>
      <c r="G3" s="5" t="s">
        <v>29</v>
      </c>
      <c r="H3" s="1" t="s">
        <v>23</v>
      </c>
      <c r="I3" s="1" t="s">
        <v>26</v>
      </c>
      <c r="J3" s="1" t="s">
        <v>27</v>
      </c>
    </row>
    <row r="4" spans="3:10" x14ac:dyDescent="0.25">
      <c r="C4" t="s">
        <v>4</v>
      </c>
      <c r="D4" s="2">
        <v>2.27</v>
      </c>
      <c r="E4">
        <v>300</v>
      </c>
      <c r="F4">
        <v>1500</v>
      </c>
      <c r="G4">
        <v>1.25</v>
      </c>
      <c r="H4">
        <f t="shared" ref="H4:H18" si="0">E26+J26+O26</f>
        <v>300</v>
      </c>
      <c r="I4">
        <f>H4*G4</f>
        <v>375</v>
      </c>
      <c r="J4" s="3">
        <f>H4*D4</f>
        <v>681</v>
      </c>
    </row>
    <row r="5" spans="3:10" x14ac:dyDescent="0.25">
      <c r="C5" t="s">
        <v>5</v>
      </c>
      <c r="D5" s="2">
        <v>2.48</v>
      </c>
      <c r="E5">
        <v>400</v>
      </c>
      <c r="F5">
        <v>2000</v>
      </c>
      <c r="G5">
        <v>1.25</v>
      </c>
      <c r="H5">
        <f t="shared" si="0"/>
        <v>400</v>
      </c>
      <c r="I5">
        <f t="shared" ref="I5:I18" si="1">H5*G5</f>
        <v>500</v>
      </c>
      <c r="J5" s="3">
        <f t="shared" ref="J5:J18" si="2">H5*D5</f>
        <v>992</v>
      </c>
    </row>
    <row r="6" spans="3:10" x14ac:dyDescent="0.25">
      <c r="C6" t="s">
        <v>6</v>
      </c>
      <c r="D6" s="2">
        <v>2.7</v>
      </c>
      <c r="E6">
        <v>250</v>
      </c>
      <c r="F6">
        <v>900</v>
      </c>
      <c r="G6">
        <v>1.25</v>
      </c>
      <c r="H6">
        <f t="shared" si="0"/>
        <v>250</v>
      </c>
      <c r="I6">
        <f t="shared" si="1"/>
        <v>312.5</v>
      </c>
      <c r="J6" s="3">
        <f t="shared" si="2"/>
        <v>675</v>
      </c>
    </row>
    <row r="7" spans="3:10" x14ac:dyDescent="0.25">
      <c r="C7" t="s">
        <v>7</v>
      </c>
      <c r="D7" s="2">
        <v>5.2</v>
      </c>
      <c r="E7">
        <v>0</v>
      </c>
      <c r="F7">
        <v>150</v>
      </c>
      <c r="G7">
        <v>1.25</v>
      </c>
      <c r="H7">
        <f t="shared" si="0"/>
        <v>150</v>
      </c>
      <c r="I7">
        <f t="shared" si="1"/>
        <v>187.5</v>
      </c>
      <c r="J7" s="3">
        <f t="shared" si="2"/>
        <v>780</v>
      </c>
    </row>
    <row r="8" spans="3:10" x14ac:dyDescent="0.25">
      <c r="C8" t="s">
        <v>8</v>
      </c>
      <c r="D8" s="2">
        <v>2.92</v>
      </c>
      <c r="E8">
        <v>300</v>
      </c>
      <c r="F8">
        <v>1200</v>
      </c>
      <c r="G8">
        <v>1.25</v>
      </c>
      <c r="H8">
        <f t="shared" si="0"/>
        <v>1200</v>
      </c>
      <c r="I8">
        <f t="shared" si="1"/>
        <v>1500</v>
      </c>
      <c r="J8" s="3">
        <f t="shared" si="2"/>
        <v>3504</v>
      </c>
    </row>
    <row r="9" spans="3:10" x14ac:dyDescent="0.25">
      <c r="C9" t="s">
        <v>9</v>
      </c>
      <c r="D9" s="2">
        <v>2.48</v>
      </c>
      <c r="E9">
        <v>200</v>
      </c>
      <c r="F9">
        <v>800</v>
      </c>
      <c r="G9">
        <v>1.25</v>
      </c>
      <c r="H9">
        <f t="shared" si="0"/>
        <v>800</v>
      </c>
      <c r="I9">
        <f t="shared" si="1"/>
        <v>1000</v>
      </c>
      <c r="J9" s="3">
        <f t="shared" si="2"/>
        <v>1984</v>
      </c>
    </row>
    <row r="10" spans="3:10" x14ac:dyDescent="0.25">
      <c r="C10" t="s">
        <v>10</v>
      </c>
      <c r="D10" s="2">
        <v>2.2000000000000002</v>
      </c>
      <c r="E10">
        <v>150</v>
      </c>
      <c r="F10">
        <v>600</v>
      </c>
      <c r="G10">
        <v>1.25</v>
      </c>
      <c r="H10">
        <f t="shared" si="0"/>
        <v>150</v>
      </c>
      <c r="I10">
        <f t="shared" si="1"/>
        <v>187.5</v>
      </c>
      <c r="J10" s="3">
        <f t="shared" si="2"/>
        <v>330</v>
      </c>
    </row>
    <row r="11" spans="3:10" x14ac:dyDescent="0.25">
      <c r="C11" t="s">
        <v>11</v>
      </c>
      <c r="D11" s="2">
        <v>3.13</v>
      </c>
      <c r="E11">
        <v>100</v>
      </c>
      <c r="F11">
        <v>300</v>
      </c>
      <c r="G11">
        <v>1.25</v>
      </c>
      <c r="H11">
        <f t="shared" si="0"/>
        <v>300</v>
      </c>
      <c r="I11">
        <f t="shared" si="1"/>
        <v>375</v>
      </c>
      <c r="J11" s="3">
        <f t="shared" si="2"/>
        <v>939</v>
      </c>
    </row>
    <row r="12" spans="3:10" x14ac:dyDescent="0.25">
      <c r="C12" t="s">
        <v>12</v>
      </c>
      <c r="D12" s="2">
        <v>2.48</v>
      </c>
      <c r="E12">
        <v>750</v>
      </c>
      <c r="F12">
        <v>3500</v>
      </c>
      <c r="G12">
        <v>1.25</v>
      </c>
      <c r="H12">
        <f t="shared" si="0"/>
        <v>3500</v>
      </c>
      <c r="I12">
        <f t="shared" si="1"/>
        <v>4375</v>
      </c>
      <c r="J12" s="3">
        <f t="shared" si="2"/>
        <v>8680</v>
      </c>
    </row>
    <row r="13" spans="3:10" x14ac:dyDescent="0.25">
      <c r="C13" t="s">
        <v>13</v>
      </c>
      <c r="D13" s="2">
        <v>2.27</v>
      </c>
      <c r="E13">
        <v>400</v>
      </c>
      <c r="F13">
        <v>2000</v>
      </c>
      <c r="G13">
        <v>1.25</v>
      </c>
      <c r="H13">
        <f t="shared" si="0"/>
        <v>450</v>
      </c>
      <c r="I13">
        <f t="shared" si="1"/>
        <v>562.5</v>
      </c>
      <c r="J13" s="3">
        <f t="shared" si="2"/>
        <v>1021.5</v>
      </c>
    </row>
    <row r="14" spans="3:10" x14ac:dyDescent="0.25">
      <c r="C14" t="s">
        <v>14</v>
      </c>
      <c r="D14" s="2">
        <v>3.13</v>
      </c>
      <c r="E14">
        <v>500</v>
      </c>
      <c r="F14">
        <v>3300</v>
      </c>
      <c r="G14">
        <v>1.25</v>
      </c>
      <c r="H14">
        <f t="shared" si="0"/>
        <v>3300</v>
      </c>
      <c r="I14">
        <f t="shared" si="1"/>
        <v>4125</v>
      </c>
      <c r="J14" s="3">
        <f t="shared" si="2"/>
        <v>10329</v>
      </c>
    </row>
    <row r="15" spans="3:10" x14ac:dyDescent="0.25">
      <c r="C15" t="s">
        <v>15</v>
      </c>
      <c r="D15" s="2">
        <v>3.18</v>
      </c>
      <c r="E15">
        <v>100</v>
      </c>
      <c r="F15">
        <v>500</v>
      </c>
      <c r="G15">
        <v>1.25</v>
      </c>
      <c r="H15">
        <f t="shared" si="0"/>
        <v>100</v>
      </c>
      <c r="I15">
        <f t="shared" si="1"/>
        <v>125</v>
      </c>
      <c r="J15" s="3">
        <f t="shared" si="2"/>
        <v>318</v>
      </c>
    </row>
    <row r="16" spans="3:10" x14ac:dyDescent="0.25">
      <c r="C16" t="s">
        <v>16</v>
      </c>
      <c r="D16" s="2">
        <v>2.92</v>
      </c>
      <c r="E16">
        <v>500</v>
      </c>
      <c r="F16">
        <v>3200</v>
      </c>
      <c r="G16">
        <v>1.25</v>
      </c>
      <c r="H16">
        <f t="shared" si="0"/>
        <v>500</v>
      </c>
      <c r="I16">
        <f t="shared" si="1"/>
        <v>625</v>
      </c>
      <c r="J16" s="3">
        <f t="shared" si="2"/>
        <v>1460</v>
      </c>
    </row>
    <row r="17" spans="3:16" x14ac:dyDescent="0.25">
      <c r="C17" t="s">
        <v>17</v>
      </c>
      <c r="D17" s="2">
        <v>2.7</v>
      </c>
      <c r="E17">
        <v>100</v>
      </c>
      <c r="F17">
        <v>500</v>
      </c>
      <c r="G17">
        <v>1.25</v>
      </c>
      <c r="H17">
        <f t="shared" si="0"/>
        <v>500</v>
      </c>
      <c r="I17">
        <f t="shared" si="1"/>
        <v>625</v>
      </c>
      <c r="J17" s="3">
        <f t="shared" si="2"/>
        <v>1350</v>
      </c>
    </row>
    <row r="18" spans="3:16" x14ac:dyDescent="0.25">
      <c r="C18" t="s">
        <v>18</v>
      </c>
      <c r="D18" s="2">
        <v>3.13</v>
      </c>
      <c r="E18">
        <v>400</v>
      </c>
      <c r="F18">
        <v>2500</v>
      </c>
      <c r="G18">
        <v>1.25</v>
      </c>
      <c r="H18">
        <f t="shared" si="0"/>
        <v>2500</v>
      </c>
      <c r="I18">
        <f t="shared" si="1"/>
        <v>3125</v>
      </c>
      <c r="J18" s="3">
        <f t="shared" si="2"/>
        <v>7825</v>
      </c>
    </row>
    <row r="19" spans="3:16" x14ac:dyDescent="0.25">
      <c r="D19" s="2"/>
      <c r="I19">
        <f>SUM(I4:I18)</f>
        <v>18000</v>
      </c>
      <c r="J19" s="3">
        <f>SUM(J4:J18)</f>
        <v>40868.5</v>
      </c>
      <c r="L19" s="4" t="s">
        <v>28</v>
      </c>
      <c r="M19" s="7">
        <f>J19-F41-K41-P41</f>
        <v>5137</v>
      </c>
      <c r="N19" s="3"/>
    </row>
    <row r="20" spans="3:16" x14ac:dyDescent="0.25">
      <c r="D20" s="2"/>
    </row>
    <row r="21" spans="3:16" x14ac:dyDescent="0.25">
      <c r="I21">
        <v>18000</v>
      </c>
    </row>
    <row r="23" spans="3:16" x14ac:dyDescent="0.25">
      <c r="C23" s="1" t="s">
        <v>19</v>
      </c>
      <c r="D23" s="1"/>
      <c r="H23" s="1" t="s">
        <v>21</v>
      </c>
      <c r="I23" s="1"/>
      <c r="M23" s="1" t="s">
        <v>22</v>
      </c>
    </row>
    <row r="24" spans="3:16" x14ac:dyDescent="0.25">
      <c r="C24" s="1"/>
      <c r="D24" s="1"/>
      <c r="H24" s="1"/>
      <c r="I24" s="1"/>
    </row>
    <row r="25" spans="3:16" x14ac:dyDescent="0.25">
      <c r="C25" s="1" t="s">
        <v>0</v>
      </c>
      <c r="D25" s="1" t="s">
        <v>20</v>
      </c>
      <c r="E25" s="1" t="s">
        <v>24</v>
      </c>
      <c r="F25" s="1" t="s">
        <v>20</v>
      </c>
      <c r="H25" s="1" t="s">
        <v>0</v>
      </c>
      <c r="I25" s="1" t="s">
        <v>20</v>
      </c>
      <c r="J25" s="1" t="s">
        <v>24</v>
      </c>
      <c r="K25" s="1" t="s">
        <v>20</v>
      </c>
      <c r="M25" s="1" t="s">
        <v>0</v>
      </c>
      <c r="N25" s="1" t="s">
        <v>20</v>
      </c>
      <c r="O25" s="1" t="s">
        <v>24</v>
      </c>
    </row>
    <row r="26" spans="3:16" x14ac:dyDescent="0.25">
      <c r="C26" t="s">
        <v>4</v>
      </c>
      <c r="D26" s="2">
        <v>2.15</v>
      </c>
      <c r="E26">
        <v>0</v>
      </c>
      <c r="F26" s="3">
        <f t="shared" ref="F26:F40" si="3">E26*D26</f>
        <v>0</v>
      </c>
      <c r="H26" t="s">
        <v>4</v>
      </c>
      <c r="I26" s="2">
        <v>2.16</v>
      </c>
      <c r="J26">
        <v>300</v>
      </c>
      <c r="K26" s="3">
        <f>J26*I26</f>
        <v>648</v>
      </c>
      <c r="M26" t="s">
        <v>4</v>
      </c>
      <c r="N26" s="2">
        <v>2.19</v>
      </c>
      <c r="O26">
        <v>0</v>
      </c>
      <c r="P26" s="3">
        <f>O26*N26</f>
        <v>0</v>
      </c>
    </row>
    <row r="27" spans="3:16" x14ac:dyDescent="0.25">
      <c r="C27" t="s">
        <v>5</v>
      </c>
      <c r="D27" s="2">
        <v>2.2000000000000002</v>
      </c>
      <c r="E27">
        <v>0</v>
      </c>
      <c r="F27" s="3">
        <f t="shared" si="3"/>
        <v>0</v>
      </c>
      <c r="H27" t="s">
        <v>5</v>
      </c>
      <c r="I27" s="2">
        <v>2.29</v>
      </c>
      <c r="J27">
        <v>0</v>
      </c>
      <c r="K27" s="3">
        <f t="shared" ref="K27:K40" si="4">J27*I27</f>
        <v>0</v>
      </c>
      <c r="M27" t="s">
        <v>5</v>
      </c>
      <c r="N27" s="2">
        <v>2.2200000000000002</v>
      </c>
      <c r="O27">
        <v>400</v>
      </c>
      <c r="P27" s="3">
        <f t="shared" ref="P27:P40" si="5">O27*N27</f>
        <v>888.00000000000011</v>
      </c>
    </row>
    <row r="28" spans="3:16" x14ac:dyDescent="0.25">
      <c r="C28" t="s">
        <v>6</v>
      </c>
      <c r="D28" s="2">
        <v>2.35</v>
      </c>
      <c r="E28">
        <v>0</v>
      </c>
      <c r="F28" s="3">
        <f t="shared" si="3"/>
        <v>0</v>
      </c>
      <c r="H28" t="s">
        <v>6</v>
      </c>
      <c r="I28" s="2">
        <v>2.4500000000000002</v>
      </c>
      <c r="J28">
        <v>250</v>
      </c>
      <c r="K28" s="3">
        <f t="shared" si="4"/>
        <v>612.5</v>
      </c>
      <c r="M28" t="s">
        <v>6</v>
      </c>
      <c r="N28" s="2">
        <v>2.46</v>
      </c>
      <c r="O28">
        <v>0</v>
      </c>
      <c r="P28" s="3">
        <f t="shared" si="5"/>
        <v>0</v>
      </c>
    </row>
    <row r="29" spans="3:16" x14ac:dyDescent="0.25">
      <c r="C29" t="s">
        <v>7</v>
      </c>
      <c r="D29" s="2">
        <v>4.8</v>
      </c>
      <c r="E29">
        <v>0</v>
      </c>
      <c r="F29" s="3">
        <f t="shared" si="3"/>
        <v>0</v>
      </c>
      <c r="H29" t="s">
        <v>7</v>
      </c>
      <c r="I29" s="2">
        <v>4.8099999999999996</v>
      </c>
      <c r="J29">
        <v>0</v>
      </c>
      <c r="K29" s="3">
        <f t="shared" si="4"/>
        <v>0</v>
      </c>
      <c r="M29" t="s">
        <v>7</v>
      </c>
      <c r="N29" s="2">
        <v>4.58</v>
      </c>
      <c r="O29">
        <v>150</v>
      </c>
      <c r="P29" s="3">
        <f t="shared" si="5"/>
        <v>687</v>
      </c>
    </row>
    <row r="30" spans="3:16" x14ac:dyDescent="0.25">
      <c r="C30" t="s">
        <v>8</v>
      </c>
      <c r="D30" s="2">
        <v>2.5</v>
      </c>
      <c r="E30">
        <v>0</v>
      </c>
      <c r="F30" s="3">
        <f t="shared" si="3"/>
        <v>0</v>
      </c>
      <c r="H30" t="s">
        <v>8</v>
      </c>
      <c r="I30" s="2">
        <v>2.67</v>
      </c>
      <c r="J30">
        <v>0</v>
      </c>
      <c r="K30" s="3">
        <f t="shared" si="4"/>
        <v>0</v>
      </c>
      <c r="M30" t="s">
        <v>8</v>
      </c>
      <c r="N30" s="2">
        <v>2.62</v>
      </c>
      <c r="O30">
        <v>1200</v>
      </c>
      <c r="P30" s="3">
        <f t="shared" si="5"/>
        <v>3144</v>
      </c>
    </row>
    <row r="31" spans="3:16" x14ac:dyDescent="0.25">
      <c r="C31" t="s">
        <v>9</v>
      </c>
      <c r="D31" s="2">
        <v>2.2999999999999998</v>
      </c>
      <c r="E31">
        <v>0</v>
      </c>
      <c r="F31" s="3">
        <f t="shared" si="3"/>
        <v>0</v>
      </c>
      <c r="H31" t="s">
        <v>9</v>
      </c>
      <c r="I31" s="2">
        <v>2.21</v>
      </c>
      <c r="J31">
        <v>800</v>
      </c>
      <c r="K31" s="3">
        <f t="shared" si="4"/>
        <v>1768</v>
      </c>
      <c r="M31" t="s">
        <v>9</v>
      </c>
      <c r="N31" s="2">
        <v>2.2999999999999998</v>
      </c>
      <c r="O31">
        <v>0</v>
      </c>
      <c r="P31" s="3">
        <f t="shared" si="5"/>
        <v>0</v>
      </c>
    </row>
    <row r="32" spans="3:16" x14ac:dyDescent="0.25">
      <c r="C32" t="s">
        <v>10</v>
      </c>
      <c r="D32" s="2">
        <v>2.35</v>
      </c>
      <c r="E32">
        <v>0</v>
      </c>
      <c r="F32" s="3">
        <f t="shared" si="3"/>
        <v>0</v>
      </c>
      <c r="H32" t="s">
        <v>10</v>
      </c>
      <c r="I32" s="2">
        <v>2.25</v>
      </c>
      <c r="J32">
        <v>150</v>
      </c>
      <c r="K32" s="3">
        <f t="shared" si="4"/>
        <v>337.5</v>
      </c>
      <c r="M32" t="s">
        <v>10</v>
      </c>
      <c r="N32" s="2">
        <v>2.3199999999999998</v>
      </c>
      <c r="O32">
        <v>0</v>
      </c>
      <c r="P32" s="3">
        <f t="shared" si="5"/>
        <v>0</v>
      </c>
    </row>
    <row r="33" spans="3:16" x14ac:dyDescent="0.25">
      <c r="C33" t="s">
        <v>11</v>
      </c>
      <c r="D33" s="2">
        <v>2.85</v>
      </c>
      <c r="E33">
        <v>0</v>
      </c>
      <c r="F33" s="3">
        <f t="shared" si="3"/>
        <v>0</v>
      </c>
      <c r="H33" t="s">
        <v>11</v>
      </c>
      <c r="I33" s="2">
        <v>2.67</v>
      </c>
      <c r="J33">
        <v>300</v>
      </c>
      <c r="K33" s="3">
        <f t="shared" si="4"/>
        <v>801</v>
      </c>
      <c r="M33" t="s">
        <v>11</v>
      </c>
      <c r="N33" s="2">
        <v>2.93</v>
      </c>
      <c r="O33">
        <v>0</v>
      </c>
      <c r="P33" s="3">
        <f t="shared" si="5"/>
        <v>0</v>
      </c>
    </row>
    <row r="34" spans="3:16" x14ac:dyDescent="0.25">
      <c r="C34" t="s">
        <v>12</v>
      </c>
      <c r="D34" s="2">
        <v>2.25</v>
      </c>
      <c r="E34">
        <v>0</v>
      </c>
      <c r="F34" s="3">
        <f t="shared" si="3"/>
        <v>0</v>
      </c>
      <c r="H34" t="s">
        <v>12</v>
      </c>
      <c r="I34" s="2">
        <v>2.1</v>
      </c>
      <c r="J34">
        <v>3500</v>
      </c>
      <c r="K34" s="3">
        <f t="shared" si="4"/>
        <v>7350</v>
      </c>
      <c r="M34" t="s">
        <v>12</v>
      </c>
      <c r="N34" s="2">
        <v>2.27</v>
      </c>
      <c r="O34">
        <v>0</v>
      </c>
      <c r="P34" s="3">
        <f t="shared" si="5"/>
        <v>0</v>
      </c>
    </row>
    <row r="35" spans="3:16" x14ac:dyDescent="0.25">
      <c r="C35" t="s">
        <v>13</v>
      </c>
      <c r="D35" s="2">
        <v>2.1</v>
      </c>
      <c r="E35">
        <v>0</v>
      </c>
      <c r="F35" s="3">
        <f t="shared" si="3"/>
        <v>0</v>
      </c>
      <c r="H35" t="s">
        <v>13</v>
      </c>
      <c r="I35" s="2">
        <v>2.0099999999999998</v>
      </c>
      <c r="J35">
        <v>450</v>
      </c>
      <c r="K35" s="3">
        <f t="shared" si="4"/>
        <v>904.49999999999989</v>
      </c>
      <c r="M35" t="s">
        <v>13</v>
      </c>
      <c r="N35" s="2">
        <v>2.16</v>
      </c>
      <c r="O35">
        <v>0</v>
      </c>
      <c r="P35" s="3">
        <f t="shared" si="5"/>
        <v>0</v>
      </c>
    </row>
    <row r="36" spans="3:16" x14ac:dyDescent="0.25">
      <c r="C36" t="s">
        <v>14</v>
      </c>
      <c r="D36" s="2">
        <v>2.75</v>
      </c>
      <c r="E36">
        <v>0</v>
      </c>
      <c r="F36" s="3">
        <f t="shared" si="3"/>
        <v>0</v>
      </c>
      <c r="H36" t="s">
        <v>14</v>
      </c>
      <c r="I36" s="2">
        <v>2.86</v>
      </c>
      <c r="J36">
        <v>0</v>
      </c>
      <c r="K36" s="3">
        <f t="shared" si="4"/>
        <v>0</v>
      </c>
      <c r="M36" t="s">
        <v>14</v>
      </c>
      <c r="N36" s="2">
        <v>2.82</v>
      </c>
      <c r="O36">
        <v>3300</v>
      </c>
      <c r="P36" s="3">
        <f t="shared" si="5"/>
        <v>9306</v>
      </c>
    </row>
    <row r="37" spans="3:16" x14ac:dyDescent="0.25">
      <c r="C37" t="s">
        <v>15</v>
      </c>
      <c r="D37" s="2">
        <v>3</v>
      </c>
      <c r="E37">
        <v>0</v>
      </c>
      <c r="F37" s="3">
        <f t="shared" si="3"/>
        <v>0</v>
      </c>
      <c r="H37" t="s">
        <v>15</v>
      </c>
      <c r="I37" s="2">
        <v>3.05</v>
      </c>
      <c r="J37">
        <v>100</v>
      </c>
      <c r="K37" s="3">
        <f t="shared" si="4"/>
        <v>305</v>
      </c>
      <c r="M37" t="s">
        <v>15</v>
      </c>
      <c r="N37" s="2">
        <v>3.08</v>
      </c>
      <c r="O37">
        <v>0</v>
      </c>
      <c r="P37" s="3">
        <f t="shared" si="5"/>
        <v>0</v>
      </c>
    </row>
    <row r="38" spans="3:16" x14ac:dyDescent="0.25">
      <c r="C38" t="s">
        <v>16</v>
      </c>
      <c r="D38" s="2">
        <v>2.6</v>
      </c>
      <c r="E38">
        <v>0</v>
      </c>
      <c r="F38" s="3">
        <f t="shared" si="3"/>
        <v>0</v>
      </c>
      <c r="H38" t="s">
        <v>16</v>
      </c>
      <c r="I38" s="2">
        <v>2.67</v>
      </c>
      <c r="J38">
        <v>500</v>
      </c>
      <c r="K38" s="3">
        <f t="shared" si="4"/>
        <v>1335</v>
      </c>
      <c r="M38" t="s">
        <v>16</v>
      </c>
      <c r="N38" s="2">
        <v>2.69</v>
      </c>
      <c r="O38">
        <v>0</v>
      </c>
      <c r="P38" s="3">
        <f t="shared" si="5"/>
        <v>0</v>
      </c>
    </row>
    <row r="39" spans="3:16" x14ac:dyDescent="0.25">
      <c r="C39" t="s">
        <v>17</v>
      </c>
      <c r="D39" s="2">
        <v>2.5</v>
      </c>
      <c r="E39">
        <v>0</v>
      </c>
      <c r="F39" s="3">
        <f t="shared" si="3"/>
        <v>0</v>
      </c>
      <c r="H39" t="s">
        <v>17</v>
      </c>
      <c r="I39" s="2">
        <v>2.29</v>
      </c>
      <c r="J39">
        <v>500</v>
      </c>
      <c r="K39" s="3">
        <f t="shared" si="4"/>
        <v>1145</v>
      </c>
      <c r="M39" t="s">
        <v>17</v>
      </c>
      <c r="N39" s="2">
        <v>2.46</v>
      </c>
      <c r="O39">
        <v>0</v>
      </c>
      <c r="P39" s="3">
        <f t="shared" si="5"/>
        <v>0</v>
      </c>
    </row>
    <row r="40" spans="3:16" x14ac:dyDescent="0.25">
      <c r="C40" t="s">
        <v>18</v>
      </c>
      <c r="D40" s="2">
        <v>2.9</v>
      </c>
      <c r="E40">
        <v>0</v>
      </c>
      <c r="F40" s="3">
        <f t="shared" si="3"/>
        <v>0</v>
      </c>
      <c r="H40" t="s">
        <v>18</v>
      </c>
      <c r="I40" s="2">
        <v>2.95</v>
      </c>
      <c r="J40">
        <v>0</v>
      </c>
      <c r="K40" s="3">
        <f t="shared" si="4"/>
        <v>0</v>
      </c>
      <c r="M40" t="s">
        <v>18</v>
      </c>
      <c r="N40" s="2">
        <v>2.6</v>
      </c>
      <c r="O40">
        <v>2500</v>
      </c>
      <c r="P40" s="3">
        <f t="shared" si="5"/>
        <v>6500</v>
      </c>
    </row>
    <row r="41" spans="3:16" x14ac:dyDescent="0.25">
      <c r="E41">
        <f>SUM(E26:E40)</f>
        <v>0</v>
      </c>
      <c r="F41" s="3">
        <f>SUM(F26:F40)</f>
        <v>0</v>
      </c>
      <c r="G41" s="3"/>
      <c r="J41">
        <f>SUM(J26:J40)</f>
        <v>6850</v>
      </c>
      <c r="K41">
        <f>SUM(K26:K40)</f>
        <v>15206.5</v>
      </c>
      <c r="O41">
        <f>SUM(O26:O40)</f>
        <v>7550</v>
      </c>
      <c r="P41">
        <f>SUM(P26:P40)</f>
        <v>20525</v>
      </c>
    </row>
    <row r="42" spans="3:16" x14ac:dyDescent="0.25">
      <c r="C42" t="s">
        <v>30</v>
      </c>
      <c r="D42" s="6">
        <v>15000</v>
      </c>
      <c r="E42">
        <f>E41/D42</f>
        <v>0</v>
      </c>
      <c r="H42" t="s">
        <v>30</v>
      </c>
      <c r="I42" s="6">
        <v>15000</v>
      </c>
      <c r="J42">
        <f>J41/I42</f>
        <v>0.45666666666666667</v>
      </c>
      <c r="M42" t="s">
        <v>30</v>
      </c>
      <c r="N42" s="6">
        <v>15000</v>
      </c>
      <c r="O42">
        <f>O41/N42</f>
        <v>0.5033333333333333</v>
      </c>
    </row>
    <row r="43" spans="3:16" x14ac:dyDescent="0.25">
      <c r="C43" t="s">
        <v>25</v>
      </c>
      <c r="D43" s="2">
        <v>15000</v>
      </c>
      <c r="E43">
        <v>0</v>
      </c>
      <c r="F43" s="3">
        <f>E43*D43</f>
        <v>0</v>
      </c>
      <c r="H43" t="s">
        <v>25</v>
      </c>
      <c r="I43" s="2">
        <v>15000</v>
      </c>
      <c r="J43">
        <v>1</v>
      </c>
      <c r="K43" s="3">
        <f>J43*I43</f>
        <v>15000</v>
      </c>
      <c r="M43" t="s">
        <v>25</v>
      </c>
      <c r="N43" s="2">
        <v>15000</v>
      </c>
      <c r="O43">
        <v>1</v>
      </c>
      <c r="P43" s="3">
        <f>O43*N43</f>
        <v>15000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P43"/>
  <sheetViews>
    <sheetView tabSelected="1" topLeftCell="E1" workbookViewId="0">
      <selection activeCell="R47" sqref="R47"/>
    </sheetView>
  </sheetViews>
  <sheetFormatPr defaultRowHeight="15" x14ac:dyDescent="0.25"/>
  <cols>
    <col min="3" max="3" width="16.28515625" bestFit="1" customWidth="1"/>
    <col min="4" max="4" width="12.5703125" bestFit="1" customWidth="1"/>
    <col min="6" max="6" width="11.5703125" bestFit="1" customWidth="1"/>
    <col min="7" max="7" width="10.28515625" bestFit="1" customWidth="1"/>
    <col min="8" max="8" width="17.7109375" bestFit="1" customWidth="1"/>
    <col min="9" max="11" width="11.5703125" bestFit="1" customWidth="1"/>
    <col min="13" max="13" width="17.7109375" bestFit="1" customWidth="1"/>
    <col min="14" max="14" width="11.5703125" bestFit="1" customWidth="1"/>
    <col min="15" max="15" width="7.28515625" bestFit="1" customWidth="1"/>
    <col min="16" max="16" width="11.5703125" bestFit="1" customWidth="1"/>
  </cols>
  <sheetData>
    <row r="3" spans="3:11" ht="30" x14ac:dyDescent="0.25">
      <c r="C3" s="1" t="s">
        <v>0</v>
      </c>
      <c r="D3" s="1" t="s">
        <v>1</v>
      </c>
      <c r="E3" s="1" t="s">
        <v>2</v>
      </c>
      <c r="F3" s="1" t="s">
        <v>3</v>
      </c>
      <c r="G3" s="5" t="s">
        <v>29</v>
      </c>
      <c r="H3" s="1" t="s">
        <v>23</v>
      </c>
      <c r="I3" s="1" t="s">
        <v>26</v>
      </c>
      <c r="J3" s="1" t="s">
        <v>27</v>
      </c>
      <c r="K3" s="1"/>
    </row>
    <row r="4" spans="3:11" x14ac:dyDescent="0.25">
      <c r="C4" t="s">
        <v>4</v>
      </c>
      <c r="D4" s="2">
        <v>2.27</v>
      </c>
      <c r="E4">
        <v>300</v>
      </c>
      <c r="F4">
        <v>1500</v>
      </c>
      <c r="G4">
        <v>1.25</v>
      </c>
      <c r="H4">
        <f t="shared" ref="H4:H18" si="0">E26+J26+O26</f>
        <v>300</v>
      </c>
      <c r="I4">
        <f>H4*G4</f>
        <v>375</v>
      </c>
      <c r="J4" s="3">
        <f>H4*D4</f>
        <v>681</v>
      </c>
      <c r="K4" s="3"/>
    </row>
    <row r="5" spans="3:11" x14ac:dyDescent="0.25">
      <c r="C5" t="s">
        <v>5</v>
      </c>
      <c r="D5" s="2">
        <v>2.48</v>
      </c>
      <c r="E5">
        <v>400</v>
      </c>
      <c r="F5">
        <v>2000</v>
      </c>
      <c r="G5">
        <v>1.25</v>
      </c>
      <c r="H5">
        <f t="shared" si="0"/>
        <v>400</v>
      </c>
      <c r="I5">
        <f t="shared" ref="I5:I18" si="1">H5*G5</f>
        <v>500</v>
      </c>
      <c r="J5" s="3">
        <f t="shared" ref="J5:J18" si="2">H5*D5</f>
        <v>992</v>
      </c>
      <c r="K5" s="3"/>
    </row>
    <row r="6" spans="3:11" x14ac:dyDescent="0.25">
      <c r="C6" t="s">
        <v>6</v>
      </c>
      <c r="D6" s="2">
        <v>2.7</v>
      </c>
      <c r="E6">
        <v>250</v>
      </c>
      <c r="F6">
        <v>900</v>
      </c>
      <c r="G6">
        <v>1.25</v>
      </c>
      <c r="H6">
        <f t="shared" si="0"/>
        <v>900</v>
      </c>
      <c r="I6">
        <f t="shared" si="1"/>
        <v>1125</v>
      </c>
      <c r="J6" s="3">
        <f t="shared" si="2"/>
        <v>2430</v>
      </c>
      <c r="K6" s="3"/>
    </row>
    <row r="7" spans="3:11" x14ac:dyDescent="0.25">
      <c r="C7" t="s">
        <v>7</v>
      </c>
      <c r="D7" s="2">
        <v>5.2</v>
      </c>
      <c r="E7">
        <v>0</v>
      </c>
      <c r="F7">
        <v>150</v>
      </c>
      <c r="G7">
        <v>1.25</v>
      </c>
      <c r="H7">
        <f t="shared" si="0"/>
        <v>150</v>
      </c>
      <c r="I7">
        <f t="shared" si="1"/>
        <v>187.5</v>
      </c>
      <c r="J7" s="3">
        <f t="shared" si="2"/>
        <v>780</v>
      </c>
      <c r="K7" s="3"/>
    </row>
    <row r="8" spans="3:11" x14ac:dyDescent="0.25">
      <c r="C8" t="s">
        <v>8</v>
      </c>
      <c r="D8" s="2">
        <v>2.92</v>
      </c>
      <c r="E8">
        <v>300</v>
      </c>
      <c r="F8">
        <v>1200</v>
      </c>
      <c r="G8">
        <v>1.25</v>
      </c>
      <c r="H8">
        <f t="shared" si="0"/>
        <v>1200</v>
      </c>
      <c r="I8">
        <f t="shared" si="1"/>
        <v>1500</v>
      </c>
      <c r="J8" s="3">
        <f t="shared" si="2"/>
        <v>3504</v>
      </c>
      <c r="K8" s="3"/>
    </row>
    <row r="9" spans="3:11" x14ac:dyDescent="0.25">
      <c r="C9" t="s">
        <v>9</v>
      </c>
      <c r="D9" s="2">
        <v>2.48</v>
      </c>
      <c r="E9">
        <v>200</v>
      </c>
      <c r="F9">
        <v>800</v>
      </c>
      <c r="G9">
        <v>1.25</v>
      </c>
      <c r="H9">
        <f t="shared" si="0"/>
        <v>200</v>
      </c>
      <c r="I9">
        <f t="shared" si="1"/>
        <v>250</v>
      </c>
      <c r="J9" s="3">
        <f t="shared" si="2"/>
        <v>496</v>
      </c>
      <c r="K9" s="3"/>
    </row>
    <row r="10" spans="3:11" x14ac:dyDescent="0.25">
      <c r="C10" t="s">
        <v>10</v>
      </c>
      <c r="D10" s="2">
        <v>2.2000000000000002</v>
      </c>
      <c r="E10">
        <v>150</v>
      </c>
      <c r="F10">
        <v>600</v>
      </c>
      <c r="G10">
        <v>1.25</v>
      </c>
      <c r="H10">
        <f t="shared" si="0"/>
        <v>150</v>
      </c>
      <c r="I10">
        <f t="shared" si="1"/>
        <v>187.5</v>
      </c>
      <c r="J10" s="3">
        <f t="shared" si="2"/>
        <v>330</v>
      </c>
      <c r="K10" s="3"/>
    </row>
    <row r="11" spans="3:11" x14ac:dyDescent="0.25">
      <c r="C11" t="s">
        <v>11</v>
      </c>
      <c r="D11" s="2">
        <v>3.13</v>
      </c>
      <c r="E11">
        <v>100</v>
      </c>
      <c r="F11">
        <v>300</v>
      </c>
      <c r="G11">
        <v>1.25</v>
      </c>
      <c r="H11">
        <f t="shared" si="0"/>
        <v>300</v>
      </c>
      <c r="I11">
        <f t="shared" si="1"/>
        <v>375</v>
      </c>
      <c r="J11" s="3">
        <f t="shared" si="2"/>
        <v>939</v>
      </c>
      <c r="K11" s="3"/>
    </row>
    <row r="12" spans="3:11" x14ac:dyDescent="0.25">
      <c r="C12" t="s">
        <v>12</v>
      </c>
      <c r="D12" s="2">
        <v>2.48</v>
      </c>
      <c r="E12">
        <v>750</v>
      </c>
      <c r="F12">
        <v>3500</v>
      </c>
      <c r="G12">
        <v>1.25</v>
      </c>
      <c r="H12">
        <f t="shared" si="0"/>
        <v>3500</v>
      </c>
      <c r="I12">
        <f t="shared" si="1"/>
        <v>4375</v>
      </c>
      <c r="J12" s="3">
        <f t="shared" si="2"/>
        <v>8680</v>
      </c>
      <c r="K12" s="3"/>
    </row>
    <row r="13" spans="3:11" x14ac:dyDescent="0.25">
      <c r="C13" t="s">
        <v>13</v>
      </c>
      <c r="D13" s="2">
        <v>2.27</v>
      </c>
      <c r="E13">
        <v>400</v>
      </c>
      <c r="F13">
        <v>2000</v>
      </c>
      <c r="G13">
        <v>1.25</v>
      </c>
      <c r="H13">
        <f t="shared" si="0"/>
        <v>400</v>
      </c>
      <c r="I13">
        <f t="shared" si="1"/>
        <v>500</v>
      </c>
      <c r="J13" s="3">
        <f t="shared" si="2"/>
        <v>908</v>
      </c>
      <c r="K13" s="3"/>
    </row>
    <row r="14" spans="3:11" x14ac:dyDescent="0.25">
      <c r="C14" t="s">
        <v>14</v>
      </c>
      <c r="D14" s="2">
        <v>3.13</v>
      </c>
      <c r="E14">
        <v>500</v>
      </c>
      <c r="F14">
        <v>3300</v>
      </c>
      <c r="G14">
        <v>1.25</v>
      </c>
      <c r="H14">
        <f t="shared" si="0"/>
        <v>3300</v>
      </c>
      <c r="I14">
        <f t="shared" si="1"/>
        <v>4125</v>
      </c>
      <c r="J14" s="3">
        <f t="shared" si="2"/>
        <v>10329</v>
      </c>
      <c r="K14" s="3"/>
    </row>
    <row r="15" spans="3:11" x14ac:dyDescent="0.25">
      <c r="C15" t="s">
        <v>15</v>
      </c>
      <c r="D15" s="2">
        <v>3.18</v>
      </c>
      <c r="E15">
        <v>100</v>
      </c>
      <c r="F15">
        <v>500</v>
      </c>
      <c r="G15">
        <v>1.25</v>
      </c>
      <c r="H15">
        <f t="shared" si="0"/>
        <v>100</v>
      </c>
      <c r="I15">
        <f t="shared" si="1"/>
        <v>125</v>
      </c>
      <c r="J15" s="3">
        <f t="shared" si="2"/>
        <v>318</v>
      </c>
      <c r="K15" s="3"/>
    </row>
    <row r="16" spans="3:11" x14ac:dyDescent="0.25">
      <c r="C16" t="s">
        <v>16</v>
      </c>
      <c r="D16" s="2">
        <v>2.92</v>
      </c>
      <c r="E16">
        <v>500</v>
      </c>
      <c r="F16">
        <v>3200</v>
      </c>
      <c r="G16">
        <v>1.25</v>
      </c>
      <c r="H16">
        <f t="shared" si="0"/>
        <v>500</v>
      </c>
      <c r="I16">
        <f t="shared" si="1"/>
        <v>625</v>
      </c>
      <c r="J16" s="3">
        <f t="shared" si="2"/>
        <v>1460</v>
      </c>
      <c r="K16" s="3"/>
    </row>
    <row r="17" spans="3:16" x14ac:dyDescent="0.25">
      <c r="C17" t="s">
        <v>17</v>
      </c>
      <c r="D17" s="2">
        <v>2.7</v>
      </c>
      <c r="E17">
        <v>100</v>
      </c>
      <c r="F17">
        <v>500</v>
      </c>
      <c r="G17">
        <v>1.25</v>
      </c>
      <c r="H17">
        <f t="shared" si="0"/>
        <v>500</v>
      </c>
      <c r="I17">
        <f t="shared" si="1"/>
        <v>625</v>
      </c>
      <c r="J17" s="3">
        <f t="shared" si="2"/>
        <v>1350</v>
      </c>
      <c r="K17" s="3"/>
    </row>
    <row r="18" spans="3:16" x14ac:dyDescent="0.25">
      <c r="C18" t="s">
        <v>18</v>
      </c>
      <c r="D18" s="2">
        <v>3.13</v>
      </c>
      <c r="E18">
        <v>400</v>
      </c>
      <c r="F18">
        <v>2500</v>
      </c>
      <c r="G18">
        <v>1.25</v>
      </c>
      <c r="H18">
        <f t="shared" si="0"/>
        <v>2500</v>
      </c>
      <c r="I18">
        <f t="shared" si="1"/>
        <v>3125</v>
      </c>
      <c r="J18" s="3">
        <f t="shared" si="2"/>
        <v>7825</v>
      </c>
      <c r="K18" s="3"/>
    </row>
    <row r="19" spans="3:16" x14ac:dyDescent="0.25">
      <c r="D19" s="2"/>
      <c r="I19">
        <f>SUM(I4:I18)</f>
        <v>18000</v>
      </c>
      <c r="J19" s="3">
        <f>SUM(J4:J18)</f>
        <v>41022</v>
      </c>
      <c r="K19" s="3"/>
      <c r="L19" s="4" t="s">
        <v>28</v>
      </c>
      <c r="M19" s="7">
        <f>J19-F41-K41-P41</f>
        <v>5640.5</v>
      </c>
      <c r="N19" s="3"/>
    </row>
    <row r="20" spans="3:16" x14ac:dyDescent="0.25">
      <c r="D20" s="2"/>
    </row>
    <row r="21" spans="3:16" x14ac:dyDescent="0.25">
      <c r="I21">
        <v>18000</v>
      </c>
    </row>
    <row r="23" spans="3:16" x14ac:dyDescent="0.25">
      <c r="C23" s="1" t="s">
        <v>19</v>
      </c>
      <c r="D23" s="1"/>
      <c r="H23" s="1" t="s">
        <v>21</v>
      </c>
      <c r="I23" s="1"/>
      <c r="M23" s="1" t="s">
        <v>22</v>
      </c>
    </row>
    <row r="24" spans="3:16" x14ac:dyDescent="0.25">
      <c r="C24" s="1"/>
      <c r="D24" s="1"/>
      <c r="H24" s="1"/>
      <c r="I24" s="1"/>
    </row>
    <row r="25" spans="3:16" x14ac:dyDescent="0.25">
      <c r="C25" s="1" t="s">
        <v>0</v>
      </c>
      <c r="D25" s="1" t="s">
        <v>20</v>
      </c>
      <c r="E25" s="1" t="s">
        <v>24</v>
      </c>
      <c r="F25" s="1" t="s">
        <v>20</v>
      </c>
      <c r="H25" s="1" t="s">
        <v>0</v>
      </c>
      <c r="I25" s="1" t="s">
        <v>20</v>
      </c>
      <c r="J25" s="1" t="s">
        <v>24</v>
      </c>
      <c r="K25" s="1" t="s">
        <v>20</v>
      </c>
      <c r="M25" s="1" t="s">
        <v>0</v>
      </c>
      <c r="N25" s="1" t="s">
        <v>20</v>
      </c>
      <c r="O25" s="1" t="s">
        <v>24</v>
      </c>
    </row>
    <row r="26" spans="3:16" x14ac:dyDescent="0.25">
      <c r="C26" t="s">
        <v>4</v>
      </c>
      <c r="D26" s="2">
        <v>2.15</v>
      </c>
      <c r="E26">
        <v>300</v>
      </c>
      <c r="F26" s="3">
        <f t="shared" ref="F26:F40" si="3">E26*D26</f>
        <v>645</v>
      </c>
      <c r="H26" t="s">
        <v>4</v>
      </c>
      <c r="I26" s="2">
        <v>2.16</v>
      </c>
      <c r="J26">
        <v>0</v>
      </c>
      <c r="K26" s="3">
        <f>J26*I26</f>
        <v>0</v>
      </c>
      <c r="M26" t="s">
        <v>4</v>
      </c>
      <c r="N26" s="2">
        <v>2.19</v>
      </c>
      <c r="O26">
        <v>0</v>
      </c>
      <c r="P26" s="3">
        <f>O26*N26</f>
        <v>0</v>
      </c>
    </row>
    <row r="27" spans="3:16" x14ac:dyDescent="0.25">
      <c r="C27" t="s">
        <v>5</v>
      </c>
      <c r="D27" s="2">
        <v>2.2000000000000002</v>
      </c>
      <c r="E27">
        <v>400</v>
      </c>
      <c r="F27" s="3">
        <f t="shared" si="3"/>
        <v>880.00000000000011</v>
      </c>
      <c r="H27" t="s">
        <v>5</v>
      </c>
      <c r="I27" s="2">
        <v>2.29</v>
      </c>
      <c r="J27">
        <v>0</v>
      </c>
      <c r="K27" s="3">
        <f t="shared" ref="K27:K40" si="4">J27*I27</f>
        <v>0</v>
      </c>
      <c r="M27" t="s">
        <v>5</v>
      </c>
      <c r="N27" s="2">
        <v>2.2200000000000002</v>
      </c>
      <c r="O27">
        <v>0</v>
      </c>
      <c r="P27" s="3">
        <f t="shared" ref="P27:P40" si="5">O27*N27</f>
        <v>0</v>
      </c>
    </row>
    <row r="28" spans="3:16" x14ac:dyDescent="0.25">
      <c r="C28" t="s">
        <v>6</v>
      </c>
      <c r="D28" s="2">
        <v>2.35</v>
      </c>
      <c r="E28">
        <v>900</v>
      </c>
      <c r="F28" s="3">
        <f t="shared" si="3"/>
        <v>2115</v>
      </c>
      <c r="H28" t="s">
        <v>6</v>
      </c>
      <c r="I28" s="2">
        <v>2.4500000000000002</v>
      </c>
      <c r="J28">
        <v>0</v>
      </c>
      <c r="K28" s="3">
        <f t="shared" si="4"/>
        <v>0</v>
      </c>
      <c r="M28" t="s">
        <v>6</v>
      </c>
      <c r="N28" s="2">
        <v>2.46</v>
      </c>
      <c r="O28">
        <v>0</v>
      </c>
      <c r="P28" s="3">
        <f t="shared" si="5"/>
        <v>0</v>
      </c>
    </row>
    <row r="29" spans="3:16" x14ac:dyDescent="0.25">
      <c r="C29" t="s">
        <v>7</v>
      </c>
      <c r="D29" s="2">
        <v>4.8</v>
      </c>
      <c r="E29">
        <v>0</v>
      </c>
      <c r="F29" s="3">
        <f t="shared" si="3"/>
        <v>0</v>
      </c>
      <c r="H29" t="s">
        <v>7</v>
      </c>
      <c r="I29" s="2">
        <v>4.8099999999999996</v>
      </c>
      <c r="J29">
        <v>0</v>
      </c>
      <c r="K29" s="3">
        <f t="shared" si="4"/>
        <v>0</v>
      </c>
      <c r="M29" t="s">
        <v>7</v>
      </c>
      <c r="N29" s="2">
        <v>4.58</v>
      </c>
      <c r="O29">
        <v>150</v>
      </c>
      <c r="P29" s="3">
        <f t="shared" si="5"/>
        <v>687</v>
      </c>
    </row>
    <row r="30" spans="3:16" x14ac:dyDescent="0.25">
      <c r="C30" t="s">
        <v>8</v>
      </c>
      <c r="D30" s="2">
        <v>2.5</v>
      </c>
      <c r="E30">
        <v>1200</v>
      </c>
      <c r="F30" s="3">
        <f t="shared" si="3"/>
        <v>3000</v>
      </c>
      <c r="H30" t="s">
        <v>8</v>
      </c>
      <c r="I30" s="2">
        <v>2.67</v>
      </c>
      <c r="J30">
        <v>0</v>
      </c>
      <c r="K30" s="3">
        <f t="shared" si="4"/>
        <v>0</v>
      </c>
      <c r="M30" t="s">
        <v>8</v>
      </c>
      <c r="N30" s="2">
        <v>2.62</v>
      </c>
      <c r="O30">
        <v>0</v>
      </c>
      <c r="P30" s="3">
        <f t="shared" si="5"/>
        <v>0</v>
      </c>
    </row>
    <row r="31" spans="3:16" x14ac:dyDescent="0.25">
      <c r="C31" t="s">
        <v>9</v>
      </c>
      <c r="D31" s="2">
        <v>2.2999999999999998</v>
      </c>
      <c r="E31">
        <v>0</v>
      </c>
      <c r="F31" s="3">
        <f t="shared" si="3"/>
        <v>0</v>
      </c>
      <c r="H31" t="s">
        <v>9</v>
      </c>
      <c r="I31" s="2">
        <v>2.21</v>
      </c>
      <c r="J31">
        <v>200</v>
      </c>
      <c r="K31" s="3">
        <f t="shared" si="4"/>
        <v>442</v>
      </c>
      <c r="M31" t="s">
        <v>9</v>
      </c>
      <c r="N31" s="2">
        <v>2.2999999999999998</v>
      </c>
      <c r="O31">
        <v>0</v>
      </c>
      <c r="P31" s="3">
        <f t="shared" si="5"/>
        <v>0</v>
      </c>
    </row>
    <row r="32" spans="3:16" x14ac:dyDescent="0.25">
      <c r="C32" t="s">
        <v>10</v>
      </c>
      <c r="D32" s="2">
        <v>2.35</v>
      </c>
      <c r="E32">
        <v>0</v>
      </c>
      <c r="F32" s="3">
        <f t="shared" si="3"/>
        <v>0</v>
      </c>
      <c r="H32" t="s">
        <v>10</v>
      </c>
      <c r="I32" s="2">
        <v>2.25</v>
      </c>
      <c r="J32">
        <v>150</v>
      </c>
      <c r="K32" s="3">
        <f t="shared" si="4"/>
        <v>337.5</v>
      </c>
      <c r="M32" t="s">
        <v>10</v>
      </c>
      <c r="N32" s="2">
        <v>2.3199999999999998</v>
      </c>
      <c r="O32">
        <v>0</v>
      </c>
      <c r="P32" s="3">
        <f t="shared" si="5"/>
        <v>0</v>
      </c>
    </row>
    <row r="33" spans="3:16" x14ac:dyDescent="0.25">
      <c r="C33" t="s">
        <v>11</v>
      </c>
      <c r="D33" s="2">
        <v>2.85</v>
      </c>
      <c r="E33">
        <v>0</v>
      </c>
      <c r="F33" s="3">
        <f t="shared" si="3"/>
        <v>0</v>
      </c>
      <c r="H33" t="s">
        <v>11</v>
      </c>
      <c r="I33" s="2">
        <v>2.67</v>
      </c>
      <c r="J33">
        <v>300</v>
      </c>
      <c r="K33" s="3">
        <f t="shared" si="4"/>
        <v>801</v>
      </c>
      <c r="M33" t="s">
        <v>11</v>
      </c>
      <c r="N33" s="2">
        <v>2.93</v>
      </c>
      <c r="O33">
        <v>0</v>
      </c>
      <c r="P33" s="3">
        <f t="shared" si="5"/>
        <v>0</v>
      </c>
    </row>
    <row r="34" spans="3:16" x14ac:dyDescent="0.25">
      <c r="C34" t="s">
        <v>12</v>
      </c>
      <c r="D34" s="2">
        <v>2.25</v>
      </c>
      <c r="E34">
        <v>0</v>
      </c>
      <c r="F34" s="3">
        <f t="shared" si="3"/>
        <v>0</v>
      </c>
      <c r="H34" t="s">
        <v>12</v>
      </c>
      <c r="I34" s="2">
        <v>2.1</v>
      </c>
      <c r="J34">
        <v>3500</v>
      </c>
      <c r="K34" s="3">
        <f t="shared" si="4"/>
        <v>7350</v>
      </c>
      <c r="M34" t="s">
        <v>12</v>
      </c>
      <c r="N34" s="2">
        <v>2.27</v>
      </c>
      <c r="O34">
        <v>0</v>
      </c>
      <c r="P34" s="3">
        <f t="shared" si="5"/>
        <v>0</v>
      </c>
    </row>
    <row r="35" spans="3:16" x14ac:dyDescent="0.25">
      <c r="C35" t="s">
        <v>13</v>
      </c>
      <c r="D35" s="2">
        <v>2.1</v>
      </c>
      <c r="E35">
        <v>0</v>
      </c>
      <c r="F35" s="3">
        <f t="shared" si="3"/>
        <v>0</v>
      </c>
      <c r="H35" t="s">
        <v>13</v>
      </c>
      <c r="I35" s="2">
        <v>2.0099999999999998</v>
      </c>
      <c r="J35">
        <v>400</v>
      </c>
      <c r="K35" s="3">
        <f t="shared" si="4"/>
        <v>803.99999999999989</v>
      </c>
      <c r="M35" t="s">
        <v>13</v>
      </c>
      <c r="N35" s="2">
        <v>2.16</v>
      </c>
      <c r="O35">
        <v>0</v>
      </c>
      <c r="P35" s="3">
        <f t="shared" si="5"/>
        <v>0</v>
      </c>
    </row>
    <row r="36" spans="3:16" x14ac:dyDescent="0.25">
      <c r="C36" t="s">
        <v>14</v>
      </c>
      <c r="D36" s="2">
        <v>2.75</v>
      </c>
      <c r="E36">
        <v>3300</v>
      </c>
      <c r="F36" s="3">
        <f t="shared" si="3"/>
        <v>9075</v>
      </c>
      <c r="H36" t="s">
        <v>14</v>
      </c>
      <c r="I36" s="2">
        <v>2.86</v>
      </c>
      <c r="J36">
        <v>0</v>
      </c>
      <c r="K36" s="3">
        <f t="shared" si="4"/>
        <v>0</v>
      </c>
      <c r="M36" t="s">
        <v>14</v>
      </c>
      <c r="N36" s="2">
        <v>2.82</v>
      </c>
      <c r="O36">
        <v>0</v>
      </c>
      <c r="P36" s="3">
        <f t="shared" si="5"/>
        <v>0</v>
      </c>
    </row>
    <row r="37" spans="3:16" x14ac:dyDescent="0.25">
      <c r="C37" t="s">
        <v>15</v>
      </c>
      <c r="D37" s="2">
        <v>3</v>
      </c>
      <c r="E37">
        <v>100</v>
      </c>
      <c r="F37" s="3">
        <f t="shared" si="3"/>
        <v>300</v>
      </c>
      <c r="H37" t="s">
        <v>15</v>
      </c>
      <c r="I37" s="2">
        <v>3.05</v>
      </c>
      <c r="J37">
        <v>0</v>
      </c>
      <c r="K37" s="3">
        <f t="shared" si="4"/>
        <v>0</v>
      </c>
      <c r="M37" t="s">
        <v>15</v>
      </c>
      <c r="N37" s="2">
        <v>3.08</v>
      </c>
      <c r="O37">
        <v>0</v>
      </c>
      <c r="P37" s="3">
        <f t="shared" si="5"/>
        <v>0</v>
      </c>
    </row>
    <row r="38" spans="3:16" x14ac:dyDescent="0.25">
      <c r="C38" t="s">
        <v>16</v>
      </c>
      <c r="D38" s="2">
        <v>2.6</v>
      </c>
      <c r="E38">
        <v>500</v>
      </c>
      <c r="F38" s="3">
        <f t="shared" si="3"/>
        <v>1300</v>
      </c>
      <c r="H38" t="s">
        <v>16</v>
      </c>
      <c r="I38" s="2">
        <v>2.67</v>
      </c>
      <c r="J38">
        <v>0</v>
      </c>
      <c r="K38" s="3">
        <f t="shared" si="4"/>
        <v>0</v>
      </c>
      <c r="M38" t="s">
        <v>16</v>
      </c>
      <c r="N38" s="2">
        <v>2.69</v>
      </c>
      <c r="O38">
        <v>0</v>
      </c>
      <c r="P38" s="3">
        <f t="shared" si="5"/>
        <v>0</v>
      </c>
    </row>
    <row r="39" spans="3:16" x14ac:dyDescent="0.25">
      <c r="C39" t="s">
        <v>17</v>
      </c>
      <c r="D39" s="2">
        <v>2.5</v>
      </c>
      <c r="E39">
        <v>0</v>
      </c>
      <c r="F39" s="3">
        <f t="shared" si="3"/>
        <v>0</v>
      </c>
      <c r="H39" t="s">
        <v>17</v>
      </c>
      <c r="I39" s="2">
        <v>2.29</v>
      </c>
      <c r="J39">
        <v>500</v>
      </c>
      <c r="K39" s="3">
        <f t="shared" si="4"/>
        <v>1145</v>
      </c>
      <c r="M39" t="s">
        <v>17</v>
      </c>
      <c r="N39" s="2">
        <v>2.46</v>
      </c>
      <c r="O39">
        <v>0</v>
      </c>
      <c r="P39" s="3">
        <f t="shared" si="5"/>
        <v>0</v>
      </c>
    </row>
    <row r="40" spans="3:16" x14ac:dyDescent="0.25">
      <c r="C40" t="s">
        <v>18</v>
      </c>
      <c r="D40" s="2">
        <v>2.9</v>
      </c>
      <c r="E40">
        <v>0</v>
      </c>
      <c r="F40" s="3">
        <f t="shared" si="3"/>
        <v>0</v>
      </c>
      <c r="H40" t="s">
        <v>18</v>
      </c>
      <c r="I40" s="2">
        <v>2.95</v>
      </c>
      <c r="J40">
        <v>0</v>
      </c>
      <c r="K40" s="3">
        <f t="shared" si="4"/>
        <v>0</v>
      </c>
      <c r="M40" t="s">
        <v>18</v>
      </c>
      <c r="N40" s="2">
        <v>2.6</v>
      </c>
      <c r="O40">
        <v>2500</v>
      </c>
      <c r="P40" s="3">
        <f t="shared" si="5"/>
        <v>6500</v>
      </c>
    </row>
    <row r="41" spans="3:16" x14ac:dyDescent="0.25">
      <c r="E41">
        <f>SUM(E26:E40)</f>
        <v>6700</v>
      </c>
      <c r="F41" s="3">
        <f>SUM(F26:F40)</f>
        <v>17315</v>
      </c>
      <c r="G41" s="3"/>
      <c r="J41">
        <f>SUM(J26:J40)</f>
        <v>5050</v>
      </c>
      <c r="K41">
        <f>SUM(K26:K40)</f>
        <v>10879.5</v>
      </c>
      <c r="O41">
        <f>SUM(O26:O40)</f>
        <v>2650</v>
      </c>
      <c r="P41">
        <f>SUM(P26:P40)</f>
        <v>7187</v>
      </c>
    </row>
    <row r="42" spans="3:16" x14ac:dyDescent="0.25">
      <c r="C42" t="s">
        <v>30</v>
      </c>
      <c r="D42" s="6">
        <v>15000</v>
      </c>
      <c r="E42">
        <f>E41/D42</f>
        <v>0.44666666666666666</v>
      </c>
      <c r="H42" t="s">
        <v>30</v>
      </c>
      <c r="I42" s="6">
        <v>15000</v>
      </c>
      <c r="J42">
        <f>J41/I42</f>
        <v>0.33666666666666667</v>
      </c>
      <c r="M42" t="s">
        <v>30</v>
      </c>
      <c r="N42" s="6">
        <v>15000</v>
      </c>
      <c r="O42">
        <f>O41/N42</f>
        <v>0.17666666666666667</v>
      </c>
    </row>
    <row r="43" spans="3:16" x14ac:dyDescent="0.25">
      <c r="C43" t="s">
        <v>25</v>
      </c>
      <c r="D43" s="2">
        <v>0</v>
      </c>
      <c r="E43">
        <v>1</v>
      </c>
      <c r="F43" s="3">
        <f>E43*D43</f>
        <v>0</v>
      </c>
      <c r="H43" t="s">
        <v>25</v>
      </c>
      <c r="I43" s="2">
        <v>0</v>
      </c>
      <c r="J43">
        <v>1</v>
      </c>
      <c r="K43" s="3">
        <f>J43*I43</f>
        <v>0</v>
      </c>
      <c r="M43" t="s">
        <v>25</v>
      </c>
      <c r="N43" s="2">
        <v>0</v>
      </c>
      <c r="O43">
        <v>1</v>
      </c>
      <c r="P43" s="3">
        <f>O43*N43</f>
        <v>0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P43"/>
  <sheetViews>
    <sheetView topLeftCell="B1" workbookViewId="0">
      <selection activeCell="G41" sqref="G41"/>
    </sheetView>
  </sheetViews>
  <sheetFormatPr defaultRowHeight="15" x14ac:dyDescent="0.25"/>
  <cols>
    <col min="3" max="3" width="16.28515625" bestFit="1" customWidth="1"/>
    <col min="4" max="4" width="12.5703125" bestFit="1" customWidth="1"/>
    <col min="6" max="6" width="11.5703125" bestFit="1" customWidth="1"/>
    <col min="7" max="7" width="10.28515625" bestFit="1" customWidth="1"/>
    <col min="8" max="8" width="17.7109375" bestFit="1" customWidth="1"/>
    <col min="9" max="11" width="11.5703125" bestFit="1" customWidth="1"/>
    <col min="13" max="13" width="17.7109375" bestFit="1" customWidth="1"/>
    <col min="14" max="14" width="11.5703125" bestFit="1" customWidth="1"/>
    <col min="15" max="15" width="7.28515625" bestFit="1" customWidth="1"/>
    <col min="16" max="16" width="11.5703125" bestFit="1" customWidth="1"/>
  </cols>
  <sheetData>
    <row r="3" spans="3:11" ht="30" x14ac:dyDescent="0.25">
      <c r="C3" s="1" t="s">
        <v>0</v>
      </c>
      <c r="D3" s="1" t="s">
        <v>1</v>
      </c>
      <c r="E3" s="1" t="s">
        <v>2</v>
      </c>
      <c r="F3" s="1" t="s">
        <v>3</v>
      </c>
      <c r="G3" s="5" t="s">
        <v>29</v>
      </c>
      <c r="H3" s="1" t="s">
        <v>23</v>
      </c>
      <c r="I3" s="1" t="s">
        <v>26</v>
      </c>
      <c r="J3" s="1" t="s">
        <v>27</v>
      </c>
      <c r="K3" s="1"/>
    </row>
    <row r="4" spans="3:11" x14ac:dyDescent="0.25">
      <c r="C4" t="s">
        <v>4</v>
      </c>
      <c r="D4" s="2">
        <v>2.27</v>
      </c>
      <c r="E4">
        <v>300</v>
      </c>
      <c r="F4">
        <v>1500</v>
      </c>
      <c r="G4">
        <v>1.25</v>
      </c>
      <c r="H4">
        <f t="shared" ref="H4:H18" si="0">E26+J26+O26</f>
        <v>300</v>
      </c>
      <c r="I4">
        <f>H4*G4</f>
        <v>375</v>
      </c>
      <c r="J4" s="3">
        <f>H4*D4</f>
        <v>681</v>
      </c>
      <c r="K4" s="3"/>
    </row>
    <row r="5" spans="3:11" x14ac:dyDescent="0.25">
      <c r="C5" t="s">
        <v>5</v>
      </c>
      <c r="D5" s="2">
        <v>2.48</v>
      </c>
      <c r="E5">
        <v>400</v>
      </c>
      <c r="F5">
        <v>2000</v>
      </c>
      <c r="G5">
        <v>1.25</v>
      </c>
      <c r="H5">
        <f t="shared" si="0"/>
        <v>400</v>
      </c>
      <c r="I5">
        <f t="shared" ref="I5:I18" si="1">H5*G5</f>
        <v>500</v>
      </c>
      <c r="J5" s="3">
        <f t="shared" ref="J5:J18" si="2">H5*D5</f>
        <v>992</v>
      </c>
      <c r="K5" s="3"/>
    </row>
    <row r="6" spans="3:11" x14ac:dyDescent="0.25">
      <c r="C6" t="s">
        <v>6</v>
      </c>
      <c r="D6" s="2">
        <v>2.7</v>
      </c>
      <c r="E6">
        <v>250</v>
      </c>
      <c r="F6">
        <v>900</v>
      </c>
      <c r="G6">
        <v>1.25</v>
      </c>
      <c r="H6">
        <f t="shared" si="0"/>
        <v>250</v>
      </c>
      <c r="I6">
        <f t="shared" si="1"/>
        <v>312.5</v>
      </c>
      <c r="J6" s="3">
        <f t="shared" si="2"/>
        <v>675</v>
      </c>
      <c r="K6" s="3"/>
    </row>
    <row r="7" spans="3:11" x14ac:dyDescent="0.25">
      <c r="C7" t="s">
        <v>7</v>
      </c>
      <c r="D7" s="2">
        <v>5.2</v>
      </c>
      <c r="E7">
        <v>0</v>
      </c>
      <c r="F7">
        <v>150</v>
      </c>
      <c r="G7">
        <v>1.25</v>
      </c>
      <c r="H7">
        <f t="shared" si="0"/>
        <v>150</v>
      </c>
      <c r="I7">
        <f t="shared" si="1"/>
        <v>187.5</v>
      </c>
      <c r="J7" s="3">
        <f t="shared" si="2"/>
        <v>780</v>
      </c>
      <c r="K7" s="3"/>
    </row>
    <row r="8" spans="3:11" x14ac:dyDescent="0.25">
      <c r="C8" t="s">
        <v>8</v>
      </c>
      <c r="D8" s="2">
        <v>2.92</v>
      </c>
      <c r="E8">
        <v>300</v>
      </c>
      <c r="F8">
        <v>1200</v>
      </c>
      <c r="G8">
        <v>1.25</v>
      </c>
      <c r="H8">
        <f t="shared" si="0"/>
        <v>1200</v>
      </c>
      <c r="I8">
        <f t="shared" si="1"/>
        <v>1500</v>
      </c>
      <c r="J8" s="3">
        <f t="shared" si="2"/>
        <v>3504</v>
      </c>
      <c r="K8" s="3"/>
    </row>
    <row r="9" spans="3:11" x14ac:dyDescent="0.25">
      <c r="C9" t="s">
        <v>9</v>
      </c>
      <c r="D9" s="2">
        <v>2.48</v>
      </c>
      <c r="E9">
        <v>200</v>
      </c>
      <c r="F9">
        <v>800</v>
      </c>
      <c r="G9">
        <v>1.25</v>
      </c>
      <c r="H9">
        <f t="shared" si="0"/>
        <v>200</v>
      </c>
      <c r="I9">
        <f t="shared" si="1"/>
        <v>250</v>
      </c>
      <c r="J9" s="3">
        <f t="shared" si="2"/>
        <v>496</v>
      </c>
      <c r="K9" s="3"/>
    </row>
    <row r="10" spans="3:11" x14ac:dyDescent="0.25">
      <c r="C10" t="s">
        <v>10</v>
      </c>
      <c r="D10" s="2">
        <v>2.2000000000000002</v>
      </c>
      <c r="E10">
        <v>150</v>
      </c>
      <c r="F10">
        <v>600</v>
      </c>
      <c r="G10">
        <v>1.25</v>
      </c>
      <c r="H10">
        <f t="shared" si="0"/>
        <v>150</v>
      </c>
      <c r="I10">
        <f t="shared" si="1"/>
        <v>187.5</v>
      </c>
      <c r="J10" s="3">
        <f t="shared" si="2"/>
        <v>330</v>
      </c>
      <c r="K10" s="3"/>
    </row>
    <row r="11" spans="3:11" x14ac:dyDescent="0.25">
      <c r="C11" t="s">
        <v>11</v>
      </c>
      <c r="D11" s="2">
        <v>3.13</v>
      </c>
      <c r="E11">
        <v>100</v>
      </c>
      <c r="F11">
        <v>300</v>
      </c>
      <c r="G11">
        <v>1.25</v>
      </c>
      <c r="H11">
        <f t="shared" si="0"/>
        <v>300</v>
      </c>
      <c r="I11">
        <f t="shared" si="1"/>
        <v>375</v>
      </c>
      <c r="J11" s="3">
        <f t="shared" si="2"/>
        <v>939</v>
      </c>
      <c r="K11" s="3"/>
    </row>
    <row r="12" spans="3:11" x14ac:dyDescent="0.25">
      <c r="C12" t="s">
        <v>12</v>
      </c>
      <c r="D12" s="2">
        <v>2.48</v>
      </c>
      <c r="E12">
        <v>750</v>
      </c>
      <c r="F12">
        <v>3500</v>
      </c>
      <c r="G12">
        <v>1.25</v>
      </c>
      <c r="H12">
        <f t="shared" si="0"/>
        <v>2890.7292000000002</v>
      </c>
      <c r="I12">
        <f t="shared" si="1"/>
        <v>3613.4115000000002</v>
      </c>
      <c r="J12" s="3">
        <f t="shared" si="2"/>
        <v>7169.0084160000006</v>
      </c>
      <c r="K12" s="3"/>
    </row>
    <row r="13" spans="3:11" x14ac:dyDescent="0.25">
      <c r="C13" t="s">
        <v>13</v>
      </c>
      <c r="D13" s="2">
        <v>2.27</v>
      </c>
      <c r="E13">
        <v>400</v>
      </c>
      <c r="F13">
        <v>2000</v>
      </c>
      <c r="G13">
        <v>1.25</v>
      </c>
      <c r="H13">
        <f t="shared" si="0"/>
        <v>400</v>
      </c>
      <c r="I13">
        <f t="shared" si="1"/>
        <v>500</v>
      </c>
      <c r="J13" s="3">
        <f t="shared" si="2"/>
        <v>908</v>
      </c>
      <c r="K13" s="3"/>
    </row>
    <row r="14" spans="3:11" x14ac:dyDescent="0.25">
      <c r="C14" t="s">
        <v>14</v>
      </c>
      <c r="D14" s="2">
        <v>3.13</v>
      </c>
      <c r="E14">
        <v>500</v>
      </c>
      <c r="F14">
        <v>3300</v>
      </c>
      <c r="G14">
        <v>1.25</v>
      </c>
      <c r="H14">
        <f t="shared" si="0"/>
        <v>3300</v>
      </c>
      <c r="I14">
        <f t="shared" si="1"/>
        <v>4125</v>
      </c>
      <c r="J14" s="3">
        <f t="shared" si="2"/>
        <v>10329</v>
      </c>
      <c r="K14" s="3"/>
    </row>
    <row r="15" spans="3:11" x14ac:dyDescent="0.25">
      <c r="C15" t="s">
        <v>15</v>
      </c>
      <c r="D15" s="2">
        <v>3.18</v>
      </c>
      <c r="E15">
        <v>100</v>
      </c>
      <c r="F15">
        <v>500</v>
      </c>
      <c r="G15">
        <v>1.25</v>
      </c>
      <c r="H15">
        <f t="shared" si="0"/>
        <v>100</v>
      </c>
      <c r="I15">
        <f t="shared" si="1"/>
        <v>125</v>
      </c>
      <c r="J15" s="3">
        <f t="shared" si="2"/>
        <v>318</v>
      </c>
      <c r="K15" s="3"/>
    </row>
    <row r="16" spans="3:11" x14ac:dyDescent="0.25">
      <c r="C16" t="s">
        <v>16</v>
      </c>
      <c r="D16" s="2">
        <v>2.92</v>
      </c>
      <c r="E16">
        <v>500</v>
      </c>
      <c r="F16">
        <v>3200</v>
      </c>
      <c r="G16">
        <v>1.25</v>
      </c>
      <c r="H16">
        <f t="shared" si="0"/>
        <v>1759.2708499999999</v>
      </c>
      <c r="I16">
        <f t="shared" si="1"/>
        <v>2199.0885625000001</v>
      </c>
      <c r="J16" s="3">
        <f t="shared" si="2"/>
        <v>5137.070882</v>
      </c>
      <c r="K16" s="3"/>
    </row>
    <row r="17" spans="3:16" x14ac:dyDescent="0.25">
      <c r="C17" t="s">
        <v>17</v>
      </c>
      <c r="D17" s="2">
        <v>2.7</v>
      </c>
      <c r="E17">
        <v>100</v>
      </c>
      <c r="F17">
        <v>500</v>
      </c>
      <c r="G17">
        <v>1.25</v>
      </c>
      <c r="H17">
        <f t="shared" si="0"/>
        <v>500</v>
      </c>
      <c r="I17">
        <f t="shared" si="1"/>
        <v>625</v>
      </c>
      <c r="J17" s="3">
        <f t="shared" si="2"/>
        <v>1350</v>
      </c>
      <c r="K17" s="3"/>
    </row>
    <row r="18" spans="3:16" x14ac:dyDescent="0.25">
      <c r="C18" t="s">
        <v>18</v>
      </c>
      <c r="D18" s="2">
        <v>3.13</v>
      </c>
      <c r="E18">
        <v>400</v>
      </c>
      <c r="F18">
        <v>2500</v>
      </c>
      <c r="G18">
        <v>1.25</v>
      </c>
      <c r="H18">
        <f t="shared" si="0"/>
        <v>2500</v>
      </c>
      <c r="I18">
        <f t="shared" si="1"/>
        <v>3125</v>
      </c>
      <c r="J18" s="3">
        <f t="shared" si="2"/>
        <v>7825</v>
      </c>
      <c r="K18" s="3"/>
    </row>
    <row r="19" spans="3:16" x14ac:dyDescent="0.25">
      <c r="D19" s="2"/>
      <c r="I19">
        <f>SUM(I4:I18)</f>
        <v>18000.000062499999</v>
      </c>
      <c r="J19" s="3">
        <f>SUM(J4:J18)</f>
        <v>41433.079297999997</v>
      </c>
      <c r="K19" s="3"/>
      <c r="L19" s="4" t="s">
        <v>28</v>
      </c>
      <c r="M19" s="7">
        <f>J19-F41-K41-P41</f>
        <v>5433.0791784999947</v>
      </c>
      <c r="N19" s="3"/>
    </row>
    <row r="20" spans="3:16" x14ac:dyDescent="0.25">
      <c r="D20" s="2"/>
    </row>
    <row r="21" spans="3:16" x14ac:dyDescent="0.25">
      <c r="I21">
        <v>18000</v>
      </c>
    </row>
    <row r="23" spans="3:16" x14ac:dyDescent="0.25">
      <c r="C23" s="1" t="s">
        <v>19</v>
      </c>
      <c r="D23" s="1"/>
      <c r="H23" s="1" t="s">
        <v>21</v>
      </c>
      <c r="I23" s="1"/>
      <c r="M23" s="1" t="s">
        <v>22</v>
      </c>
    </row>
    <row r="24" spans="3:16" x14ac:dyDescent="0.25">
      <c r="C24" s="1"/>
      <c r="D24" s="1"/>
      <c r="H24" s="1"/>
      <c r="I24" s="1"/>
    </row>
    <row r="25" spans="3:16" x14ac:dyDescent="0.25">
      <c r="C25" s="1" t="s">
        <v>0</v>
      </c>
      <c r="D25" s="1" t="s">
        <v>20</v>
      </c>
      <c r="E25" s="1" t="s">
        <v>24</v>
      </c>
      <c r="F25" s="1" t="s">
        <v>20</v>
      </c>
      <c r="H25" s="1" t="s">
        <v>0</v>
      </c>
      <c r="I25" s="1" t="s">
        <v>20</v>
      </c>
      <c r="J25" s="1" t="s">
        <v>24</v>
      </c>
      <c r="K25" s="1" t="s">
        <v>20</v>
      </c>
      <c r="M25" s="1" t="s">
        <v>0</v>
      </c>
      <c r="N25" s="1" t="s">
        <v>20</v>
      </c>
      <c r="O25" s="1" t="s">
        <v>24</v>
      </c>
    </row>
    <row r="26" spans="3:16" x14ac:dyDescent="0.25">
      <c r="C26" t="s">
        <v>4</v>
      </c>
      <c r="D26" s="2">
        <v>2.15</v>
      </c>
      <c r="E26">
        <v>0</v>
      </c>
      <c r="F26" s="3">
        <f t="shared" ref="F26:F40" si="3">E26*D26</f>
        <v>0</v>
      </c>
      <c r="H26" t="s">
        <v>4</v>
      </c>
      <c r="I26" s="2">
        <v>2.16</v>
      </c>
      <c r="J26">
        <v>300</v>
      </c>
      <c r="K26" s="3">
        <f>J26*I26</f>
        <v>648</v>
      </c>
      <c r="M26" t="s">
        <v>4</v>
      </c>
      <c r="N26" s="2">
        <v>2.19</v>
      </c>
      <c r="O26">
        <v>0</v>
      </c>
      <c r="P26" s="3">
        <f>O26*N26</f>
        <v>0</v>
      </c>
    </row>
    <row r="27" spans="3:16" x14ac:dyDescent="0.25">
      <c r="C27" t="s">
        <v>5</v>
      </c>
      <c r="D27" s="2">
        <v>2.2000000000000002</v>
      </c>
      <c r="E27">
        <v>0</v>
      </c>
      <c r="F27" s="3">
        <f t="shared" si="3"/>
        <v>0</v>
      </c>
      <c r="H27" t="s">
        <v>5</v>
      </c>
      <c r="I27" s="2">
        <v>2.29</v>
      </c>
      <c r="J27">
        <v>0</v>
      </c>
      <c r="K27" s="3">
        <f t="shared" ref="K27:K40" si="4">J27*I27</f>
        <v>0</v>
      </c>
      <c r="M27" t="s">
        <v>5</v>
      </c>
      <c r="N27" s="2">
        <v>2.2200000000000002</v>
      </c>
      <c r="O27">
        <v>400</v>
      </c>
      <c r="P27" s="3">
        <f t="shared" ref="P27:P40" si="5">O27*N27</f>
        <v>888.00000000000011</v>
      </c>
    </row>
    <row r="28" spans="3:16" x14ac:dyDescent="0.25">
      <c r="C28" t="s">
        <v>6</v>
      </c>
      <c r="D28" s="2">
        <v>2.35</v>
      </c>
      <c r="E28">
        <v>250</v>
      </c>
      <c r="F28" s="3">
        <f t="shared" si="3"/>
        <v>587.5</v>
      </c>
      <c r="H28" t="s">
        <v>6</v>
      </c>
      <c r="I28" s="2">
        <v>2.4500000000000002</v>
      </c>
      <c r="J28">
        <v>0</v>
      </c>
      <c r="K28" s="3">
        <f t="shared" si="4"/>
        <v>0</v>
      </c>
      <c r="M28" t="s">
        <v>6</v>
      </c>
      <c r="N28" s="2">
        <v>2.46</v>
      </c>
      <c r="O28">
        <v>0</v>
      </c>
      <c r="P28" s="3">
        <f t="shared" si="5"/>
        <v>0</v>
      </c>
    </row>
    <row r="29" spans="3:16" x14ac:dyDescent="0.25">
      <c r="C29" t="s">
        <v>7</v>
      </c>
      <c r="D29" s="2">
        <v>4.8</v>
      </c>
      <c r="E29">
        <v>0</v>
      </c>
      <c r="F29" s="3">
        <f t="shared" si="3"/>
        <v>0</v>
      </c>
      <c r="H29" t="s">
        <v>7</v>
      </c>
      <c r="I29" s="2">
        <v>4.8099999999999996</v>
      </c>
      <c r="J29">
        <v>0</v>
      </c>
      <c r="K29" s="3">
        <f t="shared" si="4"/>
        <v>0</v>
      </c>
      <c r="M29" t="s">
        <v>7</v>
      </c>
      <c r="N29" s="2">
        <v>4.58</v>
      </c>
      <c r="O29">
        <v>150</v>
      </c>
      <c r="P29" s="3">
        <f t="shared" si="5"/>
        <v>687</v>
      </c>
    </row>
    <row r="30" spans="3:16" x14ac:dyDescent="0.25">
      <c r="C30" t="s">
        <v>8</v>
      </c>
      <c r="D30" s="2">
        <v>2.5</v>
      </c>
      <c r="E30">
        <v>1200</v>
      </c>
      <c r="F30" s="3">
        <f t="shared" si="3"/>
        <v>3000</v>
      </c>
      <c r="H30" t="s">
        <v>8</v>
      </c>
      <c r="I30" s="2">
        <v>2.67</v>
      </c>
      <c r="J30">
        <v>0</v>
      </c>
      <c r="K30" s="3">
        <f t="shared" si="4"/>
        <v>0</v>
      </c>
      <c r="M30" t="s">
        <v>8</v>
      </c>
      <c r="N30" s="2">
        <v>2.62</v>
      </c>
      <c r="O30">
        <v>0</v>
      </c>
      <c r="P30" s="3">
        <f t="shared" si="5"/>
        <v>0</v>
      </c>
    </row>
    <row r="31" spans="3:16" x14ac:dyDescent="0.25">
      <c r="C31" t="s">
        <v>9</v>
      </c>
      <c r="D31" s="2">
        <v>2.2999999999999998</v>
      </c>
      <c r="E31">
        <v>0</v>
      </c>
      <c r="F31" s="3">
        <f t="shared" si="3"/>
        <v>0</v>
      </c>
      <c r="H31" t="s">
        <v>9</v>
      </c>
      <c r="I31" s="2">
        <v>2.21</v>
      </c>
      <c r="J31">
        <v>200</v>
      </c>
      <c r="K31" s="3">
        <f t="shared" si="4"/>
        <v>442</v>
      </c>
      <c r="M31" t="s">
        <v>9</v>
      </c>
      <c r="N31" s="2">
        <v>2.2999999999999998</v>
      </c>
      <c r="O31">
        <v>0</v>
      </c>
      <c r="P31" s="3">
        <f t="shared" si="5"/>
        <v>0</v>
      </c>
    </row>
    <row r="32" spans="3:16" x14ac:dyDescent="0.25">
      <c r="C32" t="s">
        <v>10</v>
      </c>
      <c r="D32" s="2">
        <v>2.35</v>
      </c>
      <c r="E32">
        <v>0</v>
      </c>
      <c r="F32" s="3">
        <f t="shared" si="3"/>
        <v>0</v>
      </c>
      <c r="H32" t="s">
        <v>10</v>
      </c>
      <c r="I32" s="2">
        <v>2.25</v>
      </c>
      <c r="J32">
        <v>150</v>
      </c>
      <c r="K32" s="3">
        <f t="shared" si="4"/>
        <v>337.5</v>
      </c>
      <c r="M32" t="s">
        <v>10</v>
      </c>
      <c r="N32" s="2">
        <v>2.3199999999999998</v>
      </c>
      <c r="O32">
        <v>0</v>
      </c>
      <c r="P32" s="3">
        <f t="shared" si="5"/>
        <v>0</v>
      </c>
    </row>
    <row r="33" spans="3:16" x14ac:dyDescent="0.25">
      <c r="C33" t="s">
        <v>11</v>
      </c>
      <c r="D33" s="2">
        <v>2.85</v>
      </c>
      <c r="E33">
        <v>0</v>
      </c>
      <c r="F33" s="3">
        <f t="shared" si="3"/>
        <v>0</v>
      </c>
      <c r="H33" t="s">
        <v>11</v>
      </c>
      <c r="I33" s="2">
        <v>2.67</v>
      </c>
      <c r="J33">
        <v>300</v>
      </c>
      <c r="K33" s="3">
        <f t="shared" si="4"/>
        <v>801</v>
      </c>
      <c r="M33" t="s">
        <v>11</v>
      </c>
      <c r="N33" s="2">
        <v>2.93</v>
      </c>
      <c r="O33">
        <v>0</v>
      </c>
      <c r="P33" s="3">
        <f t="shared" si="5"/>
        <v>0</v>
      </c>
    </row>
    <row r="34" spans="3:16" x14ac:dyDescent="0.25">
      <c r="C34" t="s">
        <v>12</v>
      </c>
      <c r="D34" s="2">
        <v>2.25</v>
      </c>
      <c r="E34">
        <v>0</v>
      </c>
      <c r="F34" s="3">
        <f t="shared" si="3"/>
        <v>0</v>
      </c>
      <c r="H34" t="s">
        <v>12</v>
      </c>
      <c r="I34" s="2">
        <v>2.1</v>
      </c>
      <c r="J34">
        <v>2890.7292000000002</v>
      </c>
      <c r="K34" s="3">
        <f t="shared" si="4"/>
        <v>6070.531320000001</v>
      </c>
      <c r="M34" t="s">
        <v>12</v>
      </c>
      <c r="N34" s="2">
        <v>2.27</v>
      </c>
      <c r="O34">
        <v>0</v>
      </c>
      <c r="P34" s="3">
        <f t="shared" si="5"/>
        <v>0</v>
      </c>
    </row>
    <row r="35" spans="3:16" x14ac:dyDescent="0.25">
      <c r="C35" t="s">
        <v>13</v>
      </c>
      <c r="D35" s="2">
        <v>2.1</v>
      </c>
      <c r="E35">
        <v>0</v>
      </c>
      <c r="F35" s="3">
        <f t="shared" si="3"/>
        <v>0</v>
      </c>
      <c r="H35" t="s">
        <v>13</v>
      </c>
      <c r="I35" s="2">
        <v>2.0099999999999998</v>
      </c>
      <c r="J35">
        <v>400</v>
      </c>
      <c r="K35" s="3">
        <f t="shared" si="4"/>
        <v>803.99999999999989</v>
      </c>
      <c r="M35" t="s">
        <v>13</v>
      </c>
      <c r="N35" s="2">
        <v>2.16</v>
      </c>
      <c r="O35">
        <v>0</v>
      </c>
      <c r="P35" s="3">
        <f t="shared" si="5"/>
        <v>0</v>
      </c>
    </row>
    <row r="36" spans="3:16" x14ac:dyDescent="0.25">
      <c r="C36" t="s">
        <v>14</v>
      </c>
      <c r="D36" s="2">
        <v>2.75</v>
      </c>
      <c r="E36">
        <v>1908.1559999999999</v>
      </c>
      <c r="F36" s="3">
        <f t="shared" si="3"/>
        <v>5247.4290000000001</v>
      </c>
      <c r="H36" t="s">
        <v>14</v>
      </c>
      <c r="I36" s="2">
        <v>2.86</v>
      </c>
      <c r="J36">
        <v>0</v>
      </c>
      <c r="K36" s="3">
        <f t="shared" si="4"/>
        <v>0</v>
      </c>
      <c r="M36" t="s">
        <v>14</v>
      </c>
      <c r="N36" s="2">
        <v>2.82</v>
      </c>
      <c r="O36">
        <v>1391.8440000000001</v>
      </c>
      <c r="P36" s="3">
        <f t="shared" si="5"/>
        <v>3925.0000799999998</v>
      </c>
    </row>
    <row r="37" spans="3:16" x14ac:dyDescent="0.25">
      <c r="C37" t="s">
        <v>15</v>
      </c>
      <c r="D37" s="2">
        <v>3</v>
      </c>
      <c r="E37">
        <v>0</v>
      </c>
      <c r="F37" s="3">
        <f t="shared" si="3"/>
        <v>0</v>
      </c>
      <c r="H37" t="s">
        <v>15</v>
      </c>
      <c r="I37" s="2">
        <v>3.05</v>
      </c>
      <c r="J37">
        <v>100</v>
      </c>
      <c r="K37" s="3">
        <f t="shared" si="4"/>
        <v>305</v>
      </c>
      <c r="M37" t="s">
        <v>15</v>
      </c>
      <c r="N37" s="2">
        <v>3.08</v>
      </c>
      <c r="O37">
        <v>0</v>
      </c>
      <c r="P37" s="3">
        <f t="shared" si="5"/>
        <v>0</v>
      </c>
    </row>
    <row r="38" spans="3:16" x14ac:dyDescent="0.25">
      <c r="C38" t="s">
        <v>16</v>
      </c>
      <c r="D38" s="2">
        <v>2.6</v>
      </c>
      <c r="E38">
        <v>1217.335</v>
      </c>
      <c r="F38" s="3">
        <f t="shared" si="3"/>
        <v>3165.0710000000004</v>
      </c>
      <c r="H38" t="s">
        <v>16</v>
      </c>
      <c r="I38" s="2">
        <v>2.67</v>
      </c>
      <c r="J38">
        <v>541.93584999999996</v>
      </c>
      <c r="K38" s="3">
        <f t="shared" si="4"/>
        <v>1446.9687194999999</v>
      </c>
      <c r="M38" t="s">
        <v>16</v>
      </c>
      <c r="N38" s="2">
        <v>2.69</v>
      </c>
      <c r="O38">
        <v>0</v>
      </c>
      <c r="P38" s="3">
        <f t="shared" si="5"/>
        <v>0</v>
      </c>
    </row>
    <row r="39" spans="3:16" x14ac:dyDescent="0.25">
      <c r="C39" t="s">
        <v>17</v>
      </c>
      <c r="D39" s="2">
        <v>2.5</v>
      </c>
      <c r="E39">
        <v>0</v>
      </c>
      <c r="F39" s="3">
        <f t="shared" si="3"/>
        <v>0</v>
      </c>
      <c r="H39" t="s">
        <v>17</v>
      </c>
      <c r="I39" s="2">
        <v>2.29</v>
      </c>
      <c r="J39">
        <v>500</v>
      </c>
      <c r="K39" s="3">
        <f t="shared" si="4"/>
        <v>1145</v>
      </c>
      <c r="M39" t="s">
        <v>17</v>
      </c>
      <c r="N39" s="2">
        <v>2.46</v>
      </c>
      <c r="O39">
        <v>0</v>
      </c>
      <c r="P39" s="3">
        <f t="shared" si="5"/>
        <v>0</v>
      </c>
    </row>
    <row r="40" spans="3:16" x14ac:dyDescent="0.25">
      <c r="C40" t="s">
        <v>18</v>
      </c>
      <c r="D40" s="2">
        <v>2.9</v>
      </c>
      <c r="E40">
        <v>0</v>
      </c>
      <c r="F40" s="3">
        <f t="shared" si="3"/>
        <v>0</v>
      </c>
      <c r="H40" t="s">
        <v>18</v>
      </c>
      <c r="I40" s="2">
        <v>2.95</v>
      </c>
      <c r="J40">
        <v>0</v>
      </c>
      <c r="K40" s="3">
        <f t="shared" si="4"/>
        <v>0</v>
      </c>
      <c r="M40" t="s">
        <v>18</v>
      </c>
      <c r="N40" s="2">
        <v>2.6</v>
      </c>
      <c r="O40">
        <v>2500</v>
      </c>
      <c r="P40" s="3">
        <f t="shared" si="5"/>
        <v>6500</v>
      </c>
    </row>
    <row r="41" spans="3:16" x14ac:dyDescent="0.25">
      <c r="E41">
        <f>SUM(E26:E40)</f>
        <v>4575.491</v>
      </c>
      <c r="F41" s="3">
        <f>SUM(F26:F40)</f>
        <v>12000</v>
      </c>
      <c r="G41" s="3"/>
      <c r="J41">
        <f>SUM(J26:J40)</f>
        <v>5382.6650499999996</v>
      </c>
      <c r="K41">
        <f>SUM(K26:K40)</f>
        <v>12000.000039500002</v>
      </c>
      <c r="O41">
        <f>SUM(O26:O40)</f>
        <v>4441.8440000000001</v>
      </c>
      <c r="P41">
        <f>SUM(P26:P40)</f>
        <v>12000.00008</v>
      </c>
    </row>
    <row r="42" spans="3:16" x14ac:dyDescent="0.25">
      <c r="C42" t="s">
        <v>30</v>
      </c>
      <c r="D42" s="6">
        <v>15000</v>
      </c>
      <c r="E42">
        <f>E41/D42</f>
        <v>0.30503273333333331</v>
      </c>
      <c r="H42" t="s">
        <v>30</v>
      </c>
      <c r="I42" s="6">
        <v>15000</v>
      </c>
      <c r="J42">
        <f>J41/I42</f>
        <v>0.35884433666666665</v>
      </c>
      <c r="M42" t="s">
        <v>30</v>
      </c>
      <c r="N42" s="6">
        <v>15000</v>
      </c>
      <c r="O42">
        <f>O41/N42</f>
        <v>0.29612293333333334</v>
      </c>
    </row>
    <row r="43" spans="3:16" x14ac:dyDescent="0.25">
      <c r="C43" t="s">
        <v>25</v>
      </c>
      <c r="D43" s="2">
        <v>12000</v>
      </c>
      <c r="E43">
        <v>1</v>
      </c>
      <c r="F43" s="3">
        <f>E43*D43</f>
        <v>12000</v>
      </c>
      <c r="H43" t="s">
        <v>25</v>
      </c>
      <c r="I43" s="2">
        <v>12000</v>
      </c>
      <c r="J43">
        <v>1</v>
      </c>
      <c r="K43" s="3">
        <f>J43*I43</f>
        <v>12000</v>
      </c>
      <c r="M43" t="s">
        <v>25</v>
      </c>
      <c r="N43" s="2">
        <v>12000</v>
      </c>
      <c r="O43">
        <v>1</v>
      </c>
      <c r="P43" s="3">
        <f>O43*N43</f>
        <v>12000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P43"/>
  <sheetViews>
    <sheetView topLeftCell="B1" workbookViewId="0">
      <selection activeCell="N43" sqref="N43"/>
    </sheetView>
  </sheetViews>
  <sheetFormatPr defaultRowHeight="15" x14ac:dyDescent="0.25"/>
  <cols>
    <col min="3" max="3" width="16.28515625" bestFit="1" customWidth="1"/>
    <col min="4" max="4" width="12.5703125" bestFit="1" customWidth="1"/>
    <col min="6" max="6" width="11.5703125" bestFit="1" customWidth="1"/>
    <col min="7" max="7" width="10.28515625" bestFit="1" customWidth="1"/>
    <col min="8" max="8" width="17.7109375" bestFit="1" customWidth="1"/>
    <col min="9" max="11" width="11.5703125" bestFit="1" customWidth="1"/>
    <col min="13" max="13" width="17.7109375" bestFit="1" customWidth="1"/>
    <col min="14" max="14" width="11.5703125" bestFit="1" customWidth="1"/>
    <col min="15" max="15" width="7.28515625" bestFit="1" customWidth="1"/>
    <col min="16" max="16" width="11.5703125" bestFit="1" customWidth="1"/>
  </cols>
  <sheetData>
    <row r="3" spans="3:11" ht="30" x14ac:dyDescent="0.25">
      <c r="C3" s="1" t="s">
        <v>0</v>
      </c>
      <c r="D3" s="1" t="s">
        <v>1</v>
      </c>
      <c r="E3" s="1" t="s">
        <v>2</v>
      </c>
      <c r="F3" s="1" t="s">
        <v>3</v>
      </c>
      <c r="G3" s="5" t="s">
        <v>29</v>
      </c>
      <c r="H3" s="1" t="s">
        <v>23</v>
      </c>
      <c r="I3" s="1" t="s">
        <v>26</v>
      </c>
      <c r="J3" s="1" t="s">
        <v>27</v>
      </c>
      <c r="K3" s="1"/>
    </row>
    <row r="4" spans="3:11" x14ac:dyDescent="0.25">
      <c r="C4" t="s">
        <v>4</v>
      </c>
      <c r="D4" s="2">
        <v>2.27</v>
      </c>
      <c r="E4">
        <v>300</v>
      </c>
      <c r="F4">
        <v>1500</v>
      </c>
      <c r="G4">
        <v>1.25</v>
      </c>
      <c r="H4">
        <f t="shared" ref="H4:H18" si="0">E26+J26+O26</f>
        <v>300</v>
      </c>
      <c r="I4">
        <f>H4*G4</f>
        <v>375</v>
      </c>
      <c r="J4" s="3">
        <f>H4*D4</f>
        <v>681</v>
      </c>
      <c r="K4" s="3"/>
    </row>
    <row r="5" spans="3:11" x14ac:dyDescent="0.25">
      <c r="C5" t="s">
        <v>5</v>
      </c>
      <c r="D5" s="2">
        <v>2.48</v>
      </c>
      <c r="E5">
        <v>400</v>
      </c>
      <c r="F5">
        <v>2000</v>
      </c>
      <c r="G5">
        <v>1.25</v>
      </c>
      <c r="H5">
        <f t="shared" si="0"/>
        <v>2000</v>
      </c>
      <c r="I5">
        <f t="shared" ref="I5:I18" si="1">H5*G5</f>
        <v>2500</v>
      </c>
      <c r="J5" s="3">
        <f t="shared" ref="J5:J18" si="2">H5*D5</f>
        <v>4960</v>
      </c>
      <c r="K5" s="3"/>
    </row>
    <row r="6" spans="3:11" x14ac:dyDescent="0.25">
      <c r="C6" t="s">
        <v>6</v>
      </c>
      <c r="D6" s="2">
        <v>2.7</v>
      </c>
      <c r="E6">
        <v>250</v>
      </c>
      <c r="F6">
        <v>900</v>
      </c>
      <c r="G6">
        <v>1.25</v>
      </c>
      <c r="H6">
        <f t="shared" si="0"/>
        <v>900</v>
      </c>
      <c r="I6">
        <f t="shared" si="1"/>
        <v>1125</v>
      </c>
      <c r="J6" s="3">
        <f t="shared" si="2"/>
        <v>2430</v>
      </c>
      <c r="K6" s="3"/>
    </row>
    <row r="7" spans="3:11" x14ac:dyDescent="0.25">
      <c r="C7" t="s">
        <v>7</v>
      </c>
      <c r="D7" s="2">
        <v>5.2</v>
      </c>
      <c r="E7">
        <v>0</v>
      </c>
      <c r="F7">
        <v>150</v>
      </c>
      <c r="G7">
        <v>1.25</v>
      </c>
      <c r="H7">
        <f t="shared" si="0"/>
        <v>150</v>
      </c>
      <c r="I7">
        <f t="shared" si="1"/>
        <v>187.5</v>
      </c>
      <c r="J7" s="3">
        <f t="shared" si="2"/>
        <v>780</v>
      </c>
      <c r="K7" s="3"/>
    </row>
    <row r="8" spans="3:11" x14ac:dyDescent="0.25">
      <c r="C8" t="s">
        <v>8</v>
      </c>
      <c r="D8" s="2">
        <v>2.92</v>
      </c>
      <c r="E8">
        <v>300</v>
      </c>
      <c r="F8">
        <v>1200</v>
      </c>
      <c r="G8">
        <v>1.25</v>
      </c>
      <c r="H8">
        <f t="shared" si="0"/>
        <v>1200</v>
      </c>
      <c r="I8">
        <f t="shared" si="1"/>
        <v>1500</v>
      </c>
      <c r="J8" s="3">
        <f t="shared" si="2"/>
        <v>3504</v>
      </c>
      <c r="K8" s="3"/>
    </row>
    <row r="9" spans="3:11" x14ac:dyDescent="0.25">
      <c r="C9" t="s">
        <v>9</v>
      </c>
      <c r="D9" s="2">
        <v>2.48</v>
      </c>
      <c r="E9">
        <v>200</v>
      </c>
      <c r="F9">
        <v>800</v>
      </c>
      <c r="G9">
        <v>1.25</v>
      </c>
      <c r="H9">
        <f t="shared" si="0"/>
        <v>200</v>
      </c>
      <c r="I9">
        <f t="shared" si="1"/>
        <v>250</v>
      </c>
      <c r="J9" s="3">
        <f t="shared" si="2"/>
        <v>496</v>
      </c>
      <c r="K9" s="3"/>
    </row>
    <row r="10" spans="3:11" x14ac:dyDescent="0.25">
      <c r="C10" t="s">
        <v>10</v>
      </c>
      <c r="D10" s="2">
        <v>2.2000000000000002</v>
      </c>
      <c r="E10">
        <v>150</v>
      </c>
      <c r="F10">
        <v>600</v>
      </c>
      <c r="G10">
        <v>1.25</v>
      </c>
      <c r="H10">
        <f t="shared" si="0"/>
        <v>150</v>
      </c>
      <c r="I10">
        <f t="shared" si="1"/>
        <v>187.5</v>
      </c>
      <c r="J10" s="3">
        <f t="shared" si="2"/>
        <v>330</v>
      </c>
      <c r="K10" s="3"/>
    </row>
    <row r="11" spans="3:11" x14ac:dyDescent="0.25">
      <c r="C11" t="s">
        <v>11</v>
      </c>
      <c r="D11" s="2">
        <v>3.13</v>
      </c>
      <c r="E11">
        <v>100</v>
      </c>
      <c r="F11">
        <v>300</v>
      </c>
      <c r="G11">
        <v>1.25</v>
      </c>
      <c r="H11">
        <f t="shared" si="0"/>
        <v>300</v>
      </c>
      <c r="I11">
        <f t="shared" si="1"/>
        <v>375</v>
      </c>
      <c r="J11" s="3">
        <f t="shared" si="2"/>
        <v>939</v>
      </c>
      <c r="K11" s="3"/>
    </row>
    <row r="12" spans="3:11" x14ac:dyDescent="0.25">
      <c r="C12" t="s">
        <v>12</v>
      </c>
      <c r="D12" s="2">
        <v>2.48</v>
      </c>
      <c r="E12">
        <v>750</v>
      </c>
      <c r="F12">
        <v>3500</v>
      </c>
      <c r="G12">
        <v>1.25</v>
      </c>
      <c r="H12">
        <f t="shared" si="0"/>
        <v>750</v>
      </c>
      <c r="I12">
        <f t="shared" si="1"/>
        <v>937.5</v>
      </c>
      <c r="J12" s="3">
        <f t="shared" si="2"/>
        <v>1860</v>
      </c>
      <c r="K12" s="3"/>
    </row>
    <row r="13" spans="3:11" x14ac:dyDescent="0.25">
      <c r="C13" t="s">
        <v>13</v>
      </c>
      <c r="D13" s="2">
        <v>2.27</v>
      </c>
      <c r="E13">
        <v>400</v>
      </c>
      <c r="F13">
        <v>2000</v>
      </c>
      <c r="G13">
        <v>1.25</v>
      </c>
      <c r="H13">
        <f t="shared" si="0"/>
        <v>400</v>
      </c>
      <c r="I13">
        <f t="shared" si="1"/>
        <v>500</v>
      </c>
      <c r="J13" s="3">
        <f t="shared" si="2"/>
        <v>908</v>
      </c>
      <c r="K13" s="3"/>
    </row>
    <row r="14" spans="3:11" x14ac:dyDescent="0.25">
      <c r="C14" t="s">
        <v>14</v>
      </c>
      <c r="D14" s="2">
        <v>3.13</v>
      </c>
      <c r="E14">
        <v>500</v>
      </c>
      <c r="F14">
        <v>3300</v>
      </c>
      <c r="G14">
        <v>1.25</v>
      </c>
      <c r="H14">
        <f t="shared" si="0"/>
        <v>3300</v>
      </c>
      <c r="I14">
        <f t="shared" si="1"/>
        <v>4125</v>
      </c>
      <c r="J14" s="3">
        <f t="shared" si="2"/>
        <v>10329</v>
      </c>
      <c r="K14" s="3"/>
    </row>
    <row r="15" spans="3:11" x14ac:dyDescent="0.25">
      <c r="C15" t="s">
        <v>15</v>
      </c>
      <c r="D15" s="2">
        <v>3.18</v>
      </c>
      <c r="E15">
        <v>100</v>
      </c>
      <c r="F15">
        <v>500</v>
      </c>
      <c r="G15">
        <v>1.25</v>
      </c>
      <c r="H15">
        <f t="shared" si="0"/>
        <v>100</v>
      </c>
      <c r="I15">
        <f t="shared" si="1"/>
        <v>125</v>
      </c>
      <c r="J15" s="3">
        <f t="shared" si="2"/>
        <v>318</v>
      </c>
      <c r="K15" s="3"/>
    </row>
    <row r="16" spans="3:11" x14ac:dyDescent="0.25">
      <c r="C16" t="s">
        <v>16</v>
      </c>
      <c r="D16" s="2">
        <v>2.92</v>
      </c>
      <c r="E16">
        <v>500</v>
      </c>
      <c r="F16">
        <v>3200</v>
      </c>
      <c r="G16">
        <v>1.25</v>
      </c>
      <c r="H16">
        <f t="shared" si="0"/>
        <v>3200</v>
      </c>
      <c r="I16">
        <f t="shared" si="1"/>
        <v>4000</v>
      </c>
      <c r="J16" s="3">
        <f t="shared" si="2"/>
        <v>9344</v>
      </c>
      <c r="K16" s="3"/>
    </row>
    <row r="17" spans="3:16" x14ac:dyDescent="0.25">
      <c r="C17" t="s">
        <v>17</v>
      </c>
      <c r="D17" s="2">
        <v>2.7</v>
      </c>
      <c r="E17">
        <v>100</v>
      </c>
      <c r="F17">
        <v>500</v>
      </c>
      <c r="G17">
        <v>1.25</v>
      </c>
      <c r="H17">
        <f t="shared" si="0"/>
        <v>100</v>
      </c>
      <c r="I17">
        <f t="shared" si="1"/>
        <v>125</v>
      </c>
      <c r="J17" s="3">
        <f t="shared" si="2"/>
        <v>270</v>
      </c>
      <c r="K17" s="3"/>
    </row>
    <row r="18" spans="3:16" x14ac:dyDescent="0.25">
      <c r="C18" t="s">
        <v>18</v>
      </c>
      <c r="D18" s="2">
        <v>3.13</v>
      </c>
      <c r="E18">
        <v>400</v>
      </c>
      <c r="F18">
        <v>2500</v>
      </c>
      <c r="G18">
        <v>1.25</v>
      </c>
      <c r="H18">
        <f t="shared" si="0"/>
        <v>1350</v>
      </c>
      <c r="I18">
        <f t="shared" si="1"/>
        <v>1687.5</v>
      </c>
      <c r="J18" s="3">
        <f t="shared" si="2"/>
        <v>4225.5</v>
      </c>
      <c r="K18" s="3"/>
    </row>
    <row r="19" spans="3:16" x14ac:dyDescent="0.25">
      <c r="D19" s="2"/>
      <c r="I19">
        <f>SUM(I4:I18)</f>
        <v>18000</v>
      </c>
      <c r="J19" s="3">
        <f>SUM(J4:J18)</f>
        <v>41374.5</v>
      </c>
      <c r="K19" s="3"/>
      <c r="L19" s="4" t="s">
        <v>28</v>
      </c>
      <c r="M19" s="7">
        <f>J19-F41-K41-P41</f>
        <v>4439.5</v>
      </c>
      <c r="N19" s="3"/>
    </row>
    <row r="20" spans="3:16" x14ac:dyDescent="0.25">
      <c r="D20" s="2"/>
    </row>
    <row r="21" spans="3:16" x14ac:dyDescent="0.25">
      <c r="I21">
        <v>18000</v>
      </c>
    </row>
    <row r="23" spans="3:16" x14ac:dyDescent="0.25">
      <c r="C23" s="1" t="s">
        <v>19</v>
      </c>
      <c r="D23" s="1"/>
      <c r="H23" s="1" t="s">
        <v>21</v>
      </c>
      <c r="I23" s="1"/>
      <c r="M23" s="1" t="s">
        <v>22</v>
      </c>
    </row>
    <row r="24" spans="3:16" x14ac:dyDescent="0.25">
      <c r="C24" s="1"/>
      <c r="D24" s="1"/>
      <c r="H24" s="1"/>
      <c r="I24" s="1"/>
    </row>
    <row r="25" spans="3:16" x14ac:dyDescent="0.25">
      <c r="C25" s="1" t="s">
        <v>0</v>
      </c>
      <c r="D25" s="1" t="s">
        <v>20</v>
      </c>
      <c r="E25" s="1" t="s">
        <v>24</v>
      </c>
      <c r="F25" s="1" t="s">
        <v>20</v>
      </c>
      <c r="H25" s="1" t="s">
        <v>0</v>
      </c>
      <c r="I25" s="1" t="s">
        <v>20</v>
      </c>
      <c r="J25" s="1" t="s">
        <v>24</v>
      </c>
      <c r="K25" s="1" t="s">
        <v>20</v>
      </c>
      <c r="M25" s="1" t="s">
        <v>0</v>
      </c>
      <c r="N25" s="1" t="s">
        <v>20</v>
      </c>
      <c r="O25" s="1" t="s">
        <v>24</v>
      </c>
    </row>
    <row r="26" spans="3:16" x14ac:dyDescent="0.25">
      <c r="C26" t="s">
        <v>4</v>
      </c>
      <c r="D26" s="2">
        <v>2.15</v>
      </c>
      <c r="E26">
        <v>300</v>
      </c>
      <c r="F26" s="3">
        <f t="shared" ref="F26:F40" si="3">E26*D26</f>
        <v>645</v>
      </c>
      <c r="H26" t="s">
        <v>4</v>
      </c>
      <c r="I26" s="2">
        <v>2.16</v>
      </c>
      <c r="J26">
        <v>0</v>
      </c>
      <c r="K26" s="3">
        <f>J26*I26</f>
        <v>0</v>
      </c>
      <c r="M26" t="s">
        <v>4</v>
      </c>
      <c r="N26" s="2">
        <v>2.19</v>
      </c>
      <c r="O26">
        <v>0</v>
      </c>
      <c r="P26" s="3">
        <f>O26*N26</f>
        <v>0</v>
      </c>
    </row>
    <row r="27" spans="3:16" x14ac:dyDescent="0.25">
      <c r="C27" t="s">
        <v>5</v>
      </c>
      <c r="D27" s="2">
        <v>2.2000000000000002</v>
      </c>
      <c r="E27">
        <v>2000</v>
      </c>
      <c r="F27" s="3">
        <f t="shared" si="3"/>
        <v>4400</v>
      </c>
      <c r="H27" t="s">
        <v>5</v>
      </c>
      <c r="I27" s="2">
        <v>2.29</v>
      </c>
      <c r="J27">
        <v>0</v>
      </c>
      <c r="K27" s="3">
        <f t="shared" ref="K27:K40" si="4">J27*I27</f>
        <v>0</v>
      </c>
      <c r="M27" t="s">
        <v>5</v>
      </c>
      <c r="N27" s="2">
        <v>2.2200000000000002</v>
      </c>
      <c r="O27">
        <v>0</v>
      </c>
      <c r="P27" s="3">
        <f t="shared" ref="P27:P40" si="5">O27*N27</f>
        <v>0</v>
      </c>
    </row>
    <row r="28" spans="3:16" x14ac:dyDescent="0.25">
      <c r="C28" t="s">
        <v>6</v>
      </c>
      <c r="D28" s="2">
        <v>2.35</v>
      </c>
      <c r="E28">
        <v>900</v>
      </c>
      <c r="F28" s="3">
        <f t="shared" si="3"/>
        <v>2115</v>
      </c>
      <c r="H28" t="s">
        <v>6</v>
      </c>
      <c r="I28" s="2">
        <v>2.4500000000000002</v>
      </c>
      <c r="J28">
        <v>0</v>
      </c>
      <c r="K28" s="3">
        <f t="shared" si="4"/>
        <v>0</v>
      </c>
      <c r="M28" t="s">
        <v>6</v>
      </c>
      <c r="N28" s="2">
        <v>2.46</v>
      </c>
      <c r="O28">
        <v>0</v>
      </c>
      <c r="P28" s="3">
        <f t="shared" si="5"/>
        <v>0</v>
      </c>
    </row>
    <row r="29" spans="3:16" x14ac:dyDescent="0.25">
      <c r="C29" t="s">
        <v>7</v>
      </c>
      <c r="D29" s="2">
        <v>4.8</v>
      </c>
      <c r="E29">
        <v>150</v>
      </c>
      <c r="F29" s="3">
        <f t="shared" si="3"/>
        <v>720</v>
      </c>
      <c r="H29" t="s">
        <v>7</v>
      </c>
      <c r="I29" s="2">
        <v>4.8099999999999996</v>
      </c>
      <c r="J29">
        <v>0</v>
      </c>
      <c r="K29" s="3">
        <f t="shared" si="4"/>
        <v>0</v>
      </c>
      <c r="M29" t="s">
        <v>7</v>
      </c>
      <c r="N29" s="2">
        <v>4.58</v>
      </c>
      <c r="O29">
        <v>0</v>
      </c>
      <c r="P29" s="3">
        <f t="shared" si="5"/>
        <v>0</v>
      </c>
    </row>
    <row r="30" spans="3:16" x14ac:dyDescent="0.25">
      <c r="C30" t="s">
        <v>8</v>
      </c>
      <c r="D30" s="2">
        <v>2.5</v>
      </c>
      <c r="E30">
        <v>1200</v>
      </c>
      <c r="F30" s="3">
        <f t="shared" si="3"/>
        <v>3000</v>
      </c>
      <c r="H30" t="s">
        <v>8</v>
      </c>
      <c r="I30" s="2">
        <v>2.67</v>
      </c>
      <c r="J30">
        <v>0</v>
      </c>
      <c r="K30" s="3">
        <f t="shared" si="4"/>
        <v>0</v>
      </c>
      <c r="M30" t="s">
        <v>8</v>
      </c>
      <c r="N30" s="2">
        <v>2.62</v>
      </c>
      <c r="O30">
        <v>0</v>
      </c>
      <c r="P30" s="3">
        <f t="shared" si="5"/>
        <v>0</v>
      </c>
    </row>
    <row r="31" spans="3:16" x14ac:dyDescent="0.25">
      <c r="C31" t="s">
        <v>9</v>
      </c>
      <c r="D31" s="2">
        <v>2.2999999999999998</v>
      </c>
      <c r="E31">
        <v>200</v>
      </c>
      <c r="F31" s="3">
        <f t="shared" si="3"/>
        <v>459.99999999999994</v>
      </c>
      <c r="H31" t="s">
        <v>9</v>
      </c>
      <c r="I31" s="2">
        <v>2.21</v>
      </c>
      <c r="J31">
        <v>0</v>
      </c>
      <c r="K31" s="3">
        <f t="shared" si="4"/>
        <v>0</v>
      </c>
      <c r="M31" t="s">
        <v>9</v>
      </c>
      <c r="N31" s="2">
        <v>2.2999999999999998</v>
      </c>
      <c r="O31">
        <v>0</v>
      </c>
      <c r="P31" s="3">
        <f t="shared" si="5"/>
        <v>0</v>
      </c>
    </row>
    <row r="32" spans="3:16" x14ac:dyDescent="0.25">
      <c r="C32" t="s">
        <v>10</v>
      </c>
      <c r="D32" s="2">
        <v>2.35</v>
      </c>
      <c r="E32">
        <v>150</v>
      </c>
      <c r="F32" s="3">
        <f t="shared" si="3"/>
        <v>352.5</v>
      </c>
      <c r="H32" t="s">
        <v>10</v>
      </c>
      <c r="I32" s="2">
        <v>2.25</v>
      </c>
      <c r="J32">
        <v>0</v>
      </c>
      <c r="K32" s="3">
        <f t="shared" si="4"/>
        <v>0</v>
      </c>
      <c r="M32" t="s">
        <v>10</v>
      </c>
      <c r="N32" s="2">
        <v>2.3199999999999998</v>
      </c>
      <c r="O32">
        <v>0</v>
      </c>
      <c r="P32" s="3">
        <f t="shared" si="5"/>
        <v>0</v>
      </c>
    </row>
    <row r="33" spans="3:16" x14ac:dyDescent="0.25">
      <c r="C33" t="s">
        <v>11</v>
      </c>
      <c r="D33" s="2">
        <v>2.85</v>
      </c>
      <c r="E33">
        <v>300</v>
      </c>
      <c r="F33" s="3">
        <f t="shared" si="3"/>
        <v>855</v>
      </c>
      <c r="H33" t="s">
        <v>11</v>
      </c>
      <c r="I33" s="2">
        <v>2.67</v>
      </c>
      <c r="J33">
        <v>0</v>
      </c>
      <c r="K33" s="3">
        <f t="shared" si="4"/>
        <v>0</v>
      </c>
      <c r="M33" t="s">
        <v>11</v>
      </c>
      <c r="N33" s="2">
        <v>2.93</v>
      </c>
      <c r="O33">
        <v>0</v>
      </c>
      <c r="P33" s="3">
        <f t="shared" si="5"/>
        <v>0</v>
      </c>
    </row>
    <row r="34" spans="3:16" x14ac:dyDescent="0.25">
      <c r="C34" t="s">
        <v>12</v>
      </c>
      <c r="D34" s="2">
        <v>2.25</v>
      </c>
      <c r="E34">
        <v>750</v>
      </c>
      <c r="F34" s="3">
        <f t="shared" si="3"/>
        <v>1687.5</v>
      </c>
      <c r="H34" t="s">
        <v>12</v>
      </c>
      <c r="I34" s="2">
        <v>2.1</v>
      </c>
      <c r="J34">
        <v>0</v>
      </c>
      <c r="K34" s="3">
        <f t="shared" si="4"/>
        <v>0</v>
      </c>
      <c r="M34" t="s">
        <v>12</v>
      </c>
      <c r="N34" s="2">
        <v>2.27</v>
      </c>
      <c r="O34">
        <v>0</v>
      </c>
      <c r="P34" s="3">
        <f t="shared" si="5"/>
        <v>0</v>
      </c>
    </row>
    <row r="35" spans="3:16" x14ac:dyDescent="0.25">
      <c r="C35" t="s">
        <v>13</v>
      </c>
      <c r="D35" s="2">
        <v>2.1</v>
      </c>
      <c r="E35">
        <v>400</v>
      </c>
      <c r="F35" s="3">
        <f t="shared" si="3"/>
        <v>840</v>
      </c>
      <c r="H35" t="s">
        <v>13</v>
      </c>
      <c r="I35" s="2">
        <v>2.0099999999999998</v>
      </c>
      <c r="J35">
        <v>0</v>
      </c>
      <c r="K35" s="3">
        <f t="shared" si="4"/>
        <v>0</v>
      </c>
      <c r="M35" t="s">
        <v>13</v>
      </c>
      <c r="N35" s="2">
        <v>2.16</v>
      </c>
      <c r="O35">
        <v>0</v>
      </c>
      <c r="P35" s="3">
        <f t="shared" si="5"/>
        <v>0</v>
      </c>
    </row>
    <row r="36" spans="3:16" x14ac:dyDescent="0.25">
      <c r="C36" t="s">
        <v>14</v>
      </c>
      <c r="D36" s="2">
        <v>2.75</v>
      </c>
      <c r="E36">
        <v>3300</v>
      </c>
      <c r="F36" s="3">
        <f t="shared" si="3"/>
        <v>9075</v>
      </c>
      <c r="H36" t="s">
        <v>14</v>
      </c>
      <c r="I36" s="2">
        <v>2.86</v>
      </c>
      <c r="J36">
        <v>0</v>
      </c>
      <c r="K36" s="3">
        <f t="shared" si="4"/>
        <v>0</v>
      </c>
      <c r="M36" t="s">
        <v>14</v>
      </c>
      <c r="N36" s="2">
        <v>2.82</v>
      </c>
      <c r="O36">
        <v>0</v>
      </c>
      <c r="P36" s="3">
        <f t="shared" si="5"/>
        <v>0</v>
      </c>
    </row>
    <row r="37" spans="3:16" x14ac:dyDescent="0.25">
      <c r="C37" t="s">
        <v>15</v>
      </c>
      <c r="D37" s="2">
        <v>3</v>
      </c>
      <c r="E37">
        <v>100</v>
      </c>
      <c r="F37" s="3">
        <f t="shared" si="3"/>
        <v>300</v>
      </c>
      <c r="H37" t="s">
        <v>15</v>
      </c>
      <c r="I37" s="2">
        <v>3.05</v>
      </c>
      <c r="J37">
        <v>0</v>
      </c>
      <c r="K37" s="3">
        <f t="shared" si="4"/>
        <v>0</v>
      </c>
      <c r="M37" t="s">
        <v>15</v>
      </c>
      <c r="N37" s="2">
        <v>3.08</v>
      </c>
      <c r="O37">
        <v>0</v>
      </c>
      <c r="P37" s="3">
        <f t="shared" si="5"/>
        <v>0</v>
      </c>
    </row>
    <row r="38" spans="3:16" x14ac:dyDescent="0.25">
      <c r="C38" t="s">
        <v>16</v>
      </c>
      <c r="D38" s="2">
        <v>2.6</v>
      </c>
      <c r="E38">
        <v>3200</v>
      </c>
      <c r="F38" s="3">
        <f t="shared" si="3"/>
        <v>8320</v>
      </c>
      <c r="H38" t="s">
        <v>16</v>
      </c>
      <c r="I38" s="2">
        <v>2.67</v>
      </c>
      <c r="J38">
        <v>0</v>
      </c>
      <c r="K38" s="3">
        <f t="shared" si="4"/>
        <v>0</v>
      </c>
      <c r="M38" t="s">
        <v>16</v>
      </c>
      <c r="N38" s="2">
        <v>2.69</v>
      </c>
      <c r="O38">
        <v>0</v>
      </c>
      <c r="P38" s="3">
        <f t="shared" si="5"/>
        <v>0</v>
      </c>
    </row>
    <row r="39" spans="3:16" x14ac:dyDescent="0.25">
      <c r="C39" t="s">
        <v>17</v>
      </c>
      <c r="D39" s="2">
        <v>2.5</v>
      </c>
      <c r="E39">
        <v>100</v>
      </c>
      <c r="F39" s="3">
        <f t="shared" si="3"/>
        <v>250</v>
      </c>
      <c r="H39" t="s">
        <v>17</v>
      </c>
      <c r="I39" s="2">
        <v>2.29</v>
      </c>
      <c r="J39">
        <v>0</v>
      </c>
      <c r="K39" s="3">
        <f t="shared" si="4"/>
        <v>0</v>
      </c>
      <c r="M39" t="s">
        <v>17</v>
      </c>
      <c r="N39" s="2">
        <v>2.46</v>
      </c>
      <c r="O39">
        <v>0</v>
      </c>
      <c r="P39" s="3">
        <f t="shared" si="5"/>
        <v>0</v>
      </c>
    </row>
    <row r="40" spans="3:16" x14ac:dyDescent="0.25">
      <c r="C40" t="s">
        <v>18</v>
      </c>
      <c r="D40" s="2">
        <v>2.9</v>
      </c>
      <c r="E40">
        <v>1350</v>
      </c>
      <c r="F40" s="3">
        <f t="shared" si="3"/>
        <v>3915</v>
      </c>
      <c r="H40" t="s">
        <v>18</v>
      </c>
      <c r="I40" s="2">
        <v>2.95</v>
      </c>
      <c r="J40">
        <v>0</v>
      </c>
      <c r="K40" s="3">
        <f t="shared" si="4"/>
        <v>0</v>
      </c>
      <c r="M40" t="s">
        <v>18</v>
      </c>
      <c r="N40" s="2">
        <v>2.6</v>
      </c>
      <c r="O40">
        <v>0</v>
      </c>
      <c r="P40" s="3">
        <f t="shared" si="5"/>
        <v>0</v>
      </c>
    </row>
    <row r="41" spans="3:16" x14ac:dyDescent="0.25">
      <c r="E41">
        <f>SUM(E26:E40)</f>
        <v>14400</v>
      </c>
      <c r="F41" s="3">
        <f>SUM(F26:F40)</f>
        <v>36935</v>
      </c>
      <c r="G41" s="3"/>
      <c r="J41">
        <f>SUM(J26:J40)</f>
        <v>0</v>
      </c>
      <c r="K41">
        <f>SUM(K26:K40)</f>
        <v>0</v>
      </c>
      <c r="O41">
        <f>SUM(O26:O40)</f>
        <v>0</v>
      </c>
      <c r="P41">
        <f>SUM(P26:P40)</f>
        <v>0</v>
      </c>
    </row>
    <row r="42" spans="3:16" x14ac:dyDescent="0.25">
      <c r="C42" t="s">
        <v>30</v>
      </c>
      <c r="D42" s="6">
        <v>15000</v>
      </c>
      <c r="E42">
        <f>E41/D42</f>
        <v>0.96</v>
      </c>
      <c r="H42" t="s">
        <v>30</v>
      </c>
      <c r="I42" s="6">
        <v>15000</v>
      </c>
      <c r="J42">
        <f>J41/I42</f>
        <v>0</v>
      </c>
      <c r="M42" t="s">
        <v>30</v>
      </c>
      <c r="N42" s="6">
        <v>15000</v>
      </c>
      <c r="O42">
        <f>O41/N42</f>
        <v>0</v>
      </c>
    </row>
    <row r="43" spans="3:16" x14ac:dyDescent="0.25">
      <c r="C43" t="s">
        <v>25</v>
      </c>
      <c r="D43" s="2">
        <v>20000</v>
      </c>
      <c r="E43">
        <v>1</v>
      </c>
      <c r="F43" s="3">
        <f>E43*D43</f>
        <v>20000</v>
      </c>
      <c r="H43" t="s">
        <v>25</v>
      </c>
      <c r="I43" s="2">
        <v>20000</v>
      </c>
      <c r="J43">
        <v>0</v>
      </c>
      <c r="K43" s="3">
        <f>J43*I43</f>
        <v>0</v>
      </c>
      <c r="M43" t="s">
        <v>25</v>
      </c>
      <c r="N43" s="2">
        <v>20000</v>
      </c>
      <c r="O43">
        <v>0</v>
      </c>
      <c r="P43" s="3">
        <f>O43*N43</f>
        <v>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ex2a</vt:lpstr>
      <vt:lpstr>ex2b</vt:lpstr>
      <vt:lpstr>ex2c</vt:lpstr>
      <vt:lpstr>ex2d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2018-11-19T19:58:19Z</dcterms:modified>
</cp:coreProperties>
</file>