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F5B3E7D0-461E-A441-B9F9-A68B6F489150}" xr6:coauthVersionLast="36" xr6:coauthVersionMax="36" xr10:uidLastSave="{00000000-0000-0000-0000-000000000000}"/>
  <bookViews>
    <workbookView xWindow="7860" yWindow="460" windowWidth="23680" windowHeight="14480" xr2:uid="{00000000-000D-0000-FFFF-FFFF00000000}"/>
  </bookViews>
  <sheets>
    <sheet name="Sheet1" sheetId="1" r:id="rId1"/>
  </sheets>
  <definedNames>
    <definedName name="solver_adj" localSheetId="0" hidden="1">Sheet1!$C$24:$F$24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Sheet1!$F$3:$F$16</definedName>
    <definedName name="solver_lhs2" localSheetId="0" hidden="1">Sheet1!$I$3:$I$16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D3" i="1"/>
  <c r="G3" i="1"/>
  <c r="C26" i="1"/>
  <c r="D15" i="1"/>
  <c r="D16" i="1"/>
  <c r="D14" i="1"/>
  <c r="D13" i="1"/>
  <c r="D12" i="1"/>
  <c r="D11" i="1"/>
  <c r="D10" i="1"/>
  <c r="D9" i="1"/>
  <c r="D8" i="1"/>
  <c r="D7" i="1"/>
  <c r="D6" i="1"/>
  <c r="D5" i="1"/>
  <c r="D4" i="1"/>
  <c r="E16" i="1"/>
  <c r="E13" i="1"/>
  <c r="E7" i="1"/>
  <c r="H3" i="1" l="1"/>
  <c r="I3" i="1" s="1"/>
  <c r="F4" i="1" s="1"/>
  <c r="G4" i="1" l="1"/>
  <c r="H4" i="1" s="1"/>
  <c r="I4" i="1" l="1"/>
  <c r="F5" i="1" s="1"/>
  <c r="G5" i="1" l="1"/>
  <c r="H5" i="1" s="1"/>
  <c r="I5" i="1" l="1"/>
  <c r="F6" i="1" s="1"/>
  <c r="G6" i="1" l="1"/>
  <c r="H6" i="1" s="1"/>
  <c r="I6" i="1" l="1"/>
  <c r="F7" i="1" s="1"/>
  <c r="G7" i="1" l="1"/>
  <c r="H7" i="1" s="1"/>
  <c r="I7" i="1" l="1"/>
  <c r="F8" i="1" s="1"/>
  <c r="G8" i="1" l="1"/>
  <c r="H8" i="1" s="1"/>
  <c r="I8" i="1" l="1"/>
  <c r="F9" i="1" s="1"/>
  <c r="G9" i="1" l="1"/>
  <c r="H9" i="1" s="1"/>
  <c r="I9" i="1" l="1"/>
  <c r="F10" i="1" s="1"/>
  <c r="G10" i="1" l="1"/>
  <c r="H10" i="1" s="1"/>
  <c r="I10" i="1" l="1"/>
  <c r="F11" i="1" s="1"/>
  <c r="G11" i="1" l="1"/>
  <c r="H11" i="1" s="1"/>
  <c r="I11" i="1" l="1"/>
  <c r="F12" i="1" s="1"/>
  <c r="G12" i="1" l="1"/>
  <c r="H12" i="1" s="1"/>
  <c r="I12" i="1" l="1"/>
  <c r="F13" i="1" s="1"/>
  <c r="G13" i="1" l="1"/>
  <c r="H13" i="1" s="1"/>
  <c r="I13" i="1" l="1"/>
  <c r="F14" i="1" s="1"/>
  <c r="G14" i="1" l="1"/>
  <c r="H14" i="1" s="1"/>
  <c r="I14" i="1" l="1"/>
  <c r="F15" i="1" s="1"/>
  <c r="G15" i="1" l="1"/>
  <c r="H15" i="1" s="1"/>
  <c r="I15" i="1" l="1"/>
  <c r="F16" i="1" s="1"/>
  <c r="G16" i="1" l="1"/>
  <c r="H16" i="1" s="1"/>
  <c r="I16" i="1" l="1"/>
</calcChain>
</file>

<file path=xl/sharedStrings.xml><?xml version="1.0" encoding="utf-8"?>
<sst xmlns="http://schemas.openxmlformats.org/spreadsheetml/2006/main" count="33" uniqueCount="33">
  <si>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</si>
  <si>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</si>
  <si>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</si>
  <si>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</si>
  <si>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</si>
  <si>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</si>
  <si>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</si>
  <si>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</si>
  <si>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</si>
  <si>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</si>
  <si>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</si>
  <si>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</si>
  <si>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</si>
  <si>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</si>
  <si>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</si>
  <si>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</si>
  <si>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</si>
  <si>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</si>
  <si>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</si>
  <si>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</si>
  <si>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</si>
  <si>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Savings</t>
  </si>
  <si>
    <t>Types of Investment Available</t>
  </si>
  <si>
    <t>End of Year (in $000's)</t>
  </si>
  <si>
    <t>Flow Out</t>
  </si>
  <si>
    <t>Initial Cost</t>
  </si>
  <si>
    <t>Quantity</t>
  </si>
  <si>
    <t>Maturity</t>
  </si>
  <si>
    <t>Bond Coupon</t>
  </si>
  <si>
    <t>Interest</t>
  </si>
  <si>
    <t>Flow In</t>
  </si>
  <si>
    <t>Net Gain</t>
  </si>
  <si>
    <t>Savings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</si>
</sst>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2" borderId="1" xfId="0" applyFill="1" applyBorder="1"/>
    <xf numFmtId="44" fontId="2" fillId="0" borderId="0" xfId="1" applyFont="1"/>
    <xf numFmtId="0" fontId="0" fillId="0" borderId="0" xfId="0" applyFill="1" applyBorder="1"/>
    <xf numFmtId="2" fontId="0" fillId="2" borderId="2" xfId="0" applyNumberFormat="1" applyFill="1" applyBorder="1"/>
    <xf numFmtId="2" fontId="0" fillId="2" borderId="3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abSelected="1" topLeftCell="A2" zoomScale="117" workbookViewId="0">
      <selection activeCell="H3" sqref="H3:H16"/>
    </sheetView>
  </sheetViews>
  <sheetFormatPr baseColWidth="10" defaultColWidth="8.83203125" defaultRowHeight="15" x14ac:dyDescent="0.2"/>
  <cols>
    <col min="2" max="2" width="14.83203125" customWidth="1"/>
    <col min="3" max="3" width="8.5" customWidth="1"/>
    <col min="4" max="4" width="14.5" customWidth="1"/>
  </cols>
  <sheetData>
    <row r="2" spans="2:9" x14ac:dyDescent="0.2">
      <c r="B2" t="s">
        <v>23</v>
      </c>
      <c r="C2" t="s">
        <v>24</v>
      </c>
      <c r="D2" t="s">
        <v>28</v>
      </c>
      <c r="E2" t="s">
        <v>27</v>
      </c>
      <c r="F2" t="s">
        <v>29</v>
      </c>
      <c r="G2" t="s">
        <v>32</v>
      </c>
      <c r="H2" t="s">
        <v>30</v>
      </c>
      <c r="I2" t="s">
        <v>31</v>
      </c>
    </row>
    <row r="3" spans="2:9" x14ac:dyDescent="0.2">
      <c r="B3" t="s">
        <v>0</v>
      </c>
      <c r="C3" s="1">
        <v>12</v>
      </c>
      <c r="D3" s="1">
        <f>C21*C24+D24*D21+E21*E24</f>
        <v>11.603022764936451</v>
      </c>
      <c r="E3" s="1">
        <v>0</v>
      </c>
      <c r="F3" s="1">
        <f>F24*F21</f>
        <v>0.37505216143453352</v>
      </c>
      <c r="G3" s="1">
        <f>F24</f>
        <v>9.3763040358633383</v>
      </c>
      <c r="H3" s="1">
        <f>D3+E3+G3+F3</f>
        <v>21.354378962234325</v>
      </c>
      <c r="I3" s="1">
        <f>H3-C3</f>
        <v>9.3543789622343247</v>
      </c>
    </row>
    <row r="4" spans="2:9" x14ac:dyDescent="0.2">
      <c r="B4" t="s">
        <v>1</v>
      </c>
      <c r="C4" s="1">
        <v>14</v>
      </c>
      <c r="D4" s="1">
        <f>C21*C24+D24*D21+E21*E24</f>
        <v>11.603022764936451</v>
      </c>
      <c r="E4" s="1">
        <v>0</v>
      </c>
      <c r="F4" s="1">
        <f>$F$21*I3</f>
        <v>0.37417515848937299</v>
      </c>
      <c r="G4" s="1">
        <f>I3</f>
        <v>9.3543789622343247</v>
      </c>
      <c r="H4" s="1">
        <f t="shared" ref="H4:H16" si="0">D4+E4+G4+F4</f>
        <v>21.331576885660148</v>
      </c>
      <c r="I4" s="1">
        <f t="shared" ref="I4:I16" si="1">H4-C4</f>
        <v>7.331576885660148</v>
      </c>
    </row>
    <row r="5" spans="2:9" x14ac:dyDescent="0.2">
      <c r="B5" t="s">
        <v>2</v>
      </c>
      <c r="C5" s="1">
        <v>15</v>
      </c>
      <c r="D5" s="1">
        <f>C21*C24+D24*D21+E21*E24</f>
        <v>11.603022764936451</v>
      </c>
      <c r="E5" s="1">
        <v>0</v>
      </c>
      <c r="F5" s="1">
        <f t="shared" ref="F5:F16" si="2">$F$21*I4</f>
        <v>0.29326307542640595</v>
      </c>
      <c r="G5" s="1">
        <f t="shared" ref="G5:G16" si="3">I4</f>
        <v>7.331576885660148</v>
      </c>
      <c r="H5" s="1">
        <f t="shared" si="0"/>
        <v>19.227862726023005</v>
      </c>
      <c r="I5" s="1">
        <f t="shared" si="1"/>
        <v>4.2278627260230053</v>
      </c>
    </row>
    <row r="6" spans="2:9" x14ac:dyDescent="0.2">
      <c r="B6" t="s">
        <v>3</v>
      </c>
      <c r="C6" s="1">
        <v>16</v>
      </c>
      <c r="D6" s="1">
        <f>C21*C24+D24*D21+E21*E24</f>
        <v>11.603022764936451</v>
      </c>
      <c r="E6" s="1">
        <v>0</v>
      </c>
      <c r="F6" s="1">
        <f t="shared" si="2"/>
        <v>0.16911450904092021</v>
      </c>
      <c r="G6" s="1">
        <f t="shared" si="3"/>
        <v>4.2278627260230053</v>
      </c>
      <c r="H6" s="1">
        <f t="shared" si="0"/>
        <v>16.000000000000377</v>
      </c>
      <c r="I6" s="1">
        <f t="shared" si="1"/>
        <v>3.765876499528531E-13</v>
      </c>
    </row>
    <row r="7" spans="2:9" x14ac:dyDescent="0.2">
      <c r="B7" t="s">
        <v>4</v>
      </c>
      <c r="C7" s="1">
        <v>18</v>
      </c>
      <c r="D7" s="1">
        <f>C21*C24+D24*D21+E21*E24</f>
        <v>11.603022764936451</v>
      </c>
      <c r="E7" s="1">
        <f>C24*C23</f>
        <v>73.694798104241613</v>
      </c>
      <c r="F7" s="1">
        <f t="shared" si="2"/>
        <v>1.5063505998114125E-14</v>
      </c>
      <c r="G7" s="1">
        <f t="shared" si="3"/>
        <v>3.765876499528531E-13</v>
      </c>
      <c r="H7" s="1">
        <f t="shared" si="0"/>
        <v>85.297820869178466</v>
      </c>
      <c r="I7" s="1">
        <f t="shared" si="1"/>
        <v>67.297820869178466</v>
      </c>
    </row>
    <row r="8" spans="2:9" x14ac:dyDescent="0.2">
      <c r="B8" t="s">
        <v>5</v>
      </c>
      <c r="C8" s="1">
        <v>20</v>
      </c>
      <c r="D8" s="1">
        <f>D24*D21+E21*E24</f>
        <v>7.1813348786819544</v>
      </c>
      <c r="E8" s="1">
        <v>0</v>
      </c>
      <c r="F8" s="1">
        <f t="shared" si="2"/>
        <v>2.6919128347671388</v>
      </c>
      <c r="G8" s="1">
        <f t="shared" si="3"/>
        <v>67.297820869178466</v>
      </c>
      <c r="H8" s="1">
        <f t="shared" si="0"/>
        <v>77.171068582627555</v>
      </c>
      <c r="I8" s="1">
        <f t="shared" si="1"/>
        <v>57.171068582627555</v>
      </c>
    </row>
    <row r="9" spans="2:9" x14ac:dyDescent="0.2">
      <c r="B9" t="s">
        <v>6</v>
      </c>
      <c r="C9" s="1">
        <v>21</v>
      </c>
      <c r="D9" s="1">
        <f>D24*D21+E21*E24</f>
        <v>7.1813348786819544</v>
      </c>
      <c r="E9" s="1">
        <v>0</v>
      </c>
      <c r="F9" s="1">
        <f t="shared" si="2"/>
        <v>2.2868427433051024</v>
      </c>
      <c r="G9" s="1">
        <f t="shared" si="3"/>
        <v>57.171068582627555</v>
      </c>
      <c r="H9" s="1">
        <f t="shared" si="0"/>
        <v>66.639246204614608</v>
      </c>
      <c r="I9" s="1">
        <f t="shared" si="1"/>
        <v>45.639246204614608</v>
      </c>
    </row>
    <row r="10" spans="2:9" x14ac:dyDescent="0.2">
      <c r="B10" t="s">
        <v>7</v>
      </c>
      <c r="C10" s="1">
        <v>22</v>
      </c>
      <c r="D10" s="1">
        <f>D24*D21+E21*E24</f>
        <v>7.1813348786819544</v>
      </c>
      <c r="E10" s="1">
        <v>0</v>
      </c>
      <c r="F10" s="1">
        <f t="shared" si="2"/>
        <v>1.8255698481845843</v>
      </c>
      <c r="G10" s="1">
        <f t="shared" si="3"/>
        <v>45.639246204614608</v>
      </c>
      <c r="H10" s="1">
        <f t="shared" si="0"/>
        <v>54.646150931481145</v>
      </c>
      <c r="I10" s="1">
        <f t="shared" si="1"/>
        <v>32.646150931481145</v>
      </c>
    </row>
    <row r="11" spans="2:9" x14ac:dyDescent="0.2">
      <c r="B11" t="s">
        <v>8</v>
      </c>
      <c r="C11" s="1">
        <v>24</v>
      </c>
      <c r="D11" s="1">
        <f>D24*D21+E21*E24</f>
        <v>7.1813348786819544</v>
      </c>
      <c r="E11" s="1">
        <v>0</v>
      </c>
      <c r="F11" s="1">
        <f t="shared" si="2"/>
        <v>1.3058460372592458</v>
      </c>
      <c r="G11" s="1">
        <f t="shared" si="3"/>
        <v>32.646150931481145</v>
      </c>
      <c r="H11" s="1">
        <f t="shared" si="0"/>
        <v>41.13333184742234</v>
      </c>
      <c r="I11" s="1">
        <f t="shared" si="1"/>
        <v>17.13333184742234</v>
      </c>
    </row>
    <row r="12" spans="2:9" x14ac:dyDescent="0.2">
      <c r="B12" t="s">
        <v>9</v>
      </c>
      <c r="C12" s="1">
        <v>25</v>
      </c>
      <c r="D12" s="1">
        <f>D24*D21+E21*E24</f>
        <v>7.1813348786819544</v>
      </c>
      <c r="E12" s="1">
        <v>0</v>
      </c>
      <c r="F12" s="1">
        <f t="shared" si="2"/>
        <v>0.68533327389689358</v>
      </c>
      <c r="G12" s="1">
        <f t="shared" si="3"/>
        <v>17.13333184742234</v>
      </c>
      <c r="H12" s="1">
        <f t="shared" si="0"/>
        <v>25.00000000000119</v>
      </c>
      <c r="I12" s="1">
        <f t="shared" si="1"/>
        <v>1.1901590823981678E-12</v>
      </c>
    </row>
    <row r="13" spans="2:9" x14ac:dyDescent="0.2">
      <c r="B13" t="s">
        <v>10</v>
      </c>
      <c r="C13" s="1">
        <v>30</v>
      </c>
      <c r="D13" s="1">
        <f>D24*D21+E21*E24</f>
        <v>7.1813348786819544</v>
      </c>
      <c r="E13" s="1">
        <f>D24*D23</f>
        <v>77.208372015503201</v>
      </c>
      <c r="F13" s="1">
        <f t="shared" si="2"/>
        <v>4.7606363295926714E-14</v>
      </c>
      <c r="G13" s="1">
        <f t="shared" si="3"/>
        <v>1.1901590823981678E-12</v>
      </c>
      <c r="H13" s="1">
        <f t="shared" si="0"/>
        <v>84.389706894186389</v>
      </c>
      <c r="I13" s="1">
        <f t="shared" si="1"/>
        <v>54.389706894186389</v>
      </c>
    </row>
    <row r="14" spans="2:9" x14ac:dyDescent="0.2">
      <c r="B14" t="s">
        <v>11</v>
      </c>
      <c r="C14" s="1">
        <v>31</v>
      </c>
      <c r="D14" s="1">
        <f>E21*E24</f>
        <v>2.1627906976742466</v>
      </c>
      <c r="E14" s="1">
        <v>0</v>
      </c>
      <c r="F14" s="1">
        <f t="shared" si="2"/>
        <v>2.1755882757674558</v>
      </c>
      <c r="G14" s="1">
        <f t="shared" si="3"/>
        <v>54.389706894186389</v>
      </c>
      <c r="H14" s="1">
        <f t="shared" si="0"/>
        <v>58.728085867628089</v>
      </c>
      <c r="I14" s="1">
        <f t="shared" si="1"/>
        <v>27.728085867628089</v>
      </c>
    </row>
    <row r="15" spans="2:9" x14ac:dyDescent="0.2">
      <c r="B15" t="s">
        <v>12</v>
      </c>
      <c r="C15" s="1">
        <v>31</v>
      </c>
      <c r="D15" s="1">
        <f>E21*E24</f>
        <v>2.1627906976742466</v>
      </c>
      <c r="E15" s="1">
        <v>0</v>
      </c>
      <c r="F15" s="1">
        <f t="shared" si="2"/>
        <v>1.1091234347051235</v>
      </c>
      <c r="G15" s="1">
        <f t="shared" si="3"/>
        <v>27.728085867628089</v>
      </c>
      <c r="H15" s="1">
        <f t="shared" si="0"/>
        <v>31.000000000007457</v>
      </c>
      <c r="I15" s="1">
        <f t="shared" si="1"/>
        <v>7.4571460118022515E-12</v>
      </c>
    </row>
    <row r="16" spans="2:9" x14ac:dyDescent="0.2">
      <c r="B16" t="s">
        <v>13</v>
      </c>
      <c r="C16" s="1">
        <v>31</v>
      </c>
      <c r="D16" s="1">
        <f>E21*E24</f>
        <v>2.1627906976742466</v>
      </c>
      <c r="E16" s="1">
        <f>E24*E23</f>
        <v>28.837209302323288</v>
      </c>
      <c r="F16" s="1">
        <f t="shared" si="2"/>
        <v>2.9828584047209009E-13</v>
      </c>
      <c r="G16" s="1">
        <f t="shared" si="3"/>
        <v>7.4571460118022515E-12</v>
      </c>
      <c r="H16" s="1">
        <f t="shared" si="0"/>
        <v>31.00000000000529</v>
      </c>
      <c r="I16" s="1">
        <f t="shared" si="1"/>
        <v>5.2899906677339459E-12</v>
      </c>
    </row>
    <row r="18" spans="2:7" x14ac:dyDescent="0.2">
      <c r="B18" t="s">
        <v>22</v>
      </c>
    </row>
    <row r="19" spans="2:7" x14ac:dyDescent="0.2">
      <c r="C19" t="s">
        <v>14</v>
      </c>
      <c r="D19" t="s">
        <v>15</v>
      </c>
      <c r="E19" t="s">
        <v>16</v>
      </c>
      <c r="F19" t="s">
        <v>21</v>
      </c>
    </row>
    <row r="20" spans="2:7" x14ac:dyDescent="0.2">
      <c r="B20" t="s">
        <v>17</v>
      </c>
      <c r="C20" s="1">
        <v>0.98</v>
      </c>
      <c r="D20" s="1">
        <v>0.97</v>
      </c>
      <c r="E20" s="1">
        <v>1.05</v>
      </c>
      <c r="F20" s="1">
        <v>1</v>
      </c>
      <c r="G20" s="1"/>
    </row>
    <row r="21" spans="2:7" x14ac:dyDescent="0.2">
      <c r="B21" t="s">
        <v>18</v>
      </c>
      <c r="C21">
        <v>0.06</v>
      </c>
      <c r="D21">
        <v>6.5000000000000002E-2</v>
      </c>
      <c r="E21">
        <v>7.4999999999999997E-2</v>
      </c>
      <c r="F21">
        <v>0.04</v>
      </c>
    </row>
    <row r="22" spans="2:7" x14ac:dyDescent="0.2">
      <c r="B22" t="s">
        <v>19</v>
      </c>
      <c r="C22">
        <v>5</v>
      </c>
      <c r="D22">
        <v>11</v>
      </c>
      <c r="E22">
        <v>14</v>
      </c>
    </row>
    <row r="23" spans="2:7" ht="16" thickBot="1" x14ac:dyDescent="0.25">
      <c r="B23" t="s">
        <v>20</v>
      </c>
      <c r="C23">
        <v>1</v>
      </c>
      <c r="D23">
        <v>1</v>
      </c>
      <c r="E23">
        <v>1</v>
      </c>
    </row>
    <row r="24" spans="2:7" ht="16" thickBot="1" x14ac:dyDescent="0.25">
      <c r="B24" s="2" t="s">
        <v>26</v>
      </c>
      <c r="C24" s="5">
        <v>73.694798104241613</v>
      </c>
      <c r="D24" s="5">
        <v>77.208372015503201</v>
      </c>
      <c r="E24" s="5">
        <v>28.837209302323288</v>
      </c>
      <c r="F24" s="6">
        <v>9.3763040358633383</v>
      </c>
      <c r="G24" s="4"/>
    </row>
    <row r="26" spans="2:7" x14ac:dyDescent="0.2">
      <c r="B26" t="s">
        <v>25</v>
      </c>
      <c r="C26" s="3">
        <f>C20*C24+D20*D24+E20*E24+F20*F24</f>
        <v>186.7683968004977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2018-10-14T17:23:38Z</dcterms:modified>
</cp:coreProperties>
</file>