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 defaultThemeVersion="124226"/>
  <xr:revisionPtr revIDLastSave="0" documentId="13_ncr:1_{832B405C-46F1-404F-BE44-2E653AE54036}" xr6:coauthVersionLast="38" xr6:coauthVersionMax="38" xr10:uidLastSave="{00000000-0000-0000-0000-000000000000}"/>
  <bookViews>
    <workbookView xWindow="240" yWindow="460" windowWidth="24740" windowHeight="14360" activeTab="4" xr2:uid="{00000000-000D-0000-FFFF-FFFF00000000}"/>
  </bookViews>
  <sheets>
    <sheet name="Best Items" sheetId="2" r:id="rId1"/>
    <sheet name="Best Items_Heuristic" sheetId="7" r:id="rId2"/>
    <sheet name="Best Items_LP" sheetId="8" r:id="rId3"/>
    <sheet name="Ambulances" sheetId="6" r:id="rId4"/>
    <sheet name="Logistica All Possibilities" sheetId="10" r:id="rId5"/>
    <sheet name="Practical COG City 18" sheetId="9" r:id="rId6"/>
  </sheets>
  <definedNames>
    <definedName name="OpenSolver_ChosenSolver" localSheetId="3" hidden="1">CBC</definedName>
    <definedName name="OpenSolver_ChosenSolver" localSheetId="0" hidden="1">CBC</definedName>
    <definedName name="OpenSolver_ChosenSolver" localSheetId="1" hidden="1">CBC</definedName>
    <definedName name="OpenSolver_ChosenSolver" localSheetId="2" hidden="1">CBC</definedName>
    <definedName name="OpenSolver_DualsNewSheet" localSheetId="3" hidden="1">0</definedName>
    <definedName name="OpenSolver_DualsNewSheet" localSheetId="0" hidden="1">0</definedName>
    <definedName name="OpenSolver_DualsNewSheet" localSheetId="1" hidden="1">0</definedName>
    <definedName name="OpenSolver_DualsNewSheet" localSheetId="2" hidden="1">0</definedName>
    <definedName name="OpenSolver_LinearityCheck" localSheetId="3" hidden="1">1</definedName>
    <definedName name="OpenSolver_LinearityCheck" localSheetId="0" hidden="1">1</definedName>
    <definedName name="OpenSolver_LinearityCheck" localSheetId="1" hidden="1">1</definedName>
    <definedName name="OpenSolver_LinearityCheck" localSheetId="2" hidden="1">1</definedName>
    <definedName name="OpenSolver_UpdateSensitivity" localSheetId="3" hidden="1">1</definedName>
    <definedName name="OpenSolver_UpdateSensitivity" localSheetId="0" hidden="1">1</definedName>
    <definedName name="OpenSolver_UpdateSensitivity" localSheetId="1" hidden="1">1</definedName>
    <definedName name="OpenSolver_UpdateSensitivity" localSheetId="2" hidden="1">1</definedName>
    <definedName name="solver_adj" localSheetId="3" hidden="1">Ambulances!$D$17:$N$26</definedName>
    <definedName name="solver_adj" localSheetId="0" hidden="1">'Best Items'!$E$3:$E$42</definedName>
    <definedName name="solver_adj" localSheetId="2" hidden="1">'Best Items_LP'!$E$3:$E$42</definedName>
    <definedName name="solver_cvg" localSheetId="3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3" hidden="1">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st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3" hidden="1">2147483647</definedName>
    <definedName name="solver_itr" localSheetId="0" hidden="1">999999999</definedName>
    <definedName name="solver_itr" localSheetId="1" hidden="1">999999999</definedName>
    <definedName name="solver_itr" localSheetId="2" hidden="1">999999999</definedName>
    <definedName name="solver_lhs1" localSheetId="3" hidden="1">Ambulances!$D$17:$N$26</definedName>
    <definedName name="solver_lhs1" localSheetId="0" hidden="1">'Best Items'!$E$3:$E$42</definedName>
    <definedName name="solver_lhs1" localSheetId="1" hidden="1">'Best Items_Heuristic'!$F$3:$F$42</definedName>
    <definedName name="solver_lhs1" localSheetId="2" hidden="1">'Best Items_LP'!$E$3:$E$42</definedName>
    <definedName name="solver_lhs10" localSheetId="3" hidden="1">Ambulances!$N$17:$N$26</definedName>
    <definedName name="solver_lhs11" localSheetId="3" hidden="1">Ambulances!$N$17:$N$26</definedName>
    <definedName name="solver_lhs12" localSheetId="3" hidden="1">Ambulances!$N$17:$N$26</definedName>
    <definedName name="solver_lhs13" localSheetId="3" hidden="1">Ambulances!$N$17:$N$26</definedName>
    <definedName name="solver_lhs14" localSheetId="3" hidden="1">Ambulances!$N$17:$N$26</definedName>
    <definedName name="solver_lhs15" localSheetId="3" hidden="1">Ambulances!$N$17:$N$26</definedName>
    <definedName name="solver_lhs16" localSheetId="3" hidden="1">Ambulances!$D$27:$M$27</definedName>
    <definedName name="solver_lhs2" localSheetId="3" hidden="1">Ambulances!$D$17:$N$26</definedName>
    <definedName name="solver_lhs2" localSheetId="0" hidden="1">'Best Items'!$E$3:$E$42</definedName>
    <definedName name="solver_lhs2" localSheetId="1" hidden="1">'Best Items_Heuristic'!$F$3:$F$42</definedName>
    <definedName name="solver_lhs2" localSheetId="2" hidden="1">'Best Items_LP'!$E$3:$E$42</definedName>
    <definedName name="solver_lhs3" localSheetId="3" hidden="1">Ambulances!$D$17:$N$26</definedName>
    <definedName name="solver_lhs3" localSheetId="0" hidden="1">'Best Items'!$E$3:$E$42</definedName>
    <definedName name="solver_lhs3" localSheetId="1" hidden="1">'Best Items_Heuristic'!$F$3:$F$42</definedName>
    <definedName name="solver_lhs3" localSheetId="2" hidden="1">'Best Items_LP'!$F$43</definedName>
    <definedName name="solver_lhs4" localSheetId="3" hidden="1">Ambulances!$D$31:$M$40</definedName>
    <definedName name="solver_lhs4" localSheetId="0" hidden="1">'Best Items'!$F$43</definedName>
    <definedName name="solver_lhs4" localSheetId="1" hidden="1">'Best Items_Heuristic'!$G$43</definedName>
    <definedName name="solver_lhs4" localSheetId="2" hidden="1">'Best Items_LP'!$F$43</definedName>
    <definedName name="solver_lhs5" localSheetId="3" hidden="1">Ambulances!$D$31:$M$40</definedName>
    <definedName name="solver_lhs6" localSheetId="3" hidden="1">Ambulances!$N$17:$N$26</definedName>
    <definedName name="solver_lhs7" localSheetId="3" hidden="1">Ambulances!$N$17:$N$26</definedName>
    <definedName name="solver_lhs8" localSheetId="3" hidden="1">Ambulances!$N$17:$N$26</definedName>
    <definedName name="solver_lhs9" localSheetId="3" hidden="1">Ambulances!$N$17:$N$26</definedName>
    <definedName name="solver_neg" localSheetId="3" hidden="1">1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um" localSheetId="3" hidden="1">16</definedName>
    <definedName name="solver_num" localSheetId="0" hidden="1">4</definedName>
    <definedName name="solver_num" localSheetId="1" hidden="1">0</definedName>
    <definedName name="solver_num" localSheetId="2" hidden="1">3</definedName>
    <definedName name="solver_nwt" localSheetId="3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3" hidden="1">Ambulances!$N$27</definedName>
    <definedName name="solver_opt" localSheetId="0" hidden="1">'Best Items'!$G$43</definedName>
    <definedName name="solver_opt" localSheetId="2" hidden="1">'Best Items_LP'!$G$43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el1" localSheetId="3" hidden="1">3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10" localSheetId="3" hidden="1">3</definedName>
    <definedName name="solver_rel11" localSheetId="3" hidden="1">3</definedName>
    <definedName name="solver_rel12" localSheetId="3" hidden="1">3</definedName>
    <definedName name="solver_rel13" localSheetId="3" hidden="1">3</definedName>
    <definedName name="solver_rel14" localSheetId="3" hidden="1">3</definedName>
    <definedName name="solver_rel15" localSheetId="3" hidden="1">3</definedName>
    <definedName name="solver_rel16" localSheetId="3" hidden="1">3</definedName>
    <definedName name="solver_rel2" localSheetId="3" hidden="1">1</definedName>
    <definedName name="solver_rel2" localSheetId="0" hidden="1">1</definedName>
    <definedName name="solver_rel2" localSheetId="1" hidden="1">1</definedName>
    <definedName name="solver_rel2" localSheetId="2" hidden="1">1</definedName>
    <definedName name="solver_rel3" localSheetId="3" hidden="1">4</definedName>
    <definedName name="solver_rel3" localSheetId="0" hidden="1">4</definedName>
    <definedName name="solver_rel3" localSheetId="1" hidden="1">4</definedName>
    <definedName name="solver_rel3" localSheetId="2" hidden="1">1</definedName>
    <definedName name="solver_rel4" localSheetId="3" hidden="1">1</definedName>
    <definedName name="solver_rel4" localSheetId="0" hidden="1">1</definedName>
    <definedName name="solver_rel4" localSheetId="1" hidden="1">1</definedName>
    <definedName name="solver_rel4" localSheetId="2" hidden="1">1</definedName>
    <definedName name="solver_rel5" localSheetId="3" hidden="1">3</definedName>
    <definedName name="solver_rel6" localSheetId="3" hidden="1">3</definedName>
    <definedName name="solver_rel7" localSheetId="3" hidden="1">3</definedName>
    <definedName name="solver_rel8" localSheetId="3" hidden="1">3</definedName>
    <definedName name="solver_rel9" localSheetId="3" hidden="1">3</definedName>
    <definedName name="solver_rhs1" localSheetId="3" hidden="1">0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10" localSheetId="3" hidden="1">Ambulances!$H$17:$H$26</definedName>
    <definedName name="solver_rhs11" localSheetId="3" hidden="1">Ambulances!$I$17:$I$26</definedName>
    <definedName name="solver_rhs12" localSheetId="3" hidden="1">Ambulances!$J$17:$J$26</definedName>
    <definedName name="solver_rhs13" localSheetId="3" hidden="1">Ambulances!$K$17:$K$26</definedName>
    <definedName name="solver_rhs14" localSheetId="3" hidden="1">Ambulances!$L$17:$L$26</definedName>
    <definedName name="solver_rhs15" localSheetId="3" hidden="1">Ambulances!$M$17:$M$26</definedName>
    <definedName name="solver_rhs16" localSheetId="3" hidden="1">1</definedName>
    <definedName name="solver_rhs2" localSheetId="3" hidden="1">1</definedName>
    <definedName name="solver_rhs2" localSheetId="0" hidden="1">1</definedName>
    <definedName name="solver_rhs2" localSheetId="1" hidden="1">1</definedName>
    <definedName name="solver_rhs2" localSheetId="2" hidden="1">1</definedName>
    <definedName name="solver_rhs3" localSheetId="3" hidden="1">integer</definedName>
    <definedName name="solver_rhs3" localSheetId="0" hidden="1">integer</definedName>
    <definedName name="solver_rhs3" localSheetId="1" hidden="1">integer</definedName>
    <definedName name="solver_rhs3" localSheetId="2" hidden="1">500</definedName>
    <definedName name="solver_rhs4" localSheetId="3" hidden="1">3</definedName>
    <definedName name="solver_rhs4" localSheetId="0" hidden="1">500</definedName>
    <definedName name="solver_rhs4" localSheetId="1" hidden="1">500</definedName>
    <definedName name="solver_rhs4" localSheetId="2" hidden="1">500</definedName>
    <definedName name="solver_rhs5" localSheetId="3" hidden="1">0</definedName>
    <definedName name="solver_rhs6" localSheetId="3" hidden="1">Ambulances!$D$17:$D$26</definedName>
    <definedName name="solver_rhs7" localSheetId="3" hidden="1">Ambulances!$E$17:$E$26</definedName>
    <definedName name="solver_rhs8" localSheetId="3" hidden="1">Ambulances!$F$17:$F$26</definedName>
    <definedName name="solver_rhs9" localSheetId="3" hidden="1">Ambulances!$G$17:$G$26</definedName>
    <definedName name="solver_rlx" localSheetId="3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scl" localSheetId="3" hidden="1">2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3" hidden="1">0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tim" localSheetId="3" hidden="1">2147483647</definedName>
    <definedName name="solver_tim" localSheetId="0" hidden="1">999999999</definedName>
    <definedName name="solver_tim" localSheetId="1" hidden="1">999999999</definedName>
    <definedName name="solver_tim" localSheetId="2" hidden="1">999999999</definedName>
    <definedName name="solver_tol" localSheetId="3" hidden="1">0.05</definedName>
    <definedName name="solver_tol" localSheetId="0" hidden="1">0</definedName>
    <definedName name="solver_tol" localSheetId="1" hidden="1">0</definedName>
    <definedName name="solver_tol" localSheetId="2" hidden="1">0</definedName>
    <definedName name="solver_typ" localSheetId="3" hidden="1">2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3" hidden="1">0</definedName>
    <definedName name="solver_val" localSheetId="0" hidden="1">0</definedName>
    <definedName name="solver_val" localSheetId="1" hidden="1">0</definedName>
    <definedName name="solver_val" localSheetId="2" hidden="1">0</definedName>
  </definedNames>
  <calcPr calcId="179021"/>
</workbook>
</file>

<file path=xl/calcChain.xml><?xml version="1.0" encoding="utf-8"?>
<calcChain xmlns="http://schemas.openxmlformats.org/spreadsheetml/2006/main">
  <c r="R19" i="10" l="1"/>
  <c r="Q19" i="10"/>
  <c r="P19" i="10"/>
  <c r="O19" i="10"/>
  <c r="N19" i="10"/>
  <c r="M19" i="10"/>
  <c r="L19" i="10"/>
  <c r="K19" i="10"/>
  <c r="J19" i="10"/>
  <c r="I19" i="10"/>
  <c r="H19" i="10"/>
  <c r="G19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R9" i="10"/>
  <c r="Q9" i="10"/>
  <c r="P9" i="10"/>
  <c r="O9" i="10"/>
  <c r="N9" i="10"/>
  <c r="M9" i="10"/>
  <c r="L9" i="10"/>
  <c r="K9" i="10"/>
  <c r="J9" i="10"/>
  <c r="I9" i="10"/>
  <c r="H9" i="10"/>
  <c r="G9" i="10"/>
  <c r="R8" i="10"/>
  <c r="R25" i="10" s="1"/>
  <c r="Q8" i="10"/>
  <c r="Q25" i="10" s="1"/>
  <c r="P8" i="10"/>
  <c r="P23" i="10" s="1"/>
  <c r="O8" i="10"/>
  <c r="O24" i="10" s="1"/>
  <c r="N8" i="10"/>
  <c r="N25" i="10" s="1"/>
  <c r="M8" i="10"/>
  <c r="M25" i="10" s="1"/>
  <c r="L8" i="10"/>
  <c r="L25" i="10" s="1"/>
  <c r="K8" i="10"/>
  <c r="K25" i="10" s="1"/>
  <c r="J8" i="10"/>
  <c r="J25" i="10" s="1"/>
  <c r="I8" i="10"/>
  <c r="I25" i="10" s="1"/>
  <c r="H8" i="10"/>
  <c r="H23" i="10" s="1"/>
  <c r="G8" i="10"/>
  <c r="G23" i="10" s="1"/>
  <c r="E20" i="9"/>
  <c r="G18" i="9" s="1"/>
  <c r="D20" i="9"/>
  <c r="G17" i="9" s="1"/>
  <c r="G19" i="9"/>
  <c r="G16" i="9"/>
  <c r="G15" i="9"/>
  <c r="G12" i="9"/>
  <c r="G11" i="9"/>
  <c r="G8" i="9"/>
  <c r="G20" i="10" l="1"/>
  <c r="O20" i="10"/>
  <c r="K23" i="10"/>
  <c r="G24" i="10"/>
  <c r="K24" i="10"/>
  <c r="G25" i="10"/>
  <c r="O25" i="10"/>
  <c r="H20" i="10"/>
  <c r="P20" i="10"/>
  <c r="L23" i="10"/>
  <c r="H24" i="10"/>
  <c r="L24" i="10"/>
  <c r="P24" i="10"/>
  <c r="H25" i="10"/>
  <c r="P25" i="10"/>
  <c r="I20" i="10"/>
  <c r="M20" i="10"/>
  <c r="Q20" i="10"/>
  <c r="I23" i="10"/>
  <c r="M23" i="10"/>
  <c r="Q23" i="10"/>
  <c r="I24" i="10"/>
  <c r="M24" i="10"/>
  <c r="Q24" i="10"/>
  <c r="K20" i="10"/>
  <c r="O23" i="10"/>
  <c r="L20" i="10"/>
  <c r="J20" i="10"/>
  <c r="N20" i="10"/>
  <c r="R20" i="10"/>
  <c r="J23" i="10"/>
  <c r="N23" i="10"/>
  <c r="R23" i="10"/>
  <c r="J24" i="10"/>
  <c r="N24" i="10"/>
  <c r="R24" i="10"/>
  <c r="G9" i="9"/>
  <c r="G13" i="9"/>
  <c r="G10" i="9"/>
  <c r="G14" i="9"/>
  <c r="G25" i="9" s="1"/>
  <c r="G20" i="9"/>
  <c r="G24" i="9" l="1"/>
  <c r="G23" i="9"/>
  <c r="E27" i="6" l="1"/>
  <c r="F27" i="6"/>
  <c r="G27" i="6"/>
  <c r="H27" i="6"/>
  <c r="I27" i="6"/>
  <c r="J27" i="6"/>
  <c r="K27" i="6"/>
  <c r="L27" i="6"/>
  <c r="M27" i="6"/>
  <c r="D27" i="6"/>
  <c r="N27" i="6"/>
  <c r="D32" i="6"/>
  <c r="E32" i="6"/>
  <c r="F32" i="6"/>
  <c r="G32" i="6"/>
  <c r="H32" i="6"/>
  <c r="I32" i="6"/>
  <c r="J32" i="6"/>
  <c r="K32" i="6"/>
  <c r="L32" i="6"/>
  <c r="M32" i="6"/>
  <c r="D33" i="6"/>
  <c r="E33" i="6"/>
  <c r="F33" i="6"/>
  <c r="G33" i="6"/>
  <c r="H33" i="6"/>
  <c r="I33" i="6"/>
  <c r="J33" i="6"/>
  <c r="K33" i="6"/>
  <c r="L33" i="6"/>
  <c r="M33" i="6"/>
  <c r="D34" i="6"/>
  <c r="E34" i="6"/>
  <c r="F34" i="6"/>
  <c r="G34" i="6"/>
  <c r="H34" i="6"/>
  <c r="I34" i="6"/>
  <c r="J34" i="6"/>
  <c r="K34" i="6"/>
  <c r="L34" i="6"/>
  <c r="M34" i="6"/>
  <c r="D35" i="6"/>
  <c r="E35" i="6"/>
  <c r="F35" i="6"/>
  <c r="G35" i="6"/>
  <c r="H35" i="6"/>
  <c r="I35" i="6"/>
  <c r="J35" i="6"/>
  <c r="K35" i="6"/>
  <c r="L35" i="6"/>
  <c r="M35" i="6"/>
  <c r="D36" i="6"/>
  <c r="E36" i="6"/>
  <c r="F36" i="6"/>
  <c r="G36" i="6"/>
  <c r="H36" i="6"/>
  <c r="I36" i="6"/>
  <c r="J36" i="6"/>
  <c r="K36" i="6"/>
  <c r="L36" i="6"/>
  <c r="M36" i="6"/>
  <c r="D37" i="6"/>
  <c r="E37" i="6"/>
  <c r="F37" i="6"/>
  <c r="G37" i="6"/>
  <c r="H37" i="6"/>
  <c r="I37" i="6"/>
  <c r="J37" i="6"/>
  <c r="K37" i="6"/>
  <c r="L37" i="6"/>
  <c r="M37" i="6"/>
  <c r="D38" i="6"/>
  <c r="E38" i="6"/>
  <c r="F38" i="6"/>
  <c r="G38" i="6"/>
  <c r="H38" i="6"/>
  <c r="I38" i="6"/>
  <c r="J38" i="6"/>
  <c r="K38" i="6"/>
  <c r="L38" i="6"/>
  <c r="M38" i="6"/>
  <c r="D39" i="6"/>
  <c r="E39" i="6"/>
  <c r="F39" i="6"/>
  <c r="G39" i="6"/>
  <c r="H39" i="6"/>
  <c r="I39" i="6"/>
  <c r="J39" i="6"/>
  <c r="K39" i="6"/>
  <c r="L39" i="6"/>
  <c r="M39" i="6"/>
  <c r="D40" i="6"/>
  <c r="E40" i="6"/>
  <c r="F40" i="6"/>
  <c r="G40" i="6"/>
  <c r="H40" i="6"/>
  <c r="I40" i="6"/>
  <c r="J40" i="6"/>
  <c r="K40" i="6"/>
  <c r="L40" i="6"/>
  <c r="M40" i="6"/>
  <c r="E31" i="6"/>
  <c r="F31" i="6"/>
  <c r="G31" i="6"/>
  <c r="H31" i="6"/>
  <c r="I31" i="6"/>
  <c r="J31" i="6"/>
  <c r="K31" i="6"/>
  <c r="L31" i="6"/>
  <c r="M31" i="6"/>
  <c r="D31" i="6"/>
  <c r="G42" i="8"/>
  <c r="F42" i="8"/>
  <c r="G41" i="8"/>
  <c r="F41" i="8"/>
  <c r="G40" i="8"/>
  <c r="F40" i="8"/>
  <c r="G39" i="8"/>
  <c r="F39" i="8"/>
  <c r="G38" i="8"/>
  <c r="F38" i="8"/>
  <c r="G37" i="8"/>
  <c r="F37" i="8"/>
  <c r="G36" i="8"/>
  <c r="F36" i="8"/>
  <c r="G35" i="8"/>
  <c r="F35" i="8"/>
  <c r="G34" i="8"/>
  <c r="F34" i="8"/>
  <c r="G33" i="8"/>
  <c r="F33" i="8"/>
  <c r="G32" i="8"/>
  <c r="F32" i="8"/>
  <c r="G31" i="8"/>
  <c r="F31" i="8"/>
  <c r="G30" i="8"/>
  <c r="F30" i="8"/>
  <c r="G29" i="8"/>
  <c r="F29" i="8"/>
  <c r="G28" i="8"/>
  <c r="F28" i="8"/>
  <c r="G27" i="8"/>
  <c r="F27" i="8"/>
  <c r="G26" i="8"/>
  <c r="F26" i="8"/>
  <c r="G25" i="8"/>
  <c r="F25" i="8"/>
  <c r="G24" i="8"/>
  <c r="F24" i="8"/>
  <c r="G23" i="8"/>
  <c r="F23" i="8"/>
  <c r="G22" i="8"/>
  <c r="F22" i="8"/>
  <c r="G21" i="8"/>
  <c r="F21" i="8"/>
  <c r="G20" i="8"/>
  <c r="F20" i="8"/>
  <c r="G19" i="8"/>
  <c r="F19" i="8"/>
  <c r="G18" i="8"/>
  <c r="F18" i="8"/>
  <c r="G17" i="8"/>
  <c r="F17" i="8"/>
  <c r="G16" i="8"/>
  <c r="F16" i="8"/>
  <c r="G15" i="8"/>
  <c r="F15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G6" i="8"/>
  <c r="F6" i="8"/>
  <c r="G5" i="8"/>
  <c r="F5" i="8"/>
  <c r="G4" i="8"/>
  <c r="F4" i="8"/>
  <c r="G3" i="8"/>
  <c r="F3" i="8"/>
  <c r="E32" i="7"/>
  <c r="E40" i="7"/>
  <c r="E35" i="7"/>
  <c r="E17" i="7"/>
  <c r="E21" i="7"/>
  <c r="E12" i="7"/>
  <c r="E36" i="7"/>
  <c r="E25" i="7"/>
  <c r="E28" i="7"/>
  <c r="E16" i="7"/>
  <c r="E11" i="7"/>
  <c r="E7" i="7"/>
  <c r="E4" i="7"/>
  <c r="E26" i="7"/>
  <c r="E31" i="7"/>
  <c r="E34" i="7"/>
  <c r="E38" i="7"/>
  <c r="E23" i="7"/>
  <c r="E5" i="7"/>
  <c r="E29" i="7"/>
  <c r="E24" i="7"/>
  <c r="E22" i="7"/>
  <c r="E13" i="7"/>
  <c r="E8" i="7"/>
  <c r="E3" i="7"/>
  <c r="E15" i="7"/>
  <c r="E37" i="7"/>
  <c r="E30" i="7"/>
  <c r="E6" i="7"/>
  <c r="E19" i="7"/>
  <c r="E42" i="7"/>
  <c r="E33" i="7"/>
  <c r="E18" i="7"/>
  <c r="E10" i="7"/>
  <c r="E9" i="7"/>
  <c r="E20" i="7"/>
  <c r="E14" i="7"/>
  <c r="E41" i="7"/>
  <c r="E39" i="7"/>
  <c r="E27" i="7"/>
  <c r="H39" i="7"/>
  <c r="G39" i="7"/>
  <c r="H41" i="7"/>
  <c r="G41" i="7"/>
  <c r="H14" i="7"/>
  <c r="G14" i="7"/>
  <c r="H20" i="7"/>
  <c r="G20" i="7"/>
  <c r="H9" i="7"/>
  <c r="G9" i="7"/>
  <c r="H10" i="7"/>
  <c r="G10" i="7"/>
  <c r="H18" i="7"/>
  <c r="G18" i="7"/>
  <c r="H33" i="7"/>
  <c r="G33" i="7"/>
  <c r="H42" i="7"/>
  <c r="G42" i="7"/>
  <c r="H19" i="7"/>
  <c r="G19" i="7"/>
  <c r="H6" i="7"/>
  <c r="G6" i="7"/>
  <c r="H30" i="7"/>
  <c r="G30" i="7"/>
  <c r="H37" i="7"/>
  <c r="G37" i="7"/>
  <c r="H15" i="7"/>
  <c r="G15" i="7"/>
  <c r="H3" i="7"/>
  <c r="G3" i="7"/>
  <c r="H8" i="7"/>
  <c r="G8" i="7"/>
  <c r="H13" i="7"/>
  <c r="G13" i="7"/>
  <c r="H22" i="7"/>
  <c r="G22" i="7"/>
  <c r="H24" i="7"/>
  <c r="G24" i="7"/>
  <c r="H29" i="7"/>
  <c r="G29" i="7"/>
  <c r="H5" i="7"/>
  <c r="G5" i="7"/>
  <c r="H23" i="7"/>
  <c r="G23" i="7"/>
  <c r="H38" i="7"/>
  <c r="G38" i="7"/>
  <c r="H34" i="7"/>
  <c r="G34" i="7"/>
  <c r="H31" i="7"/>
  <c r="G31" i="7"/>
  <c r="H26" i="7"/>
  <c r="G26" i="7"/>
  <c r="H4" i="7"/>
  <c r="G4" i="7"/>
  <c r="H7" i="7"/>
  <c r="G7" i="7"/>
  <c r="H11" i="7"/>
  <c r="G11" i="7"/>
  <c r="H16" i="7"/>
  <c r="G16" i="7"/>
  <c r="H28" i="7"/>
  <c r="G28" i="7"/>
  <c r="H25" i="7"/>
  <c r="G25" i="7"/>
  <c r="H36" i="7"/>
  <c r="G36" i="7"/>
  <c r="H12" i="7"/>
  <c r="G12" i="7"/>
  <c r="H21" i="7"/>
  <c r="G21" i="7"/>
  <c r="H17" i="7"/>
  <c r="G17" i="7"/>
  <c r="H35" i="7"/>
  <c r="G35" i="7"/>
  <c r="H40" i="7"/>
  <c r="G40" i="7"/>
  <c r="H32" i="7"/>
  <c r="G32" i="7"/>
  <c r="H27" i="7"/>
  <c r="G27" i="7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3" i="2"/>
  <c r="F43" i="8" l="1"/>
  <c r="G43" i="8"/>
  <c r="G43" i="7"/>
  <c r="H43" i="7"/>
  <c r="G43" i="2"/>
  <c r="F43" i="2"/>
</calcChain>
</file>

<file path=xl/sharedStrings.xml><?xml version="1.0" encoding="utf-8"?>
<sst xmlns="http://schemas.openxmlformats.org/spreadsheetml/2006/main" count="53" uniqueCount="34">
  <si>
    <t>Item</t>
  </si>
  <si>
    <t>Size of Item</t>
  </si>
  <si>
    <t>Value of Item</t>
  </si>
  <si>
    <t>Chosen</t>
  </si>
  <si>
    <t>Size selected</t>
  </si>
  <si>
    <t>Value selected</t>
  </si>
  <si>
    <t>Value per unit
of size</t>
  </si>
  <si>
    <t>DESTINATION</t>
  </si>
  <si>
    <t>DEPARTURE</t>
  </si>
  <si>
    <t>Logistica - Capital 18</t>
  </si>
  <si>
    <t>City #</t>
  </si>
  <si>
    <t>Latitude</t>
  </si>
  <si>
    <t>Longitude</t>
  </si>
  <si>
    <t>Population</t>
  </si>
  <si>
    <t>Approx Dist to Capital (Miles)</t>
  </si>
  <si>
    <t>Capital Location:</t>
  </si>
  <si>
    <t>&lt;&lt;--- Weighted Average Distance</t>
  </si>
  <si>
    <t>Percent of Citizens Within Certain Distance to Capital</t>
  </si>
  <si>
    <t>% within 100 miles</t>
  </si>
  <si>
    <t>% within 200 miles</t>
  </si>
  <si>
    <t>% within 300 miles</t>
  </si>
  <si>
    <t>Logistica</t>
  </si>
  <si>
    <t>COG 6</t>
  </si>
  <si>
    <t>COG 8</t>
  </si>
  <si>
    <t>COG 9</t>
  </si>
  <si>
    <t>COG 12</t>
  </si>
  <si>
    <t>COG 13</t>
  </si>
  <si>
    <t>COG 15</t>
  </si>
  <si>
    <t>COG 17</t>
  </si>
  <si>
    <t>COG 18</t>
  </si>
  <si>
    <t>COG 20</t>
  </si>
  <si>
    <t>COG 22</t>
  </si>
  <si>
    <t>COG 24</t>
  </si>
  <si>
    <t>COG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</si>
</sst>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6" fillId="3" borderId="1" applyNumberFormat="0" applyAlignment="0" applyProtection="0"/>
    <xf numFmtId="9" fontId="4" fillId="0" borderId="0" applyFont="0" applyFill="0" applyBorder="0" applyAlignment="0" applyProtection="0"/>
  </cellStyleXfs>
  <cellXfs count="58">
    <xf numFmtId="0" fontId="0" fillId="0" borderId="0" xfId="0"/>
    <xf numFmtId="2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quotePrefix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 textRotation="255"/>
    </xf>
    <xf numFmtId="0" fontId="3" fillId="0" borderId="0" xfId="1" applyFont="1"/>
    <xf numFmtId="0" fontId="4" fillId="0" borderId="0" xfId="1" applyFont="1"/>
    <xf numFmtId="0" fontId="2" fillId="0" borderId="0" xfId="1"/>
    <xf numFmtId="0" fontId="2" fillId="0" borderId="2" xfId="1" applyBorder="1"/>
    <xf numFmtId="0" fontId="2" fillId="0" borderId="3" xfId="1" applyBorder="1"/>
    <xf numFmtId="0" fontId="2" fillId="0" borderId="4" xfId="1" applyBorder="1"/>
    <xf numFmtId="0" fontId="2" fillId="0" borderId="5" xfId="1" applyFont="1" applyFill="1" applyBorder="1"/>
    <xf numFmtId="0" fontId="2" fillId="0" borderId="6" xfId="1" applyBorder="1"/>
    <xf numFmtId="0" fontId="2" fillId="0" borderId="0" xfId="1" applyBorder="1"/>
    <xf numFmtId="164" fontId="4" fillId="0" borderId="0" xfId="2" applyNumberFormat="1" applyBorder="1"/>
    <xf numFmtId="1" fontId="2" fillId="0" borderId="7" xfId="1" applyNumberFormat="1" applyBorder="1"/>
    <xf numFmtId="0" fontId="2" fillId="0" borderId="8" xfId="1" applyBorder="1"/>
    <xf numFmtId="0" fontId="2" fillId="0" borderId="9" xfId="1" applyBorder="1"/>
    <xf numFmtId="1" fontId="2" fillId="0" borderId="10" xfId="1" applyNumberFormat="1" applyBorder="1"/>
    <xf numFmtId="0" fontId="5" fillId="0" borderId="2" xfId="1" applyFont="1" applyBorder="1" applyAlignment="1">
      <alignment horizontal="right"/>
    </xf>
    <xf numFmtId="0" fontId="6" fillId="3" borderId="11" xfId="3" applyBorder="1"/>
    <xf numFmtId="164" fontId="2" fillId="0" borderId="5" xfId="1" applyNumberFormat="1" applyBorder="1"/>
    <xf numFmtId="0" fontId="4" fillId="0" borderId="2" xfId="1" applyFont="1" applyBorder="1"/>
    <xf numFmtId="0" fontId="4" fillId="0" borderId="6" xfId="1" applyFont="1" applyBorder="1"/>
    <xf numFmtId="9" fontId="4" fillId="0" borderId="12" xfId="4" applyBorder="1"/>
    <xf numFmtId="0" fontId="4" fillId="0" borderId="8" xfId="1" applyFont="1" applyBorder="1"/>
    <xf numFmtId="9" fontId="4" fillId="0" borderId="13" xfId="4" applyBorder="1"/>
    <xf numFmtId="43" fontId="2" fillId="0" borderId="0" xfId="1" applyNumberFormat="1"/>
    <xf numFmtId="0" fontId="2" fillId="0" borderId="3" xfId="1" applyFill="1" applyBorder="1"/>
    <xf numFmtId="0" fontId="2" fillId="4" borderId="3" xfId="1" applyFill="1" applyBorder="1"/>
    <xf numFmtId="0" fontId="2" fillId="0" borderId="4" xfId="1" applyFill="1" applyBorder="1"/>
    <xf numFmtId="164" fontId="4" fillId="0" borderId="12" xfId="2" applyNumberFormat="1" applyBorder="1"/>
    <xf numFmtId="1" fontId="2" fillId="0" borderId="0" xfId="1" applyNumberFormat="1" applyBorder="1"/>
    <xf numFmtId="1" fontId="2" fillId="0" borderId="12" xfId="1" applyNumberFormat="1" applyBorder="1"/>
    <xf numFmtId="1" fontId="2" fillId="0" borderId="9" xfId="1" applyNumberFormat="1" applyBorder="1"/>
    <xf numFmtId="1" fontId="2" fillId="0" borderId="13" xfId="1" applyNumberFormat="1" applyBorder="1"/>
    <xf numFmtId="0" fontId="5" fillId="0" borderId="3" xfId="1" applyFont="1" applyBorder="1"/>
    <xf numFmtId="164" fontId="2" fillId="0" borderId="4" xfId="1" applyNumberFormat="1" applyBorder="1"/>
    <xf numFmtId="164" fontId="2" fillId="4" borderId="4" xfId="1" applyNumberFormat="1" applyFill="1" applyBorder="1"/>
    <xf numFmtId="0" fontId="2" fillId="0" borderId="0" xfId="1" applyFill="1"/>
    <xf numFmtId="164" fontId="2" fillId="0" borderId="0" xfId="1" applyNumberFormat="1"/>
    <xf numFmtId="0" fontId="4" fillId="0" borderId="0" xfId="1" applyFont="1" applyBorder="1"/>
    <xf numFmtId="9" fontId="2" fillId="0" borderId="0" xfId="1" applyNumberFormat="1"/>
    <xf numFmtId="0" fontId="4" fillId="0" borderId="14" xfId="1" applyFont="1" applyBorder="1"/>
    <xf numFmtId="9" fontId="0" fillId="0" borderId="15" xfId="4" applyFont="1" applyBorder="1"/>
    <xf numFmtId="9" fontId="0" fillId="4" borderId="15" xfId="4" applyFont="1" applyFill="1" applyBorder="1"/>
    <xf numFmtId="9" fontId="0" fillId="0" borderId="16" xfId="4" applyFont="1" applyBorder="1"/>
    <xf numFmtId="0" fontId="4" fillId="0" borderId="7" xfId="1" applyFont="1" applyBorder="1"/>
    <xf numFmtId="9" fontId="0" fillId="0" borderId="0" xfId="4" applyFont="1" applyBorder="1"/>
    <xf numFmtId="9" fontId="0" fillId="4" borderId="0" xfId="4" applyFont="1" applyFill="1" applyBorder="1"/>
    <xf numFmtId="9" fontId="0" fillId="0" borderId="12" xfId="4" applyFont="1" applyBorder="1"/>
    <xf numFmtId="0" fontId="4" fillId="0" borderId="10" xfId="1" applyFont="1" applyBorder="1"/>
    <xf numFmtId="9" fontId="0" fillId="0" borderId="9" xfId="4" applyFont="1" applyBorder="1"/>
    <xf numFmtId="9" fontId="0" fillId="4" borderId="9" xfId="4" applyFont="1" applyFill="1" applyBorder="1"/>
    <xf numFmtId="9" fontId="0" fillId="0" borderId="13" xfId="4" applyFont="1" applyBorder="1"/>
  </cellXfs>
  <cellStyles count="5">
    <cellStyle name="Comma 2" xfId="2" xr:uid="{3C40DD32-BA55-D240-905C-8F5DA46D6FB8}"/>
    <cellStyle name="Input 2" xfId="3" xr:uid="{691228BA-C656-FA45-BC0D-333C83C7D355}"/>
    <cellStyle name="Normal" xfId="0" builtinId="0"/>
    <cellStyle name="Normal 2" xfId="1" xr:uid="{0933F776-2902-0545-BE12-766BCCF44A21}"/>
    <cellStyle name="Percent 2" xfId="4" xr:uid="{4D69A50A-D4C9-8F4C-B1A0-F43B77D2618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5</xdr:col>
      <xdr:colOff>0</xdr:colOff>
      <xdr:row>42</xdr:row>
      <xdr:rowOff>0</xdr:rowOff>
    </xdr:to>
    <xdr:sp macro="" textlink="">
      <xdr:nvSpPr>
        <xdr:cNvPr id="2" name="OpenSolver1">
          <a:extLst>
            <a:ext uri="{FF2B5EF4-FFF2-40B4-BE49-F238E27FC236}">
              <a16:creationId xmlns:a16="http://schemas.microsoft.com/office/drawing/2014/main" id="{80B676AD-77F8-F74B-8986-A70D8794EA1F}"/>
            </a:ext>
          </a:extLst>
        </xdr:cNvPr>
        <xdr:cNvSpPr/>
      </xdr:nvSpPr>
      <xdr:spPr>
        <a:xfrm>
          <a:off x="3378200" y="381000"/>
          <a:ext cx="901700" cy="7620000"/>
        </a:xfrm>
        <a:prstGeom prst="rect">
          <a:avLst/>
        </a:prstGeom>
        <a:solidFill>
          <a:srgbClr val="FF00FF">
            <a:alpha val="4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6</xdr:col>
      <xdr:colOff>0</xdr:colOff>
      <xdr:row>42</xdr:row>
      <xdr:rowOff>0</xdr:rowOff>
    </xdr:from>
    <xdr:to>
      <xdr:col>7</xdr:col>
      <xdr:colOff>0</xdr:colOff>
      <xdr:row>43</xdr:row>
      <xdr:rowOff>0</xdr:rowOff>
    </xdr:to>
    <xdr:sp macro="" textlink="">
      <xdr:nvSpPr>
        <xdr:cNvPr id="3" name="OpenSolver2">
          <a:extLst>
            <a:ext uri="{FF2B5EF4-FFF2-40B4-BE49-F238E27FC236}">
              <a16:creationId xmlns:a16="http://schemas.microsoft.com/office/drawing/2014/main" id="{8E908757-BF47-3849-AE18-E54279B2E2C2}"/>
            </a:ext>
          </a:extLst>
        </xdr:cNvPr>
        <xdr:cNvSpPr/>
      </xdr:nvSpPr>
      <xdr:spPr>
        <a:xfrm>
          <a:off x="5181600" y="8001000"/>
          <a:ext cx="9017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5</xdr:col>
      <xdr:colOff>889000</xdr:colOff>
      <xdr:row>41</xdr:row>
      <xdr:rowOff>114300</xdr:rowOff>
    </xdr:from>
    <xdr:to>
      <xdr:col>6</xdr:col>
      <xdr:colOff>236535</xdr:colOff>
      <xdr:row>42</xdr:row>
      <xdr:rowOff>50800</xdr:rowOff>
    </xdr:to>
    <xdr:sp macro="" textlink="">
      <xdr:nvSpPr>
        <xdr:cNvPr id="4" name="OpenSolver3">
          <a:extLst>
            <a:ext uri="{FF2B5EF4-FFF2-40B4-BE49-F238E27FC236}">
              <a16:creationId xmlns:a16="http://schemas.microsoft.com/office/drawing/2014/main" id="{5A5527E7-C6C0-EB43-B0AD-358FC288CBD3}"/>
            </a:ext>
          </a:extLst>
        </xdr:cNvPr>
        <xdr:cNvSpPr/>
      </xdr:nvSpPr>
      <xdr:spPr>
        <a:xfrm>
          <a:off x="5168900" y="79248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4</xdr:col>
      <xdr:colOff>12700</xdr:colOff>
      <xdr:row>2</xdr:row>
      <xdr:rowOff>12700</xdr:rowOff>
    </xdr:from>
    <xdr:to>
      <xdr:col>5</xdr:col>
      <xdr:colOff>0</xdr:colOff>
      <xdr:row>42</xdr:row>
      <xdr:rowOff>0</xdr:rowOff>
    </xdr:to>
    <xdr:sp macro="" textlink="">
      <xdr:nvSpPr>
        <xdr:cNvPr id="5" name="OpenSolverE3:E42">
          <a:extLst>
            <a:ext uri="{FF2B5EF4-FFF2-40B4-BE49-F238E27FC236}">
              <a16:creationId xmlns:a16="http://schemas.microsoft.com/office/drawing/2014/main" id="{50D672DD-246A-0642-BAC0-9535820EE2DD}"/>
            </a:ext>
          </a:extLst>
        </xdr:cNvPr>
        <xdr:cNvSpPr/>
      </xdr:nvSpPr>
      <xdr:spPr>
        <a:xfrm>
          <a:off x="3390900" y="393700"/>
          <a:ext cx="889000" cy="76073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r>
            <a:rPr lang="en-US" sz="1100" b="1">
              <a:solidFill>
                <a:srgbClr val="0000FF"/>
              </a:solidFill>
            </a:rPr>
            <a:t>0≤,1≥</a:t>
          </a:r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6</xdr:col>
      <xdr:colOff>0</xdr:colOff>
      <xdr:row>43</xdr:row>
      <xdr:rowOff>0</xdr:rowOff>
    </xdr:to>
    <xdr:sp macro="" textlink="">
      <xdr:nvSpPr>
        <xdr:cNvPr id="6" name="OpenSolverF43">
          <a:extLst>
            <a:ext uri="{FF2B5EF4-FFF2-40B4-BE49-F238E27FC236}">
              <a16:creationId xmlns:a16="http://schemas.microsoft.com/office/drawing/2014/main" id="{26458C4E-3F8B-D943-80B0-D248BA3693D5}"/>
            </a:ext>
          </a:extLst>
        </xdr:cNvPr>
        <xdr:cNvSpPr/>
      </xdr:nvSpPr>
      <xdr:spPr>
        <a:xfrm>
          <a:off x="4279900" y="8001000"/>
          <a:ext cx="9017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500≥</a:t>
          </a:r>
        </a:p>
      </xdr:txBody>
    </xdr:sp>
    <xdr:clientData/>
  </xdr:twoCellAnchor>
  <xdr:twoCellAnchor>
    <xdr:from>
      <xdr:col>4</xdr:col>
      <xdr:colOff>12700</xdr:colOff>
      <xdr:row>2</xdr:row>
      <xdr:rowOff>12700</xdr:rowOff>
    </xdr:from>
    <xdr:to>
      <xdr:col>4</xdr:col>
      <xdr:colOff>64830</xdr:colOff>
      <xdr:row>2</xdr:row>
      <xdr:rowOff>127000</xdr:rowOff>
    </xdr:to>
    <xdr:sp macro="" textlink="">
      <xdr:nvSpPr>
        <xdr:cNvPr id="7" name="OpenSolver7">
          <a:extLst>
            <a:ext uri="{FF2B5EF4-FFF2-40B4-BE49-F238E27FC236}">
              <a16:creationId xmlns:a16="http://schemas.microsoft.com/office/drawing/2014/main" id="{90C7435F-67A1-DD48-8137-E4E55FDE52C8}"/>
            </a:ext>
          </a:extLst>
        </xdr:cNvPr>
        <xdr:cNvSpPr/>
      </xdr:nvSpPr>
      <xdr:spPr>
        <a:xfrm>
          <a:off x="3390900" y="39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3</xdr:row>
      <xdr:rowOff>12700</xdr:rowOff>
    </xdr:from>
    <xdr:to>
      <xdr:col>4</xdr:col>
      <xdr:colOff>64830</xdr:colOff>
      <xdr:row>3</xdr:row>
      <xdr:rowOff>127000</xdr:rowOff>
    </xdr:to>
    <xdr:sp macro="" textlink="">
      <xdr:nvSpPr>
        <xdr:cNvPr id="8" name="OpenSolver8">
          <a:extLst>
            <a:ext uri="{FF2B5EF4-FFF2-40B4-BE49-F238E27FC236}">
              <a16:creationId xmlns:a16="http://schemas.microsoft.com/office/drawing/2014/main" id="{C463F4DA-268F-1049-8903-4ED621B586F2}"/>
            </a:ext>
          </a:extLst>
        </xdr:cNvPr>
        <xdr:cNvSpPr/>
      </xdr:nvSpPr>
      <xdr:spPr>
        <a:xfrm>
          <a:off x="3390900" y="58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4</xdr:row>
      <xdr:rowOff>12700</xdr:rowOff>
    </xdr:from>
    <xdr:to>
      <xdr:col>4</xdr:col>
      <xdr:colOff>64830</xdr:colOff>
      <xdr:row>4</xdr:row>
      <xdr:rowOff>127000</xdr:rowOff>
    </xdr:to>
    <xdr:sp macro="" textlink="">
      <xdr:nvSpPr>
        <xdr:cNvPr id="9" name="OpenSolver9">
          <a:extLst>
            <a:ext uri="{FF2B5EF4-FFF2-40B4-BE49-F238E27FC236}">
              <a16:creationId xmlns:a16="http://schemas.microsoft.com/office/drawing/2014/main" id="{DF90BCCA-D763-8A42-A632-9EA39E0EF235}"/>
            </a:ext>
          </a:extLst>
        </xdr:cNvPr>
        <xdr:cNvSpPr/>
      </xdr:nvSpPr>
      <xdr:spPr>
        <a:xfrm>
          <a:off x="3390900" y="77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5</xdr:row>
      <xdr:rowOff>12700</xdr:rowOff>
    </xdr:from>
    <xdr:to>
      <xdr:col>4</xdr:col>
      <xdr:colOff>64830</xdr:colOff>
      <xdr:row>5</xdr:row>
      <xdr:rowOff>127000</xdr:rowOff>
    </xdr:to>
    <xdr:sp macro="" textlink="">
      <xdr:nvSpPr>
        <xdr:cNvPr id="10" name="OpenSolver10">
          <a:extLst>
            <a:ext uri="{FF2B5EF4-FFF2-40B4-BE49-F238E27FC236}">
              <a16:creationId xmlns:a16="http://schemas.microsoft.com/office/drawing/2014/main" id="{0D71016B-AA80-D64D-A90D-DCA71BEDDD11}"/>
            </a:ext>
          </a:extLst>
        </xdr:cNvPr>
        <xdr:cNvSpPr/>
      </xdr:nvSpPr>
      <xdr:spPr>
        <a:xfrm>
          <a:off x="3390900" y="96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6</xdr:row>
      <xdr:rowOff>12700</xdr:rowOff>
    </xdr:from>
    <xdr:to>
      <xdr:col>4</xdr:col>
      <xdr:colOff>64830</xdr:colOff>
      <xdr:row>6</xdr:row>
      <xdr:rowOff>127000</xdr:rowOff>
    </xdr:to>
    <xdr:sp macro="" textlink="">
      <xdr:nvSpPr>
        <xdr:cNvPr id="11" name="OpenSolver11">
          <a:extLst>
            <a:ext uri="{FF2B5EF4-FFF2-40B4-BE49-F238E27FC236}">
              <a16:creationId xmlns:a16="http://schemas.microsoft.com/office/drawing/2014/main" id="{4E505B54-1304-FB4B-A8AD-84930B33A3CE}"/>
            </a:ext>
          </a:extLst>
        </xdr:cNvPr>
        <xdr:cNvSpPr/>
      </xdr:nvSpPr>
      <xdr:spPr>
        <a:xfrm>
          <a:off x="3390900" y="115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7</xdr:row>
      <xdr:rowOff>12700</xdr:rowOff>
    </xdr:from>
    <xdr:to>
      <xdr:col>4</xdr:col>
      <xdr:colOff>64830</xdr:colOff>
      <xdr:row>7</xdr:row>
      <xdr:rowOff>127000</xdr:rowOff>
    </xdr:to>
    <xdr:sp macro="" textlink="">
      <xdr:nvSpPr>
        <xdr:cNvPr id="12" name="OpenSolver12">
          <a:extLst>
            <a:ext uri="{FF2B5EF4-FFF2-40B4-BE49-F238E27FC236}">
              <a16:creationId xmlns:a16="http://schemas.microsoft.com/office/drawing/2014/main" id="{9E5EAD2D-EFC0-F942-935D-4B65D950F766}"/>
            </a:ext>
          </a:extLst>
        </xdr:cNvPr>
        <xdr:cNvSpPr/>
      </xdr:nvSpPr>
      <xdr:spPr>
        <a:xfrm>
          <a:off x="3390900" y="134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8</xdr:row>
      <xdr:rowOff>12700</xdr:rowOff>
    </xdr:from>
    <xdr:to>
      <xdr:col>4</xdr:col>
      <xdr:colOff>64830</xdr:colOff>
      <xdr:row>8</xdr:row>
      <xdr:rowOff>127000</xdr:rowOff>
    </xdr:to>
    <xdr:sp macro="" textlink="">
      <xdr:nvSpPr>
        <xdr:cNvPr id="13" name="OpenSolver13">
          <a:extLst>
            <a:ext uri="{FF2B5EF4-FFF2-40B4-BE49-F238E27FC236}">
              <a16:creationId xmlns:a16="http://schemas.microsoft.com/office/drawing/2014/main" id="{D95CC288-D5EE-EE47-BEB5-2B1F82646B56}"/>
            </a:ext>
          </a:extLst>
        </xdr:cNvPr>
        <xdr:cNvSpPr/>
      </xdr:nvSpPr>
      <xdr:spPr>
        <a:xfrm>
          <a:off x="3390900" y="1536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9</xdr:row>
      <xdr:rowOff>12700</xdr:rowOff>
    </xdr:from>
    <xdr:to>
      <xdr:col>4</xdr:col>
      <xdr:colOff>64830</xdr:colOff>
      <xdr:row>9</xdr:row>
      <xdr:rowOff>127000</xdr:rowOff>
    </xdr:to>
    <xdr:sp macro="" textlink="">
      <xdr:nvSpPr>
        <xdr:cNvPr id="14" name="OpenSolver14">
          <a:extLst>
            <a:ext uri="{FF2B5EF4-FFF2-40B4-BE49-F238E27FC236}">
              <a16:creationId xmlns:a16="http://schemas.microsoft.com/office/drawing/2014/main" id="{87D692B2-0DBE-EA44-A6E0-9D25E53A1B2A}"/>
            </a:ext>
          </a:extLst>
        </xdr:cNvPr>
        <xdr:cNvSpPr/>
      </xdr:nvSpPr>
      <xdr:spPr>
        <a:xfrm>
          <a:off x="3390900" y="172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10</xdr:row>
      <xdr:rowOff>12700</xdr:rowOff>
    </xdr:from>
    <xdr:to>
      <xdr:col>4</xdr:col>
      <xdr:colOff>64830</xdr:colOff>
      <xdr:row>10</xdr:row>
      <xdr:rowOff>127000</xdr:rowOff>
    </xdr:to>
    <xdr:sp macro="" textlink="">
      <xdr:nvSpPr>
        <xdr:cNvPr id="15" name="OpenSolver15">
          <a:extLst>
            <a:ext uri="{FF2B5EF4-FFF2-40B4-BE49-F238E27FC236}">
              <a16:creationId xmlns:a16="http://schemas.microsoft.com/office/drawing/2014/main" id="{46F423E8-A426-F242-9468-587193C814F0}"/>
            </a:ext>
          </a:extLst>
        </xdr:cNvPr>
        <xdr:cNvSpPr/>
      </xdr:nvSpPr>
      <xdr:spPr>
        <a:xfrm>
          <a:off x="3390900" y="1917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11</xdr:row>
      <xdr:rowOff>12700</xdr:rowOff>
    </xdr:from>
    <xdr:to>
      <xdr:col>4</xdr:col>
      <xdr:colOff>64830</xdr:colOff>
      <xdr:row>11</xdr:row>
      <xdr:rowOff>127000</xdr:rowOff>
    </xdr:to>
    <xdr:sp macro="" textlink="">
      <xdr:nvSpPr>
        <xdr:cNvPr id="16" name="OpenSolver16">
          <a:extLst>
            <a:ext uri="{FF2B5EF4-FFF2-40B4-BE49-F238E27FC236}">
              <a16:creationId xmlns:a16="http://schemas.microsoft.com/office/drawing/2014/main" id="{55127440-2877-114C-A7C8-1492660065BE}"/>
            </a:ext>
          </a:extLst>
        </xdr:cNvPr>
        <xdr:cNvSpPr/>
      </xdr:nvSpPr>
      <xdr:spPr>
        <a:xfrm>
          <a:off x="3390900" y="2108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12</xdr:row>
      <xdr:rowOff>12700</xdr:rowOff>
    </xdr:from>
    <xdr:to>
      <xdr:col>4</xdr:col>
      <xdr:colOff>64830</xdr:colOff>
      <xdr:row>12</xdr:row>
      <xdr:rowOff>127000</xdr:rowOff>
    </xdr:to>
    <xdr:sp macro="" textlink="">
      <xdr:nvSpPr>
        <xdr:cNvPr id="17" name="OpenSolver17">
          <a:extLst>
            <a:ext uri="{FF2B5EF4-FFF2-40B4-BE49-F238E27FC236}">
              <a16:creationId xmlns:a16="http://schemas.microsoft.com/office/drawing/2014/main" id="{96F36B86-8AF0-1843-8DD7-EB97F1985946}"/>
            </a:ext>
          </a:extLst>
        </xdr:cNvPr>
        <xdr:cNvSpPr/>
      </xdr:nvSpPr>
      <xdr:spPr>
        <a:xfrm>
          <a:off x="33909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13</xdr:row>
      <xdr:rowOff>12700</xdr:rowOff>
    </xdr:from>
    <xdr:to>
      <xdr:col>4</xdr:col>
      <xdr:colOff>64830</xdr:colOff>
      <xdr:row>13</xdr:row>
      <xdr:rowOff>127000</xdr:rowOff>
    </xdr:to>
    <xdr:sp macro="" textlink="">
      <xdr:nvSpPr>
        <xdr:cNvPr id="18" name="OpenSolver18">
          <a:extLst>
            <a:ext uri="{FF2B5EF4-FFF2-40B4-BE49-F238E27FC236}">
              <a16:creationId xmlns:a16="http://schemas.microsoft.com/office/drawing/2014/main" id="{A771A04F-FB06-4841-9E46-E4B1F7AA638B}"/>
            </a:ext>
          </a:extLst>
        </xdr:cNvPr>
        <xdr:cNvSpPr/>
      </xdr:nvSpPr>
      <xdr:spPr>
        <a:xfrm>
          <a:off x="3390900" y="2489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14</xdr:row>
      <xdr:rowOff>12700</xdr:rowOff>
    </xdr:from>
    <xdr:to>
      <xdr:col>4</xdr:col>
      <xdr:colOff>64830</xdr:colOff>
      <xdr:row>14</xdr:row>
      <xdr:rowOff>127000</xdr:rowOff>
    </xdr:to>
    <xdr:sp macro="" textlink="">
      <xdr:nvSpPr>
        <xdr:cNvPr id="19" name="OpenSolver19">
          <a:extLst>
            <a:ext uri="{FF2B5EF4-FFF2-40B4-BE49-F238E27FC236}">
              <a16:creationId xmlns:a16="http://schemas.microsoft.com/office/drawing/2014/main" id="{B22A2499-7564-6546-95BD-742D07AFC82E}"/>
            </a:ext>
          </a:extLst>
        </xdr:cNvPr>
        <xdr:cNvSpPr/>
      </xdr:nvSpPr>
      <xdr:spPr>
        <a:xfrm>
          <a:off x="3390900" y="2679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15</xdr:row>
      <xdr:rowOff>12700</xdr:rowOff>
    </xdr:from>
    <xdr:to>
      <xdr:col>4</xdr:col>
      <xdr:colOff>64830</xdr:colOff>
      <xdr:row>15</xdr:row>
      <xdr:rowOff>127000</xdr:rowOff>
    </xdr:to>
    <xdr:sp macro="" textlink="">
      <xdr:nvSpPr>
        <xdr:cNvPr id="20" name="OpenSolver20">
          <a:extLst>
            <a:ext uri="{FF2B5EF4-FFF2-40B4-BE49-F238E27FC236}">
              <a16:creationId xmlns:a16="http://schemas.microsoft.com/office/drawing/2014/main" id="{9C6E9988-0710-CC4B-99D5-71C297130969}"/>
            </a:ext>
          </a:extLst>
        </xdr:cNvPr>
        <xdr:cNvSpPr/>
      </xdr:nvSpPr>
      <xdr:spPr>
        <a:xfrm>
          <a:off x="3390900" y="2870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16</xdr:row>
      <xdr:rowOff>12700</xdr:rowOff>
    </xdr:from>
    <xdr:to>
      <xdr:col>4</xdr:col>
      <xdr:colOff>64830</xdr:colOff>
      <xdr:row>16</xdr:row>
      <xdr:rowOff>127000</xdr:rowOff>
    </xdr:to>
    <xdr:sp macro="" textlink="">
      <xdr:nvSpPr>
        <xdr:cNvPr id="21" name="OpenSolver21">
          <a:extLst>
            <a:ext uri="{FF2B5EF4-FFF2-40B4-BE49-F238E27FC236}">
              <a16:creationId xmlns:a16="http://schemas.microsoft.com/office/drawing/2014/main" id="{83460E9F-F18D-434D-ADC1-18E077F72206}"/>
            </a:ext>
          </a:extLst>
        </xdr:cNvPr>
        <xdr:cNvSpPr/>
      </xdr:nvSpPr>
      <xdr:spPr>
        <a:xfrm>
          <a:off x="3390900" y="3060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17</xdr:row>
      <xdr:rowOff>12700</xdr:rowOff>
    </xdr:from>
    <xdr:to>
      <xdr:col>4</xdr:col>
      <xdr:colOff>64830</xdr:colOff>
      <xdr:row>17</xdr:row>
      <xdr:rowOff>127000</xdr:rowOff>
    </xdr:to>
    <xdr:sp macro="" textlink="">
      <xdr:nvSpPr>
        <xdr:cNvPr id="22" name="OpenSolver22">
          <a:extLst>
            <a:ext uri="{FF2B5EF4-FFF2-40B4-BE49-F238E27FC236}">
              <a16:creationId xmlns:a16="http://schemas.microsoft.com/office/drawing/2014/main" id="{9CFB9C4A-E6D3-C143-AB7A-9856CA6F6DC4}"/>
            </a:ext>
          </a:extLst>
        </xdr:cNvPr>
        <xdr:cNvSpPr/>
      </xdr:nvSpPr>
      <xdr:spPr>
        <a:xfrm>
          <a:off x="3390900" y="3251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18</xdr:row>
      <xdr:rowOff>12700</xdr:rowOff>
    </xdr:from>
    <xdr:to>
      <xdr:col>4</xdr:col>
      <xdr:colOff>64830</xdr:colOff>
      <xdr:row>18</xdr:row>
      <xdr:rowOff>127000</xdr:rowOff>
    </xdr:to>
    <xdr:sp macro="" textlink="">
      <xdr:nvSpPr>
        <xdr:cNvPr id="23" name="OpenSolver23">
          <a:extLst>
            <a:ext uri="{FF2B5EF4-FFF2-40B4-BE49-F238E27FC236}">
              <a16:creationId xmlns:a16="http://schemas.microsoft.com/office/drawing/2014/main" id="{E557E56E-CBBA-0146-A7E7-8C96CD9BEE06}"/>
            </a:ext>
          </a:extLst>
        </xdr:cNvPr>
        <xdr:cNvSpPr/>
      </xdr:nvSpPr>
      <xdr:spPr>
        <a:xfrm>
          <a:off x="3390900" y="3441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19</xdr:row>
      <xdr:rowOff>12700</xdr:rowOff>
    </xdr:from>
    <xdr:to>
      <xdr:col>4</xdr:col>
      <xdr:colOff>64830</xdr:colOff>
      <xdr:row>19</xdr:row>
      <xdr:rowOff>127000</xdr:rowOff>
    </xdr:to>
    <xdr:sp macro="" textlink="">
      <xdr:nvSpPr>
        <xdr:cNvPr id="24" name="OpenSolver24">
          <a:extLst>
            <a:ext uri="{FF2B5EF4-FFF2-40B4-BE49-F238E27FC236}">
              <a16:creationId xmlns:a16="http://schemas.microsoft.com/office/drawing/2014/main" id="{20C3406D-5721-F748-ADA0-77A2E11D4AD9}"/>
            </a:ext>
          </a:extLst>
        </xdr:cNvPr>
        <xdr:cNvSpPr/>
      </xdr:nvSpPr>
      <xdr:spPr>
        <a:xfrm>
          <a:off x="3390900" y="3632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20</xdr:row>
      <xdr:rowOff>12700</xdr:rowOff>
    </xdr:from>
    <xdr:to>
      <xdr:col>4</xdr:col>
      <xdr:colOff>64830</xdr:colOff>
      <xdr:row>20</xdr:row>
      <xdr:rowOff>127000</xdr:rowOff>
    </xdr:to>
    <xdr:sp macro="" textlink="">
      <xdr:nvSpPr>
        <xdr:cNvPr id="25" name="OpenSolver25">
          <a:extLst>
            <a:ext uri="{FF2B5EF4-FFF2-40B4-BE49-F238E27FC236}">
              <a16:creationId xmlns:a16="http://schemas.microsoft.com/office/drawing/2014/main" id="{1C4ED7DB-4BC8-A946-9EB1-F2EE5965FD58}"/>
            </a:ext>
          </a:extLst>
        </xdr:cNvPr>
        <xdr:cNvSpPr/>
      </xdr:nvSpPr>
      <xdr:spPr>
        <a:xfrm>
          <a:off x="3390900" y="3822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21</xdr:row>
      <xdr:rowOff>12700</xdr:rowOff>
    </xdr:from>
    <xdr:to>
      <xdr:col>4</xdr:col>
      <xdr:colOff>64830</xdr:colOff>
      <xdr:row>21</xdr:row>
      <xdr:rowOff>127000</xdr:rowOff>
    </xdr:to>
    <xdr:sp macro="" textlink="">
      <xdr:nvSpPr>
        <xdr:cNvPr id="26" name="OpenSolver26">
          <a:extLst>
            <a:ext uri="{FF2B5EF4-FFF2-40B4-BE49-F238E27FC236}">
              <a16:creationId xmlns:a16="http://schemas.microsoft.com/office/drawing/2014/main" id="{15E4B020-2B65-1142-BF8F-637263B6FFB6}"/>
            </a:ext>
          </a:extLst>
        </xdr:cNvPr>
        <xdr:cNvSpPr/>
      </xdr:nvSpPr>
      <xdr:spPr>
        <a:xfrm>
          <a:off x="3390900" y="401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22</xdr:row>
      <xdr:rowOff>12700</xdr:rowOff>
    </xdr:from>
    <xdr:to>
      <xdr:col>4</xdr:col>
      <xdr:colOff>64830</xdr:colOff>
      <xdr:row>22</xdr:row>
      <xdr:rowOff>127000</xdr:rowOff>
    </xdr:to>
    <xdr:sp macro="" textlink="">
      <xdr:nvSpPr>
        <xdr:cNvPr id="27" name="OpenSolver27">
          <a:extLst>
            <a:ext uri="{FF2B5EF4-FFF2-40B4-BE49-F238E27FC236}">
              <a16:creationId xmlns:a16="http://schemas.microsoft.com/office/drawing/2014/main" id="{5EA9A338-1FA9-9543-8B6F-F185FFF43B3E}"/>
            </a:ext>
          </a:extLst>
        </xdr:cNvPr>
        <xdr:cNvSpPr/>
      </xdr:nvSpPr>
      <xdr:spPr>
        <a:xfrm>
          <a:off x="3390900" y="420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23</xdr:row>
      <xdr:rowOff>12700</xdr:rowOff>
    </xdr:from>
    <xdr:to>
      <xdr:col>4</xdr:col>
      <xdr:colOff>64830</xdr:colOff>
      <xdr:row>23</xdr:row>
      <xdr:rowOff>127000</xdr:rowOff>
    </xdr:to>
    <xdr:sp macro="" textlink="">
      <xdr:nvSpPr>
        <xdr:cNvPr id="28" name="OpenSolver28">
          <a:extLst>
            <a:ext uri="{FF2B5EF4-FFF2-40B4-BE49-F238E27FC236}">
              <a16:creationId xmlns:a16="http://schemas.microsoft.com/office/drawing/2014/main" id="{AF574C4E-3A87-CC4F-9E9D-F9CA60CFA95C}"/>
            </a:ext>
          </a:extLst>
        </xdr:cNvPr>
        <xdr:cNvSpPr/>
      </xdr:nvSpPr>
      <xdr:spPr>
        <a:xfrm>
          <a:off x="3390900" y="439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24</xdr:row>
      <xdr:rowOff>12700</xdr:rowOff>
    </xdr:from>
    <xdr:to>
      <xdr:col>4</xdr:col>
      <xdr:colOff>64830</xdr:colOff>
      <xdr:row>24</xdr:row>
      <xdr:rowOff>127000</xdr:rowOff>
    </xdr:to>
    <xdr:sp macro="" textlink="">
      <xdr:nvSpPr>
        <xdr:cNvPr id="29" name="OpenSolver29">
          <a:extLst>
            <a:ext uri="{FF2B5EF4-FFF2-40B4-BE49-F238E27FC236}">
              <a16:creationId xmlns:a16="http://schemas.microsoft.com/office/drawing/2014/main" id="{8AD26054-2677-CB4D-B295-37B5FA72E814}"/>
            </a:ext>
          </a:extLst>
        </xdr:cNvPr>
        <xdr:cNvSpPr/>
      </xdr:nvSpPr>
      <xdr:spPr>
        <a:xfrm>
          <a:off x="3390900" y="458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25</xdr:row>
      <xdr:rowOff>12700</xdr:rowOff>
    </xdr:from>
    <xdr:to>
      <xdr:col>4</xdr:col>
      <xdr:colOff>64830</xdr:colOff>
      <xdr:row>25</xdr:row>
      <xdr:rowOff>127000</xdr:rowOff>
    </xdr:to>
    <xdr:sp macro="" textlink="">
      <xdr:nvSpPr>
        <xdr:cNvPr id="30" name="OpenSolver30">
          <a:extLst>
            <a:ext uri="{FF2B5EF4-FFF2-40B4-BE49-F238E27FC236}">
              <a16:creationId xmlns:a16="http://schemas.microsoft.com/office/drawing/2014/main" id="{23B538A9-F658-D14C-977E-696E60AD83D8}"/>
            </a:ext>
          </a:extLst>
        </xdr:cNvPr>
        <xdr:cNvSpPr/>
      </xdr:nvSpPr>
      <xdr:spPr>
        <a:xfrm>
          <a:off x="3390900" y="477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26</xdr:row>
      <xdr:rowOff>12700</xdr:rowOff>
    </xdr:from>
    <xdr:to>
      <xdr:col>4</xdr:col>
      <xdr:colOff>64830</xdr:colOff>
      <xdr:row>26</xdr:row>
      <xdr:rowOff>127000</xdr:rowOff>
    </xdr:to>
    <xdr:sp macro="" textlink="">
      <xdr:nvSpPr>
        <xdr:cNvPr id="31" name="OpenSolver31">
          <a:extLst>
            <a:ext uri="{FF2B5EF4-FFF2-40B4-BE49-F238E27FC236}">
              <a16:creationId xmlns:a16="http://schemas.microsoft.com/office/drawing/2014/main" id="{3E6D479E-14BC-B14D-BE06-4D97099FD068}"/>
            </a:ext>
          </a:extLst>
        </xdr:cNvPr>
        <xdr:cNvSpPr/>
      </xdr:nvSpPr>
      <xdr:spPr>
        <a:xfrm>
          <a:off x="3390900" y="496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27</xdr:row>
      <xdr:rowOff>12700</xdr:rowOff>
    </xdr:from>
    <xdr:to>
      <xdr:col>4</xdr:col>
      <xdr:colOff>64830</xdr:colOff>
      <xdr:row>27</xdr:row>
      <xdr:rowOff>127000</xdr:rowOff>
    </xdr:to>
    <xdr:sp macro="" textlink="">
      <xdr:nvSpPr>
        <xdr:cNvPr id="32" name="OpenSolver32">
          <a:extLst>
            <a:ext uri="{FF2B5EF4-FFF2-40B4-BE49-F238E27FC236}">
              <a16:creationId xmlns:a16="http://schemas.microsoft.com/office/drawing/2014/main" id="{F3515A03-9C36-A24C-916A-07C3114EC325}"/>
            </a:ext>
          </a:extLst>
        </xdr:cNvPr>
        <xdr:cNvSpPr/>
      </xdr:nvSpPr>
      <xdr:spPr>
        <a:xfrm>
          <a:off x="3390900" y="515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28</xdr:row>
      <xdr:rowOff>12700</xdr:rowOff>
    </xdr:from>
    <xdr:to>
      <xdr:col>4</xdr:col>
      <xdr:colOff>64830</xdr:colOff>
      <xdr:row>28</xdr:row>
      <xdr:rowOff>127000</xdr:rowOff>
    </xdr:to>
    <xdr:sp macro="" textlink="">
      <xdr:nvSpPr>
        <xdr:cNvPr id="33" name="OpenSolver33">
          <a:extLst>
            <a:ext uri="{FF2B5EF4-FFF2-40B4-BE49-F238E27FC236}">
              <a16:creationId xmlns:a16="http://schemas.microsoft.com/office/drawing/2014/main" id="{204294A6-645C-AF44-A0D1-734D0D89F45F}"/>
            </a:ext>
          </a:extLst>
        </xdr:cNvPr>
        <xdr:cNvSpPr/>
      </xdr:nvSpPr>
      <xdr:spPr>
        <a:xfrm>
          <a:off x="3390900" y="5346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29</xdr:row>
      <xdr:rowOff>12700</xdr:rowOff>
    </xdr:from>
    <xdr:to>
      <xdr:col>4</xdr:col>
      <xdr:colOff>64830</xdr:colOff>
      <xdr:row>29</xdr:row>
      <xdr:rowOff>127000</xdr:rowOff>
    </xdr:to>
    <xdr:sp macro="" textlink="">
      <xdr:nvSpPr>
        <xdr:cNvPr id="34" name="OpenSolver34">
          <a:extLst>
            <a:ext uri="{FF2B5EF4-FFF2-40B4-BE49-F238E27FC236}">
              <a16:creationId xmlns:a16="http://schemas.microsoft.com/office/drawing/2014/main" id="{2CF5BBBB-FD5D-EE45-AE84-EDBFCEFADB00}"/>
            </a:ext>
          </a:extLst>
        </xdr:cNvPr>
        <xdr:cNvSpPr/>
      </xdr:nvSpPr>
      <xdr:spPr>
        <a:xfrm>
          <a:off x="3390900" y="553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30</xdr:row>
      <xdr:rowOff>12700</xdr:rowOff>
    </xdr:from>
    <xdr:to>
      <xdr:col>4</xdr:col>
      <xdr:colOff>64830</xdr:colOff>
      <xdr:row>30</xdr:row>
      <xdr:rowOff>127000</xdr:rowOff>
    </xdr:to>
    <xdr:sp macro="" textlink="">
      <xdr:nvSpPr>
        <xdr:cNvPr id="35" name="OpenSolver35">
          <a:extLst>
            <a:ext uri="{FF2B5EF4-FFF2-40B4-BE49-F238E27FC236}">
              <a16:creationId xmlns:a16="http://schemas.microsoft.com/office/drawing/2014/main" id="{D81EB7A5-D1ED-0947-AA86-1B9A57231A20}"/>
            </a:ext>
          </a:extLst>
        </xdr:cNvPr>
        <xdr:cNvSpPr/>
      </xdr:nvSpPr>
      <xdr:spPr>
        <a:xfrm>
          <a:off x="3390900" y="5727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31</xdr:row>
      <xdr:rowOff>12700</xdr:rowOff>
    </xdr:from>
    <xdr:to>
      <xdr:col>4</xdr:col>
      <xdr:colOff>64830</xdr:colOff>
      <xdr:row>31</xdr:row>
      <xdr:rowOff>127000</xdr:rowOff>
    </xdr:to>
    <xdr:sp macro="" textlink="">
      <xdr:nvSpPr>
        <xdr:cNvPr id="36" name="OpenSolver36">
          <a:extLst>
            <a:ext uri="{FF2B5EF4-FFF2-40B4-BE49-F238E27FC236}">
              <a16:creationId xmlns:a16="http://schemas.microsoft.com/office/drawing/2014/main" id="{0210968A-A810-0642-B9EF-4A51A15769E1}"/>
            </a:ext>
          </a:extLst>
        </xdr:cNvPr>
        <xdr:cNvSpPr/>
      </xdr:nvSpPr>
      <xdr:spPr>
        <a:xfrm>
          <a:off x="3390900" y="5918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32</xdr:row>
      <xdr:rowOff>12700</xdr:rowOff>
    </xdr:from>
    <xdr:to>
      <xdr:col>4</xdr:col>
      <xdr:colOff>64830</xdr:colOff>
      <xdr:row>32</xdr:row>
      <xdr:rowOff>127000</xdr:rowOff>
    </xdr:to>
    <xdr:sp macro="" textlink="">
      <xdr:nvSpPr>
        <xdr:cNvPr id="37" name="OpenSolver37">
          <a:extLst>
            <a:ext uri="{FF2B5EF4-FFF2-40B4-BE49-F238E27FC236}">
              <a16:creationId xmlns:a16="http://schemas.microsoft.com/office/drawing/2014/main" id="{CDCE128C-1501-A942-AE63-ACDD9832A0F6}"/>
            </a:ext>
          </a:extLst>
        </xdr:cNvPr>
        <xdr:cNvSpPr/>
      </xdr:nvSpPr>
      <xdr:spPr>
        <a:xfrm>
          <a:off x="3390900" y="610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33</xdr:row>
      <xdr:rowOff>12700</xdr:rowOff>
    </xdr:from>
    <xdr:to>
      <xdr:col>4</xdr:col>
      <xdr:colOff>64830</xdr:colOff>
      <xdr:row>33</xdr:row>
      <xdr:rowOff>127000</xdr:rowOff>
    </xdr:to>
    <xdr:sp macro="" textlink="">
      <xdr:nvSpPr>
        <xdr:cNvPr id="38" name="OpenSolver38">
          <a:extLst>
            <a:ext uri="{FF2B5EF4-FFF2-40B4-BE49-F238E27FC236}">
              <a16:creationId xmlns:a16="http://schemas.microsoft.com/office/drawing/2014/main" id="{A5E22DE4-79E4-AD49-BD0D-47F811723F6D}"/>
            </a:ext>
          </a:extLst>
        </xdr:cNvPr>
        <xdr:cNvSpPr/>
      </xdr:nvSpPr>
      <xdr:spPr>
        <a:xfrm>
          <a:off x="3390900" y="6299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34</xdr:row>
      <xdr:rowOff>12700</xdr:rowOff>
    </xdr:from>
    <xdr:to>
      <xdr:col>4</xdr:col>
      <xdr:colOff>64830</xdr:colOff>
      <xdr:row>34</xdr:row>
      <xdr:rowOff>127000</xdr:rowOff>
    </xdr:to>
    <xdr:sp macro="" textlink="">
      <xdr:nvSpPr>
        <xdr:cNvPr id="39" name="OpenSolver39">
          <a:extLst>
            <a:ext uri="{FF2B5EF4-FFF2-40B4-BE49-F238E27FC236}">
              <a16:creationId xmlns:a16="http://schemas.microsoft.com/office/drawing/2014/main" id="{FB1692EA-3F27-C94F-9737-A68DC6C2FB13}"/>
            </a:ext>
          </a:extLst>
        </xdr:cNvPr>
        <xdr:cNvSpPr/>
      </xdr:nvSpPr>
      <xdr:spPr>
        <a:xfrm>
          <a:off x="3390900" y="6489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35</xdr:row>
      <xdr:rowOff>12700</xdr:rowOff>
    </xdr:from>
    <xdr:to>
      <xdr:col>4</xdr:col>
      <xdr:colOff>64830</xdr:colOff>
      <xdr:row>35</xdr:row>
      <xdr:rowOff>127000</xdr:rowOff>
    </xdr:to>
    <xdr:sp macro="" textlink="">
      <xdr:nvSpPr>
        <xdr:cNvPr id="40" name="OpenSolver40">
          <a:extLst>
            <a:ext uri="{FF2B5EF4-FFF2-40B4-BE49-F238E27FC236}">
              <a16:creationId xmlns:a16="http://schemas.microsoft.com/office/drawing/2014/main" id="{15F625DB-789B-9041-81A9-B9A2A4B28EDD}"/>
            </a:ext>
          </a:extLst>
        </xdr:cNvPr>
        <xdr:cNvSpPr/>
      </xdr:nvSpPr>
      <xdr:spPr>
        <a:xfrm>
          <a:off x="3390900" y="6680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36</xdr:row>
      <xdr:rowOff>12700</xdr:rowOff>
    </xdr:from>
    <xdr:to>
      <xdr:col>4</xdr:col>
      <xdr:colOff>64830</xdr:colOff>
      <xdr:row>36</xdr:row>
      <xdr:rowOff>127000</xdr:rowOff>
    </xdr:to>
    <xdr:sp macro="" textlink="">
      <xdr:nvSpPr>
        <xdr:cNvPr id="41" name="OpenSolver41">
          <a:extLst>
            <a:ext uri="{FF2B5EF4-FFF2-40B4-BE49-F238E27FC236}">
              <a16:creationId xmlns:a16="http://schemas.microsoft.com/office/drawing/2014/main" id="{57852B9A-8775-8F41-B7D8-901359BEFAE7}"/>
            </a:ext>
          </a:extLst>
        </xdr:cNvPr>
        <xdr:cNvSpPr/>
      </xdr:nvSpPr>
      <xdr:spPr>
        <a:xfrm>
          <a:off x="3390900" y="6870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37</xdr:row>
      <xdr:rowOff>12700</xdr:rowOff>
    </xdr:from>
    <xdr:to>
      <xdr:col>4</xdr:col>
      <xdr:colOff>64830</xdr:colOff>
      <xdr:row>37</xdr:row>
      <xdr:rowOff>127000</xdr:rowOff>
    </xdr:to>
    <xdr:sp macro="" textlink="">
      <xdr:nvSpPr>
        <xdr:cNvPr id="42" name="OpenSolver42">
          <a:extLst>
            <a:ext uri="{FF2B5EF4-FFF2-40B4-BE49-F238E27FC236}">
              <a16:creationId xmlns:a16="http://schemas.microsoft.com/office/drawing/2014/main" id="{0A729151-7BE3-A744-86AF-5FC691312D02}"/>
            </a:ext>
          </a:extLst>
        </xdr:cNvPr>
        <xdr:cNvSpPr/>
      </xdr:nvSpPr>
      <xdr:spPr>
        <a:xfrm>
          <a:off x="3390900" y="7061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38</xdr:row>
      <xdr:rowOff>12700</xdr:rowOff>
    </xdr:from>
    <xdr:to>
      <xdr:col>4</xdr:col>
      <xdr:colOff>64830</xdr:colOff>
      <xdr:row>38</xdr:row>
      <xdr:rowOff>127000</xdr:rowOff>
    </xdr:to>
    <xdr:sp macro="" textlink="">
      <xdr:nvSpPr>
        <xdr:cNvPr id="43" name="OpenSolver43">
          <a:extLst>
            <a:ext uri="{FF2B5EF4-FFF2-40B4-BE49-F238E27FC236}">
              <a16:creationId xmlns:a16="http://schemas.microsoft.com/office/drawing/2014/main" id="{B0ADDCFB-8D35-9C49-A2C2-DF7811BF76E2}"/>
            </a:ext>
          </a:extLst>
        </xdr:cNvPr>
        <xdr:cNvSpPr/>
      </xdr:nvSpPr>
      <xdr:spPr>
        <a:xfrm>
          <a:off x="3390900" y="7251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39</xdr:row>
      <xdr:rowOff>12700</xdr:rowOff>
    </xdr:from>
    <xdr:to>
      <xdr:col>4</xdr:col>
      <xdr:colOff>64830</xdr:colOff>
      <xdr:row>39</xdr:row>
      <xdr:rowOff>127000</xdr:rowOff>
    </xdr:to>
    <xdr:sp macro="" textlink="">
      <xdr:nvSpPr>
        <xdr:cNvPr id="44" name="OpenSolver44">
          <a:extLst>
            <a:ext uri="{FF2B5EF4-FFF2-40B4-BE49-F238E27FC236}">
              <a16:creationId xmlns:a16="http://schemas.microsoft.com/office/drawing/2014/main" id="{4D71F3AE-4843-DA4F-9C9E-804739277B98}"/>
            </a:ext>
          </a:extLst>
        </xdr:cNvPr>
        <xdr:cNvSpPr/>
      </xdr:nvSpPr>
      <xdr:spPr>
        <a:xfrm>
          <a:off x="3390900" y="7442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40</xdr:row>
      <xdr:rowOff>12700</xdr:rowOff>
    </xdr:from>
    <xdr:to>
      <xdr:col>4</xdr:col>
      <xdr:colOff>64830</xdr:colOff>
      <xdr:row>40</xdr:row>
      <xdr:rowOff>127000</xdr:rowOff>
    </xdr:to>
    <xdr:sp macro="" textlink="">
      <xdr:nvSpPr>
        <xdr:cNvPr id="45" name="OpenSolver45">
          <a:extLst>
            <a:ext uri="{FF2B5EF4-FFF2-40B4-BE49-F238E27FC236}">
              <a16:creationId xmlns:a16="http://schemas.microsoft.com/office/drawing/2014/main" id="{95FAE557-0F16-B747-9373-48346C5BEE54}"/>
            </a:ext>
          </a:extLst>
        </xdr:cNvPr>
        <xdr:cNvSpPr/>
      </xdr:nvSpPr>
      <xdr:spPr>
        <a:xfrm>
          <a:off x="3390900" y="7632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41</xdr:row>
      <xdr:rowOff>12700</xdr:rowOff>
    </xdr:from>
    <xdr:to>
      <xdr:col>4</xdr:col>
      <xdr:colOff>64830</xdr:colOff>
      <xdr:row>41</xdr:row>
      <xdr:rowOff>127000</xdr:rowOff>
    </xdr:to>
    <xdr:sp macro="" textlink="">
      <xdr:nvSpPr>
        <xdr:cNvPr id="46" name="OpenSolver46">
          <a:extLst>
            <a:ext uri="{FF2B5EF4-FFF2-40B4-BE49-F238E27FC236}">
              <a16:creationId xmlns:a16="http://schemas.microsoft.com/office/drawing/2014/main" id="{A9F45540-6469-8A46-A280-7A4217CC7F49}"/>
            </a:ext>
          </a:extLst>
        </xdr:cNvPr>
        <xdr:cNvSpPr/>
      </xdr:nvSpPr>
      <xdr:spPr>
        <a:xfrm>
          <a:off x="3390900" y="782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5</xdr:col>
      <xdr:colOff>0</xdr:colOff>
      <xdr:row>42</xdr:row>
      <xdr:rowOff>0</xdr:rowOff>
    </xdr:to>
    <xdr:sp macro="" textlink="">
      <xdr:nvSpPr>
        <xdr:cNvPr id="47" name="OpenSolver1">
          <a:extLst>
            <a:ext uri="{FF2B5EF4-FFF2-40B4-BE49-F238E27FC236}">
              <a16:creationId xmlns:a16="http://schemas.microsoft.com/office/drawing/2014/main" id="{21DF232A-4411-0540-8B9A-BEB82AB10F6D}"/>
            </a:ext>
          </a:extLst>
        </xdr:cNvPr>
        <xdr:cNvSpPr/>
      </xdr:nvSpPr>
      <xdr:spPr>
        <a:xfrm>
          <a:off x="3530600" y="381000"/>
          <a:ext cx="952500" cy="7620000"/>
        </a:xfrm>
        <a:prstGeom prst="rect">
          <a:avLst/>
        </a:prstGeom>
        <a:solidFill>
          <a:srgbClr val="FF00FF">
            <a:alpha val="4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6</xdr:col>
      <xdr:colOff>0</xdr:colOff>
      <xdr:row>42</xdr:row>
      <xdr:rowOff>0</xdr:rowOff>
    </xdr:from>
    <xdr:to>
      <xdr:col>7</xdr:col>
      <xdr:colOff>0</xdr:colOff>
      <xdr:row>43</xdr:row>
      <xdr:rowOff>0</xdr:rowOff>
    </xdr:to>
    <xdr:sp macro="" textlink="">
      <xdr:nvSpPr>
        <xdr:cNvPr id="48" name="OpenSolver2">
          <a:extLst>
            <a:ext uri="{FF2B5EF4-FFF2-40B4-BE49-F238E27FC236}">
              <a16:creationId xmlns:a16="http://schemas.microsoft.com/office/drawing/2014/main" id="{D728BFD6-1F03-3B49-81DE-8AC57301F936}"/>
            </a:ext>
          </a:extLst>
        </xdr:cNvPr>
        <xdr:cNvSpPr/>
      </xdr:nvSpPr>
      <xdr:spPr>
        <a:xfrm>
          <a:off x="5435600" y="8001000"/>
          <a:ext cx="9525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5</xdr:col>
      <xdr:colOff>939800</xdr:colOff>
      <xdr:row>41</xdr:row>
      <xdr:rowOff>114300</xdr:rowOff>
    </xdr:from>
    <xdr:to>
      <xdr:col>6</xdr:col>
      <xdr:colOff>236535</xdr:colOff>
      <xdr:row>42</xdr:row>
      <xdr:rowOff>50800</xdr:rowOff>
    </xdr:to>
    <xdr:sp macro="" textlink="">
      <xdr:nvSpPr>
        <xdr:cNvPr id="49" name="OpenSolver3">
          <a:extLst>
            <a:ext uri="{FF2B5EF4-FFF2-40B4-BE49-F238E27FC236}">
              <a16:creationId xmlns:a16="http://schemas.microsoft.com/office/drawing/2014/main" id="{393D6575-7E6C-2447-9A70-A5C9D980B1F3}"/>
            </a:ext>
          </a:extLst>
        </xdr:cNvPr>
        <xdr:cNvSpPr/>
      </xdr:nvSpPr>
      <xdr:spPr>
        <a:xfrm>
          <a:off x="5422900" y="79248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4</xdr:col>
      <xdr:colOff>12700</xdr:colOff>
      <xdr:row>2</xdr:row>
      <xdr:rowOff>12700</xdr:rowOff>
    </xdr:from>
    <xdr:to>
      <xdr:col>5</xdr:col>
      <xdr:colOff>0</xdr:colOff>
      <xdr:row>42</xdr:row>
      <xdr:rowOff>0</xdr:rowOff>
    </xdr:to>
    <xdr:sp macro="" textlink="">
      <xdr:nvSpPr>
        <xdr:cNvPr id="50" name="OpenSolverE3:E42">
          <a:extLst>
            <a:ext uri="{FF2B5EF4-FFF2-40B4-BE49-F238E27FC236}">
              <a16:creationId xmlns:a16="http://schemas.microsoft.com/office/drawing/2014/main" id="{F2538801-D038-9C4E-950D-2B88AC91543B}"/>
            </a:ext>
          </a:extLst>
        </xdr:cNvPr>
        <xdr:cNvSpPr/>
      </xdr:nvSpPr>
      <xdr:spPr>
        <a:xfrm>
          <a:off x="3543300" y="393700"/>
          <a:ext cx="939800" cy="76073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r>
            <a:rPr lang="en-US" sz="1100" b="1">
              <a:solidFill>
                <a:srgbClr val="0000FF"/>
              </a:solidFill>
            </a:rPr>
            <a:t>0≤,1≥</a:t>
          </a:r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6</xdr:col>
      <xdr:colOff>0</xdr:colOff>
      <xdr:row>43</xdr:row>
      <xdr:rowOff>0</xdr:rowOff>
    </xdr:to>
    <xdr:sp macro="" textlink="">
      <xdr:nvSpPr>
        <xdr:cNvPr id="51" name="OpenSolverF43">
          <a:extLst>
            <a:ext uri="{FF2B5EF4-FFF2-40B4-BE49-F238E27FC236}">
              <a16:creationId xmlns:a16="http://schemas.microsoft.com/office/drawing/2014/main" id="{600B8D19-39FA-F242-A856-C56FA75FE97D}"/>
            </a:ext>
          </a:extLst>
        </xdr:cNvPr>
        <xdr:cNvSpPr/>
      </xdr:nvSpPr>
      <xdr:spPr>
        <a:xfrm>
          <a:off x="4483100" y="8001000"/>
          <a:ext cx="9525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500≥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16</xdr:row>
      <xdr:rowOff>0</xdr:rowOff>
    </xdr:from>
    <xdr:to>
      <xdr:col>14</xdr:col>
      <xdr:colOff>0</xdr:colOff>
      <xdr:row>26</xdr:row>
      <xdr:rowOff>0</xdr:rowOff>
    </xdr:to>
    <xdr:sp macro="" textlink="">
      <xdr:nvSpPr>
        <xdr:cNvPr id="819" name="OpenSolver1">
          <a:extLst>
            <a:ext uri="{FF2B5EF4-FFF2-40B4-BE49-F238E27FC236}">
              <a16:creationId xmlns:a16="http://schemas.microsoft.com/office/drawing/2014/main" id="{4225B73E-4FAF-E549-8C01-EC7878ED8CF1}"/>
            </a:ext>
          </a:extLst>
        </xdr:cNvPr>
        <xdr:cNvSpPr/>
      </xdr:nvSpPr>
      <xdr:spPr>
        <a:xfrm>
          <a:off x="1346200" y="3048000"/>
          <a:ext cx="7404100" cy="1905000"/>
        </a:xfrm>
        <a:prstGeom prst="rect">
          <a:avLst/>
        </a:prstGeom>
        <a:solidFill>
          <a:srgbClr val="FF00FF">
            <a:alpha val="4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14</xdr:col>
      <xdr:colOff>0</xdr:colOff>
      <xdr:row>27</xdr:row>
      <xdr:rowOff>0</xdr:rowOff>
    </xdr:to>
    <xdr:sp macro="" textlink="">
      <xdr:nvSpPr>
        <xdr:cNvPr id="820" name="OpenSolver2">
          <a:extLst>
            <a:ext uri="{FF2B5EF4-FFF2-40B4-BE49-F238E27FC236}">
              <a16:creationId xmlns:a16="http://schemas.microsoft.com/office/drawing/2014/main" id="{E8FCAC29-71B1-1A48-94BE-6902787D07BC}"/>
            </a:ext>
          </a:extLst>
        </xdr:cNvPr>
        <xdr:cNvSpPr/>
      </xdr:nvSpPr>
      <xdr:spPr>
        <a:xfrm>
          <a:off x="8077200" y="4953000"/>
          <a:ext cx="6731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660400</xdr:colOff>
      <xdr:row>25</xdr:row>
      <xdr:rowOff>114300</xdr:rowOff>
    </xdr:from>
    <xdr:to>
      <xdr:col>13</xdr:col>
      <xdr:colOff>218389</xdr:colOff>
      <xdr:row>26</xdr:row>
      <xdr:rowOff>50800</xdr:rowOff>
    </xdr:to>
    <xdr:sp macro="" textlink="">
      <xdr:nvSpPr>
        <xdr:cNvPr id="821" name="OpenSolver3">
          <a:extLst>
            <a:ext uri="{FF2B5EF4-FFF2-40B4-BE49-F238E27FC236}">
              <a16:creationId xmlns:a16="http://schemas.microsoft.com/office/drawing/2014/main" id="{AA13775B-E764-9C4A-9781-3650A4A6A569}"/>
            </a:ext>
          </a:extLst>
        </xdr:cNvPr>
        <xdr:cNvSpPr/>
      </xdr:nvSpPr>
      <xdr:spPr>
        <a:xfrm>
          <a:off x="8064500" y="487680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3</xdr:col>
      <xdr:colOff>12700</xdr:colOff>
      <xdr:row>16</xdr:row>
      <xdr:rowOff>12700</xdr:rowOff>
    </xdr:from>
    <xdr:to>
      <xdr:col>14</xdr:col>
      <xdr:colOff>0</xdr:colOff>
      <xdr:row>26</xdr:row>
      <xdr:rowOff>0</xdr:rowOff>
    </xdr:to>
    <xdr:sp macro="" textlink="">
      <xdr:nvSpPr>
        <xdr:cNvPr id="822" name="OpenSolverC17:M26">
          <a:extLst>
            <a:ext uri="{FF2B5EF4-FFF2-40B4-BE49-F238E27FC236}">
              <a16:creationId xmlns:a16="http://schemas.microsoft.com/office/drawing/2014/main" id="{BF4FEEE5-F5DA-704C-9BFC-49A4F354B3AA}"/>
            </a:ext>
          </a:extLst>
        </xdr:cNvPr>
        <xdr:cNvSpPr/>
      </xdr:nvSpPr>
      <xdr:spPr>
        <a:xfrm>
          <a:off x="1358900" y="3060700"/>
          <a:ext cx="7391400" cy="18923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0≤,1≥</a:t>
          </a:r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13</xdr:col>
      <xdr:colOff>0</xdr:colOff>
      <xdr:row>40</xdr:row>
      <xdr:rowOff>0</xdr:rowOff>
    </xdr:to>
    <xdr:sp macro="" textlink="">
      <xdr:nvSpPr>
        <xdr:cNvPr id="823" name="OpenSolverC31:L40">
          <a:extLst>
            <a:ext uri="{FF2B5EF4-FFF2-40B4-BE49-F238E27FC236}">
              <a16:creationId xmlns:a16="http://schemas.microsoft.com/office/drawing/2014/main" id="{82843AC0-C5A9-D14B-A18A-0FC3177ACA71}"/>
            </a:ext>
          </a:extLst>
        </xdr:cNvPr>
        <xdr:cNvSpPr/>
      </xdr:nvSpPr>
      <xdr:spPr>
        <a:xfrm>
          <a:off x="1346200" y="5715000"/>
          <a:ext cx="6731000" cy="19050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3≥,0≤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26</xdr:row>
      <xdr:rowOff>0</xdr:rowOff>
    </xdr:to>
    <xdr:sp macro="" textlink="">
      <xdr:nvSpPr>
        <xdr:cNvPr id="824" name="OpenSolver8">
          <a:extLst>
            <a:ext uri="{FF2B5EF4-FFF2-40B4-BE49-F238E27FC236}">
              <a16:creationId xmlns:a16="http://schemas.microsoft.com/office/drawing/2014/main" id="{E0D940AD-AC2E-6A4E-B965-EF2D2EA98B46}"/>
            </a:ext>
          </a:extLst>
        </xdr:cNvPr>
        <xdr:cNvSpPr/>
      </xdr:nvSpPr>
      <xdr:spPr>
        <a:xfrm>
          <a:off x="1346200" y="3048000"/>
          <a:ext cx="673100" cy="1905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14</xdr:col>
      <xdr:colOff>0</xdr:colOff>
      <xdr:row>26</xdr:row>
      <xdr:rowOff>0</xdr:rowOff>
    </xdr:to>
    <xdr:sp macro="" textlink="">
      <xdr:nvSpPr>
        <xdr:cNvPr id="825" name="OpenSolver9">
          <a:extLst>
            <a:ext uri="{FF2B5EF4-FFF2-40B4-BE49-F238E27FC236}">
              <a16:creationId xmlns:a16="http://schemas.microsoft.com/office/drawing/2014/main" id="{2F4AFB21-67A5-A34E-AAF4-B5A92B646558}"/>
            </a:ext>
          </a:extLst>
        </xdr:cNvPr>
        <xdr:cNvSpPr/>
      </xdr:nvSpPr>
      <xdr:spPr>
        <a:xfrm>
          <a:off x="8077200" y="3048000"/>
          <a:ext cx="673100" cy="1905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13</xdr:col>
      <xdr:colOff>0</xdr:colOff>
      <xdr:row>21</xdr:row>
      <xdr:rowOff>0</xdr:rowOff>
    </xdr:to>
    <xdr:cxnSp macro="">
      <xdr:nvCxnSpPr>
        <xdr:cNvPr id="826" name="OpenSolver10">
          <a:extLst>
            <a:ext uri="{FF2B5EF4-FFF2-40B4-BE49-F238E27FC236}">
              <a16:creationId xmlns:a16="http://schemas.microsoft.com/office/drawing/2014/main" id="{31BB4BAA-8705-C348-BEB8-487A0ACBFF20}"/>
            </a:ext>
          </a:extLst>
        </xdr:cNvPr>
        <xdr:cNvCxnSpPr>
          <a:stCxn id="824" idx="3"/>
          <a:endCxn id="825" idx="1"/>
        </xdr:cNvCxnSpPr>
      </xdr:nvCxnSpPr>
      <xdr:spPr>
        <a:xfrm>
          <a:off x="2019300" y="4000500"/>
          <a:ext cx="6057900" cy="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146050</xdr:colOff>
      <xdr:row>20</xdr:row>
      <xdr:rowOff>63500</xdr:rowOff>
    </xdr:from>
    <xdr:to>
      <xdr:col>8</xdr:col>
      <xdr:colOff>527050</xdr:colOff>
      <xdr:row>21</xdr:row>
      <xdr:rowOff>127000</xdr:rowOff>
    </xdr:to>
    <xdr:sp macro="" textlink="">
      <xdr:nvSpPr>
        <xdr:cNvPr id="827" name="OpenSolver11">
          <a:extLst>
            <a:ext uri="{FF2B5EF4-FFF2-40B4-BE49-F238E27FC236}">
              <a16:creationId xmlns:a16="http://schemas.microsoft.com/office/drawing/2014/main" id="{4729B740-0613-2E47-BBB2-71E59B00DEFE}"/>
            </a:ext>
          </a:extLst>
        </xdr:cNvPr>
        <xdr:cNvSpPr/>
      </xdr:nvSpPr>
      <xdr:spPr>
        <a:xfrm>
          <a:off x="4857750" y="3873500"/>
          <a:ext cx="38100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5</xdr:col>
      <xdr:colOff>0</xdr:colOff>
      <xdr:row>26</xdr:row>
      <xdr:rowOff>0</xdr:rowOff>
    </xdr:to>
    <xdr:sp macro="" textlink="">
      <xdr:nvSpPr>
        <xdr:cNvPr id="828" name="OpenSolver12">
          <a:extLst>
            <a:ext uri="{FF2B5EF4-FFF2-40B4-BE49-F238E27FC236}">
              <a16:creationId xmlns:a16="http://schemas.microsoft.com/office/drawing/2014/main" id="{D30B1615-ECAB-FB41-805A-DB60DE1BF908}"/>
            </a:ext>
          </a:extLst>
        </xdr:cNvPr>
        <xdr:cNvSpPr/>
      </xdr:nvSpPr>
      <xdr:spPr>
        <a:xfrm>
          <a:off x="2019300" y="3048000"/>
          <a:ext cx="673100" cy="1905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13</xdr:col>
      <xdr:colOff>12700</xdr:colOff>
      <xdr:row>16</xdr:row>
      <xdr:rowOff>12700</xdr:rowOff>
    </xdr:from>
    <xdr:to>
      <xdr:col>14</xdr:col>
      <xdr:colOff>0</xdr:colOff>
      <xdr:row>26</xdr:row>
      <xdr:rowOff>0</xdr:rowOff>
    </xdr:to>
    <xdr:sp macro="" textlink="">
      <xdr:nvSpPr>
        <xdr:cNvPr id="829" name="OpenSolver13">
          <a:extLst>
            <a:ext uri="{FF2B5EF4-FFF2-40B4-BE49-F238E27FC236}">
              <a16:creationId xmlns:a16="http://schemas.microsoft.com/office/drawing/2014/main" id="{AB1729AC-6076-7E4F-881A-2C70192139B0}"/>
            </a:ext>
          </a:extLst>
        </xdr:cNvPr>
        <xdr:cNvSpPr/>
      </xdr:nvSpPr>
      <xdr:spPr>
        <a:xfrm>
          <a:off x="8089900" y="3060700"/>
          <a:ext cx="660400" cy="18923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13</xdr:col>
      <xdr:colOff>12700</xdr:colOff>
      <xdr:row>21</xdr:row>
      <xdr:rowOff>6350</xdr:rowOff>
    </xdr:to>
    <xdr:cxnSp macro="">
      <xdr:nvCxnSpPr>
        <xdr:cNvPr id="830" name="OpenSolver14">
          <a:extLst>
            <a:ext uri="{FF2B5EF4-FFF2-40B4-BE49-F238E27FC236}">
              <a16:creationId xmlns:a16="http://schemas.microsoft.com/office/drawing/2014/main" id="{9996399B-E370-704D-AEEB-F5B146D8182A}"/>
            </a:ext>
          </a:extLst>
        </xdr:cNvPr>
        <xdr:cNvCxnSpPr>
          <a:stCxn id="828" idx="3"/>
          <a:endCxn id="829" idx="1"/>
        </xdr:cNvCxnSpPr>
      </xdr:nvCxnSpPr>
      <xdr:spPr>
        <a:xfrm>
          <a:off x="2692400" y="4000500"/>
          <a:ext cx="5397500" cy="635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488950</xdr:colOff>
      <xdr:row>20</xdr:row>
      <xdr:rowOff>66675</xdr:rowOff>
    </xdr:from>
    <xdr:to>
      <xdr:col>9</xdr:col>
      <xdr:colOff>196850</xdr:colOff>
      <xdr:row>21</xdr:row>
      <xdr:rowOff>130175</xdr:rowOff>
    </xdr:to>
    <xdr:sp macro="" textlink="">
      <xdr:nvSpPr>
        <xdr:cNvPr id="831" name="OpenSolver15">
          <a:extLst>
            <a:ext uri="{FF2B5EF4-FFF2-40B4-BE49-F238E27FC236}">
              <a16:creationId xmlns:a16="http://schemas.microsoft.com/office/drawing/2014/main" id="{324B717E-D9FC-114F-B92C-2F802AFC4B3F}"/>
            </a:ext>
          </a:extLst>
        </xdr:cNvPr>
        <xdr:cNvSpPr/>
      </xdr:nvSpPr>
      <xdr:spPr>
        <a:xfrm>
          <a:off x="5200650" y="3876675"/>
          <a:ext cx="38100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832" name="OpenSolver16">
          <a:extLst>
            <a:ext uri="{FF2B5EF4-FFF2-40B4-BE49-F238E27FC236}">
              <a16:creationId xmlns:a16="http://schemas.microsoft.com/office/drawing/2014/main" id="{6CA96B1C-C042-1343-9813-7B9E1A24C28B}"/>
            </a:ext>
          </a:extLst>
        </xdr:cNvPr>
        <xdr:cNvSpPr/>
      </xdr:nvSpPr>
      <xdr:spPr>
        <a:xfrm>
          <a:off x="2692400" y="3048000"/>
          <a:ext cx="673100" cy="19050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13</xdr:col>
      <xdr:colOff>25400</xdr:colOff>
      <xdr:row>16</xdr:row>
      <xdr:rowOff>25400</xdr:rowOff>
    </xdr:from>
    <xdr:to>
      <xdr:col>14</xdr:col>
      <xdr:colOff>0</xdr:colOff>
      <xdr:row>26</xdr:row>
      <xdr:rowOff>0</xdr:rowOff>
    </xdr:to>
    <xdr:sp macro="" textlink="">
      <xdr:nvSpPr>
        <xdr:cNvPr id="833" name="OpenSolver17">
          <a:extLst>
            <a:ext uri="{FF2B5EF4-FFF2-40B4-BE49-F238E27FC236}">
              <a16:creationId xmlns:a16="http://schemas.microsoft.com/office/drawing/2014/main" id="{3547B6A2-DB2A-3F42-8ADF-294012DC5329}"/>
            </a:ext>
          </a:extLst>
        </xdr:cNvPr>
        <xdr:cNvSpPr/>
      </xdr:nvSpPr>
      <xdr:spPr>
        <a:xfrm>
          <a:off x="8102600" y="3073400"/>
          <a:ext cx="647700" cy="18796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13</xdr:col>
      <xdr:colOff>25400</xdr:colOff>
      <xdr:row>21</xdr:row>
      <xdr:rowOff>12700</xdr:rowOff>
    </xdr:to>
    <xdr:cxnSp macro="">
      <xdr:nvCxnSpPr>
        <xdr:cNvPr id="834" name="OpenSolver18">
          <a:extLst>
            <a:ext uri="{FF2B5EF4-FFF2-40B4-BE49-F238E27FC236}">
              <a16:creationId xmlns:a16="http://schemas.microsoft.com/office/drawing/2014/main" id="{4F0F3C67-8FBF-7541-AA0F-074072CDB38B}"/>
            </a:ext>
          </a:extLst>
        </xdr:cNvPr>
        <xdr:cNvCxnSpPr>
          <a:stCxn id="832" idx="3"/>
          <a:endCxn id="833" idx="1"/>
        </xdr:cNvCxnSpPr>
      </xdr:nvCxnSpPr>
      <xdr:spPr>
        <a:xfrm>
          <a:off x="3365500" y="4000500"/>
          <a:ext cx="4737100" cy="1270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158750</xdr:colOff>
      <xdr:row>20</xdr:row>
      <xdr:rowOff>69850</xdr:rowOff>
    </xdr:from>
    <xdr:to>
      <xdr:col>9</xdr:col>
      <xdr:colOff>539750</xdr:colOff>
      <xdr:row>21</xdr:row>
      <xdr:rowOff>133350</xdr:rowOff>
    </xdr:to>
    <xdr:sp macro="" textlink="">
      <xdr:nvSpPr>
        <xdr:cNvPr id="835" name="OpenSolver19">
          <a:extLst>
            <a:ext uri="{FF2B5EF4-FFF2-40B4-BE49-F238E27FC236}">
              <a16:creationId xmlns:a16="http://schemas.microsoft.com/office/drawing/2014/main" id="{AC35A918-9F1B-BB45-9CBA-4C093FEA4960}"/>
            </a:ext>
          </a:extLst>
        </xdr:cNvPr>
        <xdr:cNvSpPr/>
      </xdr:nvSpPr>
      <xdr:spPr>
        <a:xfrm>
          <a:off x="5543550" y="3879850"/>
          <a:ext cx="38100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7</xdr:col>
      <xdr:colOff>0</xdr:colOff>
      <xdr:row>26</xdr:row>
      <xdr:rowOff>0</xdr:rowOff>
    </xdr:to>
    <xdr:sp macro="" textlink="">
      <xdr:nvSpPr>
        <xdr:cNvPr id="836" name="OpenSolver20">
          <a:extLst>
            <a:ext uri="{FF2B5EF4-FFF2-40B4-BE49-F238E27FC236}">
              <a16:creationId xmlns:a16="http://schemas.microsoft.com/office/drawing/2014/main" id="{510A0F76-9CF7-A849-8B96-8A274E0D009A}"/>
            </a:ext>
          </a:extLst>
        </xdr:cNvPr>
        <xdr:cNvSpPr/>
      </xdr:nvSpPr>
      <xdr:spPr>
        <a:xfrm>
          <a:off x="3365500" y="3048000"/>
          <a:ext cx="673100" cy="1905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13</xdr:col>
      <xdr:colOff>38100</xdr:colOff>
      <xdr:row>16</xdr:row>
      <xdr:rowOff>38100</xdr:rowOff>
    </xdr:from>
    <xdr:to>
      <xdr:col>14</xdr:col>
      <xdr:colOff>0</xdr:colOff>
      <xdr:row>26</xdr:row>
      <xdr:rowOff>0</xdr:rowOff>
    </xdr:to>
    <xdr:sp macro="" textlink="">
      <xdr:nvSpPr>
        <xdr:cNvPr id="837" name="OpenSolver21">
          <a:extLst>
            <a:ext uri="{FF2B5EF4-FFF2-40B4-BE49-F238E27FC236}">
              <a16:creationId xmlns:a16="http://schemas.microsoft.com/office/drawing/2014/main" id="{2BF47CB4-2569-1646-9E76-B408F3E427C1}"/>
            </a:ext>
          </a:extLst>
        </xdr:cNvPr>
        <xdr:cNvSpPr/>
      </xdr:nvSpPr>
      <xdr:spPr>
        <a:xfrm>
          <a:off x="8115300" y="3086100"/>
          <a:ext cx="635000" cy="18669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13</xdr:col>
      <xdr:colOff>38100</xdr:colOff>
      <xdr:row>21</xdr:row>
      <xdr:rowOff>19050</xdr:rowOff>
    </xdr:to>
    <xdr:cxnSp macro="">
      <xdr:nvCxnSpPr>
        <xdr:cNvPr id="838" name="OpenSolver22">
          <a:extLst>
            <a:ext uri="{FF2B5EF4-FFF2-40B4-BE49-F238E27FC236}">
              <a16:creationId xmlns:a16="http://schemas.microsoft.com/office/drawing/2014/main" id="{D1CACE48-E52C-3841-89E3-0332873DD394}"/>
            </a:ext>
          </a:extLst>
        </xdr:cNvPr>
        <xdr:cNvCxnSpPr>
          <a:stCxn id="836" idx="3"/>
          <a:endCxn id="837" idx="1"/>
        </xdr:cNvCxnSpPr>
      </xdr:nvCxnSpPr>
      <xdr:spPr>
        <a:xfrm>
          <a:off x="4038600" y="4000500"/>
          <a:ext cx="4076700" cy="1905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501650</xdr:colOff>
      <xdr:row>20</xdr:row>
      <xdr:rowOff>73025</xdr:rowOff>
    </xdr:from>
    <xdr:to>
      <xdr:col>10</xdr:col>
      <xdr:colOff>209550</xdr:colOff>
      <xdr:row>21</xdr:row>
      <xdr:rowOff>136525</xdr:rowOff>
    </xdr:to>
    <xdr:sp macro="" textlink="">
      <xdr:nvSpPr>
        <xdr:cNvPr id="839" name="OpenSolver23">
          <a:extLst>
            <a:ext uri="{FF2B5EF4-FFF2-40B4-BE49-F238E27FC236}">
              <a16:creationId xmlns:a16="http://schemas.microsoft.com/office/drawing/2014/main" id="{A63001F7-9E52-9B45-A203-CC5749599527}"/>
            </a:ext>
          </a:extLst>
        </xdr:cNvPr>
        <xdr:cNvSpPr/>
      </xdr:nvSpPr>
      <xdr:spPr>
        <a:xfrm>
          <a:off x="5886450" y="3883025"/>
          <a:ext cx="38100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8</xdr:col>
      <xdr:colOff>0</xdr:colOff>
      <xdr:row>26</xdr:row>
      <xdr:rowOff>0</xdr:rowOff>
    </xdr:to>
    <xdr:sp macro="" textlink="">
      <xdr:nvSpPr>
        <xdr:cNvPr id="840" name="OpenSolver24">
          <a:extLst>
            <a:ext uri="{FF2B5EF4-FFF2-40B4-BE49-F238E27FC236}">
              <a16:creationId xmlns:a16="http://schemas.microsoft.com/office/drawing/2014/main" id="{1D961588-ADF3-1345-A7F5-CBBF41E0EB22}"/>
            </a:ext>
          </a:extLst>
        </xdr:cNvPr>
        <xdr:cNvSpPr/>
      </xdr:nvSpPr>
      <xdr:spPr>
        <a:xfrm>
          <a:off x="4038600" y="3048000"/>
          <a:ext cx="673100" cy="19050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13</xdr:col>
      <xdr:colOff>50800</xdr:colOff>
      <xdr:row>16</xdr:row>
      <xdr:rowOff>50800</xdr:rowOff>
    </xdr:from>
    <xdr:to>
      <xdr:col>14</xdr:col>
      <xdr:colOff>0</xdr:colOff>
      <xdr:row>26</xdr:row>
      <xdr:rowOff>0</xdr:rowOff>
    </xdr:to>
    <xdr:sp macro="" textlink="">
      <xdr:nvSpPr>
        <xdr:cNvPr id="841" name="OpenSolver25">
          <a:extLst>
            <a:ext uri="{FF2B5EF4-FFF2-40B4-BE49-F238E27FC236}">
              <a16:creationId xmlns:a16="http://schemas.microsoft.com/office/drawing/2014/main" id="{99900BDE-FC3A-5E41-8DE9-3C58265C4D0D}"/>
            </a:ext>
          </a:extLst>
        </xdr:cNvPr>
        <xdr:cNvSpPr/>
      </xdr:nvSpPr>
      <xdr:spPr>
        <a:xfrm>
          <a:off x="8128000" y="3098800"/>
          <a:ext cx="622300" cy="18542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8</xdr:col>
      <xdr:colOff>0</xdr:colOff>
      <xdr:row>21</xdr:row>
      <xdr:rowOff>0</xdr:rowOff>
    </xdr:from>
    <xdr:to>
      <xdr:col>13</xdr:col>
      <xdr:colOff>50800</xdr:colOff>
      <xdr:row>21</xdr:row>
      <xdr:rowOff>25400</xdr:rowOff>
    </xdr:to>
    <xdr:cxnSp macro="">
      <xdr:nvCxnSpPr>
        <xdr:cNvPr id="842" name="OpenSolver26">
          <a:extLst>
            <a:ext uri="{FF2B5EF4-FFF2-40B4-BE49-F238E27FC236}">
              <a16:creationId xmlns:a16="http://schemas.microsoft.com/office/drawing/2014/main" id="{E0ED8ABB-C8CE-C34B-BCD8-8335FF0DD4AD}"/>
            </a:ext>
          </a:extLst>
        </xdr:cNvPr>
        <xdr:cNvCxnSpPr>
          <a:stCxn id="840" idx="3"/>
          <a:endCxn id="841" idx="1"/>
        </xdr:cNvCxnSpPr>
      </xdr:nvCxnSpPr>
      <xdr:spPr>
        <a:xfrm>
          <a:off x="4711700" y="4000500"/>
          <a:ext cx="3416300" cy="2540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20</xdr:row>
      <xdr:rowOff>76200</xdr:rowOff>
    </xdr:from>
    <xdr:to>
      <xdr:col>10</xdr:col>
      <xdr:colOff>552450</xdr:colOff>
      <xdr:row>21</xdr:row>
      <xdr:rowOff>139700</xdr:rowOff>
    </xdr:to>
    <xdr:sp macro="" textlink="">
      <xdr:nvSpPr>
        <xdr:cNvPr id="843" name="OpenSolver27">
          <a:extLst>
            <a:ext uri="{FF2B5EF4-FFF2-40B4-BE49-F238E27FC236}">
              <a16:creationId xmlns:a16="http://schemas.microsoft.com/office/drawing/2014/main" id="{8898EE0F-F337-A743-BF3C-5DC4B93C1E55}"/>
            </a:ext>
          </a:extLst>
        </xdr:cNvPr>
        <xdr:cNvSpPr/>
      </xdr:nvSpPr>
      <xdr:spPr>
        <a:xfrm>
          <a:off x="6229350" y="3886200"/>
          <a:ext cx="38100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9</xdr:col>
      <xdr:colOff>0</xdr:colOff>
      <xdr:row>26</xdr:row>
      <xdr:rowOff>0</xdr:rowOff>
    </xdr:to>
    <xdr:sp macro="" textlink="">
      <xdr:nvSpPr>
        <xdr:cNvPr id="844" name="OpenSolver28">
          <a:extLst>
            <a:ext uri="{FF2B5EF4-FFF2-40B4-BE49-F238E27FC236}">
              <a16:creationId xmlns:a16="http://schemas.microsoft.com/office/drawing/2014/main" id="{E7B56170-0E8F-5641-B5D4-D9097F739AE5}"/>
            </a:ext>
          </a:extLst>
        </xdr:cNvPr>
        <xdr:cNvSpPr/>
      </xdr:nvSpPr>
      <xdr:spPr>
        <a:xfrm>
          <a:off x="4711700" y="3048000"/>
          <a:ext cx="673100" cy="19050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13</xdr:col>
      <xdr:colOff>63500</xdr:colOff>
      <xdr:row>16</xdr:row>
      <xdr:rowOff>63500</xdr:rowOff>
    </xdr:from>
    <xdr:to>
      <xdr:col>14</xdr:col>
      <xdr:colOff>0</xdr:colOff>
      <xdr:row>26</xdr:row>
      <xdr:rowOff>0</xdr:rowOff>
    </xdr:to>
    <xdr:sp macro="" textlink="">
      <xdr:nvSpPr>
        <xdr:cNvPr id="845" name="OpenSolver29">
          <a:extLst>
            <a:ext uri="{FF2B5EF4-FFF2-40B4-BE49-F238E27FC236}">
              <a16:creationId xmlns:a16="http://schemas.microsoft.com/office/drawing/2014/main" id="{B98DA0B9-CE36-F849-BF39-CA5B3F6B46CC}"/>
            </a:ext>
          </a:extLst>
        </xdr:cNvPr>
        <xdr:cNvSpPr/>
      </xdr:nvSpPr>
      <xdr:spPr>
        <a:xfrm>
          <a:off x="8140700" y="3111500"/>
          <a:ext cx="609600" cy="1841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13</xdr:col>
      <xdr:colOff>63500</xdr:colOff>
      <xdr:row>21</xdr:row>
      <xdr:rowOff>31750</xdr:rowOff>
    </xdr:to>
    <xdr:cxnSp macro="">
      <xdr:nvCxnSpPr>
        <xdr:cNvPr id="846" name="OpenSolver30">
          <a:extLst>
            <a:ext uri="{FF2B5EF4-FFF2-40B4-BE49-F238E27FC236}">
              <a16:creationId xmlns:a16="http://schemas.microsoft.com/office/drawing/2014/main" id="{72BF6991-AFC1-DD47-BA4D-1E1F86EFE838}"/>
            </a:ext>
          </a:extLst>
        </xdr:cNvPr>
        <xdr:cNvCxnSpPr>
          <a:stCxn id="844" idx="3"/>
          <a:endCxn id="845" idx="1"/>
        </xdr:cNvCxnSpPr>
      </xdr:nvCxnSpPr>
      <xdr:spPr>
        <a:xfrm>
          <a:off x="5384800" y="4000500"/>
          <a:ext cx="2755900" cy="3175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20</xdr:row>
      <xdr:rowOff>79375</xdr:rowOff>
    </xdr:from>
    <xdr:to>
      <xdr:col>11</xdr:col>
      <xdr:colOff>222250</xdr:colOff>
      <xdr:row>21</xdr:row>
      <xdr:rowOff>142875</xdr:rowOff>
    </xdr:to>
    <xdr:sp macro="" textlink="">
      <xdr:nvSpPr>
        <xdr:cNvPr id="847" name="OpenSolver31">
          <a:extLst>
            <a:ext uri="{FF2B5EF4-FFF2-40B4-BE49-F238E27FC236}">
              <a16:creationId xmlns:a16="http://schemas.microsoft.com/office/drawing/2014/main" id="{69B979D7-A951-E34E-8716-DF36A6C55DFB}"/>
            </a:ext>
          </a:extLst>
        </xdr:cNvPr>
        <xdr:cNvSpPr/>
      </xdr:nvSpPr>
      <xdr:spPr>
        <a:xfrm>
          <a:off x="6572250" y="3889375"/>
          <a:ext cx="38100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10</xdr:col>
      <xdr:colOff>0</xdr:colOff>
      <xdr:row>26</xdr:row>
      <xdr:rowOff>0</xdr:rowOff>
    </xdr:to>
    <xdr:sp macro="" textlink="">
      <xdr:nvSpPr>
        <xdr:cNvPr id="848" name="OpenSolver32">
          <a:extLst>
            <a:ext uri="{FF2B5EF4-FFF2-40B4-BE49-F238E27FC236}">
              <a16:creationId xmlns:a16="http://schemas.microsoft.com/office/drawing/2014/main" id="{DB839828-67B1-9D4E-A2C1-EC6705CA81F4}"/>
            </a:ext>
          </a:extLst>
        </xdr:cNvPr>
        <xdr:cNvSpPr/>
      </xdr:nvSpPr>
      <xdr:spPr>
        <a:xfrm>
          <a:off x="5384800" y="3048000"/>
          <a:ext cx="673100" cy="19050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13</xdr:col>
      <xdr:colOff>76200</xdr:colOff>
      <xdr:row>16</xdr:row>
      <xdr:rowOff>76200</xdr:rowOff>
    </xdr:from>
    <xdr:to>
      <xdr:col>14</xdr:col>
      <xdr:colOff>0</xdr:colOff>
      <xdr:row>26</xdr:row>
      <xdr:rowOff>0</xdr:rowOff>
    </xdr:to>
    <xdr:sp macro="" textlink="">
      <xdr:nvSpPr>
        <xdr:cNvPr id="849" name="OpenSolver33">
          <a:extLst>
            <a:ext uri="{FF2B5EF4-FFF2-40B4-BE49-F238E27FC236}">
              <a16:creationId xmlns:a16="http://schemas.microsoft.com/office/drawing/2014/main" id="{93ACAB1B-A46C-1E47-A7F5-D2379A8FD07C}"/>
            </a:ext>
          </a:extLst>
        </xdr:cNvPr>
        <xdr:cNvSpPr/>
      </xdr:nvSpPr>
      <xdr:spPr>
        <a:xfrm>
          <a:off x="8153400" y="3124200"/>
          <a:ext cx="596900" cy="18288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13</xdr:col>
      <xdr:colOff>76200</xdr:colOff>
      <xdr:row>21</xdr:row>
      <xdr:rowOff>38100</xdr:rowOff>
    </xdr:to>
    <xdr:cxnSp macro="">
      <xdr:nvCxnSpPr>
        <xdr:cNvPr id="850" name="OpenSolver34">
          <a:extLst>
            <a:ext uri="{FF2B5EF4-FFF2-40B4-BE49-F238E27FC236}">
              <a16:creationId xmlns:a16="http://schemas.microsoft.com/office/drawing/2014/main" id="{79D6281B-46BA-8049-B5C5-9E430BECFEAB}"/>
            </a:ext>
          </a:extLst>
        </xdr:cNvPr>
        <xdr:cNvCxnSpPr>
          <a:stCxn id="848" idx="3"/>
          <a:endCxn id="849" idx="1"/>
        </xdr:cNvCxnSpPr>
      </xdr:nvCxnSpPr>
      <xdr:spPr>
        <a:xfrm>
          <a:off x="6057900" y="4000500"/>
          <a:ext cx="2095500" cy="3810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184150</xdr:colOff>
      <xdr:row>20</xdr:row>
      <xdr:rowOff>82550</xdr:rowOff>
    </xdr:from>
    <xdr:to>
      <xdr:col>11</xdr:col>
      <xdr:colOff>565150</xdr:colOff>
      <xdr:row>21</xdr:row>
      <xdr:rowOff>146050</xdr:rowOff>
    </xdr:to>
    <xdr:sp macro="" textlink="">
      <xdr:nvSpPr>
        <xdr:cNvPr id="851" name="OpenSolver35">
          <a:extLst>
            <a:ext uri="{FF2B5EF4-FFF2-40B4-BE49-F238E27FC236}">
              <a16:creationId xmlns:a16="http://schemas.microsoft.com/office/drawing/2014/main" id="{7C6C6453-ED95-2341-9427-90B642613F00}"/>
            </a:ext>
          </a:extLst>
        </xdr:cNvPr>
        <xdr:cNvSpPr/>
      </xdr:nvSpPr>
      <xdr:spPr>
        <a:xfrm>
          <a:off x="6915150" y="3892550"/>
          <a:ext cx="38100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852" name="OpenSolver36">
          <a:extLst>
            <a:ext uri="{FF2B5EF4-FFF2-40B4-BE49-F238E27FC236}">
              <a16:creationId xmlns:a16="http://schemas.microsoft.com/office/drawing/2014/main" id="{EDFE38C4-7FC6-B346-8442-FADB66458425}"/>
            </a:ext>
          </a:extLst>
        </xdr:cNvPr>
        <xdr:cNvSpPr/>
      </xdr:nvSpPr>
      <xdr:spPr>
        <a:xfrm>
          <a:off x="6057900" y="3048000"/>
          <a:ext cx="673100" cy="1905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13</xdr:col>
      <xdr:colOff>88900</xdr:colOff>
      <xdr:row>16</xdr:row>
      <xdr:rowOff>88900</xdr:rowOff>
    </xdr:from>
    <xdr:to>
      <xdr:col>14</xdr:col>
      <xdr:colOff>0</xdr:colOff>
      <xdr:row>26</xdr:row>
      <xdr:rowOff>0</xdr:rowOff>
    </xdr:to>
    <xdr:sp macro="" textlink="">
      <xdr:nvSpPr>
        <xdr:cNvPr id="853" name="OpenSolver37">
          <a:extLst>
            <a:ext uri="{FF2B5EF4-FFF2-40B4-BE49-F238E27FC236}">
              <a16:creationId xmlns:a16="http://schemas.microsoft.com/office/drawing/2014/main" id="{524D0ED4-441A-B942-895C-545F363E41D9}"/>
            </a:ext>
          </a:extLst>
        </xdr:cNvPr>
        <xdr:cNvSpPr/>
      </xdr:nvSpPr>
      <xdr:spPr>
        <a:xfrm>
          <a:off x="8166100" y="3136900"/>
          <a:ext cx="584200" cy="18161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13</xdr:col>
      <xdr:colOff>88900</xdr:colOff>
      <xdr:row>21</xdr:row>
      <xdr:rowOff>44450</xdr:rowOff>
    </xdr:to>
    <xdr:cxnSp macro="">
      <xdr:nvCxnSpPr>
        <xdr:cNvPr id="854" name="OpenSolver38">
          <a:extLst>
            <a:ext uri="{FF2B5EF4-FFF2-40B4-BE49-F238E27FC236}">
              <a16:creationId xmlns:a16="http://schemas.microsoft.com/office/drawing/2014/main" id="{CC4082E6-D30A-1F46-806C-007005E733C3}"/>
            </a:ext>
          </a:extLst>
        </xdr:cNvPr>
        <xdr:cNvCxnSpPr>
          <a:stCxn id="852" idx="3"/>
          <a:endCxn id="853" idx="1"/>
        </xdr:cNvCxnSpPr>
      </xdr:nvCxnSpPr>
      <xdr:spPr>
        <a:xfrm>
          <a:off x="6731000" y="4000500"/>
          <a:ext cx="1435100" cy="4445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527050</xdr:colOff>
      <xdr:row>20</xdr:row>
      <xdr:rowOff>85725</xdr:rowOff>
    </xdr:from>
    <xdr:to>
      <xdr:col>12</xdr:col>
      <xdr:colOff>234950</xdr:colOff>
      <xdr:row>21</xdr:row>
      <xdr:rowOff>149225</xdr:rowOff>
    </xdr:to>
    <xdr:sp macro="" textlink="">
      <xdr:nvSpPr>
        <xdr:cNvPr id="855" name="OpenSolver39">
          <a:extLst>
            <a:ext uri="{FF2B5EF4-FFF2-40B4-BE49-F238E27FC236}">
              <a16:creationId xmlns:a16="http://schemas.microsoft.com/office/drawing/2014/main" id="{3DAF5E3F-5D5B-D14D-A30C-E8FC07FC4925}"/>
            </a:ext>
          </a:extLst>
        </xdr:cNvPr>
        <xdr:cNvSpPr/>
      </xdr:nvSpPr>
      <xdr:spPr>
        <a:xfrm>
          <a:off x="7258050" y="3895725"/>
          <a:ext cx="38100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12</xdr:col>
      <xdr:colOff>0</xdr:colOff>
      <xdr:row>26</xdr:row>
      <xdr:rowOff>0</xdr:rowOff>
    </xdr:to>
    <xdr:sp macro="" textlink="">
      <xdr:nvSpPr>
        <xdr:cNvPr id="856" name="OpenSolver40">
          <a:extLst>
            <a:ext uri="{FF2B5EF4-FFF2-40B4-BE49-F238E27FC236}">
              <a16:creationId xmlns:a16="http://schemas.microsoft.com/office/drawing/2014/main" id="{8C172DAD-F2A5-084A-89BF-CEEC6C571FA5}"/>
            </a:ext>
          </a:extLst>
        </xdr:cNvPr>
        <xdr:cNvSpPr/>
      </xdr:nvSpPr>
      <xdr:spPr>
        <a:xfrm>
          <a:off x="6731000" y="3048000"/>
          <a:ext cx="673100" cy="1905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13</xdr:col>
      <xdr:colOff>101600</xdr:colOff>
      <xdr:row>16</xdr:row>
      <xdr:rowOff>101600</xdr:rowOff>
    </xdr:from>
    <xdr:to>
      <xdr:col>14</xdr:col>
      <xdr:colOff>0</xdr:colOff>
      <xdr:row>26</xdr:row>
      <xdr:rowOff>0</xdr:rowOff>
    </xdr:to>
    <xdr:sp macro="" textlink="">
      <xdr:nvSpPr>
        <xdr:cNvPr id="857" name="OpenSolver41">
          <a:extLst>
            <a:ext uri="{FF2B5EF4-FFF2-40B4-BE49-F238E27FC236}">
              <a16:creationId xmlns:a16="http://schemas.microsoft.com/office/drawing/2014/main" id="{C2079865-B947-584B-B27C-1202275CA951}"/>
            </a:ext>
          </a:extLst>
        </xdr:cNvPr>
        <xdr:cNvSpPr/>
      </xdr:nvSpPr>
      <xdr:spPr>
        <a:xfrm>
          <a:off x="8178800" y="3149600"/>
          <a:ext cx="571500" cy="18034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12</xdr:col>
      <xdr:colOff>0</xdr:colOff>
      <xdr:row>21</xdr:row>
      <xdr:rowOff>0</xdr:rowOff>
    </xdr:from>
    <xdr:to>
      <xdr:col>13</xdr:col>
      <xdr:colOff>101600</xdr:colOff>
      <xdr:row>21</xdr:row>
      <xdr:rowOff>50800</xdr:rowOff>
    </xdr:to>
    <xdr:cxnSp macro="">
      <xdr:nvCxnSpPr>
        <xdr:cNvPr id="858" name="OpenSolver42">
          <a:extLst>
            <a:ext uri="{FF2B5EF4-FFF2-40B4-BE49-F238E27FC236}">
              <a16:creationId xmlns:a16="http://schemas.microsoft.com/office/drawing/2014/main" id="{576AAC0B-D6F8-474C-B10F-14AD990C72AA}"/>
            </a:ext>
          </a:extLst>
        </xdr:cNvPr>
        <xdr:cNvCxnSpPr>
          <a:stCxn id="856" idx="3"/>
          <a:endCxn id="857" idx="1"/>
        </xdr:cNvCxnSpPr>
      </xdr:nvCxnSpPr>
      <xdr:spPr>
        <a:xfrm>
          <a:off x="7404100" y="4000500"/>
          <a:ext cx="774700" cy="5080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196850</xdr:colOff>
      <xdr:row>20</xdr:row>
      <xdr:rowOff>88900</xdr:rowOff>
    </xdr:from>
    <xdr:to>
      <xdr:col>12</xdr:col>
      <xdr:colOff>577850</xdr:colOff>
      <xdr:row>21</xdr:row>
      <xdr:rowOff>152400</xdr:rowOff>
    </xdr:to>
    <xdr:sp macro="" textlink="">
      <xdr:nvSpPr>
        <xdr:cNvPr id="859" name="OpenSolver43">
          <a:extLst>
            <a:ext uri="{FF2B5EF4-FFF2-40B4-BE49-F238E27FC236}">
              <a16:creationId xmlns:a16="http://schemas.microsoft.com/office/drawing/2014/main" id="{F4E38963-2E54-6E40-8A5E-9B786035E3E6}"/>
            </a:ext>
          </a:extLst>
        </xdr:cNvPr>
        <xdr:cNvSpPr/>
      </xdr:nvSpPr>
      <xdr:spPr>
        <a:xfrm>
          <a:off x="7600950" y="3898900"/>
          <a:ext cx="38100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13</xdr:col>
      <xdr:colOff>0</xdr:colOff>
      <xdr:row>26</xdr:row>
      <xdr:rowOff>0</xdr:rowOff>
    </xdr:to>
    <xdr:sp macro="" textlink="">
      <xdr:nvSpPr>
        <xdr:cNvPr id="860" name="OpenSolver44">
          <a:extLst>
            <a:ext uri="{FF2B5EF4-FFF2-40B4-BE49-F238E27FC236}">
              <a16:creationId xmlns:a16="http://schemas.microsoft.com/office/drawing/2014/main" id="{1F68DC8B-CEF9-984E-A0A5-DC3DB4F756AD}"/>
            </a:ext>
          </a:extLst>
        </xdr:cNvPr>
        <xdr:cNvSpPr/>
      </xdr:nvSpPr>
      <xdr:spPr>
        <a:xfrm>
          <a:off x="7404100" y="3048000"/>
          <a:ext cx="673100" cy="19050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13</xdr:col>
      <xdr:colOff>114300</xdr:colOff>
      <xdr:row>16</xdr:row>
      <xdr:rowOff>114300</xdr:rowOff>
    </xdr:from>
    <xdr:to>
      <xdr:col>14</xdr:col>
      <xdr:colOff>0</xdr:colOff>
      <xdr:row>26</xdr:row>
      <xdr:rowOff>0</xdr:rowOff>
    </xdr:to>
    <xdr:sp macro="" textlink="">
      <xdr:nvSpPr>
        <xdr:cNvPr id="861" name="OpenSolver45">
          <a:extLst>
            <a:ext uri="{FF2B5EF4-FFF2-40B4-BE49-F238E27FC236}">
              <a16:creationId xmlns:a16="http://schemas.microsoft.com/office/drawing/2014/main" id="{FEC6FD06-816D-624E-B01A-B7952907A1AC}"/>
            </a:ext>
          </a:extLst>
        </xdr:cNvPr>
        <xdr:cNvSpPr/>
      </xdr:nvSpPr>
      <xdr:spPr>
        <a:xfrm>
          <a:off x="8191500" y="3162300"/>
          <a:ext cx="558800" cy="17907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≤</a:t>
          </a:r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114300</xdr:colOff>
      <xdr:row>21</xdr:row>
      <xdr:rowOff>57150</xdr:rowOff>
    </xdr:to>
    <xdr:cxnSp macro="">
      <xdr:nvCxnSpPr>
        <xdr:cNvPr id="862" name="OpenSolver46">
          <a:extLst>
            <a:ext uri="{FF2B5EF4-FFF2-40B4-BE49-F238E27FC236}">
              <a16:creationId xmlns:a16="http://schemas.microsoft.com/office/drawing/2014/main" id="{49043086-946C-F944-9F54-8B640EEE57EC}"/>
            </a:ext>
          </a:extLst>
        </xdr:cNvPr>
        <xdr:cNvCxnSpPr>
          <a:stCxn id="860" idx="3"/>
          <a:endCxn id="861" idx="1"/>
        </xdr:cNvCxnSpPr>
      </xdr:nvCxnSpPr>
      <xdr:spPr>
        <a:xfrm>
          <a:off x="8077200" y="4000500"/>
          <a:ext cx="114300" cy="5715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539750</xdr:colOff>
      <xdr:row>20</xdr:row>
      <xdr:rowOff>92075</xdr:rowOff>
    </xdr:from>
    <xdr:to>
      <xdr:col>13</xdr:col>
      <xdr:colOff>247650</xdr:colOff>
      <xdr:row>21</xdr:row>
      <xdr:rowOff>155575</xdr:rowOff>
    </xdr:to>
    <xdr:sp macro="" textlink="">
      <xdr:nvSpPr>
        <xdr:cNvPr id="863" name="OpenSolver47">
          <a:extLst>
            <a:ext uri="{FF2B5EF4-FFF2-40B4-BE49-F238E27FC236}">
              <a16:creationId xmlns:a16="http://schemas.microsoft.com/office/drawing/2014/main" id="{5C925C98-5493-3E49-A5BE-D6B421E4FB2B}"/>
            </a:ext>
          </a:extLst>
        </xdr:cNvPr>
        <xdr:cNvSpPr/>
      </xdr:nvSpPr>
      <xdr:spPr>
        <a:xfrm>
          <a:off x="7943850" y="3902075"/>
          <a:ext cx="38100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864" name="OpenSolverC27:L27">
          <a:extLst>
            <a:ext uri="{FF2B5EF4-FFF2-40B4-BE49-F238E27FC236}">
              <a16:creationId xmlns:a16="http://schemas.microsoft.com/office/drawing/2014/main" id="{53755D8C-7CC0-BD44-87ED-4928FC02B211}"/>
            </a:ext>
          </a:extLst>
        </xdr:cNvPr>
        <xdr:cNvSpPr/>
      </xdr:nvSpPr>
      <xdr:spPr>
        <a:xfrm>
          <a:off x="1346200" y="4953000"/>
          <a:ext cx="67310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1≤</a:t>
          </a:r>
        </a:p>
      </xdr:txBody>
    </xdr:sp>
    <xdr:clientData/>
  </xdr:twoCellAnchor>
  <xdr:twoCellAnchor>
    <xdr:from>
      <xdr:col>3</xdr:col>
      <xdr:colOff>12700</xdr:colOff>
      <xdr:row>16</xdr:row>
      <xdr:rowOff>12700</xdr:rowOff>
    </xdr:from>
    <xdr:to>
      <xdr:col>3</xdr:col>
      <xdr:colOff>64830</xdr:colOff>
      <xdr:row>16</xdr:row>
      <xdr:rowOff>127000</xdr:rowOff>
    </xdr:to>
    <xdr:sp macro="" textlink="">
      <xdr:nvSpPr>
        <xdr:cNvPr id="865" name="OpenSolver49">
          <a:extLst>
            <a:ext uri="{FF2B5EF4-FFF2-40B4-BE49-F238E27FC236}">
              <a16:creationId xmlns:a16="http://schemas.microsoft.com/office/drawing/2014/main" id="{3BB03792-0FC6-884C-9B51-FBA5EDCBD750}"/>
            </a:ext>
          </a:extLst>
        </xdr:cNvPr>
        <xdr:cNvSpPr/>
      </xdr:nvSpPr>
      <xdr:spPr>
        <a:xfrm>
          <a:off x="1358900" y="3060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16</xdr:row>
      <xdr:rowOff>12700</xdr:rowOff>
    </xdr:from>
    <xdr:to>
      <xdr:col>4</xdr:col>
      <xdr:colOff>64830</xdr:colOff>
      <xdr:row>16</xdr:row>
      <xdr:rowOff>127000</xdr:rowOff>
    </xdr:to>
    <xdr:sp macro="" textlink="">
      <xdr:nvSpPr>
        <xdr:cNvPr id="866" name="OpenSolver50">
          <a:extLst>
            <a:ext uri="{FF2B5EF4-FFF2-40B4-BE49-F238E27FC236}">
              <a16:creationId xmlns:a16="http://schemas.microsoft.com/office/drawing/2014/main" id="{B2BF96FF-FFB0-6E4B-8066-483963DB0AE8}"/>
            </a:ext>
          </a:extLst>
        </xdr:cNvPr>
        <xdr:cNvSpPr/>
      </xdr:nvSpPr>
      <xdr:spPr>
        <a:xfrm>
          <a:off x="2032000" y="3060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16</xdr:row>
      <xdr:rowOff>12700</xdr:rowOff>
    </xdr:from>
    <xdr:to>
      <xdr:col>5</xdr:col>
      <xdr:colOff>64830</xdr:colOff>
      <xdr:row>16</xdr:row>
      <xdr:rowOff>127000</xdr:rowOff>
    </xdr:to>
    <xdr:sp macro="" textlink="">
      <xdr:nvSpPr>
        <xdr:cNvPr id="867" name="OpenSolver51">
          <a:extLst>
            <a:ext uri="{FF2B5EF4-FFF2-40B4-BE49-F238E27FC236}">
              <a16:creationId xmlns:a16="http://schemas.microsoft.com/office/drawing/2014/main" id="{1E052D7D-8D8A-9947-AA23-E424E18029D6}"/>
            </a:ext>
          </a:extLst>
        </xdr:cNvPr>
        <xdr:cNvSpPr/>
      </xdr:nvSpPr>
      <xdr:spPr>
        <a:xfrm>
          <a:off x="2705100" y="3060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16</xdr:row>
      <xdr:rowOff>12700</xdr:rowOff>
    </xdr:from>
    <xdr:to>
      <xdr:col>6</xdr:col>
      <xdr:colOff>64830</xdr:colOff>
      <xdr:row>16</xdr:row>
      <xdr:rowOff>127000</xdr:rowOff>
    </xdr:to>
    <xdr:sp macro="" textlink="">
      <xdr:nvSpPr>
        <xdr:cNvPr id="868" name="OpenSolver52">
          <a:extLst>
            <a:ext uri="{FF2B5EF4-FFF2-40B4-BE49-F238E27FC236}">
              <a16:creationId xmlns:a16="http://schemas.microsoft.com/office/drawing/2014/main" id="{D2215CAC-AB3E-434E-B9F1-3D18DF6B35A0}"/>
            </a:ext>
          </a:extLst>
        </xdr:cNvPr>
        <xdr:cNvSpPr/>
      </xdr:nvSpPr>
      <xdr:spPr>
        <a:xfrm>
          <a:off x="3378200" y="3060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16</xdr:row>
      <xdr:rowOff>12700</xdr:rowOff>
    </xdr:from>
    <xdr:to>
      <xdr:col>7</xdr:col>
      <xdr:colOff>64830</xdr:colOff>
      <xdr:row>16</xdr:row>
      <xdr:rowOff>127000</xdr:rowOff>
    </xdr:to>
    <xdr:sp macro="" textlink="">
      <xdr:nvSpPr>
        <xdr:cNvPr id="869" name="OpenSolver53">
          <a:extLst>
            <a:ext uri="{FF2B5EF4-FFF2-40B4-BE49-F238E27FC236}">
              <a16:creationId xmlns:a16="http://schemas.microsoft.com/office/drawing/2014/main" id="{D65E0196-E438-E140-B011-273323C6CDD7}"/>
            </a:ext>
          </a:extLst>
        </xdr:cNvPr>
        <xdr:cNvSpPr/>
      </xdr:nvSpPr>
      <xdr:spPr>
        <a:xfrm>
          <a:off x="4051300" y="3060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12700</xdr:colOff>
      <xdr:row>16</xdr:row>
      <xdr:rowOff>12700</xdr:rowOff>
    </xdr:from>
    <xdr:to>
      <xdr:col>8</xdr:col>
      <xdr:colOff>64830</xdr:colOff>
      <xdr:row>16</xdr:row>
      <xdr:rowOff>127000</xdr:rowOff>
    </xdr:to>
    <xdr:sp macro="" textlink="">
      <xdr:nvSpPr>
        <xdr:cNvPr id="870" name="OpenSolver54">
          <a:extLst>
            <a:ext uri="{FF2B5EF4-FFF2-40B4-BE49-F238E27FC236}">
              <a16:creationId xmlns:a16="http://schemas.microsoft.com/office/drawing/2014/main" id="{C70AF48C-B008-EB4B-8D4F-9F17D016C487}"/>
            </a:ext>
          </a:extLst>
        </xdr:cNvPr>
        <xdr:cNvSpPr/>
      </xdr:nvSpPr>
      <xdr:spPr>
        <a:xfrm>
          <a:off x="4724400" y="3060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12700</xdr:colOff>
      <xdr:row>16</xdr:row>
      <xdr:rowOff>12700</xdr:rowOff>
    </xdr:from>
    <xdr:to>
      <xdr:col>9</xdr:col>
      <xdr:colOff>64830</xdr:colOff>
      <xdr:row>16</xdr:row>
      <xdr:rowOff>127000</xdr:rowOff>
    </xdr:to>
    <xdr:sp macro="" textlink="">
      <xdr:nvSpPr>
        <xdr:cNvPr id="871" name="OpenSolver55">
          <a:extLst>
            <a:ext uri="{FF2B5EF4-FFF2-40B4-BE49-F238E27FC236}">
              <a16:creationId xmlns:a16="http://schemas.microsoft.com/office/drawing/2014/main" id="{18188759-C5DE-3E43-BEEF-6065B22B4D23}"/>
            </a:ext>
          </a:extLst>
        </xdr:cNvPr>
        <xdr:cNvSpPr/>
      </xdr:nvSpPr>
      <xdr:spPr>
        <a:xfrm>
          <a:off x="5397500" y="3060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12700</xdr:colOff>
      <xdr:row>16</xdr:row>
      <xdr:rowOff>12700</xdr:rowOff>
    </xdr:from>
    <xdr:to>
      <xdr:col>10</xdr:col>
      <xdr:colOff>64830</xdr:colOff>
      <xdr:row>16</xdr:row>
      <xdr:rowOff>127000</xdr:rowOff>
    </xdr:to>
    <xdr:sp macro="" textlink="">
      <xdr:nvSpPr>
        <xdr:cNvPr id="872" name="OpenSolver56">
          <a:extLst>
            <a:ext uri="{FF2B5EF4-FFF2-40B4-BE49-F238E27FC236}">
              <a16:creationId xmlns:a16="http://schemas.microsoft.com/office/drawing/2014/main" id="{50BABCB8-E7DE-1F42-B0EE-3F99E9C5A1CF}"/>
            </a:ext>
          </a:extLst>
        </xdr:cNvPr>
        <xdr:cNvSpPr/>
      </xdr:nvSpPr>
      <xdr:spPr>
        <a:xfrm>
          <a:off x="6070600" y="3060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12700</xdr:colOff>
      <xdr:row>16</xdr:row>
      <xdr:rowOff>12700</xdr:rowOff>
    </xdr:from>
    <xdr:to>
      <xdr:col>11</xdr:col>
      <xdr:colOff>64830</xdr:colOff>
      <xdr:row>16</xdr:row>
      <xdr:rowOff>127000</xdr:rowOff>
    </xdr:to>
    <xdr:sp macro="" textlink="">
      <xdr:nvSpPr>
        <xdr:cNvPr id="873" name="OpenSolver57">
          <a:extLst>
            <a:ext uri="{FF2B5EF4-FFF2-40B4-BE49-F238E27FC236}">
              <a16:creationId xmlns:a16="http://schemas.microsoft.com/office/drawing/2014/main" id="{E357F198-1052-9B44-A9B2-AAC5E3EBBE80}"/>
            </a:ext>
          </a:extLst>
        </xdr:cNvPr>
        <xdr:cNvSpPr/>
      </xdr:nvSpPr>
      <xdr:spPr>
        <a:xfrm>
          <a:off x="6743700" y="3060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16</xdr:row>
      <xdr:rowOff>12700</xdr:rowOff>
    </xdr:from>
    <xdr:to>
      <xdr:col>12</xdr:col>
      <xdr:colOff>64830</xdr:colOff>
      <xdr:row>16</xdr:row>
      <xdr:rowOff>127000</xdr:rowOff>
    </xdr:to>
    <xdr:sp macro="" textlink="">
      <xdr:nvSpPr>
        <xdr:cNvPr id="874" name="OpenSolver58">
          <a:extLst>
            <a:ext uri="{FF2B5EF4-FFF2-40B4-BE49-F238E27FC236}">
              <a16:creationId xmlns:a16="http://schemas.microsoft.com/office/drawing/2014/main" id="{F5180672-C843-9A41-A098-FF7F5E2FE955}"/>
            </a:ext>
          </a:extLst>
        </xdr:cNvPr>
        <xdr:cNvSpPr/>
      </xdr:nvSpPr>
      <xdr:spPr>
        <a:xfrm>
          <a:off x="7416800" y="3060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12700</xdr:colOff>
      <xdr:row>16</xdr:row>
      <xdr:rowOff>12700</xdr:rowOff>
    </xdr:from>
    <xdr:to>
      <xdr:col>13</xdr:col>
      <xdr:colOff>64830</xdr:colOff>
      <xdr:row>16</xdr:row>
      <xdr:rowOff>127000</xdr:rowOff>
    </xdr:to>
    <xdr:sp macro="" textlink="">
      <xdr:nvSpPr>
        <xdr:cNvPr id="875" name="OpenSolver59">
          <a:extLst>
            <a:ext uri="{FF2B5EF4-FFF2-40B4-BE49-F238E27FC236}">
              <a16:creationId xmlns:a16="http://schemas.microsoft.com/office/drawing/2014/main" id="{1EDC5559-8A62-514E-891B-ABCAB05FC43B}"/>
            </a:ext>
          </a:extLst>
        </xdr:cNvPr>
        <xdr:cNvSpPr/>
      </xdr:nvSpPr>
      <xdr:spPr>
        <a:xfrm>
          <a:off x="8089900" y="3060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17</xdr:row>
      <xdr:rowOff>12700</xdr:rowOff>
    </xdr:from>
    <xdr:to>
      <xdr:col>3</xdr:col>
      <xdr:colOff>64830</xdr:colOff>
      <xdr:row>17</xdr:row>
      <xdr:rowOff>127000</xdr:rowOff>
    </xdr:to>
    <xdr:sp macro="" textlink="">
      <xdr:nvSpPr>
        <xdr:cNvPr id="876" name="OpenSolver60">
          <a:extLst>
            <a:ext uri="{FF2B5EF4-FFF2-40B4-BE49-F238E27FC236}">
              <a16:creationId xmlns:a16="http://schemas.microsoft.com/office/drawing/2014/main" id="{E8F3AE40-50AB-184F-95A1-4A8B7C2DC2F7}"/>
            </a:ext>
          </a:extLst>
        </xdr:cNvPr>
        <xdr:cNvSpPr/>
      </xdr:nvSpPr>
      <xdr:spPr>
        <a:xfrm>
          <a:off x="1358900" y="3251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17</xdr:row>
      <xdr:rowOff>12700</xdr:rowOff>
    </xdr:from>
    <xdr:to>
      <xdr:col>4</xdr:col>
      <xdr:colOff>64830</xdr:colOff>
      <xdr:row>17</xdr:row>
      <xdr:rowOff>127000</xdr:rowOff>
    </xdr:to>
    <xdr:sp macro="" textlink="">
      <xdr:nvSpPr>
        <xdr:cNvPr id="877" name="OpenSolver61">
          <a:extLst>
            <a:ext uri="{FF2B5EF4-FFF2-40B4-BE49-F238E27FC236}">
              <a16:creationId xmlns:a16="http://schemas.microsoft.com/office/drawing/2014/main" id="{6EA6DAA0-B3FC-4148-BAB7-F3698E45EF09}"/>
            </a:ext>
          </a:extLst>
        </xdr:cNvPr>
        <xdr:cNvSpPr/>
      </xdr:nvSpPr>
      <xdr:spPr>
        <a:xfrm>
          <a:off x="2032000" y="3251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17</xdr:row>
      <xdr:rowOff>12700</xdr:rowOff>
    </xdr:from>
    <xdr:to>
      <xdr:col>5</xdr:col>
      <xdr:colOff>64830</xdr:colOff>
      <xdr:row>17</xdr:row>
      <xdr:rowOff>127000</xdr:rowOff>
    </xdr:to>
    <xdr:sp macro="" textlink="">
      <xdr:nvSpPr>
        <xdr:cNvPr id="878" name="OpenSolver62">
          <a:extLst>
            <a:ext uri="{FF2B5EF4-FFF2-40B4-BE49-F238E27FC236}">
              <a16:creationId xmlns:a16="http://schemas.microsoft.com/office/drawing/2014/main" id="{2101CA62-9911-5C4B-BF8D-BEEB0B306FAD}"/>
            </a:ext>
          </a:extLst>
        </xdr:cNvPr>
        <xdr:cNvSpPr/>
      </xdr:nvSpPr>
      <xdr:spPr>
        <a:xfrm>
          <a:off x="2705100" y="3251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17</xdr:row>
      <xdr:rowOff>12700</xdr:rowOff>
    </xdr:from>
    <xdr:to>
      <xdr:col>6</xdr:col>
      <xdr:colOff>64830</xdr:colOff>
      <xdr:row>17</xdr:row>
      <xdr:rowOff>127000</xdr:rowOff>
    </xdr:to>
    <xdr:sp macro="" textlink="">
      <xdr:nvSpPr>
        <xdr:cNvPr id="879" name="OpenSolver63">
          <a:extLst>
            <a:ext uri="{FF2B5EF4-FFF2-40B4-BE49-F238E27FC236}">
              <a16:creationId xmlns:a16="http://schemas.microsoft.com/office/drawing/2014/main" id="{9D9F4CB0-509F-FA48-AF44-39568D12F8BE}"/>
            </a:ext>
          </a:extLst>
        </xdr:cNvPr>
        <xdr:cNvSpPr/>
      </xdr:nvSpPr>
      <xdr:spPr>
        <a:xfrm>
          <a:off x="3378200" y="3251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17</xdr:row>
      <xdr:rowOff>12700</xdr:rowOff>
    </xdr:from>
    <xdr:to>
      <xdr:col>7</xdr:col>
      <xdr:colOff>64830</xdr:colOff>
      <xdr:row>17</xdr:row>
      <xdr:rowOff>127000</xdr:rowOff>
    </xdr:to>
    <xdr:sp macro="" textlink="">
      <xdr:nvSpPr>
        <xdr:cNvPr id="880" name="OpenSolver64">
          <a:extLst>
            <a:ext uri="{FF2B5EF4-FFF2-40B4-BE49-F238E27FC236}">
              <a16:creationId xmlns:a16="http://schemas.microsoft.com/office/drawing/2014/main" id="{3DB2AE03-23FD-AE4E-8EDF-16C0D5FE16E2}"/>
            </a:ext>
          </a:extLst>
        </xdr:cNvPr>
        <xdr:cNvSpPr/>
      </xdr:nvSpPr>
      <xdr:spPr>
        <a:xfrm>
          <a:off x="4051300" y="3251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12700</xdr:colOff>
      <xdr:row>17</xdr:row>
      <xdr:rowOff>12700</xdr:rowOff>
    </xdr:from>
    <xdr:to>
      <xdr:col>8</xdr:col>
      <xdr:colOff>64830</xdr:colOff>
      <xdr:row>17</xdr:row>
      <xdr:rowOff>127000</xdr:rowOff>
    </xdr:to>
    <xdr:sp macro="" textlink="">
      <xdr:nvSpPr>
        <xdr:cNvPr id="881" name="OpenSolver65">
          <a:extLst>
            <a:ext uri="{FF2B5EF4-FFF2-40B4-BE49-F238E27FC236}">
              <a16:creationId xmlns:a16="http://schemas.microsoft.com/office/drawing/2014/main" id="{42BE78F8-66A4-EA42-9FB1-CF22CBA7E7B3}"/>
            </a:ext>
          </a:extLst>
        </xdr:cNvPr>
        <xdr:cNvSpPr/>
      </xdr:nvSpPr>
      <xdr:spPr>
        <a:xfrm>
          <a:off x="4724400" y="3251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12700</xdr:colOff>
      <xdr:row>17</xdr:row>
      <xdr:rowOff>12700</xdr:rowOff>
    </xdr:from>
    <xdr:to>
      <xdr:col>9</xdr:col>
      <xdr:colOff>64830</xdr:colOff>
      <xdr:row>17</xdr:row>
      <xdr:rowOff>127000</xdr:rowOff>
    </xdr:to>
    <xdr:sp macro="" textlink="">
      <xdr:nvSpPr>
        <xdr:cNvPr id="882" name="OpenSolver66">
          <a:extLst>
            <a:ext uri="{FF2B5EF4-FFF2-40B4-BE49-F238E27FC236}">
              <a16:creationId xmlns:a16="http://schemas.microsoft.com/office/drawing/2014/main" id="{38C38497-260B-7C4B-A38B-84ABF3648E4B}"/>
            </a:ext>
          </a:extLst>
        </xdr:cNvPr>
        <xdr:cNvSpPr/>
      </xdr:nvSpPr>
      <xdr:spPr>
        <a:xfrm>
          <a:off x="5397500" y="3251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12700</xdr:colOff>
      <xdr:row>17</xdr:row>
      <xdr:rowOff>12700</xdr:rowOff>
    </xdr:from>
    <xdr:to>
      <xdr:col>10</xdr:col>
      <xdr:colOff>64830</xdr:colOff>
      <xdr:row>17</xdr:row>
      <xdr:rowOff>127000</xdr:rowOff>
    </xdr:to>
    <xdr:sp macro="" textlink="">
      <xdr:nvSpPr>
        <xdr:cNvPr id="883" name="OpenSolver67">
          <a:extLst>
            <a:ext uri="{FF2B5EF4-FFF2-40B4-BE49-F238E27FC236}">
              <a16:creationId xmlns:a16="http://schemas.microsoft.com/office/drawing/2014/main" id="{477AC1D0-5DB6-014E-83E5-C0E5837D7167}"/>
            </a:ext>
          </a:extLst>
        </xdr:cNvPr>
        <xdr:cNvSpPr/>
      </xdr:nvSpPr>
      <xdr:spPr>
        <a:xfrm>
          <a:off x="6070600" y="3251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12700</xdr:colOff>
      <xdr:row>17</xdr:row>
      <xdr:rowOff>12700</xdr:rowOff>
    </xdr:from>
    <xdr:to>
      <xdr:col>11</xdr:col>
      <xdr:colOff>64830</xdr:colOff>
      <xdr:row>17</xdr:row>
      <xdr:rowOff>127000</xdr:rowOff>
    </xdr:to>
    <xdr:sp macro="" textlink="">
      <xdr:nvSpPr>
        <xdr:cNvPr id="884" name="OpenSolver68">
          <a:extLst>
            <a:ext uri="{FF2B5EF4-FFF2-40B4-BE49-F238E27FC236}">
              <a16:creationId xmlns:a16="http://schemas.microsoft.com/office/drawing/2014/main" id="{0B88C355-11F3-5241-9360-C877AC95B276}"/>
            </a:ext>
          </a:extLst>
        </xdr:cNvPr>
        <xdr:cNvSpPr/>
      </xdr:nvSpPr>
      <xdr:spPr>
        <a:xfrm>
          <a:off x="6743700" y="3251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17</xdr:row>
      <xdr:rowOff>12700</xdr:rowOff>
    </xdr:from>
    <xdr:to>
      <xdr:col>12</xdr:col>
      <xdr:colOff>64830</xdr:colOff>
      <xdr:row>17</xdr:row>
      <xdr:rowOff>127000</xdr:rowOff>
    </xdr:to>
    <xdr:sp macro="" textlink="">
      <xdr:nvSpPr>
        <xdr:cNvPr id="885" name="OpenSolver69">
          <a:extLst>
            <a:ext uri="{FF2B5EF4-FFF2-40B4-BE49-F238E27FC236}">
              <a16:creationId xmlns:a16="http://schemas.microsoft.com/office/drawing/2014/main" id="{B0799D04-0ADD-6C49-A21C-7879E1B21FB0}"/>
            </a:ext>
          </a:extLst>
        </xdr:cNvPr>
        <xdr:cNvSpPr/>
      </xdr:nvSpPr>
      <xdr:spPr>
        <a:xfrm>
          <a:off x="7416800" y="3251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12700</xdr:colOff>
      <xdr:row>17</xdr:row>
      <xdr:rowOff>12700</xdr:rowOff>
    </xdr:from>
    <xdr:to>
      <xdr:col>13</xdr:col>
      <xdr:colOff>64830</xdr:colOff>
      <xdr:row>17</xdr:row>
      <xdr:rowOff>127000</xdr:rowOff>
    </xdr:to>
    <xdr:sp macro="" textlink="">
      <xdr:nvSpPr>
        <xdr:cNvPr id="886" name="OpenSolver70">
          <a:extLst>
            <a:ext uri="{FF2B5EF4-FFF2-40B4-BE49-F238E27FC236}">
              <a16:creationId xmlns:a16="http://schemas.microsoft.com/office/drawing/2014/main" id="{10C54B07-910C-C841-B294-2B7C0EF104F4}"/>
            </a:ext>
          </a:extLst>
        </xdr:cNvPr>
        <xdr:cNvSpPr/>
      </xdr:nvSpPr>
      <xdr:spPr>
        <a:xfrm>
          <a:off x="8089900" y="3251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18</xdr:row>
      <xdr:rowOff>12700</xdr:rowOff>
    </xdr:from>
    <xdr:to>
      <xdr:col>3</xdr:col>
      <xdr:colOff>64830</xdr:colOff>
      <xdr:row>18</xdr:row>
      <xdr:rowOff>127000</xdr:rowOff>
    </xdr:to>
    <xdr:sp macro="" textlink="">
      <xdr:nvSpPr>
        <xdr:cNvPr id="887" name="OpenSolver71">
          <a:extLst>
            <a:ext uri="{FF2B5EF4-FFF2-40B4-BE49-F238E27FC236}">
              <a16:creationId xmlns:a16="http://schemas.microsoft.com/office/drawing/2014/main" id="{ABDFF45D-DC50-AA48-AC7D-B87BA781178C}"/>
            </a:ext>
          </a:extLst>
        </xdr:cNvPr>
        <xdr:cNvSpPr/>
      </xdr:nvSpPr>
      <xdr:spPr>
        <a:xfrm>
          <a:off x="1358900" y="3441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18</xdr:row>
      <xdr:rowOff>12700</xdr:rowOff>
    </xdr:from>
    <xdr:to>
      <xdr:col>4</xdr:col>
      <xdr:colOff>64830</xdr:colOff>
      <xdr:row>18</xdr:row>
      <xdr:rowOff>127000</xdr:rowOff>
    </xdr:to>
    <xdr:sp macro="" textlink="">
      <xdr:nvSpPr>
        <xdr:cNvPr id="888" name="OpenSolver72">
          <a:extLst>
            <a:ext uri="{FF2B5EF4-FFF2-40B4-BE49-F238E27FC236}">
              <a16:creationId xmlns:a16="http://schemas.microsoft.com/office/drawing/2014/main" id="{495074A1-712A-8243-B660-F7BE1062E1DB}"/>
            </a:ext>
          </a:extLst>
        </xdr:cNvPr>
        <xdr:cNvSpPr/>
      </xdr:nvSpPr>
      <xdr:spPr>
        <a:xfrm>
          <a:off x="2032000" y="3441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18</xdr:row>
      <xdr:rowOff>12700</xdr:rowOff>
    </xdr:from>
    <xdr:to>
      <xdr:col>5</xdr:col>
      <xdr:colOff>64830</xdr:colOff>
      <xdr:row>18</xdr:row>
      <xdr:rowOff>127000</xdr:rowOff>
    </xdr:to>
    <xdr:sp macro="" textlink="">
      <xdr:nvSpPr>
        <xdr:cNvPr id="889" name="OpenSolver73">
          <a:extLst>
            <a:ext uri="{FF2B5EF4-FFF2-40B4-BE49-F238E27FC236}">
              <a16:creationId xmlns:a16="http://schemas.microsoft.com/office/drawing/2014/main" id="{57B653AC-FDA1-2C42-9666-41DBF60CB4BF}"/>
            </a:ext>
          </a:extLst>
        </xdr:cNvPr>
        <xdr:cNvSpPr/>
      </xdr:nvSpPr>
      <xdr:spPr>
        <a:xfrm>
          <a:off x="2705100" y="3441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18</xdr:row>
      <xdr:rowOff>12700</xdr:rowOff>
    </xdr:from>
    <xdr:to>
      <xdr:col>6</xdr:col>
      <xdr:colOff>64830</xdr:colOff>
      <xdr:row>18</xdr:row>
      <xdr:rowOff>127000</xdr:rowOff>
    </xdr:to>
    <xdr:sp macro="" textlink="">
      <xdr:nvSpPr>
        <xdr:cNvPr id="890" name="OpenSolver74">
          <a:extLst>
            <a:ext uri="{FF2B5EF4-FFF2-40B4-BE49-F238E27FC236}">
              <a16:creationId xmlns:a16="http://schemas.microsoft.com/office/drawing/2014/main" id="{3B91B510-E6DF-D043-9C4C-813AB2022181}"/>
            </a:ext>
          </a:extLst>
        </xdr:cNvPr>
        <xdr:cNvSpPr/>
      </xdr:nvSpPr>
      <xdr:spPr>
        <a:xfrm>
          <a:off x="3378200" y="3441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18</xdr:row>
      <xdr:rowOff>12700</xdr:rowOff>
    </xdr:from>
    <xdr:to>
      <xdr:col>7</xdr:col>
      <xdr:colOff>64830</xdr:colOff>
      <xdr:row>18</xdr:row>
      <xdr:rowOff>127000</xdr:rowOff>
    </xdr:to>
    <xdr:sp macro="" textlink="">
      <xdr:nvSpPr>
        <xdr:cNvPr id="891" name="OpenSolver75">
          <a:extLst>
            <a:ext uri="{FF2B5EF4-FFF2-40B4-BE49-F238E27FC236}">
              <a16:creationId xmlns:a16="http://schemas.microsoft.com/office/drawing/2014/main" id="{7E537801-855C-C24F-90FB-A29C2E5C2320}"/>
            </a:ext>
          </a:extLst>
        </xdr:cNvPr>
        <xdr:cNvSpPr/>
      </xdr:nvSpPr>
      <xdr:spPr>
        <a:xfrm>
          <a:off x="4051300" y="3441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12700</xdr:colOff>
      <xdr:row>18</xdr:row>
      <xdr:rowOff>12700</xdr:rowOff>
    </xdr:from>
    <xdr:to>
      <xdr:col>8</xdr:col>
      <xdr:colOff>64830</xdr:colOff>
      <xdr:row>18</xdr:row>
      <xdr:rowOff>127000</xdr:rowOff>
    </xdr:to>
    <xdr:sp macro="" textlink="">
      <xdr:nvSpPr>
        <xdr:cNvPr id="892" name="OpenSolver76">
          <a:extLst>
            <a:ext uri="{FF2B5EF4-FFF2-40B4-BE49-F238E27FC236}">
              <a16:creationId xmlns:a16="http://schemas.microsoft.com/office/drawing/2014/main" id="{EB530E49-6F7F-9741-990B-E7CF98605135}"/>
            </a:ext>
          </a:extLst>
        </xdr:cNvPr>
        <xdr:cNvSpPr/>
      </xdr:nvSpPr>
      <xdr:spPr>
        <a:xfrm>
          <a:off x="4724400" y="3441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12700</xdr:colOff>
      <xdr:row>18</xdr:row>
      <xdr:rowOff>12700</xdr:rowOff>
    </xdr:from>
    <xdr:to>
      <xdr:col>9</xdr:col>
      <xdr:colOff>64830</xdr:colOff>
      <xdr:row>18</xdr:row>
      <xdr:rowOff>127000</xdr:rowOff>
    </xdr:to>
    <xdr:sp macro="" textlink="">
      <xdr:nvSpPr>
        <xdr:cNvPr id="893" name="OpenSolver77">
          <a:extLst>
            <a:ext uri="{FF2B5EF4-FFF2-40B4-BE49-F238E27FC236}">
              <a16:creationId xmlns:a16="http://schemas.microsoft.com/office/drawing/2014/main" id="{62D9C8CC-E987-1744-9B1C-869234A8A5B7}"/>
            </a:ext>
          </a:extLst>
        </xdr:cNvPr>
        <xdr:cNvSpPr/>
      </xdr:nvSpPr>
      <xdr:spPr>
        <a:xfrm>
          <a:off x="5397500" y="3441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12700</xdr:colOff>
      <xdr:row>18</xdr:row>
      <xdr:rowOff>12700</xdr:rowOff>
    </xdr:from>
    <xdr:to>
      <xdr:col>10</xdr:col>
      <xdr:colOff>64830</xdr:colOff>
      <xdr:row>18</xdr:row>
      <xdr:rowOff>127000</xdr:rowOff>
    </xdr:to>
    <xdr:sp macro="" textlink="">
      <xdr:nvSpPr>
        <xdr:cNvPr id="894" name="OpenSolver78">
          <a:extLst>
            <a:ext uri="{FF2B5EF4-FFF2-40B4-BE49-F238E27FC236}">
              <a16:creationId xmlns:a16="http://schemas.microsoft.com/office/drawing/2014/main" id="{389D285A-9BA1-FE42-9F27-5F65DD3316AD}"/>
            </a:ext>
          </a:extLst>
        </xdr:cNvPr>
        <xdr:cNvSpPr/>
      </xdr:nvSpPr>
      <xdr:spPr>
        <a:xfrm>
          <a:off x="6070600" y="3441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12700</xdr:colOff>
      <xdr:row>18</xdr:row>
      <xdr:rowOff>12700</xdr:rowOff>
    </xdr:from>
    <xdr:to>
      <xdr:col>11</xdr:col>
      <xdr:colOff>64830</xdr:colOff>
      <xdr:row>18</xdr:row>
      <xdr:rowOff>127000</xdr:rowOff>
    </xdr:to>
    <xdr:sp macro="" textlink="">
      <xdr:nvSpPr>
        <xdr:cNvPr id="895" name="OpenSolver79">
          <a:extLst>
            <a:ext uri="{FF2B5EF4-FFF2-40B4-BE49-F238E27FC236}">
              <a16:creationId xmlns:a16="http://schemas.microsoft.com/office/drawing/2014/main" id="{CDC141A9-277C-EB40-85CC-99DE08248667}"/>
            </a:ext>
          </a:extLst>
        </xdr:cNvPr>
        <xdr:cNvSpPr/>
      </xdr:nvSpPr>
      <xdr:spPr>
        <a:xfrm>
          <a:off x="6743700" y="3441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18</xdr:row>
      <xdr:rowOff>12700</xdr:rowOff>
    </xdr:from>
    <xdr:to>
      <xdr:col>12</xdr:col>
      <xdr:colOff>64830</xdr:colOff>
      <xdr:row>18</xdr:row>
      <xdr:rowOff>127000</xdr:rowOff>
    </xdr:to>
    <xdr:sp macro="" textlink="">
      <xdr:nvSpPr>
        <xdr:cNvPr id="896" name="OpenSolver80">
          <a:extLst>
            <a:ext uri="{FF2B5EF4-FFF2-40B4-BE49-F238E27FC236}">
              <a16:creationId xmlns:a16="http://schemas.microsoft.com/office/drawing/2014/main" id="{BFBA0587-DE20-E44C-9AF3-A691BAAD4BB9}"/>
            </a:ext>
          </a:extLst>
        </xdr:cNvPr>
        <xdr:cNvSpPr/>
      </xdr:nvSpPr>
      <xdr:spPr>
        <a:xfrm>
          <a:off x="7416800" y="3441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12700</xdr:colOff>
      <xdr:row>18</xdr:row>
      <xdr:rowOff>12700</xdr:rowOff>
    </xdr:from>
    <xdr:to>
      <xdr:col>13</xdr:col>
      <xdr:colOff>64830</xdr:colOff>
      <xdr:row>18</xdr:row>
      <xdr:rowOff>127000</xdr:rowOff>
    </xdr:to>
    <xdr:sp macro="" textlink="">
      <xdr:nvSpPr>
        <xdr:cNvPr id="897" name="OpenSolver81">
          <a:extLst>
            <a:ext uri="{FF2B5EF4-FFF2-40B4-BE49-F238E27FC236}">
              <a16:creationId xmlns:a16="http://schemas.microsoft.com/office/drawing/2014/main" id="{1114C6DD-8CB9-A444-BDB0-5D4C93DC07E7}"/>
            </a:ext>
          </a:extLst>
        </xdr:cNvPr>
        <xdr:cNvSpPr/>
      </xdr:nvSpPr>
      <xdr:spPr>
        <a:xfrm>
          <a:off x="8089900" y="3441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19</xdr:row>
      <xdr:rowOff>12700</xdr:rowOff>
    </xdr:from>
    <xdr:to>
      <xdr:col>3</xdr:col>
      <xdr:colOff>64830</xdr:colOff>
      <xdr:row>19</xdr:row>
      <xdr:rowOff>127000</xdr:rowOff>
    </xdr:to>
    <xdr:sp macro="" textlink="">
      <xdr:nvSpPr>
        <xdr:cNvPr id="898" name="OpenSolver82">
          <a:extLst>
            <a:ext uri="{FF2B5EF4-FFF2-40B4-BE49-F238E27FC236}">
              <a16:creationId xmlns:a16="http://schemas.microsoft.com/office/drawing/2014/main" id="{E9AB28AB-6C04-9D4D-BEE0-AC8399A11368}"/>
            </a:ext>
          </a:extLst>
        </xdr:cNvPr>
        <xdr:cNvSpPr/>
      </xdr:nvSpPr>
      <xdr:spPr>
        <a:xfrm>
          <a:off x="1358900" y="3632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19</xdr:row>
      <xdr:rowOff>12700</xdr:rowOff>
    </xdr:from>
    <xdr:to>
      <xdr:col>4</xdr:col>
      <xdr:colOff>64830</xdr:colOff>
      <xdr:row>19</xdr:row>
      <xdr:rowOff>127000</xdr:rowOff>
    </xdr:to>
    <xdr:sp macro="" textlink="">
      <xdr:nvSpPr>
        <xdr:cNvPr id="899" name="OpenSolver83">
          <a:extLst>
            <a:ext uri="{FF2B5EF4-FFF2-40B4-BE49-F238E27FC236}">
              <a16:creationId xmlns:a16="http://schemas.microsoft.com/office/drawing/2014/main" id="{B0404D49-D2AD-A44B-B931-33CCEF6A6114}"/>
            </a:ext>
          </a:extLst>
        </xdr:cNvPr>
        <xdr:cNvSpPr/>
      </xdr:nvSpPr>
      <xdr:spPr>
        <a:xfrm>
          <a:off x="2032000" y="3632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19</xdr:row>
      <xdr:rowOff>12700</xdr:rowOff>
    </xdr:from>
    <xdr:to>
      <xdr:col>5</xdr:col>
      <xdr:colOff>64830</xdr:colOff>
      <xdr:row>19</xdr:row>
      <xdr:rowOff>127000</xdr:rowOff>
    </xdr:to>
    <xdr:sp macro="" textlink="">
      <xdr:nvSpPr>
        <xdr:cNvPr id="900" name="OpenSolver84">
          <a:extLst>
            <a:ext uri="{FF2B5EF4-FFF2-40B4-BE49-F238E27FC236}">
              <a16:creationId xmlns:a16="http://schemas.microsoft.com/office/drawing/2014/main" id="{861DB985-98B6-FC47-B2B4-2B95F7CDDF94}"/>
            </a:ext>
          </a:extLst>
        </xdr:cNvPr>
        <xdr:cNvSpPr/>
      </xdr:nvSpPr>
      <xdr:spPr>
        <a:xfrm>
          <a:off x="2705100" y="3632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19</xdr:row>
      <xdr:rowOff>12700</xdr:rowOff>
    </xdr:from>
    <xdr:to>
      <xdr:col>6</xdr:col>
      <xdr:colOff>64830</xdr:colOff>
      <xdr:row>19</xdr:row>
      <xdr:rowOff>127000</xdr:rowOff>
    </xdr:to>
    <xdr:sp macro="" textlink="">
      <xdr:nvSpPr>
        <xdr:cNvPr id="901" name="OpenSolver85">
          <a:extLst>
            <a:ext uri="{FF2B5EF4-FFF2-40B4-BE49-F238E27FC236}">
              <a16:creationId xmlns:a16="http://schemas.microsoft.com/office/drawing/2014/main" id="{9CB29977-91AD-1845-A424-1C06D60DD227}"/>
            </a:ext>
          </a:extLst>
        </xdr:cNvPr>
        <xdr:cNvSpPr/>
      </xdr:nvSpPr>
      <xdr:spPr>
        <a:xfrm>
          <a:off x="3378200" y="3632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19</xdr:row>
      <xdr:rowOff>12700</xdr:rowOff>
    </xdr:from>
    <xdr:to>
      <xdr:col>7</xdr:col>
      <xdr:colOff>64830</xdr:colOff>
      <xdr:row>19</xdr:row>
      <xdr:rowOff>127000</xdr:rowOff>
    </xdr:to>
    <xdr:sp macro="" textlink="">
      <xdr:nvSpPr>
        <xdr:cNvPr id="902" name="OpenSolver86">
          <a:extLst>
            <a:ext uri="{FF2B5EF4-FFF2-40B4-BE49-F238E27FC236}">
              <a16:creationId xmlns:a16="http://schemas.microsoft.com/office/drawing/2014/main" id="{7FE62B12-56F9-3E4D-A6F6-C7E46E89428F}"/>
            </a:ext>
          </a:extLst>
        </xdr:cNvPr>
        <xdr:cNvSpPr/>
      </xdr:nvSpPr>
      <xdr:spPr>
        <a:xfrm>
          <a:off x="4051300" y="3632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12700</xdr:colOff>
      <xdr:row>19</xdr:row>
      <xdr:rowOff>12700</xdr:rowOff>
    </xdr:from>
    <xdr:to>
      <xdr:col>8</xdr:col>
      <xdr:colOff>64830</xdr:colOff>
      <xdr:row>19</xdr:row>
      <xdr:rowOff>127000</xdr:rowOff>
    </xdr:to>
    <xdr:sp macro="" textlink="">
      <xdr:nvSpPr>
        <xdr:cNvPr id="903" name="OpenSolver87">
          <a:extLst>
            <a:ext uri="{FF2B5EF4-FFF2-40B4-BE49-F238E27FC236}">
              <a16:creationId xmlns:a16="http://schemas.microsoft.com/office/drawing/2014/main" id="{45508249-EF41-EF4F-948C-AC2F10EF42E2}"/>
            </a:ext>
          </a:extLst>
        </xdr:cNvPr>
        <xdr:cNvSpPr/>
      </xdr:nvSpPr>
      <xdr:spPr>
        <a:xfrm>
          <a:off x="4724400" y="3632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12700</xdr:colOff>
      <xdr:row>19</xdr:row>
      <xdr:rowOff>12700</xdr:rowOff>
    </xdr:from>
    <xdr:to>
      <xdr:col>9</xdr:col>
      <xdr:colOff>64830</xdr:colOff>
      <xdr:row>19</xdr:row>
      <xdr:rowOff>127000</xdr:rowOff>
    </xdr:to>
    <xdr:sp macro="" textlink="">
      <xdr:nvSpPr>
        <xdr:cNvPr id="904" name="OpenSolver88">
          <a:extLst>
            <a:ext uri="{FF2B5EF4-FFF2-40B4-BE49-F238E27FC236}">
              <a16:creationId xmlns:a16="http://schemas.microsoft.com/office/drawing/2014/main" id="{D73D5C80-AA2F-9F48-A9F1-25A9F9DA4011}"/>
            </a:ext>
          </a:extLst>
        </xdr:cNvPr>
        <xdr:cNvSpPr/>
      </xdr:nvSpPr>
      <xdr:spPr>
        <a:xfrm>
          <a:off x="5397500" y="3632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12700</xdr:colOff>
      <xdr:row>19</xdr:row>
      <xdr:rowOff>12700</xdr:rowOff>
    </xdr:from>
    <xdr:to>
      <xdr:col>10</xdr:col>
      <xdr:colOff>64830</xdr:colOff>
      <xdr:row>19</xdr:row>
      <xdr:rowOff>127000</xdr:rowOff>
    </xdr:to>
    <xdr:sp macro="" textlink="">
      <xdr:nvSpPr>
        <xdr:cNvPr id="905" name="OpenSolver89">
          <a:extLst>
            <a:ext uri="{FF2B5EF4-FFF2-40B4-BE49-F238E27FC236}">
              <a16:creationId xmlns:a16="http://schemas.microsoft.com/office/drawing/2014/main" id="{D347F384-BDA8-6740-8DC5-99DDB42A62D0}"/>
            </a:ext>
          </a:extLst>
        </xdr:cNvPr>
        <xdr:cNvSpPr/>
      </xdr:nvSpPr>
      <xdr:spPr>
        <a:xfrm>
          <a:off x="6070600" y="3632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12700</xdr:colOff>
      <xdr:row>19</xdr:row>
      <xdr:rowOff>12700</xdr:rowOff>
    </xdr:from>
    <xdr:to>
      <xdr:col>11</xdr:col>
      <xdr:colOff>64830</xdr:colOff>
      <xdr:row>19</xdr:row>
      <xdr:rowOff>127000</xdr:rowOff>
    </xdr:to>
    <xdr:sp macro="" textlink="">
      <xdr:nvSpPr>
        <xdr:cNvPr id="906" name="OpenSolver90">
          <a:extLst>
            <a:ext uri="{FF2B5EF4-FFF2-40B4-BE49-F238E27FC236}">
              <a16:creationId xmlns:a16="http://schemas.microsoft.com/office/drawing/2014/main" id="{D56AD532-0D1D-4F4D-9E0B-F8FA1345CCFA}"/>
            </a:ext>
          </a:extLst>
        </xdr:cNvPr>
        <xdr:cNvSpPr/>
      </xdr:nvSpPr>
      <xdr:spPr>
        <a:xfrm>
          <a:off x="6743700" y="3632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19</xdr:row>
      <xdr:rowOff>12700</xdr:rowOff>
    </xdr:from>
    <xdr:to>
      <xdr:col>12</xdr:col>
      <xdr:colOff>64830</xdr:colOff>
      <xdr:row>19</xdr:row>
      <xdr:rowOff>127000</xdr:rowOff>
    </xdr:to>
    <xdr:sp macro="" textlink="">
      <xdr:nvSpPr>
        <xdr:cNvPr id="907" name="OpenSolver91">
          <a:extLst>
            <a:ext uri="{FF2B5EF4-FFF2-40B4-BE49-F238E27FC236}">
              <a16:creationId xmlns:a16="http://schemas.microsoft.com/office/drawing/2014/main" id="{882F5115-AC64-954E-8C89-643296D5507F}"/>
            </a:ext>
          </a:extLst>
        </xdr:cNvPr>
        <xdr:cNvSpPr/>
      </xdr:nvSpPr>
      <xdr:spPr>
        <a:xfrm>
          <a:off x="7416800" y="3632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12700</xdr:colOff>
      <xdr:row>19</xdr:row>
      <xdr:rowOff>12700</xdr:rowOff>
    </xdr:from>
    <xdr:to>
      <xdr:col>13</xdr:col>
      <xdr:colOff>64830</xdr:colOff>
      <xdr:row>19</xdr:row>
      <xdr:rowOff>127000</xdr:rowOff>
    </xdr:to>
    <xdr:sp macro="" textlink="">
      <xdr:nvSpPr>
        <xdr:cNvPr id="908" name="OpenSolver92">
          <a:extLst>
            <a:ext uri="{FF2B5EF4-FFF2-40B4-BE49-F238E27FC236}">
              <a16:creationId xmlns:a16="http://schemas.microsoft.com/office/drawing/2014/main" id="{002B8887-5ABA-CE4A-9E5B-5EBC1119C31F}"/>
            </a:ext>
          </a:extLst>
        </xdr:cNvPr>
        <xdr:cNvSpPr/>
      </xdr:nvSpPr>
      <xdr:spPr>
        <a:xfrm>
          <a:off x="8089900" y="3632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20</xdr:row>
      <xdr:rowOff>12700</xdr:rowOff>
    </xdr:from>
    <xdr:to>
      <xdr:col>3</xdr:col>
      <xdr:colOff>64830</xdr:colOff>
      <xdr:row>20</xdr:row>
      <xdr:rowOff>127000</xdr:rowOff>
    </xdr:to>
    <xdr:sp macro="" textlink="">
      <xdr:nvSpPr>
        <xdr:cNvPr id="909" name="OpenSolver93">
          <a:extLst>
            <a:ext uri="{FF2B5EF4-FFF2-40B4-BE49-F238E27FC236}">
              <a16:creationId xmlns:a16="http://schemas.microsoft.com/office/drawing/2014/main" id="{958353E5-E300-C543-ADA0-BFE44AAD2E9F}"/>
            </a:ext>
          </a:extLst>
        </xdr:cNvPr>
        <xdr:cNvSpPr/>
      </xdr:nvSpPr>
      <xdr:spPr>
        <a:xfrm>
          <a:off x="1358900" y="3822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20</xdr:row>
      <xdr:rowOff>12700</xdr:rowOff>
    </xdr:from>
    <xdr:to>
      <xdr:col>4</xdr:col>
      <xdr:colOff>64830</xdr:colOff>
      <xdr:row>20</xdr:row>
      <xdr:rowOff>127000</xdr:rowOff>
    </xdr:to>
    <xdr:sp macro="" textlink="">
      <xdr:nvSpPr>
        <xdr:cNvPr id="910" name="OpenSolver94">
          <a:extLst>
            <a:ext uri="{FF2B5EF4-FFF2-40B4-BE49-F238E27FC236}">
              <a16:creationId xmlns:a16="http://schemas.microsoft.com/office/drawing/2014/main" id="{BB57B80D-95E0-1246-A7B8-2301D2F2F7F3}"/>
            </a:ext>
          </a:extLst>
        </xdr:cNvPr>
        <xdr:cNvSpPr/>
      </xdr:nvSpPr>
      <xdr:spPr>
        <a:xfrm>
          <a:off x="2032000" y="3822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20</xdr:row>
      <xdr:rowOff>12700</xdr:rowOff>
    </xdr:from>
    <xdr:to>
      <xdr:col>5</xdr:col>
      <xdr:colOff>64830</xdr:colOff>
      <xdr:row>20</xdr:row>
      <xdr:rowOff>127000</xdr:rowOff>
    </xdr:to>
    <xdr:sp macro="" textlink="">
      <xdr:nvSpPr>
        <xdr:cNvPr id="911" name="OpenSolver95">
          <a:extLst>
            <a:ext uri="{FF2B5EF4-FFF2-40B4-BE49-F238E27FC236}">
              <a16:creationId xmlns:a16="http://schemas.microsoft.com/office/drawing/2014/main" id="{4625E3B0-A33C-D74A-AF31-6F3B1DAAD51B}"/>
            </a:ext>
          </a:extLst>
        </xdr:cNvPr>
        <xdr:cNvSpPr/>
      </xdr:nvSpPr>
      <xdr:spPr>
        <a:xfrm>
          <a:off x="2705100" y="3822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20</xdr:row>
      <xdr:rowOff>12700</xdr:rowOff>
    </xdr:from>
    <xdr:to>
      <xdr:col>6</xdr:col>
      <xdr:colOff>64830</xdr:colOff>
      <xdr:row>20</xdr:row>
      <xdr:rowOff>127000</xdr:rowOff>
    </xdr:to>
    <xdr:sp macro="" textlink="">
      <xdr:nvSpPr>
        <xdr:cNvPr id="912" name="OpenSolver96">
          <a:extLst>
            <a:ext uri="{FF2B5EF4-FFF2-40B4-BE49-F238E27FC236}">
              <a16:creationId xmlns:a16="http://schemas.microsoft.com/office/drawing/2014/main" id="{99273BC4-74DC-A24A-9160-8FF3EE35EF83}"/>
            </a:ext>
          </a:extLst>
        </xdr:cNvPr>
        <xdr:cNvSpPr/>
      </xdr:nvSpPr>
      <xdr:spPr>
        <a:xfrm>
          <a:off x="3378200" y="3822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20</xdr:row>
      <xdr:rowOff>12700</xdr:rowOff>
    </xdr:from>
    <xdr:to>
      <xdr:col>7</xdr:col>
      <xdr:colOff>64830</xdr:colOff>
      <xdr:row>20</xdr:row>
      <xdr:rowOff>127000</xdr:rowOff>
    </xdr:to>
    <xdr:sp macro="" textlink="">
      <xdr:nvSpPr>
        <xdr:cNvPr id="913" name="OpenSolver97">
          <a:extLst>
            <a:ext uri="{FF2B5EF4-FFF2-40B4-BE49-F238E27FC236}">
              <a16:creationId xmlns:a16="http://schemas.microsoft.com/office/drawing/2014/main" id="{B2387451-7ABC-5D40-A29D-BFD3687F84C1}"/>
            </a:ext>
          </a:extLst>
        </xdr:cNvPr>
        <xdr:cNvSpPr/>
      </xdr:nvSpPr>
      <xdr:spPr>
        <a:xfrm>
          <a:off x="4051300" y="3822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12700</xdr:colOff>
      <xdr:row>20</xdr:row>
      <xdr:rowOff>12700</xdr:rowOff>
    </xdr:from>
    <xdr:to>
      <xdr:col>8</xdr:col>
      <xdr:colOff>64830</xdr:colOff>
      <xdr:row>20</xdr:row>
      <xdr:rowOff>127000</xdr:rowOff>
    </xdr:to>
    <xdr:sp macro="" textlink="">
      <xdr:nvSpPr>
        <xdr:cNvPr id="914" name="OpenSolver98">
          <a:extLst>
            <a:ext uri="{FF2B5EF4-FFF2-40B4-BE49-F238E27FC236}">
              <a16:creationId xmlns:a16="http://schemas.microsoft.com/office/drawing/2014/main" id="{2EC08713-DF94-A744-987F-052680867373}"/>
            </a:ext>
          </a:extLst>
        </xdr:cNvPr>
        <xdr:cNvSpPr/>
      </xdr:nvSpPr>
      <xdr:spPr>
        <a:xfrm>
          <a:off x="4724400" y="3822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12700</xdr:colOff>
      <xdr:row>20</xdr:row>
      <xdr:rowOff>12700</xdr:rowOff>
    </xdr:from>
    <xdr:to>
      <xdr:col>9</xdr:col>
      <xdr:colOff>64830</xdr:colOff>
      <xdr:row>20</xdr:row>
      <xdr:rowOff>127000</xdr:rowOff>
    </xdr:to>
    <xdr:sp macro="" textlink="">
      <xdr:nvSpPr>
        <xdr:cNvPr id="915" name="OpenSolver99">
          <a:extLst>
            <a:ext uri="{FF2B5EF4-FFF2-40B4-BE49-F238E27FC236}">
              <a16:creationId xmlns:a16="http://schemas.microsoft.com/office/drawing/2014/main" id="{28126A68-14E7-AD44-9128-6DD625AF5393}"/>
            </a:ext>
          </a:extLst>
        </xdr:cNvPr>
        <xdr:cNvSpPr/>
      </xdr:nvSpPr>
      <xdr:spPr>
        <a:xfrm>
          <a:off x="5397500" y="3822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12700</xdr:colOff>
      <xdr:row>20</xdr:row>
      <xdr:rowOff>12700</xdr:rowOff>
    </xdr:from>
    <xdr:to>
      <xdr:col>10</xdr:col>
      <xdr:colOff>64830</xdr:colOff>
      <xdr:row>20</xdr:row>
      <xdr:rowOff>127000</xdr:rowOff>
    </xdr:to>
    <xdr:sp macro="" textlink="">
      <xdr:nvSpPr>
        <xdr:cNvPr id="916" name="OpenSolver100">
          <a:extLst>
            <a:ext uri="{FF2B5EF4-FFF2-40B4-BE49-F238E27FC236}">
              <a16:creationId xmlns:a16="http://schemas.microsoft.com/office/drawing/2014/main" id="{36E84FD0-6EE9-A14E-A93B-B31DA2320645}"/>
            </a:ext>
          </a:extLst>
        </xdr:cNvPr>
        <xdr:cNvSpPr/>
      </xdr:nvSpPr>
      <xdr:spPr>
        <a:xfrm>
          <a:off x="6070600" y="3822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12700</xdr:colOff>
      <xdr:row>20</xdr:row>
      <xdr:rowOff>12700</xdr:rowOff>
    </xdr:from>
    <xdr:to>
      <xdr:col>11</xdr:col>
      <xdr:colOff>64830</xdr:colOff>
      <xdr:row>20</xdr:row>
      <xdr:rowOff>127000</xdr:rowOff>
    </xdr:to>
    <xdr:sp macro="" textlink="">
      <xdr:nvSpPr>
        <xdr:cNvPr id="917" name="OpenSolver101">
          <a:extLst>
            <a:ext uri="{FF2B5EF4-FFF2-40B4-BE49-F238E27FC236}">
              <a16:creationId xmlns:a16="http://schemas.microsoft.com/office/drawing/2014/main" id="{B97E334E-A2A9-B643-9D01-E71D0E9EDA00}"/>
            </a:ext>
          </a:extLst>
        </xdr:cNvPr>
        <xdr:cNvSpPr/>
      </xdr:nvSpPr>
      <xdr:spPr>
        <a:xfrm>
          <a:off x="6743700" y="3822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20</xdr:row>
      <xdr:rowOff>12700</xdr:rowOff>
    </xdr:from>
    <xdr:to>
      <xdr:col>12</xdr:col>
      <xdr:colOff>64830</xdr:colOff>
      <xdr:row>20</xdr:row>
      <xdr:rowOff>127000</xdr:rowOff>
    </xdr:to>
    <xdr:sp macro="" textlink="">
      <xdr:nvSpPr>
        <xdr:cNvPr id="918" name="OpenSolver102">
          <a:extLst>
            <a:ext uri="{FF2B5EF4-FFF2-40B4-BE49-F238E27FC236}">
              <a16:creationId xmlns:a16="http://schemas.microsoft.com/office/drawing/2014/main" id="{F399D4B3-7EDA-0F44-BCE7-AA52D3A28ECE}"/>
            </a:ext>
          </a:extLst>
        </xdr:cNvPr>
        <xdr:cNvSpPr/>
      </xdr:nvSpPr>
      <xdr:spPr>
        <a:xfrm>
          <a:off x="7416800" y="3822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12700</xdr:colOff>
      <xdr:row>20</xdr:row>
      <xdr:rowOff>12700</xdr:rowOff>
    </xdr:from>
    <xdr:to>
      <xdr:col>13</xdr:col>
      <xdr:colOff>64830</xdr:colOff>
      <xdr:row>20</xdr:row>
      <xdr:rowOff>127000</xdr:rowOff>
    </xdr:to>
    <xdr:sp macro="" textlink="">
      <xdr:nvSpPr>
        <xdr:cNvPr id="919" name="OpenSolver103">
          <a:extLst>
            <a:ext uri="{FF2B5EF4-FFF2-40B4-BE49-F238E27FC236}">
              <a16:creationId xmlns:a16="http://schemas.microsoft.com/office/drawing/2014/main" id="{D5E9EC59-E4DC-C344-8AA8-18254C404600}"/>
            </a:ext>
          </a:extLst>
        </xdr:cNvPr>
        <xdr:cNvSpPr/>
      </xdr:nvSpPr>
      <xdr:spPr>
        <a:xfrm>
          <a:off x="8089900" y="3822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21</xdr:row>
      <xdr:rowOff>12700</xdr:rowOff>
    </xdr:from>
    <xdr:to>
      <xdr:col>3</xdr:col>
      <xdr:colOff>64830</xdr:colOff>
      <xdr:row>21</xdr:row>
      <xdr:rowOff>127000</xdr:rowOff>
    </xdr:to>
    <xdr:sp macro="" textlink="">
      <xdr:nvSpPr>
        <xdr:cNvPr id="920" name="OpenSolver104">
          <a:extLst>
            <a:ext uri="{FF2B5EF4-FFF2-40B4-BE49-F238E27FC236}">
              <a16:creationId xmlns:a16="http://schemas.microsoft.com/office/drawing/2014/main" id="{57809D86-03EC-3546-98F2-D28A74A17518}"/>
            </a:ext>
          </a:extLst>
        </xdr:cNvPr>
        <xdr:cNvSpPr/>
      </xdr:nvSpPr>
      <xdr:spPr>
        <a:xfrm>
          <a:off x="1358900" y="401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21</xdr:row>
      <xdr:rowOff>12700</xdr:rowOff>
    </xdr:from>
    <xdr:to>
      <xdr:col>4</xdr:col>
      <xdr:colOff>64830</xdr:colOff>
      <xdr:row>21</xdr:row>
      <xdr:rowOff>127000</xdr:rowOff>
    </xdr:to>
    <xdr:sp macro="" textlink="">
      <xdr:nvSpPr>
        <xdr:cNvPr id="921" name="OpenSolver105">
          <a:extLst>
            <a:ext uri="{FF2B5EF4-FFF2-40B4-BE49-F238E27FC236}">
              <a16:creationId xmlns:a16="http://schemas.microsoft.com/office/drawing/2014/main" id="{B2A28861-9B0C-0643-ADDC-0190AD442FC4}"/>
            </a:ext>
          </a:extLst>
        </xdr:cNvPr>
        <xdr:cNvSpPr/>
      </xdr:nvSpPr>
      <xdr:spPr>
        <a:xfrm>
          <a:off x="2032000" y="401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21</xdr:row>
      <xdr:rowOff>12700</xdr:rowOff>
    </xdr:from>
    <xdr:to>
      <xdr:col>5</xdr:col>
      <xdr:colOff>64830</xdr:colOff>
      <xdr:row>21</xdr:row>
      <xdr:rowOff>127000</xdr:rowOff>
    </xdr:to>
    <xdr:sp macro="" textlink="">
      <xdr:nvSpPr>
        <xdr:cNvPr id="922" name="OpenSolver106">
          <a:extLst>
            <a:ext uri="{FF2B5EF4-FFF2-40B4-BE49-F238E27FC236}">
              <a16:creationId xmlns:a16="http://schemas.microsoft.com/office/drawing/2014/main" id="{01B7CDFF-E6B7-AB45-A056-07F95A124A8F}"/>
            </a:ext>
          </a:extLst>
        </xdr:cNvPr>
        <xdr:cNvSpPr/>
      </xdr:nvSpPr>
      <xdr:spPr>
        <a:xfrm>
          <a:off x="2705100" y="401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21</xdr:row>
      <xdr:rowOff>12700</xdr:rowOff>
    </xdr:from>
    <xdr:to>
      <xdr:col>6</xdr:col>
      <xdr:colOff>64830</xdr:colOff>
      <xdr:row>21</xdr:row>
      <xdr:rowOff>127000</xdr:rowOff>
    </xdr:to>
    <xdr:sp macro="" textlink="">
      <xdr:nvSpPr>
        <xdr:cNvPr id="923" name="OpenSolver107">
          <a:extLst>
            <a:ext uri="{FF2B5EF4-FFF2-40B4-BE49-F238E27FC236}">
              <a16:creationId xmlns:a16="http://schemas.microsoft.com/office/drawing/2014/main" id="{6852033C-0766-0C45-87D7-24D3CC290930}"/>
            </a:ext>
          </a:extLst>
        </xdr:cNvPr>
        <xdr:cNvSpPr/>
      </xdr:nvSpPr>
      <xdr:spPr>
        <a:xfrm>
          <a:off x="3378200" y="401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21</xdr:row>
      <xdr:rowOff>12700</xdr:rowOff>
    </xdr:from>
    <xdr:to>
      <xdr:col>7</xdr:col>
      <xdr:colOff>64830</xdr:colOff>
      <xdr:row>21</xdr:row>
      <xdr:rowOff>127000</xdr:rowOff>
    </xdr:to>
    <xdr:sp macro="" textlink="">
      <xdr:nvSpPr>
        <xdr:cNvPr id="924" name="OpenSolver108">
          <a:extLst>
            <a:ext uri="{FF2B5EF4-FFF2-40B4-BE49-F238E27FC236}">
              <a16:creationId xmlns:a16="http://schemas.microsoft.com/office/drawing/2014/main" id="{145C3661-29BE-DD49-AABC-731A1D0C74B6}"/>
            </a:ext>
          </a:extLst>
        </xdr:cNvPr>
        <xdr:cNvSpPr/>
      </xdr:nvSpPr>
      <xdr:spPr>
        <a:xfrm>
          <a:off x="4051300" y="401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12700</xdr:colOff>
      <xdr:row>21</xdr:row>
      <xdr:rowOff>12700</xdr:rowOff>
    </xdr:from>
    <xdr:to>
      <xdr:col>8</xdr:col>
      <xdr:colOff>64830</xdr:colOff>
      <xdr:row>21</xdr:row>
      <xdr:rowOff>127000</xdr:rowOff>
    </xdr:to>
    <xdr:sp macro="" textlink="">
      <xdr:nvSpPr>
        <xdr:cNvPr id="925" name="OpenSolver109">
          <a:extLst>
            <a:ext uri="{FF2B5EF4-FFF2-40B4-BE49-F238E27FC236}">
              <a16:creationId xmlns:a16="http://schemas.microsoft.com/office/drawing/2014/main" id="{625CF98F-BD1C-5545-9DBB-57185EC72DE5}"/>
            </a:ext>
          </a:extLst>
        </xdr:cNvPr>
        <xdr:cNvSpPr/>
      </xdr:nvSpPr>
      <xdr:spPr>
        <a:xfrm>
          <a:off x="4724400" y="401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12700</xdr:colOff>
      <xdr:row>21</xdr:row>
      <xdr:rowOff>12700</xdr:rowOff>
    </xdr:from>
    <xdr:to>
      <xdr:col>9</xdr:col>
      <xdr:colOff>64830</xdr:colOff>
      <xdr:row>21</xdr:row>
      <xdr:rowOff>127000</xdr:rowOff>
    </xdr:to>
    <xdr:sp macro="" textlink="">
      <xdr:nvSpPr>
        <xdr:cNvPr id="926" name="OpenSolver110">
          <a:extLst>
            <a:ext uri="{FF2B5EF4-FFF2-40B4-BE49-F238E27FC236}">
              <a16:creationId xmlns:a16="http://schemas.microsoft.com/office/drawing/2014/main" id="{BADA37FC-FC23-F343-9DB7-8C182CFCB469}"/>
            </a:ext>
          </a:extLst>
        </xdr:cNvPr>
        <xdr:cNvSpPr/>
      </xdr:nvSpPr>
      <xdr:spPr>
        <a:xfrm>
          <a:off x="5397500" y="401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12700</xdr:colOff>
      <xdr:row>21</xdr:row>
      <xdr:rowOff>12700</xdr:rowOff>
    </xdr:from>
    <xdr:to>
      <xdr:col>10</xdr:col>
      <xdr:colOff>64830</xdr:colOff>
      <xdr:row>21</xdr:row>
      <xdr:rowOff>127000</xdr:rowOff>
    </xdr:to>
    <xdr:sp macro="" textlink="">
      <xdr:nvSpPr>
        <xdr:cNvPr id="927" name="OpenSolver111">
          <a:extLst>
            <a:ext uri="{FF2B5EF4-FFF2-40B4-BE49-F238E27FC236}">
              <a16:creationId xmlns:a16="http://schemas.microsoft.com/office/drawing/2014/main" id="{B1DAAA7F-778C-E344-AD14-D1B2211033D1}"/>
            </a:ext>
          </a:extLst>
        </xdr:cNvPr>
        <xdr:cNvSpPr/>
      </xdr:nvSpPr>
      <xdr:spPr>
        <a:xfrm>
          <a:off x="6070600" y="401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12700</xdr:colOff>
      <xdr:row>21</xdr:row>
      <xdr:rowOff>12700</xdr:rowOff>
    </xdr:from>
    <xdr:to>
      <xdr:col>11</xdr:col>
      <xdr:colOff>64830</xdr:colOff>
      <xdr:row>21</xdr:row>
      <xdr:rowOff>127000</xdr:rowOff>
    </xdr:to>
    <xdr:sp macro="" textlink="">
      <xdr:nvSpPr>
        <xdr:cNvPr id="928" name="OpenSolver112">
          <a:extLst>
            <a:ext uri="{FF2B5EF4-FFF2-40B4-BE49-F238E27FC236}">
              <a16:creationId xmlns:a16="http://schemas.microsoft.com/office/drawing/2014/main" id="{28953091-37A6-4241-8C29-84803086EF10}"/>
            </a:ext>
          </a:extLst>
        </xdr:cNvPr>
        <xdr:cNvSpPr/>
      </xdr:nvSpPr>
      <xdr:spPr>
        <a:xfrm>
          <a:off x="6743700" y="401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21</xdr:row>
      <xdr:rowOff>12700</xdr:rowOff>
    </xdr:from>
    <xdr:to>
      <xdr:col>12</xdr:col>
      <xdr:colOff>64830</xdr:colOff>
      <xdr:row>21</xdr:row>
      <xdr:rowOff>127000</xdr:rowOff>
    </xdr:to>
    <xdr:sp macro="" textlink="">
      <xdr:nvSpPr>
        <xdr:cNvPr id="929" name="OpenSolver113">
          <a:extLst>
            <a:ext uri="{FF2B5EF4-FFF2-40B4-BE49-F238E27FC236}">
              <a16:creationId xmlns:a16="http://schemas.microsoft.com/office/drawing/2014/main" id="{B09D082B-CF20-2B4E-B738-4340A096BE01}"/>
            </a:ext>
          </a:extLst>
        </xdr:cNvPr>
        <xdr:cNvSpPr/>
      </xdr:nvSpPr>
      <xdr:spPr>
        <a:xfrm>
          <a:off x="7416800" y="401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12700</xdr:colOff>
      <xdr:row>21</xdr:row>
      <xdr:rowOff>12700</xdr:rowOff>
    </xdr:from>
    <xdr:to>
      <xdr:col>13</xdr:col>
      <xdr:colOff>64830</xdr:colOff>
      <xdr:row>21</xdr:row>
      <xdr:rowOff>127000</xdr:rowOff>
    </xdr:to>
    <xdr:sp macro="" textlink="">
      <xdr:nvSpPr>
        <xdr:cNvPr id="930" name="OpenSolver114">
          <a:extLst>
            <a:ext uri="{FF2B5EF4-FFF2-40B4-BE49-F238E27FC236}">
              <a16:creationId xmlns:a16="http://schemas.microsoft.com/office/drawing/2014/main" id="{9CE13C63-181C-F34E-A9B9-E5CCC8F18D41}"/>
            </a:ext>
          </a:extLst>
        </xdr:cNvPr>
        <xdr:cNvSpPr/>
      </xdr:nvSpPr>
      <xdr:spPr>
        <a:xfrm>
          <a:off x="8089900" y="401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22</xdr:row>
      <xdr:rowOff>12700</xdr:rowOff>
    </xdr:from>
    <xdr:to>
      <xdr:col>3</xdr:col>
      <xdr:colOff>64830</xdr:colOff>
      <xdr:row>22</xdr:row>
      <xdr:rowOff>127000</xdr:rowOff>
    </xdr:to>
    <xdr:sp macro="" textlink="">
      <xdr:nvSpPr>
        <xdr:cNvPr id="931" name="OpenSolver115">
          <a:extLst>
            <a:ext uri="{FF2B5EF4-FFF2-40B4-BE49-F238E27FC236}">
              <a16:creationId xmlns:a16="http://schemas.microsoft.com/office/drawing/2014/main" id="{500E6FDA-3329-7446-8D82-2A08665FC411}"/>
            </a:ext>
          </a:extLst>
        </xdr:cNvPr>
        <xdr:cNvSpPr/>
      </xdr:nvSpPr>
      <xdr:spPr>
        <a:xfrm>
          <a:off x="1358900" y="420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22</xdr:row>
      <xdr:rowOff>12700</xdr:rowOff>
    </xdr:from>
    <xdr:to>
      <xdr:col>4</xdr:col>
      <xdr:colOff>64830</xdr:colOff>
      <xdr:row>22</xdr:row>
      <xdr:rowOff>127000</xdr:rowOff>
    </xdr:to>
    <xdr:sp macro="" textlink="">
      <xdr:nvSpPr>
        <xdr:cNvPr id="932" name="OpenSolver116">
          <a:extLst>
            <a:ext uri="{FF2B5EF4-FFF2-40B4-BE49-F238E27FC236}">
              <a16:creationId xmlns:a16="http://schemas.microsoft.com/office/drawing/2014/main" id="{0D7DDDAB-6FAC-044C-972F-8FE35FDBEDEA}"/>
            </a:ext>
          </a:extLst>
        </xdr:cNvPr>
        <xdr:cNvSpPr/>
      </xdr:nvSpPr>
      <xdr:spPr>
        <a:xfrm>
          <a:off x="2032000" y="420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22</xdr:row>
      <xdr:rowOff>12700</xdr:rowOff>
    </xdr:from>
    <xdr:to>
      <xdr:col>5</xdr:col>
      <xdr:colOff>64830</xdr:colOff>
      <xdr:row>22</xdr:row>
      <xdr:rowOff>127000</xdr:rowOff>
    </xdr:to>
    <xdr:sp macro="" textlink="">
      <xdr:nvSpPr>
        <xdr:cNvPr id="933" name="OpenSolver117">
          <a:extLst>
            <a:ext uri="{FF2B5EF4-FFF2-40B4-BE49-F238E27FC236}">
              <a16:creationId xmlns:a16="http://schemas.microsoft.com/office/drawing/2014/main" id="{0EE944AA-321E-6245-8411-4531DD3B289D}"/>
            </a:ext>
          </a:extLst>
        </xdr:cNvPr>
        <xdr:cNvSpPr/>
      </xdr:nvSpPr>
      <xdr:spPr>
        <a:xfrm>
          <a:off x="2705100" y="420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22</xdr:row>
      <xdr:rowOff>12700</xdr:rowOff>
    </xdr:from>
    <xdr:to>
      <xdr:col>6</xdr:col>
      <xdr:colOff>64830</xdr:colOff>
      <xdr:row>22</xdr:row>
      <xdr:rowOff>127000</xdr:rowOff>
    </xdr:to>
    <xdr:sp macro="" textlink="">
      <xdr:nvSpPr>
        <xdr:cNvPr id="934" name="OpenSolver118">
          <a:extLst>
            <a:ext uri="{FF2B5EF4-FFF2-40B4-BE49-F238E27FC236}">
              <a16:creationId xmlns:a16="http://schemas.microsoft.com/office/drawing/2014/main" id="{9F0CDCC2-88B5-A049-B76F-112ACD3B973A}"/>
            </a:ext>
          </a:extLst>
        </xdr:cNvPr>
        <xdr:cNvSpPr/>
      </xdr:nvSpPr>
      <xdr:spPr>
        <a:xfrm>
          <a:off x="3378200" y="420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22</xdr:row>
      <xdr:rowOff>12700</xdr:rowOff>
    </xdr:from>
    <xdr:to>
      <xdr:col>7</xdr:col>
      <xdr:colOff>64830</xdr:colOff>
      <xdr:row>22</xdr:row>
      <xdr:rowOff>127000</xdr:rowOff>
    </xdr:to>
    <xdr:sp macro="" textlink="">
      <xdr:nvSpPr>
        <xdr:cNvPr id="935" name="OpenSolver119">
          <a:extLst>
            <a:ext uri="{FF2B5EF4-FFF2-40B4-BE49-F238E27FC236}">
              <a16:creationId xmlns:a16="http://schemas.microsoft.com/office/drawing/2014/main" id="{414A1CE4-0675-0840-92BE-3B82A2745589}"/>
            </a:ext>
          </a:extLst>
        </xdr:cNvPr>
        <xdr:cNvSpPr/>
      </xdr:nvSpPr>
      <xdr:spPr>
        <a:xfrm>
          <a:off x="4051300" y="420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12700</xdr:colOff>
      <xdr:row>22</xdr:row>
      <xdr:rowOff>12700</xdr:rowOff>
    </xdr:from>
    <xdr:to>
      <xdr:col>8</xdr:col>
      <xdr:colOff>64830</xdr:colOff>
      <xdr:row>22</xdr:row>
      <xdr:rowOff>127000</xdr:rowOff>
    </xdr:to>
    <xdr:sp macro="" textlink="">
      <xdr:nvSpPr>
        <xdr:cNvPr id="936" name="OpenSolver120">
          <a:extLst>
            <a:ext uri="{FF2B5EF4-FFF2-40B4-BE49-F238E27FC236}">
              <a16:creationId xmlns:a16="http://schemas.microsoft.com/office/drawing/2014/main" id="{BCFF56CE-78A0-3A48-8980-18E198F44FD6}"/>
            </a:ext>
          </a:extLst>
        </xdr:cNvPr>
        <xdr:cNvSpPr/>
      </xdr:nvSpPr>
      <xdr:spPr>
        <a:xfrm>
          <a:off x="4724400" y="420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12700</xdr:colOff>
      <xdr:row>22</xdr:row>
      <xdr:rowOff>12700</xdr:rowOff>
    </xdr:from>
    <xdr:to>
      <xdr:col>9</xdr:col>
      <xdr:colOff>64830</xdr:colOff>
      <xdr:row>22</xdr:row>
      <xdr:rowOff>127000</xdr:rowOff>
    </xdr:to>
    <xdr:sp macro="" textlink="">
      <xdr:nvSpPr>
        <xdr:cNvPr id="937" name="OpenSolver121">
          <a:extLst>
            <a:ext uri="{FF2B5EF4-FFF2-40B4-BE49-F238E27FC236}">
              <a16:creationId xmlns:a16="http://schemas.microsoft.com/office/drawing/2014/main" id="{0A7BA475-A82B-1C48-8AD8-F0A9934017AA}"/>
            </a:ext>
          </a:extLst>
        </xdr:cNvPr>
        <xdr:cNvSpPr/>
      </xdr:nvSpPr>
      <xdr:spPr>
        <a:xfrm>
          <a:off x="5397500" y="420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12700</xdr:colOff>
      <xdr:row>22</xdr:row>
      <xdr:rowOff>12700</xdr:rowOff>
    </xdr:from>
    <xdr:to>
      <xdr:col>10</xdr:col>
      <xdr:colOff>64830</xdr:colOff>
      <xdr:row>22</xdr:row>
      <xdr:rowOff>127000</xdr:rowOff>
    </xdr:to>
    <xdr:sp macro="" textlink="">
      <xdr:nvSpPr>
        <xdr:cNvPr id="938" name="OpenSolver122">
          <a:extLst>
            <a:ext uri="{FF2B5EF4-FFF2-40B4-BE49-F238E27FC236}">
              <a16:creationId xmlns:a16="http://schemas.microsoft.com/office/drawing/2014/main" id="{30A9980D-ECCE-2449-887E-5B88F0483788}"/>
            </a:ext>
          </a:extLst>
        </xdr:cNvPr>
        <xdr:cNvSpPr/>
      </xdr:nvSpPr>
      <xdr:spPr>
        <a:xfrm>
          <a:off x="6070600" y="420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12700</xdr:colOff>
      <xdr:row>22</xdr:row>
      <xdr:rowOff>12700</xdr:rowOff>
    </xdr:from>
    <xdr:to>
      <xdr:col>11</xdr:col>
      <xdr:colOff>64830</xdr:colOff>
      <xdr:row>22</xdr:row>
      <xdr:rowOff>127000</xdr:rowOff>
    </xdr:to>
    <xdr:sp macro="" textlink="">
      <xdr:nvSpPr>
        <xdr:cNvPr id="939" name="OpenSolver123">
          <a:extLst>
            <a:ext uri="{FF2B5EF4-FFF2-40B4-BE49-F238E27FC236}">
              <a16:creationId xmlns:a16="http://schemas.microsoft.com/office/drawing/2014/main" id="{38974EAB-B075-5545-B580-3AC0E8506C61}"/>
            </a:ext>
          </a:extLst>
        </xdr:cNvPr>
        <xdr:cNvSpPr/>
      </xdr:nvSpPr>
      <xdr:spPr>
        <a:xfrm>
          <a:off x="6743700" y="420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22</xdr:row>
      <xdr:rowOff>12700</xdr:rowOff>
    </xdr:from>
    <xdr:to>
      <xdr:col>12</xdr:col>
      <xdr:colOff>64830</xdr:colOff>
      <xdr:row>22</xdr:row>
      <xdr:rowOff>127000</xdr:rowOff>
    </xdr:to>
    <xdr:sp macro="" textlink="">
      <xdr:nvSpPr>
        <xdr:cNvPr id="940" name="OpenSolver124">
          <a:extLst>
            <a:ext uri="{FF2B5EF4-FFF2-40B4-BE49-F238E27FC236}">
              <a16:creationId xmlns:a16="http://schemas.microsoft.com/office/drawing/2014/main" id="{FE265FED-B191-E845-9765-7E65D6379043}"/>
            </a:ext>
          </a:extLst>
        </xdr:cNvPr>
        <xdr:cNvSpPr/>
      </xdr:nvSpPr>
      <xdr:spPr>
        <a:xfrm>
          <a:off x="7416800" y="420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12700</xdr:colOff>
      <xdr:row>22</xdr:row>
      <xdr:rowOff>12700</xdr:rowOff>
    </xdr:from>
    <xdr:to>
      <xdr:col>13</xdr:col>
      <xdr:colOff>64830</xdr:colOff>
      <xdr:row>22</xdr:row>
      <xdr:rowOff>127000</xdr:rowOff>
    </xdr:to>
    <xdr:sp macro="" textlink="">
      <xdr:nvSpPr>
        <xdr:cNvPr id="941" name="OpenSolver125">
          <a:extLst>
            <a:ext uri="{FF2B5EF4-FFF2-40B4-BE49-F238E27FC236}">
              <a16:creationId xmlns:a16="http://schemas.microsoft.com/office/drawing/2014/main" id="{EB2A68CA-3E8B-A947-844A-CA6CE9349176}"/>
            </a:ext>
          </a:extLst>
        </xdr:cNvPr>
        <xdr:cNvSpPr/>
      </xdr:nvSpPr>
      <xdr:spPr>
        <a:xfrm>
          <a:off x="8089900" y="420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23</xdr:row>
      <xdr:rowOff>12700</xdr:rowOff>
    </xdr:from>
    <xdr:to>
      <xdr:col>3</xdr:col>
      <xdr:colOff>64830</xdr:colOff>
      <xdr:row>23</xdr:row>
      <xdr:rowOff>127000</xdr:rowOff>
    </xdr:to>
    <xdr:sp macro="" textlink="">
      <xdr:nvSpPr>
        <xdr:cNvPr id="942" name="OpenSolver126">
          <a:extLst>
            <a:ext uri="{FF2B5EF4-FFF2-40B4-BE49-F238E27FC236}">
              <a16:creationId xmlns:a16="http://schemas.microsoft.com/office/drawing/2014/main" id="{67468E23-56C5-DB4F-AE43-E894808469CB}"/>
            </a:ext>
          </a:extLst>
        </xdr:cNvPr>
        <xdr:cNvSpPr/>
      </xdr:nvSpPr>
      <xdr:spPr>
        <a:xfrm>
          <a:off x="1358900" y="439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23</xdr:row>
      <xdr:rowOff>12700</xdr:rowOff>
    </xdr:from>
    <xdr:to>
      <xdr:col>4</xdr:col>
      <xdr:colOff>64830</xdr:colOff>
      <xdr:row>23</xdr:row>
      <xdr:rowOff>127000</xdr:rowOff>
    </xdr:to>
    <xdr:sp macro="" textlink="">
      <xdr:nvSpPr>
        <xdr:cNvPr id="943" name="OpenSolver127">
          <a:extLst>
            <a:ext uri="{FF2B5EF4-FFF2-40B4-BE49-F238E27FC236}">
              <a16:creationId xmlns:a16="http://schemas.microsoft.com/office/drawing/2014/main" id="{82A50046-80AA-414F-8589-C0E63A41C633}"/>
            </a:ext>
          </a:extLst>
        </xdr:cNvPr>
        <xdr:cNvSpPr/>
      </xdr:nvSpPr>
      <xdr:spPr>
        <a:xfrm>
          <a:off x="2032000" y="439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23</xdr:row>
      <xdr:rowOff>12700</xdr:rowOff>
    </xdr:from>
    <xdr:to>
      <xdr:col>5</xdr:col>
      <xdr:colOff>64830</xdr:colOff>
      <xdr:row>23</xdr:row>
      <xdr:rowOff>127000</xdr:rowOff>
    </xdr:to>
    <xdr:sp macro="" textlink="">
      <xdr:nvSpPr>
        <xdr:cNvPr id="944" name="OpenSolver128">
          <a:extLst>
            <a:ext uri="{FF2B5EF4-FFF2-40B4-BE49-F238E27FC236}">
              <a16:creationId xmlns:a16="http://schemas.microsoft.com/office/drawing/2014/main" id="{1F226CD6-6564-A14A-9863-B08F48C9D6A4}"/>
            </a:ext>
          </a:extLst>
        </xdr:cNvPr>
        <xdr:cNvSpPr/>
      </xdr:nvSpPr>
      <xdr:spPr>
        <a:xfrm>
          <a:off x="2705100" y="439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23</xdr:row>
      <xdr:rowOff>12700</xdr:rowOff>
    </xdr:from>
    <xdr:to>
      <xdr:col>6</xdr:col>
      <xdr:colOff>64830</xdr:colOff>
      <xdr:row>23</xdr:row>
      <xdr:rowOff>127000</xdr:rowOff>
    </xdr:to>
    <xdr:sp macro="" textlink="">
      <xdr:nvSpPr>
        <xdr:cNvPr id="945" name="OpenSolver129">
          <a:extLst>
            <a:ext uri="{FF2B5EF4-FFF2-40B4-BE49-F238E27FC236}">
              <a16:creationId xmlns:a16="http://schemas.microsoft.com/office/drawing/2014/main" id="{8D723C09-A614-334C-85E0-3DDAF9ABFD7E}"/>
            </a:ext>
          </a:extLst>
        </xdr:cNvPr>
        <xdr:cNvSpPr/>
      </xdr:nvSpPr>
      <xdr:spPr>
        <a:xfrm>
          <a:off x="3378200" y="439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23</xdr:row>
      <xdr:rowOff>12700</xdr:rowOff>
    </xdr:from>
    <xdr:to>
      <xdr:col>7</xdr:col>
      <xdr:colOff>64830</xdr:colOff>
      <xdr:row>23</xdr:row>
      <xdr:rowOff>127000</xdr:rowOff>
    </xdr:to>
    <xdr:sp macro="" textlink="">
      <xdr:nvSpPr>
        <xdr:cNvPr id="946" name="OpenSolver130">
          <a:extLst>
            <a:ext uri="{FF2B5EF4-FFF2-40B4-BE49-F238E27FC236}">
              <a16:creationId xmlns:a16="http://schemas.microsoft.com/office/drawing/2014/main" id="{C0F8C5CC-66CC-7D44-84CF-0F3F52E0CEC5}"/>
            </a:ext>
          </a:extLst>
        </xdr:cNvPr>
        <xdr:cNvSpPr/>
      </xdr:nvSpPr>
      <xdr:spPr>
        <a:xfrm>
          <a:off x="4051300" y="439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12700</xdr:colOff>
      <xdr:row>23</xdr:row>
      <xdr:rowOff>12700</xdr:rowOff>
    </xdr:from>
    <xdr:to>
      <xdr:col>8</xdr:col>
      <xdr:colOff>64830</xdr:colOff>
      <xdr:row>23</xdr:row>
      <xdr:rowOff>127000</xdr:rowOff>
    </xdr:to>
    <xdr:sp macro="" textlink="">
      <xdr:nvSpPr>
        <xdr:cNvPr id="947" name="OpenSolver131">
          <a:extLst>
            <a:ext uri="{FF2B5EF4-FFF2-40B4-BE49-F238E27FC236}">
              <a16:creationId xmlns:a16="http://schemas.microsoft.com/office/drawing/2014/main" id="{B18F17E8-2502-6545-998B-444EE0C63C81}"/>
            </a:ext>
          </a:extLst>
        </xdr:cNvPr>
        <xdr:cNvSpPr/>
      </xdr:nvSpPr>
      <xdr:spPr>
        <a:xfrm>
          <a:off x="4724400" y="439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12700</xdr:colOff>
      <xdr:row>23</xdr:row>
      <xdr:rowOff>12700</xdr:rowOff>
    </xdr:from>
    <xdr:to>
      <xdr:col>9</xdr:col>
      <xdr:colOff>64830</xdr:colOff>
      <xdr:row>23</xdr:row>
      <xdr:rowOff>127000</xdr:rowOff>
    </xdr:to>
    <xdr:sp macro="" textlink="">
      <xdr:nvSpPr>
        <xdr:cNvPr id="948" name="OpenSolver132">
          <a:extLst>
            <a:ext uri="{FF2B5EF4-FFF2-40B4-BE49-F238E27FC236}">
              <a16:creationId xmlns:a16="http://schemas.microsoft.com/office/drawing/2014/main" id="{359956C9-82B1-2D45-AE8A-9FF88B8EDDF7}"/>
            </a:ext>
          </a:extLst>
        </xdr:cNvPr>
        <xdr:cNvSpPr/>
      </xdr:nvSpPr>
      <xdr:spPr>
        <a:xfrm>
          <a:off x="5397500" y="439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12700</xdr:colOff>
      <xdr:row>23</xdr:row>
      <xdr:rowOff>12700</xdr:rowOff>
    </xdr:from>
    <xdr:to>
      <xdr:col>10</xdr:col>
      <xdr:colOff>64830</xdr:colOff>
      <xdr:row>23</xdr:row>
      <xdr:rowOff>127000</xdr:rowOff>
    </xdr:to>
    <xdr:sp macro="" textlink="">
      <xdr:nvSpPr>
        <xdr:cNvPr id="949" name="OpenSolver133">
          <a:extLst>
            <a:ext uri="{FF2B5EF4-FFF2-40B4-BE49-F238E27FC236}">
              <a16:creationId xmlns:a16="http://schemas.microsoft.com/office/drawing/2014/main" id="{1ABE609D-F1A6-2046-B3C1-92C1A79B2542}"/>
            </a:ext>
          </a:extLst>
        </xdr:cNvPr>
        <xdr:cNvSpPr/>
      </xdr:nvSpPr>
      <xdr:spPr>
        <a:xfrm>
          <a:off x="6070600" y="439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12700</xdr:colOff>
      <xdr:row>23</xdr:row>
      <xdr:rowOff>12700</xdr:rowOff>
    </xdr:from>
    <xdr:to>
      <xdr:col>11</xdr:col>
      <xdr:colOff>64830</xdr:colOff>
      <xdr:row>23</xdr:row>
      <xdr:rowOff>127000</xdr:rowOff>
    </xdr:to>
    <xdr:sp macro="" textlink="">
      <xdr:nvSpPr>
        <xdr:cNvPr id="950" name="OpenSolver134">
          <a:extLst>
            <a:ext uri="{FF2B5EF4-FFF2-40B4-BE49-F238E27FC236}">
              <a16:creationId xmlns:a16="http://schemas.microsoft.com/office/drawing/2014/main" id="{80844571-1911-6544-A748-359F65CE36A6}"/>
            </a:ext>
          </a:extLst>
        </xdr:cNvPr>
        <xdr:cNvSpPr/>
      </xdr:nvSpPr>
      <xdr:spPr>
        <a:xfrm>
          <a:off x="6743700" y="439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23</xdr:row>
      <xdr:rowOff>12700</xdr:rowOff>
    </xdr:from>
    <xdr:to>
      <xdr:col>12</xdr:col>
      <xdr:colOff>64830</xdr:colOff>
      <xdr:row>23</xdr:row>
      <xdr:rowOff>127000</xdr:rowOff>
    </xdr:to>
    <xdr:sp macro="" textlink="">
      <xdr:nvSpPr>
        <xdr:cNvPr id="951" name="OpenSolver135">
          <a:extLst>
            <a:ext uri="{FF2B5EF4-FFF2-40B4-BE49-F238E27FC236}">
              <a16:creationId xmlns:a16="http://schemas.microsoft.com/office/drawing/2014/main" id="{C50610FD-87A7-8942-8541-7350B34FB194}"/>
            </a:ext>
          </a:extLst>
        </xdr:cNvPr>
        <xdr:cNvSpPr/>
      </xdr:nvSpPr>
      <xdr:spPr>
        <a:xfrm>
          <a:off x="7416800" y="439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12700</xdr:colOff>
      <xdr:row>23</xdr:row>
      <xdr:rowOff>12700</xdr:rowOff>
    </xdr:from>
    <xdr:to>
      <xdr:col>13</xdr:col>
      <xdr:colOff>64830</xdr:colOff>
      <xdr:row>23</xdr:row>
      <xdr:rowOff>127000</xdr:rowOff>
    </xdr:to>
    <xdr:sp macro="" textlink="">
      <xdr:nvSpPr>
        <xdr:cNvPr id="952" name="OpenSolver136">
          <a:extLst>
            <a:ext uri="{FF2B5EF4-FFF2-40B4-BE49-F238E27FC236}">
              <a16:creationId xmlns:a16="http://schemas.microsoft.com/office/drawing/2014/main" id="{6A9433EA-5D86-794F-9ACC-056170803261}"/>
            </a:ext>
          </a:extLst>
        </xdr:cNvPr>
        <xdr:cNvSpPr/>
      </xdr:nvSpPr>
      <xdr:spPr>
        <a:xfrm>
          <a:off x="8089900" y="439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24</xdr:row>
      <xdr:rowOff>12700</xdr:rowOff>
    </xdr:from>
    <xdr:to>
      <xdr:col>3</xdr:col>
      <xdr:colOff>64830</xdr:colOff>
      <xdr:row>24</xdr:row>
      <xdr:rowOff>127000</xdr:rowOff>
    </xdr:to>
    <xdr:sp macro="" textlink="">
      <xdr:nvSpPr>
        <xdr:cNvPr id="953" name="OpenSolver137">
          <a:extLst>
            <a:ext uri="{FF2B5EF4-FFF2-40B4-BE49-F238E27FC236}">
              <a16:creationId xmlns:a16="http://schemas.microsoft.com/office/drawing/2014/main" id="{7E6D3EC6-6F6A-424F-9EB3-3EE94641E9AD}"/>
            </a:ext>
          </a:extLst>
        </xdr:cNvPr>
        <xdr:cNvSpPr/>
      </xdr:nvSpPr>
      <xdr:spPr>
        <a:xfrm>
          <a:off x="1358900" y="458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24</xdr:row>
      <xdr:rowOff>12700</xdr:rowOff>
    </xdr:from>
    <xdr:to>
      <xdr:col>4</xdr:col>
      <xdr:colOff>64830</xdr:colOff>
      <xdr:row>24</xdr:row>
      <xdr:rowOff>127000</xdr:rowOff>
    </xdr:to>
    <xdr:sp macro="" textlink="">
      <xdr:nvSpPr>
        <xdr:cNvPr id="954" name="OpenSolver138">
          <a:extLst>
            <a:ext uri="{FF2B5EF4-FFF2-40B4-BE49-F238E27FC236}">
              <a16:creationId xmlns:a16="http://schemas.microsoft.com/office/drawing/2014/main" id="{041FDE9B-924D-AB4A-92B4-619765CD1F1B}"/>
            </a:ext>
          </a:extLst>
        </xdr:cNvPr>
        <xdr:cNvSpPr/>
      </xdr:nvSpPr>
      <xdr:spPr>
        <a:xfrm>
          <a:off x="2032000" y="458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24</xdr:row>
      <xdr:rowOff>12700</xdr:rowOff>
    </xdr:from>
    <xdr:to>
      <xdr:col>5</xdr:col>
      <xdr:colOff>64830</xdr:colOff>
      <xdr:row>24</xdr:row>
      <xdr:rowOff>127000</xdr:rowOff>
    </xdr:to>
    <xdr:sp macro="" textlink="">
      <xdr:nvSpPr>
        <xdr:cNvPr id="955" name="OpenSolver139">
          <a:extLst>
            <a:ext uri="{FF2B5EF4-FFF2-40B4-BE49-F238E27FC236}">
              <a16:creationId xmlns:a16="http://schemas.microsoft.com/office/drawing/2014/main" id="{A8CB964A-3FDA-C84A-9E9B-531BF2B1B1D5}"/>
            </a:ext>
          </a:extLst>
        </xdr:cNvPr>
        <xdr:cNvSpPr/>
      </xdr:nvSpPr>
      <xdr:spPr>
        <a:xfrm>
          <a:off x="2705100" y="458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24</xdr:row>
      <xdr:rowOff>12700</xdr:rowOff>
    </xdr:from>
    <xdr:to>
      <xdr:col>6</xdr:col>
      <xdr:colOff>64830</xdr:colOff>
      <xdr:row>24</xdr:row>
      <xdr:rowOff>127000</xdr:rowOff>
    </xdr:to>
    <xdr:sp macro="" textlink="">
      <xdr:nvSpPr>
        <xdr:cNvPr id="956" name="OpenSolver140">
          <a:extLst>
            <a:ext uri="{FF2B5EF4-FFF2-40B4-BE49-F238E27FC236}">
              <a16:creationId xmlns:a16="http://schemas.microsoft.com/office/drawing/2014/main" id="{D2ED4E51-8974-1E48-91F9-9B3BAAC7B98C}"/>
            </a:ext>
          </a:extLst>
        </xdr:cNvPr>
        <xdr:cNvSpPr/>
      </xdr:nvSpPr>
      <xdr:spPr>
        <a:xfrm>
          <a:off x="3378200" y="458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24</xdr:row>
      <xdr:rowOff>12700</xdr:rowOff>
    </xdr:from>
    <xdr:to>
      <xdr:col>7</xdr:col>
      <xdr:colOff>64830</xdr:colOff>
      <xdr:row>24</xdr:row>
      <xdr:rowOff>127000</xdr:rowOff>
    </xdr:to>
    <xdr:sp macro="" textlink="">
      <xdr:nvSpPr>
        <xdr:cNvPr id="957" name="OpenSolver141">
          <a:extLst>
            <a:ext uri="{FF2B5EF4-FFF2-40B4-BE49-F238E27FC236}">
              <a16:creationId xmlns:a16="http://schemas.microsoft.com/office/drawing/2014/main" id="{2102FBB7-5602-014E-A39B-9D8CA444FA06}"/>
            </a:ext>
          </a:extLst>
        </xdr:cNvPr>
        <xdr:cNvSpPr/>
      </xdr:nvSpPr>
      <xdr:spPr>
        <a:xfrm>
          <a:off x="4051300" y="458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12700</xdr:colOff>
      <xdr:row>24</xdr:row>
      <xdr:rowOff>12700</xdr:rowOff>
    </xdr:from>
    <xdr:to>
      <xdr:col>8</xdr:col>
      <xdr:colOff>64830</xdr:colOff>
      <xdr:row>24</xdr:row>
      <xdr:rowOff>127000</xdr:rowOff>
    </xdr:to>
    <xdr:sp macro="" textlink="">
      <xdr:nvSpPr>
        <xdr:cNvPr id="958" name="OpenSolver142">
          <a:extLst>
            <a:ext uri="{FF2B5EF4-FFF2-40B4-BE49-F238E27FC236}">
              <a16:creationId xmlns:a16="http://schemas.microsoft.com/office/drawing/2014/main" id="{4BEA77CE-559E-AA44-87BD-730EA1E07F1D}"/>
            </a:ext>
          </a:extLst>
        </xdr:cNvPr>
        <xdr:cNvSpPr/>
      </xdr:nvSpPr>
      <xdr:spPr>
        <a:xfrm>
          <a:off x="4724400" y="458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12700</xdr:colOff>
      <xdr:row>24</xdr:row>
      <xdr:rowOff>12700</xdr:rowOff>
    </xdr:from>
    <xdr:to>
      <xdr:col>9</xdr:col>
      <xdr:colOff>64830</xdr:colOff>
      <xdr:row>24</xdr:row>
      <xdr:rowOff>127000</xdr:rowOff>
    </xdr:to>
    <xdr:sp macro="" textlink="">
      <xdr:nvSpPr>
        <xdr:cNvPr id="959" name="OpenSolver143">
          <a:extLst>
            <a:ext uri="{FF2B5EF4-FFF2-40B4-BE49-F238E27FC236}">
              <a16:creationId xmlns:a16="http://schemas.microsoft.com/office/drawing/2014/main" id="{9E61ABEF-0469-124A-938F-864C6E94A800}"/>
            </a:ext>
          </a:extLst>
        </xdr:cNvPr>
        <xdr:cNvSpPr/>
      </xdr:nvSpPr>
      <xdr:spPr>
        <a:xfrm>
          <a:off x="5397500" y="458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12700</xdr:colOff>
      <xdr:row>24</xdr:row>
      <xdr:rowOff>12700</xdr:rowOff>
    </xdr:from>
    <xdr:to>
      <xdr:col>10</xdr:col>
      <xdr:colOff>64830</xdr:colOff>
      <xdr:row>24</xdr:row>
      <xdr:rowOff>127000</xdr:rowOff>
    </xdr:to>
    <xdr:sp macro="" textlink="">
      <xdr:nvSpPr>
        <xdr:cNvPr id="960" name="OpenSolver144">
          <a:extLst>
            <a:ext uri="{FF2B5EF4-FFF2-40B4-BE49-F238E27FC236}">
              <a16:creationId xmlns:a16="http://schemas.microsoft.com/office/drawing/2014/main" id="{F4DD1031-44A8-8349-9E02-7BBB3E904E5F}"/>
            </a:ext>
          </a:extLst>
        </xdr:cNvPr>
        <xdr:cNvSpPr/>
      </xdr:nvSpPr>
      <xdr:spPr>
        <a:xfrm>
          <a:off x="6070600" y="458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12700</xdr:colOff>
      <xdr:row>24</xdr:row>
      <xdr:rowOff>12700</xdr:rowOff>
    </xdr:from>
    <xdr:to>
      <xdr:col>11</xdr:col>
      <xdr:colOff>64830</xdr:colOff>
      <xdr:row>24</xdr:row>
      <xdr:rowOff>127000</xdr:rowOff>
    </xdr:to>
    <xdr:sp macro="" textlink="">
      <xdr:nvSpPr>
        <xdr:cNvPr id="961" name="OpenSolver145">
          <a:extLst>
            <a:ext uri="{FF2B5EF4-FFF2-40B4-BE49-F238E27FC236}">
              <a16:creationId xmlns:a16="http://schemas.microsoft.com/office/drawing/2014/main" id="{2DC5449F-7699-CC4F-A23A-A894124E4E9F}"/>
            </a:ext>
          </a:extLst>
        </xdr:cNvPr>
        <xdr:cNvSpPr/>
      </xdr:nvSpPr>
      <xdr:spPr>
        <a:xfrm>
          <a:off x="6743700" y="458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24</xdr:row>
      <xdr:rowOff>12700</xdr:rowOff>
    </xdr:from>
    <xdr:to>
      <xdr:col>12</xdr:col>
      <xdr:colOff>64830</xdr:colOff>
      <xdr:row>24</xdr:row>
      <xdr:rowOff>127000</xdr:rowOff>
    </xdr:to>
    <xdr:sp macro="" textlink="">
      <xdr:nvSpPr>
        <xdr:cNvPr id="962" name="OpenSolver146">
          <a:extLst>
            <a:ext uri="{FF2B5EF4-FFF2-40B4-BE49-F238E27FC236}">
              <a16:creationId xmlns:a16="http://schemas.microsoft.com/office/drawing/2014/main" id="{59B95195-A36F-1C4E-9EC2-4EA695FC9AF2}"/>
            </a:ext>
          </a:extLst>
        </xdr:cNvPr>
        <xdr:cNvSpPr/>
      </xdr:nvSpPr>
      <xdr:spPr>
        <a:xfrm>
          <a:off x="7416800" y="458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12700</xdr:colOff>
      <xdr:row>24</xdr:row>
      <xdr:rowOff>12700</xdr:rowOff>
    </xdr:from>
    <xdr:to>
      <xdr:col>13</xdr:col>
      <xdr:colOff>64830</xdr:colOff>
      <xdr:row>24</xdr:row>
      <xdr:rowOff>127000</xdr:rowOff>
    </xdr:to>
    <xdr:sp macro="" textlink="">
      <xdr:nvSpPr>
        <xdr:cNvPr id="963" name="OpenSolver147">
          <a:extLst>
            <a:ext uri="{FF2B5EF4-FFF2-40B4-BE49-F238E27FC236}">
              <a16:creationId xmlns:a16="http://schemas.microsoft.com/office/drawing/2014/main" id="{E3D76604-B490-7245-A6B6-FC86E3C863FA}"/>
            </a:ext>
          </a:extLst>
        </xdr:cNvPr>
        <xdr:cNvSpPr/>
      </xdr:nvSpPr>
      <xdr:spPr>
        <a:xfrm>
          <a:off x="8089900" y="458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25</xdr:row>
      <xdr:rowOff>12700</xdr:rowOff>
    </xdr:from>
    <xdr:to>
      <xdr:col>3</xdr:col>
      <xdr:colOff>64830</xdr:colOff>
      <xdr:row>25</xdr:row>
      <xdr:rowOff>127000</xdr:rowOff>
    </xdr:to>
    <xdr:sp macro="" textlink="">
      <xdr:nvSpPr>
        <xdr:cNvPr id="964" name="OpenSolver148">
          <a:extLst>
            <a:ext uri="{FF2B5EF4-FFF2-40B4-BE49-F238E27FC236}">
              <a16:creationId xmlns:a16="http://schemas.microsoft.com/office/drawing/2014/main" id="{018366FF-24DA-9E4E-B09C-7C3814C2791A}"/>
            </a:ext>
          </a:extLst>
        </xdr:cNvPr>
        <xdr:cNvSpPr/>
      </xdr:nvSpPr>
      <xdr:spPr>
        <a:xfrm>
          <a:off x="1358900" y="477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12700</xdr:colOff>
      <xdr:row>25</xdr:row>
      <xdr:rowOff>12700</xdr:rowOff>
    </xdr:from>
    <xdr:to>
      <xdr:col>4</xdr:col>
      <xdr:colOff>64830</xdr:colOff>
      <xdr:row>25</xdr:row>
      <xdr:rowOff>127000</xdr:rowOff>
    </xdr:to>
    <xdr:sp macro="" textlink="">
      <xdr:nvSpPr>
        <xdr:cNvPr id="965" name="OpenSolver149">
          <a:extLst>
            <a:ext uri="{FF2B5EF4-FFF2-40B4-BE49-F238E27FC236}">
              <a16:creationId xmlns:a16="http://schemas.microsoft.com/office/drawing/2014/main" id="{B1BA9AA8-F447-6943-8C01-1A8E8D20055E}"/>
            </a:ext>
          </a:extLst>
        </xdr:cNvPr>
        <xdr:cNvSpPr/>
      </xdr:nvSpPr>
      <xdr:spPr>
        <a:xfrm>
          <a:off x="2032000" y="477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12700</xdr:colOff>
      <xdr:row>25</xdr:row>
      <xdr:rowOff>12700</xdr:rowOff>
    </xdr:from>
    <xdr:to>
      <xdr:col>5</xdr:col>
      <xdr:colOff>64830</xdr:colOff>
      <xdr:row>25</xdr:row>
      <xdr:rowOff>127000</xdr:rowOff>
    </xdr:to>
    <xdr:sp macro="" textlink="">
      <xdr:nvSpPr>
        <xdr:cNvPr id="966" name="OpenSolver150">
          <a:extLst>
            <a:ext uri="{FF2B5EF4-FFF2-40B4-BE49-F238E27FC236}">
              <a16:creationId xmlns:a16="http://schemas.microsoft.com/office/drawing/2014/main" id="{A33B708F-10A3-564F-B2C2-1A092F5FB27A}"/>
            </a:ext>
          </a:extLst>
        </xdr:cNvPr>
        <xdr:cNvSpPr/>
      </xdr:nvSpPr>
      <xdr:spPr>
        <a:xfrm>
          <a:off x="2705100" y="477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12700</xdr:colOff>
      <xdr:row>25</xdr:row>
      <xdr:rowOff>12700</xdr:rowOff>
    </xdr:from>
    <xdr:to>
      <xdr:col>6</xdr:col>
      <xdr:colOff>64830</xdr:colOff>
      <xdr:row>25</xdr:row>
      <xdr:rowOff>127000</xdr:rowOff>
    </xdr:to>
    <xdr:sp macro="" textlink="">
      <xdr:nvSpPr>
        <xdr:cNvPr id="967" name="OpenSolver151">
          <a:extLst>
            <a:ext uri="{FF2B5EF4-FFF2-40B4-BE49-F238E27FC236}">
              <a16:creationId xmlns:a16="http://schemas.microsoft.com/office/drawing/2014/main" id="{8C9C882D-A2F4-6541-B66C-B6B825865FDD}"/>
            </a:ext>
          </a:extLst>
        </xdr:cNvPr>
        <xdr:cNvSpPr/>
      </xdr:nvSpPr>
      <xdr:spPr>
        <a:xfrm>
          <a:off x="3378200" y="477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25</xdr:row>
      <xdr:rowOff>12700</xdr:rowOff>
    </xdr:from>
    <xdr:to>
      <xdr:col>7</xdr:col>
      <xdr:colOff>64830</xdr:colOff>
      <xdr:row>25</xdr:row>
      <xdr:rowOff>127000</xdr:rowOff>
    </xdr:to>
    <xdr:sp macro="" textlink="">
      <xdr:nvSpPr>
        <xdr:cNvPr id="968" name="OpenSolver152">
          <a:extLst>
            <a:ext uri="{FF2B5EF4-FFF2-40B4-BE49-F238E27FC236}">
              <a16:creationId xmlns:a16="http://schemas.microsoft.com/office/drawing/2014/main" id="{53325028-9425-714A-94DE-58EF3BAB6745}"/>
            </a:ext>
          </a:extLst>
        </xdr:cNvPr>
        <xdr:cNvSpPr/>
      </xdr:nvSpPr>
      <xdr:spPr>
        <a:xfrm>
          <a:off x="4051300" y="477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12700</xdr:colOff>
      <xdr:row>25</xdr:row>
      <xdr:rowOff>12700</xdr:rowOff>
    </xdr:from>
    <xdr:to>
      <xdr:col>8</xdr:col>
      <xdr:colOff>64830</xdr:colOff>
      <xdr:row>25</xdr:row>
      <xdr:rowOff>127000</xdr:rowOff>
    </xdr:to>
    <xdr:sp macro="" textlink="">
      <xdr:nvSpPr>
        <xdr:cNvPr id="969" name="OpenSolver153">
          <a:extLst>
            <a:ext uri="{FF2B5EF4-FFF2-40B4-BE49-F238E27FC236}">
              <a16:creationId xmlns:a16="http://schemas.microsoft.com/office/drawing/2014/main" id="{EA5A19FC-D51C-CD43-93FA-6DEBB25E00C2}"/>
            </a:ext>
          </a:extLst>
        </xdr:cNvPr>
        <xdr:cNvSpPr/>
      </xdr:nvSpPr>
      <xdr:spPr>
        <a:xfrm>
          <a:off x="4724400" y="477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12700</xdr:colOff>
      <xdr:row>25</xdr:row>
      <xdr:rowOff>12700</xdr:rowOff>
    </xdr:from>
    <xdr:to>
      <xdr:col>9</xdr:col>
      <xdr:colOff>64830</xdr:colOff>
      <xdr:row>25</xdr:row>
      <xdr:rowOff>127000</xdr:rowOff>
    </xdr:to>
    <xdr:sp macro="" textlink="">
      <xdr:nvSpPr>
        <xdr:cNvPr id="970" name="OpenSolver154">
          <a:extLst>
            <a:ext uri="{FF2B5EF4-FFF2-40B4-BE49-F238E27FC236}">
              <a16:creationId xmlns:a16="http://schemas.microsoft.com/office/drawing/2014/main" id="{B382501C-6A11-9B42-AFFD-6DA2D5841FD3}"/>
            </a:ext>
          </a:extLst>
        </xdr:cNvPr>
        <xdr:cNvSpPr/>
      </xdr:nvSpPr>
      <xdr:spPr>
        <a:xfrm>
          <a:off x="5397500" y="477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12700</xdr:colOff>
      <xdr:row>25</xdr:row>
      <xdr:rowOff>12700</xdr:rowOff>
    </xdr:from>
    <xdr:to>
      <xdr:col>10</xdr:col>
      <xdr:colOff>64830</xdr:colOff>
      <xdr:row>25</xdr:row>
      <xdr:rowOff>127000</xdr:rowOff>
    </xdr:to>
    <xdr:sp macro="" textlink="">
      <xdr:nvSpPr>
        <xdr:cNvPr id="971" name="OpenSolver155">
          <a:extLst>
            <a:ext uri="{FF2B5EF4-FFF2-40B4-BE49-F238E27FC236}">
              <a16:creationId xmlns:a16="http://schemas.microsoft.com/office/drawing/2014/main" id="{5DAB3E93-072F-0546-B15C-6B7FF104A7F2}"/>
            </a:ext>
          </a:extLst>
        </xdr:cNvPr>
        <xdr:cNvSpPr/>
      </xdr:nvSpPr>
      <xdr:spPr>
        <a:xfrm>
          <a:off x="6070600" y="477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12700</xdr:colOff>
      <xdr:row>25</xdr:row>
      <xdr:rowOff>12700</xdr:rowOff>
    </xdr:from>
    <xdr:to>
      <xdr:col>11</xdr:col>
      <xdr:colOff>64830</xdr:colOff>
      <xdr:row>25</xdr:row>
      <xdr:rowOff>127000</xdr:rowOff>
    </xdr:to>
    <xdr:sp macro="" textlink="">
      <xdr:nvSpPr>
        <xdr:cNvPr id="972" name="OpenSolver156">
          <a:extLst>
            <a:ext uri="{FF2B5EF4-FFF2-40B4-BE49-F238E27FC236}">
              <a16:creationId xmlns:a16="http://schemas.microsoft.com/office/drawing/2014/main" id="{6DDC6BA2-90C6-D841-B2C8-E21277A3912F}"/>
            </a:ext>
          </a:extLst>
        </xdr:cNvPr>
        <xdr:cNvSpPr/>
      </xdr:nvSpPr>
      <xdr:spPr>
        <a:xfrm>
          <a:off x="6743700" y="477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25</xdr:row>
      <xdr:rowOff>12700</xdr:rowOff>
    </xdr:from>
    <xdr:to>
      <xdr:col>12</xdr:col>
      <xdr:colOff>64830</xdr:colOff>
      <xdr:row>25</xdr:row>
      <xdr:rowOff>127000</xdr:rowOff>
    </xdr:to>
    <xdr:sp macro="" textlink="">
      <xdr:nvSpPr>
        <xdr:cNvPr id="973" name="OpenSolver157">
          <a:extLst>
            <a:ext uri="{FF2B5EF4-FFF2-40B4-BE49-F238E27FC236}">
              <a16:creationId xmlns:a16="http://schemas.microsoft.com/office/drawing/2014/main" id="{68DC9338-E6E2-BE48-A768-E9DD8F84DA4B}"/>
            </a:ext>
          </a:extLst>
        </xdr:cNvPr>
        <xdr:cNvSpPr/>
      </xdr:nvSpPr>
      <xdr:spPr>
        <a:xfrm>
          <a:off x="7416800" y="477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12700</xdr:colOff>
      <xdr:row>25</xdr:row>
      <xdr:rowOff>12700</xdr:rowOff>
    </xdr:from>
    <xdr:to>
      <xdr:col>13</xdr:col>
      <xdr:colOff>64830</xdr:colOff>
      <xdr:row>25</xdr:row>
      <xdr:rowOff>127000</xdr:rowOff>
    </xdr:to>
    <xdr:sp macro="" textlink="">
      <xdr:nvSpPr>
        <xdr:cNvPr id="974" name="OpenSolver158">
          <a:extLst>
            <a:ext uri="{FF2B5EF4-FFF2-40B4-BE49-F238E27FC236}">
              <a16:creationId xmlns:a16="http://schemas.microsoft.com/office/drawing/2014/main" id="{E500C75C-6B91-7B45-9C45-9A14CB799027}"/>
            </a:ext>
          </a:extLst>
        </xdr:cNvPr>
        <xdr:cNvSpPr/>
      </xdr:nvSpPr>
      <xdr:spPr>
        <a:xfrm>
          <a:off x="8089900" y="477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3"/>
  <sheetViews>
    <sheetView topLeftCell="A29" workbookViewId="0">
      <selection activeCell="H23" sqref="H23"/>
    </sheetView>
  </sheetViews>
  <sheetFormatPr baseColWidth="10" defaultColWidth="8.83203125" defaultRowHeight="15" x14ac:dyDescent="0.2"/>
  <cols>
    <col min="2" max="7" width="12.5" customWidth="1"/>
    <col min="8" max="8" width="19.33203125" customWidth="1"/>
  </cols>
  <sheetData>
    <row r="2" spans="2:7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x14ac:dyDescent="0.2">
      <c r="B3">
        <v>1</v>
      </c>
      <c r="C3">
        <v>46</v>
      </c>
      <c r="D3">
        <v>37</v>
      </c>
      <c r="E3" s="1">
        <v>0</v>
      </c>
      <c r="F3">
        <f>E3*C3</f>
        <v>0</v>
      </c>
      <c r="G3">
        <f>E3*D3</f>
        <v>0</v>
      </c>
    </row>
    <row r="4" spans="2:7" x14ac:dyDescent="0.2">
      <c r="B4">
        <v>2</v>
      </c>
      <c r="C4">
        <v>49</v>
      </c>
      <c r="D4">
        <v>24</v>
      </c>
      <c r="E4" s="1">
        <v>0</v>
      </c>
      <c r="F4">
        <f t="shared" ref="F4:F42" si="0">E4*C4</f>
        <v>0</v>
      </c>
      <c r="G4">
        <f t="shared" ref="G4:G42" si="1">E4*D4</f>
        <v>0</v>
      </c>
    </row>
    <row r="5" spans="2:7" x14ac:dyDescent="0.2">
      <c r="B5">
        <v>3</v>
      </c>
      <c r="C5">
        <v>96</v>
      </c>
      <c r="D5">
        <v>10</v>
      </c>
      <c r="E5" s="1">
        <v>0</v>
      </c>
      <c r="F5">
        <f t="shared" si="0"/>
        <v>0</v>
      </c>
      <c r="G5">
        <f t="shared" si="1"/>
        <v>0</v>
      </c>
    </row>
    <row r="6" spans="2:7" x14ac:dyDescent="0.2">
      <c r="B6">
        <v>4</v>
      </c>
      <c r="C6">
        <v>81</v>
      </c>
      <c r="D6">
        <v>17</v>
      </c>
      <c r="E6" s="1">
        <v>0</v>
      </c>
      <c r="F6">
        <f t="shared" si="0"/>
        <v>0</v>
      </c>
      <c r="G6">
        <f t="shared" si="1"/>
        <v>0</v>
      </c>
    </row>
    <row r="7" spans="2:7" x14ac:dyDescent="0.2">
      <c r="B7">
        <v>5</v>
      </c>
      <c r="C7">
        <v>59</v>
      </c>
      <c r="D7">
        <v>87</v>
      </c>
      <c r="E7" s="1">
        <v>1</v>
      </c>
      <c r="F7">
        <f t="shared" si="0"/>
        <v>59</v>
      </c>
      <c r="G7">
        <f t="shared" si="1"/>
        <v>87</v>
      </c>
    </row>
    <row r="8" spans="2:7" x14ac:dyDescent="0.2">
      <c r="B8">
        <v>6</v>
      </c>
      <c r="C8">
        <v>87</v>
      </c>
      <c r="D8">
        <v>96</v>
      </c>
      <c r="E8" s="1">
        <v>0</v>
      </c>
      <c r="F8">
        <f t="shared" si="0"/>
        <v>0</v>
      </c>
      <c r="G8">
        <f t="shared" si="1"/>
        <v>0</v>
      </c>
    </row>
    <row r="9" spans="2:7" x14ac:dyDescent="0.2">
      <c r="B9">
        <v>7</v>
      </c>
      <c r="C9">
        <v>31</v>
      </c>
      <c r="D9">
        <v>73</v>
      </c>
      <c r="E9" s="1">
        <v>1</v>
      </c>
      <c r="F9">
        <f t="shared" si="0"/>
        <v>31</v>
      </c>
      <c r="G9">
        <f t="shared" si="1"/>
        <v>73</v>
      </c>
    </row>
    <row r="10" spans="2:7" x14ac:dyDescent="0.2">
      <c r="B10">
        <v>8</v>
      </c>
      <c r="C10">
        <v>94</v>
      </c>
      <c r="D10">
        <v>16</v>
      </c>
      <c r="E10" s="1">
        <v>0</v>
      </c>
      <c r="F10">
        <f t="shared" si="0"/>
        <v>0</v>
      </c>
      <c r="G10">
        <f t="shared" si="1"/>
        <v>0</v>
      </c>
    </row>
    <row r="11" spans="2:7" x14ac:dyDescent="0.2">
      <c r="B11">
        <v>9</v>
      </c>
      <c r="C11">
        <v>30</v>
      </c>
      <c r="D11">
        <v>28</v>
      </c>
      <c r="E11" s="1">
        <v>0</v>
      </c>
      <c r="F11">
        <f t="shared" si="0"/>
        <v>0</v>
      </c>
      <c r="G11">
        <f t="shared" si="1"/>
        <v>0</v>
      </c>
    </row>
    <row r="12" spans="2:7" x14ac:dyDescent="0.2">
      <c r="B12">
        <v>10</v>
      </c>
      <c r="C12">
        <v>98</v>
      </c>
      <c r="D12">
        <v>67</v>
      </c>
      <c r="E12" s="1">
        <v>0</v>
      </c>
      <c r="F12">
        <f t="shared" si="0"/>
        <v>0</v>
      </c>
      <c r="G12">
        <f t="shared" si="1"/>
        <v>0</v>
      </c>
    </row>
    <row r="13" spans="2:7" x14ac:dyDescent="0.2">
      <c r="B13">
        <v>11</v>
      </c>
      <c r="C13">
        <v>35</v>
      </c>
      <c r="D13">
        <v>52</v>
      </c>
      <c r="E13" s="1">
        <v>1</v>
      </c>
      <c r="F13">
        <f t="shared" si="0"/>
        <v>35</v>
      </c>
      <c r="G13">
        <f t="shared" si="1"/>
        <v>52</v>
      </c>
    </row>
    <row r="14" spans="2:7" x14ac:dyDescent="0.2">
      <c r="B14">
        <v>12</v>
      </c>
      <c r="C14">
        <v>20</v>
      </c>
      <c r="D14">
        <v>49</v>
      </c>
      <c r="E14" s="1">
        <v>1</v>
      </c>
      <c r="F14">
        <f t="shared" si="0"/>
        <v>20</v>
      </c>
      <c r="G14">
        <f t="shared" si="1"/>
        <v>49</v>
      </c>
    </row>
    <row r="15" spans="2:7" x14ac:dyDescent="0.2">
      <c r="B15">
        <v>13</v>
      </c>
      <c r="C15">
        <v>12</v>
      </c>
      <c r="D15">
        <v>49</v>
      </c>
      <c r="E15" s="1">
        <v>1</v>
      </c>
      <c r="F15">
        <f t="shared" si="0"/>
        <v>12</v>
      </c>
      <c r="G15">
        <f t="shared" si="1"/>
        <v>49</v>
      </c>
    </row>
    <row r="16" spans="2:7" x14ac:dyDescent="0.2">
      <c r="B16">
        <v>14</v>
      </c>
      <c r="C16">
        <v>1</v>
      </c>
      <c r="D16">
        <v>24</v>
      </c>
      <c r="E16" s="1">
        <v>1</v>
      </c>
      <c r="F16">
        <f t="shared" si="0"/>
        <v>1</v>
      </c>
      <c r="G16">
        <f t="shared" si="1"/>
        <v>24</v>
      </c>
    </row>
    <row r="17" spans="2:7" x14ac:dyDescent="0.2">
      <c r="B17">
        <v>15</v>
      </c>
      <c r="C17">
        <v>18</v>
      </c>
      <c r="D17">
        <v>15</v>
      </c>
      <c r="E17" s="1">
        <v>1</v>
      </c>
      <c r="F17">
        <f t="shared" si="0"/>
        <v>18</v>
      </c>
      <c r="G17">
        <f t="shared" si="1"/>
        <v>15</v>
      </c>
    </row>
    <row r="18" spans="2:7" x14ac:dyDescent="0.2">
      <c r="B18">
        <v>16</v>
      </c>
      <c r="C18">
        <v>89</v>
      </c>
      <c r="D18">
        <v>47</v>
      </c>
      <c r="E18" s="1">
        <v>0</v>
      </c>
      <c r="F18">
        <f t="shared" si="0"/>
        <v>0</v>
      </c>
      <c r="G18">
        <f t="shared" si="1"/>
        <v>0</v>
      </c>
    </row>
    <row r="19" spans="2:7" x14ac:dyDescent="0.2">
      <c r="B19">
        <v>17</v>
      </c>
      <c r="C19">
        <v>54</v>
      </c>
      <c r="D19">
        <v>15</v>
      </c>
      <c r="E19" s="1">
        <v>0</v>
      </c>
      <c r="F19">
        <f t="shared" si="0"/>
        <v>0</v>
      </c>
      <c r="G19">
        <f t="shared" si="1"/>
        <v>0</v>
      </c>
    </row>
    <row r="20" spans="2:7" x14ac:dyDescent="0.2">
      <c r="B20">
        <v>18</v>
      </c>
      <c r="C20">
        <v>85</v>
      </c>
      <c r="D20">
        <v>12</v>
      </c>
      <c r="E20" s="1">
        <v>0</v>
      </c>
      <c r="F20">
        <f t="shared" si="0"/>
        <v>0</v>
      </c>
      <c r="G20">
        <f t="shared" si="1"/>
        <v>0</v>
      </c>
    </row>
    <row r="21" spans="2:7" x14ac:dyDescent="0.2">
      <c r="B21">
        <v>19</v>
      </c>
      <c r="C21">
        <v>90</v>
      </c>
      <c r="D21">
        <v>98</v>
      </c>
      <c r="E21" s="1">
        <v>0</v>
      </c>
      <c r="F21">
        <f t="shared" si="0"/>
        <v>0</v>
      </c>
      <c r="G21">
        <f t="shared" si="1"/>
        <v>0</v>
      </c>
    </row>
    <row r="22" spans="2:7" x14ac:dyDescent="0.2">
      <c r="B22">
        <v>20</v>
      </c>
      <c r="C22">
        <v>9</v>
      </c>
      <c r="D22">
        <v>47</v>
      </c>
      <c r="E22" s="1">
        <v>1</v>
      </c>
      <c r="F22">
        <f t="shared" si="0"/>
        <v>9</v>
      </c>
      <c r="G22">
        <f t="shared" si="1"/>
        <v>47</v>
      </c>
    </row>
    <row r="23" spans="2:7" x14ac:dyDescent="0.2">
      <c r="B23">
        <v>21</v>
      </c>
      <c r="C23">
        <v>24</v>
      </c>
      <c r="D23">
        <v>16</v>
      </c>
      <c r="E23" s="1">
        <v>0</v>
      </c>
      <c r="F23">
        <f t="shared" si="0"/>
        <v>0</v>
      </c>
      <c r="G23">
        <f t="shared" si="1"/>
        <v>0</v>
      </c>
    </row>
    <row r="24" spans="2:7" x14ac:dyDescent="0.2">
      <c r="B24">
        <v>22</v>
      </c>
      <c r="C24">
        <v>78</v>
      </c>
      <c r="D24">
        <v>84</v>
      </c>
      <c r="E24" s="1">
        <v>0</v>
      </c>
      <c r="F24">
        <f t="shared" si="0"/>
        <v>0</v>
      </c>
      <c r="G24">
        <f t="shared" si="1"/>
        <v>0</v>
      </c>
    </row>
    <row r="25" spans="2:7" x14ac:dyDescent="0.2">
      <c r="B25">
        <v>23</v>
      </c>
      <c r="C25">
        <v>51</v>
      </c>
      <c r="D25">
        <v>56</v>
      </c>
      <c r="E25" s="1">
        <v>0</v>
      </c>
      <c r="F25">
        <f t="shared" si="0"/>
        <v>0</v>
      </c>
      <c r="G25">
        <f t="shared" si="1"/>
        <v>0</v>
      </c>
    </row>
    <row r="26" spans="2:7" x14ac:dyDescent="0.2">
      <c r="B26">
        <v>24</v>
      </c>
      <c r="C26">
        <v>25</v>
      </c>
      <c r="D26">
        <v>53</v>
      </c>
      <c r="E26" s="1">
        <v>1</v>
      </c>
      <c r="F26">
        <f t="shared" si="0"/>
        <v>25</v>
      </c>
      <c r="G26">
        <f t="shared" si="1"/>
        <v>53</v>
      </c>
    </row>
    <row r="27" spans="2:7" x14ac:dyDescent="0.2">
      <c r="B27">
        <v>25</v>
      </c>
      <c r="C27">
        <v>16</v>
      </c>
      <c r="D27">
        <v>54</v>
      </c>
      <c r="E27" s="1">
        <v>1</v>
      </c>
      <c r="F27">
        <f t="shared" si="0"/>
        <v>16</v>
      </c>
      <c r="G27">
        <f t="shared" si="1"/>
        <v>54</v>
      </c>
    </row>
    <row r="28" spans="2:7" x14ac:dyDescent="0.2">
      <c r="B28">
        <v>26</v>
      </c>
      <c r="C28">
        <v>2</v>
      </c>
      <c r="D28">
        <v>97</v>
      </c>
      <c r="E28" s="1">
        <v>1</v>
      </c>
      <c r="F28">
        <f t="shared" si="0"/>
        <v>2</v>
      </c>
      <c r="G28">
        <f t="shared" si="1"/>
        <v>97</v>
      </c>
    </row>
    <row r="29" spans="2:7" x14ac:dyDescent="0.2">
      <c r="B29">
        <v>27</v>
      </c>
      <c r="C29">
        <v>62</v>
      </c>
      <c r="D29">
        <v>97</v>
      </c>
      <c r="E29" s="1">
        <v>1</v>
      </c>
      <c r="F29">
        <f t="shared" si="0"/>
        <v>62</v>
      </c>
      <c r="G29">
        <f t="shared" si="1"/>
        <v>97</v>
      </c>
    </row>
    <row r="30" spans="2:7" x14ac:dyDescent="0.2">
      <c r="B30">
        <v>28</v>
      </c>
      <c r="C30">
        <v>47</v>
      </c>
      <c r="D30">
        <v>8</v>
      </c>
      <c r="E30" s="1">
        <v>0</v>
      </c>
      <c r="F30">
        <f t="shared" si="0"/>
        <v>0</v>
      </c>
      <c r="G30">
        <f t="shared" si="1"/>
        <v>0</v>
      </c>
    </row>
    <row r="31" spans="2:7" x14ac:dyDescent="0.2">
      <c r="B31">
        <v>29</v>
      </c>
      <c r="C31">
        <v>71</v>
      </c>
      <c r="D31">
        <v>43</v>
      </c>
      <c r="E31" s="1">
        <v>0</v>
      </c>
      <c r="F31">
        <f t="shared" si="0"/>
        <v>0</v>
      </c>
      <c r="G31">
        <f t="shared" si="1"/>
        <v>0</v>
      </c>
    </row>
    <row r="32" spans="2:7" x14ac:dyDescent="0.2">
      <c r="B32">
        <v>30</v>
      </c>
      <c r="C32">
        <v>11</v>
      </c>
      <c r="D32">
        <v>52</v>
      </c>
      <c r="E32" s="1">
        <v>1</v>
      </c>
      <c r="F32">
        <f t="shared" si="0"/>
        <v>11</v>
      </c>
      <c r="G32">
        <f t="shared" si="1"/>
        <v>52</v>
      </c>
    </row>
    <row r="33" spans="2:7" x14ac:dyDescent="0.2">
      <c r="B33">
        <v>31</v>
      </c>
      <c r="C33">
        <v>74</v>
      </c>
      <c r="D33">
        <v>97</v>
      </c>
      <c r="E33" s="1">
        <v>1</v>
      </c>
      <c r="F33">
        <f t="shared" si="0"/>
        <v>74</v>
      </c>
      <c r="G33">
        <f t="shared" si="1"/>
        <v>97</v>
      </c>
    </row>
    <row r="34" spans="2:7" x14ac:dyDescent="0.2">
      <c r="B34">
        <v>32</v>
      </c>
      <c r="C34">
        <v>68</v>
      </c>
      <c r="D34">
        <v>2</v>
      </c>
      <c r="E34" s="1">
        <v>0</v>
      </c>
      <c r="F34">
        <f t="shared" si="0"/>
        <v>0</v>
      </c>
      <c r="G34">
        <f t="shared" si="1"/>
        <v>0</v>
      </c>
    </row>
    <row r="35" spans="2:7" x14ac:dyDescent="0.2">
      <c r="B35">
        <v>33</v>
      </c>
      <c r="C35">
        <v>90</v>
      </c>
      <c r="D35">
        <v>30</v>
      </c>
      <c r="E35" s="1">
        <v>0</v>
      </c>
      <c r="F35">
        <f t="shared" si="0"/>
        <v>0</v>
      </c>
      <c r="G35">
        <f t="shared" si="1"/>
        <v>0</v>
      </c>
    </row>
    <row r="36" spans="2:7" x14ac:dyDescent="0.2">
      <c r="B36">
        <v>34</v>
      </c>
      <c r="C36">
        <v>65</v>
      </c>
      <c r="D36">
        <v>86</v>
      </c>
      <c r="E36" s="1">
        <v>0</v>
      </c>
      <c r="F36">
        <f t="shared" si="0"/>
        <v>0</v>
      </c>
      <c r="G36">
        <f t="shared" si="1"/>
        <v>0</v>
      </c>
    </row>
    <row r="37" spans="2:7" x14ac:dyDescent="0.2">
      <c r="B37">
        <v>35</v>
      </c>
      <c r="C37">
        <v>38</v>
      </c>
      <c r="D37">
        <v>99</v>
      </c>
      <c r="E37" s="1">
        <v>1</v>
      </c>
      <c r="F37">
        <f t="shared" si="0"/>
        <v>38</v>
      </c>
      <c r="G37">
        <f t="shared" si="1"/>
        <v>99</v>
      </c>
    </row>
    <row r="38" spans="2:7" x14ac:dyDescent="0.2">
      <c r="B38">
        <v>36</v>
      </c>
      <c r="C38">
        <v>27</v>
      </c>
      <c r="D38">
        <v>80</v>
      </c>
      <c r="E38" s="1">
        <v>1</v>
      </c>
      <c r="F38">
        <f t="shared" si="0"/>
        <v>27</v>
      </c>
      <c r="G38">
        <f t="shared" si="1"/>
        <v>80</v>
      </c>
    </row>
    <row r="39" spans="2:7" x14ac:dyDescent="0.2">
      <c r="B39">
        <v>37</v>
      </c>
      <c r="C39">
        <v>29</v>
      </c>
      <c r="D39">
        <v>37</v>
      </c>
      <c r="E39" s="1">
        <v>1</v>
      </c>
      <c r="F39">
        <f t="shared" si="0"/>
        <v>29</v>
      </c>
      <c r="G39">
        <f t="shared" si="1"/>
        <v>37</v>
      </c>
    </row>
    <row r="40" spans="2:7" x14ac:dyDescent="0.2">
      <c r="B40">
        <v>38</v>
      </c>
      <c r="C40">
        <v>29</v>
      </c>
      <c r="D40">
        <v>61</v>
      </c>
      <c r="E40" s="1">
        <v>1</v>
      </c>
      <c r="F40">
        <f t="shared" si="0"/>
        <v>29</v>
      </c>
      <c r="G40">
        <f t="shared" si="1"/>
        <v>61</v>
      </c>
    </row>
    <row r="41" spans="2:7" x14ac:dyDescent="0.2">
      <c r="B41">
        <v>39</v>
      </c>
      <c r="C41">
        <v>94</v>
      </c>
      <c r="D41">
        <v>6</v>
      </c>
      <c r="E41" s="1">
        <v>0</v>
      </c>
      <c r="F41">
        <f t="shared" si="0"/>
        <v>0</v>
      </c>
      <c r="G41">
        <f t="shared" si="1"/>
        <v>0</v>
      </c>
    </row>
    <row r="42" spans="2:7" x14ac:dyDescent="0.2">
      <c r="B42">
        <v>40</v>
      </c>
      <c r="C42">
        <v>72</v>
      </c>
      <c r="D42">
        <v>8</v>
      </c>
      <c r="E42" s="1">
        <v>0</v>
      </c>
      <c r="F42">
        <f t="shared" si="0"/>
        <v>0</v>
      </c>
      <c r="G42">
        <f t="shared" si="1"/>
        <v>0</v>
      </c>
    </row>
    <row r="43" spans="2:7" x14ac:dyDescent="0.2">
      <c r="F43">
        <f>SUM(F3:F42)</f>
        <v>498</v>
      </c>
      <c r="G43">
        <f>SUM(G3:G42)</f>
        <v>1123</v>
      </c>
    </row>
  </sheetData>
  <sortState ref="B3:D42">
    <sortCondition ref="B3:B4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F9EA-B8BD-F84F-BCF9-7448E4F59235}">
  <dimension ref="B2:H43"/>
  <sheetViews>
    <sheetView workbookViewId="0">
      <selection activeCell="I13" sqref="I13"/>
    </sheetView>
  </sheetViews>
  <sheetFormatPr baseColWidth="10" defaultColWidth="8.83203125" defaultRowHeight="15" x14ac:dyDescent="0.2"/>
  <cols>
    <col min="2" max="8" width="12.5" customWidth="1"/>
    <col min="9" max="9" width="19.33203125" customWidth="1"/>
  </cols>
  <sheetData>
    <row r="2" spans="2:8" ht="32" x14ac:dyDescent="0.2">
      <c r="B2" s="3" t="s">
        <v>0</v>
      </c>
      <c r="C2" s="3" t="s">
        <v>1</v>
      </c>
      <c r="D2" s="3" t="s">
        <v>2</v>
      </c>
      <c r="E2" s="4" t="s">
        <v>6</v>
      </c>
      <c r="F2" s="3" t="s">
        <v>3</v>
      </c>
      <c r="G2" s="3" t="s">
        <v>4</v>
      </c>
      <c r="H2" s="3" t="s">
        <v>5</v>
      </c>
    </row>
    <row r="3" spans="2:8" x14ac:dyDescent="0.2">
      <c r="B3">
        <v>26</v>
      </c>
      <c r="C3">
        <v>2</v>
      </c>
      <c r="D3">
        <v>97</v>
      </c>
      <c r="E3">
        <f t="shared" ref="E3:E42" si="0">D3/C3</f>
        <v>48.5</v>
      </c>
      <c r="F3" s="1">
        <v>1</v>
      </c>
      <c r="G3">
        <f t="shared" ref="G3:G42" si="1">F3*C3</f>
        <v>2</v>
      </c>
      <c r="H3">
        <f t="shared" ref="H3:H42" si="2">F3*D3</f>
        <v>97</v>
      </c>
    </row>
    <row r="4" spans="2:8" x14ac:dyDescent="0.2">
      <c r="B4">
        <v>14</v>
      </c>
      <c r="C4">
        <v>1</v>
      </c>
      <c r="D4">
        <v>24</v>
      </c>
      <c r="E4">
        <f t="shared" si="0"/>
        <v>24</v>
      </c>
      <c r="F4" s="1">
        <v>1</v>
      </c>
      <c r="G4">
        <f t="shared" si="1"/>
        <v>1</v>
      </c>
      <c r="H4">
        <f t="shared" si="2"/>
        <v>24</v>
      </c>
    </row>
    <row r="5" spans="2:8" x14ac:dyDescent="0.2">
      <c r="B5">
        <v>20</v>
      </c>
      <c r="C5">
        <v>9</v>
      </c>
      <c r="D5">
        <v>47</v>
      </c>
      <c r="E5">
        <f t="shared" si="0"/>
        <v>5.2222222222222223</v>
      </c>
      <c r="F5" s="1">
        <v>1</v>
      </c>
      <c r="G5">
        <f t="shared" si="1"/>
        <v>9</v>
      </c>
      <c r="H5">
        <f t="shared" si="2"/>
        <v>47</v>
      </c>
    </row>
    <row r="6" spans="2:8" x14ac:dyDescent="0.2">
      <c r="B6">
        <v>30</v>
      </c>
      <c r="C6">
        <v>11</v>
      </c>
      <c r="D6">
        <v>52</v>
      </c>
      <c r="E6">
        <f t="shared" si="0"/>
        <v>4.7272727272727275</v>
      </c>
      <c r="F6" s="1">
        <v>1</v>
      </c>
      <c r="G6">
        <f t="shared" si="1"/>
        <v>11</v>
      </c>
      <c r="H6">
        <f t="shared" si="2"/>
        <v>52</v>
      </c>
    </row>
    <row r="7" spans="2:8" x14ac:dyDescent="0.2">
      <c r="B7">
        <v>13</v>
      </c>
      <c r="C7">
        <v>12</v>
      </c>
      <c r="D7">
        <v>49</v>
      </c>
      <c r="E7">
        <f t="shared" si="0"/>
        <v>4.083333333333333</v>
      </c>
      <c r="F7" s="1">
        <v>1</v>
      </c>
      <c r="G7">
        <f t="shared" si="1"/>
        <v>12</v>
      </c>
      <c r="H7">
        <f t="shared" si="2"/>
        <v>49</v>
      </c>
    </row>
    <row r="8" spans="2:8" x14ac:dyDescent="0.2">
      <c r="B8">
        <v>25</v>
      </c>
      <c r="C8">
        <v>16</v>
      </c>
      <c r="D8">
        <v>54</v>
      </c>
      <c r="E8">
        <f t="shared" si="0"/>
        <v>3.375</v>
      </c>
      <c r="F8" s="1">
        <v>1</v>
      </c>
      <c r="G8">
        <f t="shared" si="1"/>
        <v>16</v>
      </c>
      <c r="H8">
        <f t="shared" si="2"/>
        <v>54</v>
      </c>
    </row>
    <row r="9" spans="2:8" x14ac:dyDescent="0.2">
      <c r="B9">
        <v>36</v>
      </c>
      <c r="C9">
        <v>27</v>
      </c>
      <c r="D9">
        <v>80</v>
      </c>
      <c r="E9">
        <f t="shared" si="0"/>
        <v>2.9629629629629628</v>
      </c>
      <c r="F9" s="1">
        <v>1</v>
      </c>
      <c r="G9">
        <f t="shared" si="1"/>
        <v>27</v>
      </c>
      <c r="H9">
        <f t="shared" si="2"/>
        <v>80</v>
      </c>
    </row>
    <row r="10" spans="2:8" x14ac:dyDescent="0.2">
      <c r="B10">
        <v>35</v>
      </c>
      <c r="C10">
        <v>38</v>
      </c>
      <c r="D10">
        <v>99</v>
      </c>
      <c r="E10">
        <f t="shared" si="0"/>
        <v>2.6052631578947367</v>
      </c>
      <c r="F10" s="1">
        <v>1</v>
      </c>
      <c r="G10">
        <f t="shared" si="1"/>
        <v>38</v>
      </c>
      <c r="H10">
        <f t="shared" si="2"/>
        <v>99</v>
      </c>
    </row>
    <row r="11" spans="2:8" x14ac:dyDescent="0.2">
      <c r="B11">
        <v>12</v>
      </c>
      <c r="C11">
        <v>20</v>
      </c>
      <c r="D11">
        <v>49</v>
      </c>
      <c r="E11">
        <f t="shared" si="0"/>
        <v>2.4500000000000002</v>
      </c>
      <c r="F11" s="1">
        <v>1</v>
      </c>
      <c r="G11">
        <f t="shared" si="1"/>
        <v>20</v>
      </c>
      <c r="H11">
        <f t="shared" si="2"/>
        <v>49</v>
      </c>
    </row>
    <row r="12" spans="2:8" x14ac:dyDescent="0.2">
      <c r="B12">
        <v>7</v>
      </c>
      <c r="C12">
        <v>31</v>
      </c>
      <c r="D12">
        <v>73</v>
      </c>
      <c r="E12">
        <f t="shared" si="0"/>
        <v>2.3548387096774195</v>
      </c>
      <c r="F12" s="1">
        <v>1</v>
      </c>
      <c r="G12">
        <f t="shared" si="1"/>
        <v>31</v>
      </c>
      <c r="H12">
        <f t="shared" si="2"/>
        <v>73</v>
      </c>
    </row>
    <row r="13" spans="2:8" x14ac:dyDescent="0.2">
      <c r="B13">
        <v>24</v>
      </c>
      <c r="C13">
        <v>25</v>
      </c>
      <c r="D13">
        <v>53</v>
      </c>
      <c r="E13">
        <f t="shared" si="0"/>
        <v>2.12</v>
      </c>
      <c r="F13" s="1">
        <v>1</v>
      </c>
      <c r="G13">
        <f t="shared" si="1"/>
        <v>25</v>
      </c>
      <c r="H13">
        <f t="shared" si="2"/>
        <v>53</v>
      </c>
    </row>
    <row r="14" spans="2:8" x14ac:dyDescent="0.2">
      <c r="B14">
        <v>38</v>
      </c>
      <c r="C14">
        <v>29</v>
      </c>
      <c r="D14">
        <v>61</v>
      </c>
      <c r="E14">
        <f t="shared" si="0"/>
        <v>2.103448275862069</v>
      </c>
      <c r="F14" s="1">
        <v>1</v>
      </c>
      <c r="G14">
        <f t="shared" si="1"/>
        <v>29</v>
      </c>
      <c r="H14">
        <f t="shared" si="2"/>
        <v>61</v>
      </c>
    </row>
    <row r="15" spans="2:8" x14ac:dyDescent="0.2">
      <c r="B15">
        <v>27</v>
      </c>
      <c r="C15">
        <v>62</v>
      </c>
      <c r="D15">
        <v>97</v>
      </c>
      <c r="E15">
        <f t="shared" si="0"/>
        <v>1.564516129032258</v>
      </c>
      <c r="F15" s="1">
        <v>1</v>
      </c>
      <c r="G15">
        <f t="shared" si="1"/>
        <v>62</v>
      </c>
      <c r="H15">
        <f t="shared" si="2"/>
        <v>97</v>
      </c>
    </row>
    <row r="16" spans="2:8" x14ac:dyDescent="0.2">
      <c r="B16">
        <v>11</v>
      </c>
      <c r="C16">
        <v>35</v>
      </c>
      <c r="D16">
        <v>52</v>
      </c>
      <c r="E16">
        <f t="shared" si="0"/>
        <v>1.4857142857142858</v>
      </c>
      <c r="F16" s="1">
        <v>1</v>
      </c>
      <c r="G16">
        <f t="shared" si="1"/>
        <v>35</v>
      </c>
      <c r="H16">
        <f t="shared" si="2"/>
        <v>52</v>
      </c>
    </row>
    <row r="17" spans="2:8" x14ac:dyDescent="0.2">
      <c r="B17">
        <v>5</v>
      </c>
      <c r="C17">
        <v>59</v>
      </c>
      <c r="D17">
        <v>87</v>
      </c>
      <c r="E17">
        <f t="shared" si="0"/>
        <v>1.4745762711864407</v>
      </c>
      <c r="F17" s="1">
        <v>1</v>
      </c>
      <c r="G17">
        <f t="shared" si="1"/>
        <v>59</v>
      </c>
      <c r="H17">
        <f t="shared" si="2"/>
        <v>87</v>
      </c>
    </row>
    <row r="18" spans="2:8" x14ac:dyDescent="0.2">
      <c r="B18">
        <v>34</v>
      </c>
      <c r="C18">
        <v>65</v>
      </c>
      <c r="D18">
        <v>86</v>
      </c>
      <c r="E18">
        <f t="shared" si="0"/>
        <v>1.323076923076923</v>
      </c>
      <c r="F18" s="1">
        <v>1</v>
      </c>
      <c r="G18">
        <f t="shared" si="1"/>
        <v>65</v>
      </c>
      <c r="H18">
        <f t="shared" si="2"/>
        <v>86</v>
      </c>
    </row>
    <row r="19" spans="2:8" x14ac:dyDescent="0.2">
      <c r="B19">
        <v>31</v>
      </c>
      <c r="C19">
        <v>74</v>
      </c>
      <c r="D19">
        <v>97</v>
      </c>
      <c r="E19">
        <f t="shared" si="0"/>
        <v>1.3108108108108107</v>
      </c>
      <c r="F19" s="1">
        <v>0</v>
      </c>
      <c r="G19">
        <f t="shared" si="1"/>
        <v>0</v>
      </c>
      <c r="H19">
        <f t="shared" si="2"/>
        <v>0</v>
      </c>
    </row>
    <row r="20" spans="2:8" x14ac:dyDescent="0.2">
      <c r="B20">
        <v>37</v>
      </c>
      <c r="C20">
        <v>29</v>
      </c>
      <c r="D20">
        <v>37</v>
      </c>
      <c r="E20">
        <f t="shared" si="0"/>
        <v>1.2758620689655173</v>
      </c>
      <c r="F20" s="1">
        <v>0</v>
      </c>
      <c r="G20">
        <f t="shared" si="1"/>
        <v>0</v>
      </c>
      <c r="H20">
        <f t="shared" si="2"/>
        <v>0</v>
      </c>
    </row>
    <row r="21" spans="2:8" x14ac:dyDescent="0.2">
      <c r="B21">
        <v>6</v>
      </c>
      <c r="C21">
        <v>87</v>
      </c>
      <c r="D21">
        <v>96</v>
      </c>
      <c r="E21">
        <f t="shared" si="0"/>
        <v>1.103448275862069</v>
      </c>
      <c r="F21" s="1">
        <v>0</v>
      </c>
      <c r="G21">
        <f t="shared" si="1"/>
        <v>0</v>
      </c>
      <c r="H21">
        <f t="shared" si="2"/>
        <v>0</v>
      </c>
    </row>
    <row r="22" spans="2:8" x14ac:dyDescent="0.2">
      <c r="B22">
        <v>23</v>
      </c>
      <c r="C22">
        <v>51</v>
      </c>
      <c r="D22">
        <v>56</v>
      </c>
      <c r="E22">
        <f t="shared" si="0"/>
        <v>1.0980392156862746</v>
      </c>
      <c r="F22" s="1">
        <v>1</v>
      </c>
      <c r="G22">
        <f t="shared" si="1"/>
        <v>51</v>
      </c>
      <c r="H22">
        <f t="shared" si="2"/>
        <v>56</v>
      </c>
    </row>
    <row r="23" spans="2:8" x14ac:dyDescent="0.2">
      <c r="B23">
        <v>19</v>
      </c>
      <c r="C23">
        <v>90</v>
      </c>
      <c r="D23">
        <v>98</v>
      </c>
      <c r="E23">
        <f t="shared" si="0"/>
        <v>1.0888888888888888</v>
      </c>
      <c r="F23" s="1">
        <v>0</v>
      </c>
      <c r="G23">
        <f t="shared" si="1"/>
        <v>0</v>
      </c>
      <c r="H23">
        <f t="shared" si="2"/>
        <v>0</v>
      </c>
    </row>
    <row r="24" spans="2:8" x14ac:dyDescent="0.2">
      <c r="B24">
        <v>22</v>
      </c>
      <c r="C24">
        <v>78</v>
      </c>
      <c r="D24">
        <v>84</v>
      </c>
      <c r="E24">
        <f t="shared" si="0"/>
        <v>1.0769230769230769</v>
      </c>
      <c r="F24" s="1">
        <v>0</v>
      </c>
      <c r="G24">
        <f t="shared" si="1"/>
        <v>0</v>
      </c>
      <c r="H24">
        <f t="shared" si="2"/>
        <v>0</v>
      </c>
    </row>
    <row r="25" spans="2:8" x14ac:dyDescent="0.2">
      <c r="B25">
        <v>9</v>
      </c>
      <c r="C25">
        <v>30</v>
      </c>
      <c r="D25">
        <v>28</v>
      </c>
      <c r="E25">
        <f t="shared" si="0"/>
        <v>0.93333333333333335</v>
      </c>
      <c r="F25" s="1">
        <v>0</v>
      </c>
      <c r="G25">
        <f t="shared" si="1"/>
        <v>0</v>
      </c>
      <c r="H25">
        <f t="shared" si="2"/>
        <v>0</v>
      </c>
    </row>
    <row r="26" spans="2:8" x14ac:dyDescent="0.2">
      <c r="B26">
        <v>15</v>
      </c>
      <c r="C26">
        <v>18</v>
      </c>
      <c r="D26">
        <v>15</v>
      </c>
      <c r="E26">
        <f t="shared" si="0"/>
        <v>0.83333333333333337</v>
      </c>
      <c r="F26" s="1">
        <v>0</v>
      </c>
      <c r="G26">
        <f t="shared" si="1"/>
        <v>0</v>
      </c>
      <c r="H26">
        <f t="shared" si="2"/>
        <v>0</v>
      </c>
    </row>
    <row r="27" spans="2:8" x14ac:dyDescent="0.2">
      <c r="B27">
        <v>1</v>
      </c>
      <c r="C27">
        <v>46</v>
      </c>
      <c r="D27">
        <v>37</v>
      </c>
      <c r="E27">
        <f t="shared" si="0"/>
        <v>0.80434782608695654</v>
      </c>
      <c r="F27" s="1">
        <v>0</v>
      </c>
      <c r="G27">
        <f t="shared" si="1"/>
        <v>0</v>
      </c>
      <c r="H27">
        <f t="shared" si="2"/>
        <v>0</v>
      </c>
    </row>
    <row r="28" spans="2:8" x14ac:dyDescent="0.2">
      <c r="B28">
        <v>10</v>
      </c>
      <c r="C28">
        <v>98</v>
      </c>
      <c r="D28">
        <v>67</v>
      </c>
      <c r="E28">
        <f t="shared" si="0"/>
        <v>0.68367346938775508</v>
      </c>
      <c r="F28" s="1">
        <v>0</v>
      </c>
      <c r="G28">
        <f t="shared" si="1"/>
        <v>0</v>
      </c>
      <c r="H28">
        <f t="shared" si="2"/>
        <v>0</v>
      </c>
    </row>
    <row r="29" spans="2:8" x14ac:dyDescent="0.2">
      <c r="B29">
        <v>21</v>
      </c>
      <c r="C29">
        <v>24</v>
      </c>
      <c r="D29">
        <v>16</v>
      </c>
      <c r="E29">
        <f t="shared" si="0"/>
        <v>0.66666666666666663</v>
      </c>
      <c r="F29" s="1">
        <v>0</v>
      </c>
      <c r="G29">
        <f t="shared" si="1"/>
        <v>0</v>
      </c>
      <c r="H29">
        <f t="shared" si="2"/>
        <v>0</v>
      </c>
    </row>
    <row r="30" spans="2:8" x14ac:dyDescent="0.2">
      <c r="B30">
        <v>29</v>
      </c>
      <c r="C30">
        <v>71</v>
      </c>
      <c r="D30">
        <v>43</v>
      </c>
      <c r="E30">
        <f t="shared" si="0"/>
        <v>0.60563380281690138</v>
      </c>
      <c r="F30" s="1">
        <v>0</v>
      </c>
      <c r="G30">
        <f t="shared" si="1"/>
        <v>0</v>
      </c>
      <c r="H30">
        <f t="shared" si="2"/>
        <v>0</v>
      </c>
    </row>
    <row r="31" spans="2:8" x14ac:dyDescent="0.2">
      <c r="B31">
        <v>16</v>
      </c>
      <c r="C31">
        <v>89</v>
      </c>
      <c r="D31">
        <v>47</v>
      </c>
      <c r="E31">
        <f t="shared" si="0"/>
        <v>0.5280898876404494</v>
      </c>
      <c r="F31" s="1">
        <v>0</v>
      </c>
      <c r="G31">
        <f t="shared" si="1"/>
        <v>0</v>
      </c>
      <c r="H31">
        <f t="shared" si="2"/>
        <v>0</v>
      </c>
    </row>
    <row r="32" spans="2:8" x14ac:dyDescent="0.2">
      <c r="B32">
        <v>2</v>
      </c>
      <c r="C32">
        <v>49</v>
      </c>
      <c r="D32">
        <v>24</v>
      </c>
      <c r="E32">
        <f t="shared" si="0"/>
        <v>0.48979591836734693</v>
      </c>
      <c r="F32" s="1">
        <v>0</v>
      </c>
      <c r="G32">
        <f t="shared" si="1"/>
        <v>0</v>
      </c>
      <c r="H32">
        <f t="shared" si="2"/>
        <v>0</v>
      </c>
    </row>
    <row r="33" spans="2:8" x14ac:dyDescent="0.2">
      <c r="B33">
        <v>33</v>
      </c>
      <c r="C33">
        <v>90</v>
      </c>
      <c r="D33">
        <v>30</v>
      </c>
      <c r="E33">
        <f t="shared" si="0"/>
        <v>0.33333333333333331</v>
      </c>
      <c r="F33" s="1">
        <v>0</v>
      </c>
      <c r="G33">
        <f t="shared" si="1"/>
        <v>0</v>
      </c>
      <c r="H33">
        <f t="shared" si="2"/>
        <v>0</v>
      </c>
    </row>
    <row r="34" spans="2:8" x14ac:dyDescent="0.2">
      <c r="B34">
        <v>17</v>
      </c>
      <c r="C34">
        <v>54</v>
      </c>
      <c r="D34">
        <v>15</v>
      </c>
      <c r="E34">
        <f t="shared" si="0"/>
        <v>0.27777777777777779</v>
      </c>
      <c r="F34" s="1">
        <v>0</v>
      </c>
      <c r="G34">
        <f t="shared" si="1"/>
        <v>0</v>
      </c>
      <c r="H34">
        <f t="shared" si="2"/>
        <v>0</v>
      </c>
    </row>
    <row r="35" spans="2:8" x14ac:dyDescent="0.2">
      <c r="B35">
        <v>4</v>
      </c>
      <c r="C35">
        <v>81</v>
      </c>
      <c r="D35">
        <v>17</v>
      </c>
      <c r="E35">
        <f t="shared" si="0"/>
        <v>0.20987654320987653</v>
      </c>
      <c r="F35" s="1">
        <v>0</v>
      </c>
      <c r="G35">
        <f t="shared" si="1"/>
        <v>0</v>
      </c>
      <c r="H35">
        <f t="shared" si="2"/>
        <v>0</v>
      </c>
    </row>
    <row r="36" spans="2:8" x14ac:dyDescent="0.2">
      <c r="B36">
        <v>8</v>
      </c>
      <c r="C36">
        <v>94</v>
      </c>
      <c r="D36">
        <v>16</v>
      </c>
      <c r="E36">
        <f t="shared" si="0"/>
        <v>0.1702127659574468</v>
      </c>
      <c r="F36" s="1">
        <v>0</v>
      </c>
      <c r="G36">
        <f t="shared" si="1"/>
        <v>0</v>
      </c>
      <c r="H36">
        <f t="shared" si="2"/>
        <v>0</v>
      </c>
    </row>
    <row r="37" spans="2:8" x14ac:dyDescent="0.2">
      <c r="B37">
        <v>28</v>
      </c>
      <c r="C37">
        <v>47</v>
      </c>
      <c r="D37">
        <v>8</v>
      </c>
      <c r="E37">
        <f t="shared" si="0"/>
        <v>0.1702127659574468</v>
      </c>
      <c r="F37" s="1">
        <v>0</v>
      </c>
      <c r="G37">
        <f t="shared" si="1"/>
        <v>0</v>
      </c>
      <c r="H37">
        <f t="shared" si="2"/>
        <v>0</v>
      </c>
    </row>
    <row r="38" spans="2:8" x14ac:dyDescent="0.2">
      <c r="B38">
        <v>18</v>
      </c>
      <c r="C38">
        <v>85</v>
      </c>
      <c r="D38">
        <v>12</v>
      </c>
      <c r="E38">
        <f t="shared" si="0"/>
        <v>0.14117647058823529</v>
      </c>
      <c r="F38" s="1">
        <v>0</v>
      </c>
      <c r="G38">
        <f t="shared" si="1"/>
        <v>0</v>
      </c>
      <c r="H38">
        <f t="shared" si="2"/>
        <v>0</v>
      </c>
    </row>
    <row r="39" spans="2:8" x14ac:dyDescent="0.2">
      <c r="B39">
        <v>40</v>
      </c>
      <c r="C39">
        <v>72</v>
      </c>
      <c r="D39">
        <v>8</v>
      </c>
      <c r="E39">
        <f t="shared" si="0"/>
        <v>0.1111111111111111</v>
      </c>
      <c r="F39" s="1">
        <v>0</v>
      </c>
      <c r="G39">
        <f t="shared" si="1"/>
        <v>0</v>
      </c>
      <c r="H39">
        <f t="shared" si="2"/>
        <v>0</v>
      </c>
    </row>
    <row r="40" spans="2:8" x14ac:dyDescent="0.2">
      <c r="B40">
        <v>3</v>
      </c>
      <c r="C40">
        <v>96</v>
      </c>
      <c r="D40">
        <v>10</v>
      </c>
      <c r="E40">
        <f t="shared" si="0"/>
        <v>0.10416666666666667</v>
      </c>
      <c r="F40" s="1">
        <v>0</v>
      </c>
      <c r="G40">
        <f t="shared" si="1"/>
        <v>0</v>
      </c>
      <c r="H40">
        <f t="shared" si="2"/>
        <v>0</v>
      </c>
    </row>
    <row r="41" spans="2:8" x14ac:dyDescent="0.2">
      <c r="B41">
        <v>39</v>
      </c>
      <c r="C41">
        <v>94</v>
      </c>
      <c r="D41">
        <v>6</v>
      </c>
      <c r="E41">
        <f t="shared" si="0"/>
        <v>6.3829787234042548E-2</v>
      </c>
      <c r="F41" s="1">
        <v>0</v>
      </c>
      <c r="G41">
        <f t="shared" si="1"/>
        <v>0</v>
      </c>
      <c r="H41">
        <f t="shared" si="2"/>
        <v>0</v>
      </c>
    </row>
    <row r="42" spans="2:8" x14ac:dyDescent="0.2">
      <c r="B42">
        <v>32</v>
      </c>
      <c r="C42">
        <v>68</v>
      </c>
      <c r="D42">
        <v>2</v>
      </c>
      <c r="E42">
        <f t="shared" si="0"/>
        <v>2.9411764705882353E-2</v>
      </c>
      <c r="F42" s="1">
        <v>0</v>
      </c>
      <c r="G42">
        <f t="shared" si="1"/>
        <v>0</v>
      </c>
      <c r="H42">
        <f t="shared" si="2"/>
        <v>0</v>
      </c>
    </row>
    <row r="43" spans="2:8" x14ac:dyDescent="0.2">
      <c r="G43">
        <f>SUM(G3:G42)</f>
        <v>493</v>
      </c>
      <c r="H43">
        <f>SUM(H3:H42)</f>
        <v>1116</v>
      </c>
    </row>
  </sheetData>
  <sortState ref="B3:H43">
    <sortCondition descending="1" ref="E3:E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9DD6-FDA1-BE43-9D37-DF840BBD5CB6}">
  <dimension ref="B2:G43"/>
  <sheetViews>
    <sheetView workbookViewId="0">
      <selection activeCell="J36" sqref="J36"/>
    </sheetView>
  </sheetViews>
  <sheetFormatPr baseColWidth="10" defaultColWidth="8.83203125" defaultRowHeight="15" x14ac:dyDescent="0.2"/>
  <cols>
    <col min="2" max="7" width="12.5" customWidth="1"/>
    <col min="8" max="8" width="19.33203125" customWidth="1"/>
  </cols>
  <sheetData>
    <row r="2" spans="2:7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x14ac:dyDescent="0.2">
      <c r="B3">
        <v>1</v>
      </c>
      <c r="C3">
        <v>46</v>
      </c>
      <c r="D3">
        <v>37</v>
      </c>
      <c r="E3" s="1">
        <v>0</v>
      </c>
      <c r="F3">
        <f>E3*C3</f>
        <v>0</v>
      </c>
      <c r="G3">
        <f>E3*D3</f>
        <v>0</v>
      </c>
    </row>
    <row r="4" spans="2:7" x14ac:dyDescent="0.2">
      <c r="B4">
        <v>2</v>
      </c>
      <c r="C4">
        <v>49</v>
      </c>
      <c r="D4">
        <v>24</v>
      </c>
      <c r="E4" s="1">
        <v>0</v>
      </c>
      <c r="F4">
        <f t="shared" ref="F4:F42" si="0">E4*C4</f>
        <v>0</v>
      </c>
      <c r="G4">
        <f t="shared" ref="G4:G42" si="1">E4*D4</f>
        <v>0</v>
      </c>
    </row>
    <row r="5" spans="2:7" x14ac:dyDescent="0.2">
      <c r="B5">
        <v>3</v>
      </c>
      <c r="C5">
        <v>96</v>
      </c>
      <c r="D5">
        <v>10</v>
      </c>
      <c r="E5" s="1">
        <v>0</v>
      </c>
      <c r="F5">
        <f t="shared" si="0"/>
        <v>0</v>
      </c>
      <c r="G5">
        <f t="shared" si="1"/>
        <v>0</v>
      </c>
    </row>
    <row r="6" spans="2:7" x14ac:dyDescent="0.2">
      <c r="B6">
        <v>4</v>
      </c>
      <c r="C6">
        <v>81</v>
      </c>
      <c r="D6">
        <v>17</v>
      </c>
      <c r="E6" s="1">
        <v>0</v>
      </c>
      <c r="F6">
        <f t="shared" si="0"/>
        <v>0</v>
      </c>
      <c r="G6">
        <f t="shared" si="1"/>
        <v>0</v>
      </c>
    </row>
    <row r="7" spans="2:7" x14ac:dyDescent="0.2">
      <c r="B7">
        <v>5</v>
      </c>
      <c r="C7">
        <v>59</v>
      </c>
      <c r="D7">
        <v>87</v>
      </c>
      <c r="E7" s="1">
        <v>1</v>
      </c>
      <c r="F7">
        <f t="shared" si="0"/>
        <v>59</v>
      </c>
      <c r="G7">
        <f t="shared" si="1"/>
        <v>87</v>
      </c>
    </row>
    <row r="8" spans="2:7" x14ac:dyDescent="0.2">
      <c r="B8">
        <v>6</v>
      </c>
      <c r="C8">
        <v>87</v>
      </c>
      <c r="D8">
        <v>96</v>
      </c>
      <c r="E8" s="1">
        <v>0</v>
      </c>
      <c r="F8">
        <f t="shared" si="0"/>
        <v>0</v>
      </c>
      <c r="G8">
        <f t="shared" si="1"/>
        <v>0</v>
      </c>
    </row>
    <row r="9" spans="2:7" x14ac:dyDescent="0.2">
      <c r="B9">
        <v>7</v>
      </c>
      <c r="C9">
        <v>31</v>
      </c>
      <c r="D9">
        <v>73</v>
      </c>
      <c r="E9" s="1">
        <v>1</v>
      </c>
      <c r="F9">
        <f t="shared" si="0"/>
        <v>31</v>
      </c>
      <c r="G9">
        <f t="shared" si="1"/>
        <v>73</v>
      </c>
    </row>
    <row r="10" spans="2:7" x14ac:dyDescent="0.2">
      <c r="B10">
        <v>8</v>
      </c>
      <c r="C10">
        <v>94</v>
      </c>
      <c r="D10">
        <v>16</v>
      </c>
      <c r="E10" s="1">
        <v>0</v>
      </c>
      <c r="F10">
        <f t="shared" si="0"/>
        <v>0</v>
      </c>
      <c r="G10">
        <f t="shared" si="1"/>
        <v>0</v>
      </c>
    </row>
    <row r="11" spans="2:7" x14ac:dyDescent="0.2">
      <c r="B11">
        <v>9</v>
      </c>
      <c r="C11">
        <v>30</v>
      </c>
      <c r="D11">
        <v>28</v>
      </c>
      <c r="E11" s="1">
        <v>0</v>
      </c>
      <c r="F11">
        <f t="shared" si="0"/>
        <v>0</v>
      </c>
      <c r="G11">
        <f t="shared" si="1"/>
        <v>0</v>
      </c>
    </row>
    <row r="12" spans="2:7" x14ac:dyDescent="0.2">
      <c r="B12">
        <v>10</v>
      </c>
      <c r="C12">
        <v>98</v>
      </c>
      <c r="D12">
        <v>67</v>
      </c>
      <c r="E12" s="1">
        <v>0</v>
      </c>
      <c r="F12">
        <f t="shared" si="0"/>
        <v>0</v>
      </c>
      <c r="G12">
        <f t="shared" si="1"/>
        <v>0</v>
      </c>
    </row>
    <row r="13" spans="2:7" x14ac:dyDescent="0.2">
      <c r="B13">
        <v>11</v>
      </c>
      <c r="C13">
        <v>35</v>
      </c>
      <c r="D13">
        <v>52</v>
      </c>
      <c r="E13" s="1">
        <v>1</v>
      </c>
      <c r="F13">
        <f t="shared" si="0"/>
        <v>35</v>
      </c>
      <c r="G13">
        <f t="shared" si="1"/>
        <v>52</v>
      </c>
    </row>
    <row r="14" spans="2:7" x14ac:dyDescent="0.2">
      <c r="B14">
        <v>12</v>
      </c>
      <c r="C14">
        <v>20</v>
      </c>
      <c r="D14">
        <v>49</v>
      </c>
      <c r="E14" s="1">
        <v>1</v>
      </c>
      <c r="F14">
        <f t="shared" si="0"/>
        <v>20</v>
      </c>
      <c r="G14">
        <f t="shared" si="1"/>
        <v>49</v>
      </c>
    </row>
    <row r="15" spans="2:7" x14ac:dyDescent="0.2">
      <c r="B15">
        <v>13</v>
      </c>
      <c r="C15">
        <v>12</v>
      </c>
      <c r="D15">
        <v>49</v>
      </c>
      <c r="E15" s="1">
        <v>1</v>
      </c>
      <c r="F15">
        <f t="shared" si="0"/>
        <v>12</v>
      </c>
      <c r="G15">
        <f t="shared" si="1"/>
        <v>49</v>
      </c>
    </row>
    <row r="16" spans="2:7" x14ac:dyDescent="0.2">
      <c r="B16">
        <v>14</v>
      </c>
      <c r="C16">
        <v>1</v>
      </c>
      <c r="D16">
        <v>24</v>
      </c>
      <c r="E16" s="1">
        <v>1</v>
      </c>
      <c r="F16">
        <f t="shared" si="0"/>
        <v>1</v>
      </c>
      <c r="G16">
        <f t="shared" si="1"/>
        <v>24</v>
      </c>
    </row>
    <row r="17" spans="2:7" x14ac:dyDescent="0.2">
      <c r="B17">
        <v>15</v>
      </c>
      <c r="C17">
        <v>18</v>
      </c>
      <c r="D17">
        <v>15</v>
      </c>
      <c r="E17" s="1">
        <v>0</v>
      </c>
      <c r="F17">
        <f t="shared" si="0"/>
        <v>0</v>
      </c>
      <c r="G17">
        <f t="shared" si="1"/>
        <v>0</v>
      </c>
    </row>
    <row r="18" spans="2:7" x14ac:dyDescent="0.2">
      <c r="B18">
        <v>16</v>
      </c>
      <c r="C18">
        <v>89</v>
      </c>
      <c r="D18">
        <v>47</v>
      </c>
      <c r="E18" s="1">
        <v>0</v>
      </c>
      <c r="F18">
        <f t="shared" si="0"/>
        <v>0</v>
      </c>
      <c r="G18">
        <f t="shared" si="1"/>
        <v>0</v>
      </c>
    </row>
    <row r="19" spans="2:7" x14ac:dyDescent="0.2">
      <c r="B19">
        <v>17</v>
      </c>
      <c r="C19">
        <v>54</v>
      </c>
      <c r="D19">
        <v>15</v>
      </c>
      <c r="E19" s="1">
        <v>0</v>
      </c>
      <c r="F19">
        <f t="shared" si="0"/>
        <v>0</v>
      </c>
      <c r="G19">
        <f t="shared" si="1"/>
        <v>0</v>
      </c>
    </row>
    <row r="20" spans="2:7" x14ac:dyDescent="0.2">
      <c r="B20">
        <v>18</v>
      </c>
      <c r="C20">
        <v>85</v>
      </c>
      <c r="D20">
        <v>12</v>
      </c>
      <c r="E20" s="1">
        <v>0</v>
      </c>
      <c r="F20">
        <f t="shared" si="0"/>
        <v>0</v>
      </c>
      <c r="G20">
        <f t="shared" si="1"/>
        <v>0</v>
      </c>
    </row>
    <row r="21" spans="2:7" x14ac:dyDescent="0.2">
      <c r="B21">
        <v>19</v>
      </c>
      <c r="C21">
        <v>90</v>
      </c>
      <c r="D21">
        <v>98</v>
      </c>
      <c r="E21" s="1">
        <v>0</v>
      </c>
      <c r="F21">
        <f t="shared" si="0"/>
        <v>0</v>
      </c>
      <c r="G21">
        <f t="shared" si="1"/>
        <v>0</v>
      </c>
    </row>
    <row r="22" spans="2:7" x14ac:dyDescent="0.2">
      <c r="B22">
        <v>20</v>
      </c>
      <c r="C22">
        <v>9</v>
      </c>
      <c r="D22">
        <v>47</v>
      </c>
      <c r="E22" s="1">
        <v>1</v>
      </c>
      <c r="F22">
        <f t="shared" si="0"/>
        <v>9</v>
      </c>
      <c r="G22">
        <f t="shared" si="1"/>
        <v>47</v>
      </c>
    </row>
    <row r="23" spans="2:7" x14ac:dyDescent="0.2">
      <c r="B23">
        <v>21</v>
      </c>
      <c r="C23">
        <v>24</v>
      </c>
      <c r="D23">
        <v>16</v>
      </c>
      <c r="E23" s="1">
        <v>0</v>
      </c>
      <c r="F23">
        <f t="shared" si="0"/>
        <v>0</v>
      </c>
      <c r="G23">
        <f t="shared" si="1"/>
        <v>0</v>
      </c>
    </row>
    <row r="24" spans="2:7" x14ac:dyDescent="0.2">
      <c r="B24">
        <v>22</v>
      </c>
      <c r="C24">
        <v>78</v>
      </c>
      <c r="D24">
        <v>84</v>
      </c>
      <c r="E24" s="1">
        <v>0</v>
      </c>
      <c r="F24">
        <f t="shared" si="0"/>
        <v>0</v>
      </c>
      <c r="G24">
        <f t="shared" si="1"/>
        <v>0</v>
      </c>
    </row>
    <row r="25" spans="2:7" x14ac:dyDescent="0.2">
      <c r="B25">
        <v>23</v>
      </c>
      <c r="C25">
        <v>51</v>
      </c>
      <c r="D25">
        <v>56</v>
      </c>
      <c r="E25" s="1">
        <v>0</v>
      </c>
      <c r="F25">
        <f t="shared" si="0"/>
        <v>0</v>
      </c>
      <c r="G25">
        <f t="shared" si="1"/>
        <v>0</v>
      </c>
    </row>
    <row r="26" spans="2:7" x14ac:dyDescent="0.2">
      <c r="B26">
        <v>24</v>
      </c>
      <c r="C26">
        <v>25</v>
      </c>
      <c r="D26">
        <v>53</v>
      </c>
      <c r="E26" s="1">
        <v>1</v>
      </c>
      <c r="F26">
        <f t="shared" si="0"/>
        <v>25</v>
      </c>
      <c r="G26">
        <f t="shared" si="1"/>
        <v>53</v>
      </c>
    </row>
    <row r="27" spans="2:7" x14ac:dyDescent="0.2">
      <c r="B27">
        <v>25</v>
      </c>
      <c r="C27">
        <v>16</v>
      </c>
      <c r="D27">
        <v>54</v>
      </c>
      <c r="E27" s="1">
        <v>1</v>
      </c>
      <c r="F27">
        <f t="shared" si="0"/>
        <v>16</v>
      </c>
      <c r="G27">
        <f t="shared" si="1"/>
        <v>54</v>
      </c>
    </row>
    <row r="28" spans="2:7" x14ac:dyDescent="0.2">
      <c r="B28">
        <v>26</v>
      </c>
      <c r="C28">
        <v>2</v>
      </c>
      <c r="D28">
        <v>97</v>
      </c>
      <c r="E28" s="1">
        <v>1</v>
      </c>
      <c r="F28">
        <f t="shared" si="0"/>
        <v>2</v>
      </c>
      <c r="G28">
        <f t="shared" si="1"/>
        <v>97</v>
      </c>
    </row>
    <row r="29" spans="2:7" x14ac:dyDescent="0.2">
      <c r="B29">
        <v>27</v>
      </c>
      <c r="C29">
        <v>62</v>
      </c>
      <c r="D29">
        <v>97</v>
      </c>
      <c r="E29" s="1">
        <v>1</v>
      </c>
      <c r="F29">
        <f t="shared" si="0"/>
        <v>62</v>
      </c>
      <c r="G29">
        <f t="shared" si="1"/>
        <v>97</v>
      </c>
    </row>
    <row r="30" spans="2:7" x14ac:dyDescent="0.2">
      <c r="B30">
        <v>28</v>
      </c>
      <c r="C30">
        <v>47</v>
      </c>
      <c r="D30">
        <v>8</v>
      </c>
      <c r="E30" s="1">
        <v>0</v>
      </c>
      <c r="F30">
        <f t="shared" si="0"/>
        <v>0</v>
      </c>
      <c r="G30">
        <f t="shared" si="1"/>
        <v>0</v>
      </c>
    </row>
    <row r="31" spans="2:7" x14ac:dyDescent="0.2">
      <c r="B31">
        <v>29</v>
      </c>
      <c r="C31">
        <v>71</v>
      </c>
      <c r="D31">
        <v>43</v>
      </c>
      <c r="E31" s="1">
        <v>0</v>
      </c>
      <c r="F31">
        <f t="shared" si="0"/>
        <v>0</v>
      </c>
      <c r="G31">
        <f t="shared" si="1"/>
        <v>0</v>
      </c>
    </row>
    <row r="32" spans="2:7" x14ac:dyDescent="0.2">
      <c r="B32">
        <v>30</v>
      </c>
      <c r="C32">
        <v>11</v>
      </c>
      <c r="D32">
        <v>52</v>
      </c>
      <c r="E32" s="1">
        <v>1</v>
      </c>
      <c r="F32">
        <f t="shared" si="0"/>
        <v>11</v>
      </c>
      <c r="G32">
        <f t="shared" si="1"/>
        <v>52</v>
      </c>
    </row>
    <row r="33" spans="2:7" x14ac:dyDescent="0.2">
      <c r="B33">
        <v>31</v>
      </c>
      <c r="C33">
        <v>74</v>
      </c>
      <c r="D33">
        <v>97</v>
      </c>
      <c r="E33" s="1">
        <v>0.78378378000000004</v>
      </c>
      <c r="F33">
        <f t="shared" si="0"/>
        <v>57.999999720000005</v>
      </c>
      <c r="G33">
        <f t="shared" si="1"/>
        <v>76.027026660000004</v>
      </c>
    </row>
    <row r="34" spans="2:7" x14ac:dyDescent="0.2">
      <c r="B34">
        <v>32</v>
      </c>
      <c r="C34">
        <v>68</v>
      </c>
      <c r="D34">
        <v>2</v>
      </c>
      <c r="E34" s="1">
        <v>0</v>
      </c>
      <c r="F34">
        <f t="shared" si="0"/>
        <v>0</v>
      </c>
      <c r="G34">
        <f t="shared" si="1"/>
        <v>0</v>
      </c>
    </row>
    <row r="35" spans="2:7" x14ac:dyDescent="0.2">
      <c r="B35">
        <v>33</v>
      </c>
      <c r="C35">
        <v>90</v>
      </c>
      <c r="D35">
        <v>30</v>
      </c>
      <c r="E35" s="1">
        <v>0</v>
      </c>
      <c r="F35">
        <f t="shared" si="0"/>
        <v>0</v>
      </c>
      <c r="G35">
        <f t="shared" si="1"/>
        <v>0</v>
      </c>
    </row>
    <row r="36" spans="2:7" x14ac:dyDescent="0.2">
      <c r="B36">
        <v>34</v>
      </c>
      <c r="C36">
        <v>65</v>
      </c>
      <c r="D36">
        <v>86</v>
      </c>
      <c r="E36" s="1">
        <v>1</v>
      </c>
      <c r="F36">
        <f t="shared" si="0"/>
        <v>65</v>
      </c>
      <c r="G36">
        <f t="shared" si="1"/>
        <v>86</v>
      </c>
    </row>
    <row r="37" spans="2:7" x14ac:dyDescent="0.2">
      <c r="B37">
        <v>35</v>
      </c>
      <c r="C37">
        <v>38</v>
      </c>
      <c r="D37">
        <v>99</v>
      </c>
      <c r="E37" s="1">
        <v>1</v>
      </c>
      <c r="F37">
        <f t="shared" si="0"/>
        <v>38</v>
      </c>
      <c r="G37">
        <f t="shared" si="1"/>
        <v>99</v>
      </c>
    </row>
    <row r="38" spans="2:7" x14ac:dyDescent="0.2">
      <c r="B38">
        <v>36</v>
      </c>
      <c r="C38">
        <v>27</v>
      </c>
      <c r="D38">
        <v>80</v>
      </c>
      <c r="E38" s="1">
        <v>1</v>
      </c>
      <c r="F38">
        <f t="shared" si="0"/>
        <v>27</v>
      </c>
      <c r="G38">
        <f t="shared" si="1"/>
        <v>80</v>
      </c>
    </row>
    <row r="39" spans="2:7" x14ac:dyDescent="0.2">
      <c r="B39">
        <v>37</v>
      </c>
      <c r="C39">
        <v>29</v>
      </c>
      <c r="D39">
        <v>37</v>
      </c>
      <c r="E39" s="1">
        <v>0</v>
      </c>
      <c r="F39">
        <f t="shared" si="0"/>
        <v>0</v>
      </c>
      <c r="G39">
        <f t="shared" si="1"/>
        <v>0</v>
      </c>
    </row>
    <row r="40" spans="2:7" x14ac:dyDescent="0.2">
      <c r="B40">
        <v>38</v>
      </c>
      <c r="C40">
        <v>29</v>
      </c>
      <c r="D40">
        <v>61</v>
      </c>
      <c r="E40" s="1">
        <v>1</v>
      </c>
      <c r="F40">
        <f t="shared" si="0"/>
        <v>29</v>
      </c>
      <c r="G40">
        <f t="shared" si="1"/>
        <v>61</v>
      </c>
    </row>
    <row r="41" spans="2:7" x14ac:dyDescent="0.2">
      <c r="B41">
        <v>39</v>
      </c>
      <c r="C41">
        <v>94</v>
      </c>
      <c r="D41">
        <v>6</v>
      </c>
      <c r="E41" s="1">
        <v>0</v>
      </c>
      <c r="F41">
        <f t="shared" si="0"/>
        <v>0</v>
      </c>
      <c r="G41">
        <f t="shared" si="1"/>
        <v>0</v>
      </c>
    </row>
    <row r="42" spans="2:7" x14ac:dyDescent="0.2">
      <c r="B42">
        <v>40</v>
      </c>
      <c r="C42">
        <v>72</v>
      </c>
      <c r="D42">
        <v>8</v>
      </c>
      <c r="E42" s="1">
        <v>0</v>
      </c>
      <c r="F42">
        <f t="shared" si="0"/>
        <v>0</v>
      </c>
      <c r="G42">
        <f t="shared" si="1"/>
        <v>0</v>
      </c>
    </row>
    <row r="43" spans="2:7" x14ac:dyDescent="0.2">
      <c r="F43">
        <f>SUM(F3:F42)</f>
        <v>499.99999972000001</v>
      </c>
      <c r="G43">
        <f>SUM(G3:G42)</f>
        <v>1136.02702666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40"/>
  <sheetViews>
    <sheetView topLeftCell="A12" workbookViewId="0">
      <selection activeCell="R31" sqref="R31"/>
    </sheetView>
  </sheetViews>
  <sheetFormatPr baseColWidth="10" defaultColWidth="8.83203125" defaultRowHeight="15" x14ac:dyDescent="0.2"/>
  <sheetData>
    <row r="2" spans="2:13" x14ac:dyDescent="0.2">
      <c r="D2" s="6" t="s">
        <v>7</v>
      </c>
      <c r="E2" s="6"/>
      <c r="F2" s="6"/>
      <c r="G2" s="6"/>
      <c r="H2" s="6"/>
      <c r="I2" s="6"/>
      <c r="J2" s="6"/>
      <c r="K2" s="6"/>
      <c r="L2" s="6"/>
      <c r="M2" s="6"/>
    </row>
    <row r="3" spans="2:13" x14ac:dyDescent="0.2"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</row>
    <row r="4" spans="2:13" x14ac:dyDescent="0.2">
      <c r="B4" s="7" t="s">
        <v>8</v>
      </c>
      <c r="C4" s="2">
        <v>1</v>
      </c>
      <c r="D4">
        <v>0</v>
      </c>
      <c r="E4">
        <v>2</v>
      </c>
      <c r="F4">
        <v>4</v>
      </c>
      <c r="G4">
        <v>6</v>
      </c>
      <c r="H4">
        <v>6</v>
      </c>
      <c r="I4">
        <v>4</v>
      </c>
      <c r="J4">
        <v>8</v>
      </c>
      <c r="K4">
        <v>3</v>
      </c>
      <c r="L4">
        <v>8</v>
      </c>
      <c r="M4">
        <v>2</v>
      </c>
    </row>
    <row r="5" spans="2:13" x14ac:dyDescent="0.2">
      <c r="B5" s="7"/>
      <c r="C5" s="2">
        <v>2</v>
      </c>
      <c r="D5">
        <v>2</v>
      </c>
      <c r="E5">
        <v>0</v>
      </c>
      <c r="F5">
        <v>5</v>
      </c>
      <c r="G5">
        <v>7</v>
      </c>
      <c r="H5">
        <v>4</v>
      </c>
      <c r="I5">
        <v>2</v>
      </c>
      <c r="J5">
        <v>5</v>
      </c>
      <c r="K5">
        <v>6</v>
      </c>
      <c r="L5">
        <v>3</v>
      </c>
      <c r="M5">
        <v>3</v>
      </c>
    </row>
    <row r="6" spans="2:13" x14ac:dyDescent="0.2">
      <c r="B6" s="7"/>
      <c r="C6" s="2">
        <v>3</v>
      </c>
      <c r="D6">
        <v>4</v>
      </c>
      <c r="E6">
        <v>5</v>
      </c>
      <c r="F6">
        <v>0</v>
      </c>
      <c r="G6">
        <v>3</v>
      </c>
      <c r="H6">
        <v>6</v>
      </c>
      <c r="I6">
        <v>4</v>
      </c>
      <c r="J6">
        <v>1</v>
      </c>
      <c r="K6">
        <v>4</v>
      </c>
      <c r="L6">
        <v>1</v>
      </c>
      <c r="M6">
        <v>5</v>
      </c>
    </row>
    <row r="7" spans="2:13" x14ac:dyDescent="0.2">
      <c r="B7" s="7"/>
      <c r="C7" s="2">
        <v>4</v>
      </c>
      <c r="D7">
        <v>6</v>
      </c>
      <c r="E7">
        <v>7</v>
      </c>
      <c r="F7">
        <v>3</v>
      </c>
      <c r="G7">
        <v>0</v>
      </c>
      <c r="H7">
        <v>3</v>
      </c>
      <c r="I7">
        <v>5</v>
      </c>
      <c r="J7">
        <v>4</v>
      </c>
      <c r="K7">
        <v>6</v>
      </c>
      <c r="L7">
        <v>7</v>
      </c>
      <c r="M7">
        <v>4</v>
      </c>
    </row>
    <row r="8" spans="2:13" x14ac:dyDescent="0.2">
      <c r="B8" s="7"/>
      <c r="C8" s="2">
        <v>5</v>
      </c>
      <c r="D8">
        <v>4</v>
      </c>
      <c r="E8">
        <v>4</v>
      </c>
      <c r="F8">
        <v>6</v>
      </c>
      <c r="G8">
        <v>3</v>
      </c>
      <c r="H8">
        <v>0</v>
      </c>
      <c r="I8">
        <v>3</v>
      </c>
      <c r="J8">
        <v>2</v>
      </c>
      <c r="K8">
        <v>4</v>
      </c>
      <c r="L8">
        <v>2</v>
      </c>
      <c r="M8">
        <v>1</v>
      </c>
    </row>
    <row r="9" spans="2:13" x14ac:dyDescent="0.2">
      <c r="B9" s="7"/>
      <c r="C9" s="2">
        <v>6</v>
      </c>
      <c r="D9">
        <v>4</v>
      </c>
      <c r="E9">
        <v>2</v>
      </c>
      <c r="F9">
        <v>4</v>
      </c>
      <c r="G9">
        <v>5</v>
      </c>
      <c r="H9">
        <v>3</v>
      </c>
      <c r="I9">
        <v>0</v>
      </c>
      <c r="J9">
        <v>5</v>
      </c>
      <c r="K9">
        <v>5</v>
      </c>
      <c r="L9">
        <v>3</v>
      </c>
      <c r="M9">
        <v>4</v>
      </c>
    </row>
    <row r="10" spans="2:13" x14ac:dyDescent="0.2">
      <c r="B10" s="7"/>
      <c r="C10" s="2">
        <v>7</v>
      </c>
      <c r="D10">
        <v>8</v>
      </c>
      <c r="E10">
        <v>5</v>
      </c>
      <c r="F10">
        <v>1</v>
      </c>
      <c r="G10">
        <v>4</v>
      </c>
      <c r="H10">
        <v>2</v>
      </c>
      <c r="I10">
        <v>5</v>
      </c>
      <c r="J10">
        <v>0</v>
      </c>
      <c r="K10">
        <v>7</v>
      </c>
      <c r="L10">
        <v>6</v>
      </c>
      <c r="M10">
        <v>6</v>
      </c>
    </row>
    <row r="11" spans="2:13" x14ac:dyDescent="0.2">
      <c r="B11" s="7"/>
      <c r="C11" s="2">
        <v>8</v>
      </c>
      <c r="D11">
        <v>3</v>
      </c>
      <c r="E11">
        <v>6</v>
      </c>
      <c r="F11">
        <v>4</v>
      </c>
      <c r="G11">
        <v>6</v>
      </c>
      <c r="H11">
        <v>4</v>
      </c>
      <c r="I11">
        <v>5</v>
      </c>
      <c r="J11">
        <v>7</v>
      </c>
      <c r="K11">
        <v>0</v>
      </c>
      <c r="L11">
        <v>3</v>
      </c>
      <c r="M11">
        <v>4</v>
      </c>
    </row>
    <row r="12" spans="2:13" x14ac:dyDescent="0.2">
      <c r="B12" s="7"/>
      <c r="C12" s="2">
        <v>9</v>
      </c>
      <c r="D12">
        <v>8</v>
      </c>
      <c r="E12">
        <v>3</v>
      </c>
      <c r="F12">
        <v>1</v>
      </c>
      <c r="G12">
        <v>7</v>
      </c>
      <c r="H12">
        <v>2</v>
      </c>
      <c r="I12">
        <v>3</v>
      </c>
      <c r="J12">
        <v>6</v>
      </c>
      <c r="K12">
        <v>3</v>
      </c>
      <c r="L12">
        <v>0</v>
      </c>
      <c r="M12">
        <v>4</v>
      </c>
    </row>
    <row r="13" spans="2:13" x14ac:dyDescent="0.2">
      <c r="B13" s="7"/>
      <c r="C13" s="2">
        <v>10</v>
      </c>
      <c r="D13">
        <v>2</v>
      </c>
      <c r="E13">
        <v>3</v>
      </c>
      <c r="F13">
        <v>5</v>
      </c>
      <c r="G13">
        <v>4</v>
      </c>
      <c r="H13">
        <v>1</v>
      </c>
      <c r="I13">
        <v>4</v>
      </c>
      <c r="J13">
        <v>6</v>
      </c>
      <c r="K13">
        <v>4</v>
      </c>
      <c r="L13">
        <v>4</v>
      </c>
      <c r="M13">
        <v>0</v>
      </c>
    </row>
    <row r="16" spans="2:13" x14ac:dyDescent="0.2"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2">
        <v>6</v>
      </c>
      <c r="J16" s="2">
        <v>7</v>
      </c>
      <c r="K16" s="2">
        <v>8</v>
      </c>
      <c r="L16" s="2">
        <v>9</v>
      </c>
      <c r="M16" s="2">
        <v>10</v>
      </c>
    </row>
    <row r="17" spans="3:14" x14ac:dyDescent="0.2">
      <c r="C17" s="2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3:14" x14ac:dyDescent="0.2">
      <c r="C18" s="2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3:14" x14ac:dyDescent="0.2">
      <c r="C19" s="2">
        <v>3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</row>
    <row r="20" spans="3:14" x14ac:dyDescent="0.2">
      <c r="C20" s="2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3:14" x14ac:dyDescent="0.2">
      <c r="C21" s="2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3:14" x14ac:dyDescent="0.2">
      <c r="C22" s="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3:14" x14ac:dyDescent="0.2">
      <c r="C23" s="2">
        <v>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3:14" x14ac:dyDescent="0.2">
      <c r="C24" s="2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3:14" x14ac:dyDescent="0.2">
      <c r="C25" s="2">
        <v>9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</row>
    <row r="26" spans="3:14" x14ac:dyDescent="0.2">
      <c r="C26" s="2">
        <v>10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</row>
    <row r="27" spans="3:14" x14ac:dyDescent="0.2">
      <c r="D27">
        <f>SUM(D17:D26)</f>
        <v>1</v>
      </c>
      <c r="E27">
        <f t="shared" ref="E27:M27" si="0">SUM(E17:E26)</f>
        <v>1</v>
      </c>
      <c r="F27">
        <f t="shared" si="0"/>
        <v>1</v>
      </c>
      <c r="G27">
        <f t="shared" si="0"/>
        <v>1</v>
      </c>
      <c r="H27">
        <f t="shared" si="0"/>
        <v>1</v>
      </c>
      <c r="I27">
        <f t="shared" si="0"/>
        <v>1</v>
      </c>
      <c r="J27">
        <f t="shared" si="0"/>
        <v>1</v>
      </c>
      <c r="K27">
        <f t="shared" si="0"/>
        <v>1</v>
      </c>
      <c r="L27">
        <f t="shared" si="0"/>
        <v>1</v>
      </c>
      <c r="M27">
        <f t="shared" si="0"/>
        <v>1</v>
      </c>
      <c r="N27">
        <f>SUM(N17:N26)</f>
        <v>3</v>
      </c>
    </row>
    <row r="30" spans="3:14" x14ac:dyDescent="0.2">
      <c r="D30" s="2">
        <v>1</v>
      </c>
      <c r="E30" s="2">
        <v>2</v>
      </c>
      <c r="F30" s="2">
        <v>3</v>
      </c>
      <c r="G30" s="2">
        <v>4</v>
      </c>
      <c r="H30" s="2">
        <v>5</v>
      </c>
      <c r="I30" s="2">
        <v>6</v>
      </c>
      <c r="J30" s="2">
        <v>7</v>
      </c>
      <c r="K30" s="2">
        <v>8</v>
      </c>
      <c r="L30" s="2">
        <v>9</v>
      </c>
      <c r="M30" s="2">
        <v>10</v>
      </c>
    </row>
    <row r="31" spans="3:14" x14ac:dyDescent="0.2">
      <c r="C31" s="2">
        <v>1</v>
      </c>
      <c r="D31">
        <f>D17*D4</f>
        <v>0</v>
      </c>
      <c r="E31">
        <f t="shared" ref="E31:M31" si="1">E17*E4</f>
        <v>0</v>
      </c>
      <c r="F31">
        <f t="shared" si="1"/>
        <v>0</v>
      </c>
      <c r="G31">
        <f t="shared" si="1"/>
        <v>0</v>
      </c>
      <c r="H31">
        <f t="shared" si="1"/>
        <v>0</v>
      </c>
      <c r="I31">
        <f t="shared" si="1"/>
        <v>0</v>
      </c>
      <c r="J31">
        <f t="shared" si="1"/>
        <v>0</v>
      </c>
      <c r="K31">
        <f t="shared" si="1"/>
        <v>0</v>
      </c>
      <c r="L31">
        <f t="shared" si="1"/>
        <v>0</v>
      </c>
      <c r="M31">
        <f t="shared" si="1"/>
        <v>0</v>
      </c>
    </row>
    <row r="32" spans="3:14" x14ac:dyDescent="0.2">
      <c r="C32" s="2">
        <v>2</v>
      </c>
      <c r="D32">
        <f t="shared" ref="D32:M32" si="2">D18*D5</f>
        <v>0</v>
      </c>
      <c r="E32">
        <f t="shared" si="2"/>
        <v>0</v>
      </c>
      <c r="F32">
        <f t="shared" si="2"/>
        <v>0</v>
      </c>
      <c r="G32">
        <f t="shared" si="2"/>
        <v>0</v>
      </c>
      <c r="H32">
        <f t="shared" si="2"/>
        <v>0</v>
      </c>
      <c r="I32">
        <f t="shared" si="2"/>
        <v>0</v>
      </c>
      <c r="J32">
        <f t="shared" si="2"/>
        <v>0</v>
      </c>
      <c r="K32">
        <f t="shared" si="2"/>
        <v>0</v>
      </c>
      <c r="L32">
        <f t="shared" si="2"/>
        <v>0</v>
      </c>
      <c r="M32">
        <f t="shared" si="2"/>
        <v>0</v>
      </c>
    </row>
    <row r="33" spans="3:13" x14ac:dyDescent="0.2">
      <c r="C33" s="5">
        <v>3</v>
      </c>
      <c r="D33">
        <f t="shared" ref="D33:M33" si="3">D19*D6</f>
        <v>0</v>
      </c>
      <c r="E33">
        <f t="shared" si="3"/>
        <v>0</v>
      </c>
      <c r="F33">
        <f t="shared" si="3"/>
        <v>0</v>
      </c>
      <c r="G33">
        <f t="shared" si="3"/>
        <v>3</v>
      </c>
      <c r="H33">
        <f t="shared" si="3"/>
        <v>0</v>
      </c>
      <c r="I33">
        <f t="shared" si="3"/>
        <v>0</v>
      </c>
      <c r="J33">
        <f t="shared" si="3"/>
        <v>1</v>
      </c>
      <c r="K33">
        <f t="shared" si="3"/>
        <v>0</v>
      </c>
      <c r="L33">
        <f t="shared" si="3"/>
        <v>0</v>
      </c>
      <c r="M33">
        <f t="shared" si="3"/>
        <v>0</v>
      </c>
    </row>
    <row r="34" spans="3:13" x14ac:dyDescent="0.2">
      <c r="C34" s="2">
        <v>4</v>
      </c>
      <c r="D34">
        <f t="shared" ref="D34:M34" si="4">D20*D7</f>
        <v>0</v>
      </c>
      <c r="E34">
        <f t="shared" si="4"/>
        <v>0</v>
      </c>
      <c r="F34">
        <f t="shared" si="4"/>
        <v>0</v>
      </c>
      <c r="G34">
        <f t="shared" si="4"/>
        <v>0</v>
      </c>
      <c r="H34">
        <f t="shared" si="4"/>
        <v>0</v>
      </c>
      <c r="I34">
        <f t="shared" si="4"/>
        <v>0</v>
      </c>
      <c r="J34">
        <f t="shared" si="4"/>
        <v>0</v>
      </c>
      <c r="K34">
        <f t="shared" si="4"/>
        <v>0</v>
      </c>
      <c r="L34">
        <f t="shared" si="4"/>
        <v>0</v>
      </c>
      <c r="M34">
        <f t="shared" si="4"/>
        <v>0</v>
      </c>
    </row>
    <row r="35" spans="3:13" x14ac:dyDescent="0.2">
      <c r="C35" s="2">
        <v>5</v>
      </c>
      <c r="D35">
        <f t="shared" ref="D35:M35" si="5">D21*D8</f>
        <v>0</v>
      </c>
      <c r="E35">
        <f t="shared" si="5"/>
        <v>0</v>
      </c>
      <c r="F35">
        <f t="shared" si="5"/>
        <v>0</v>
      </c>
      <c r="G35">
        <f t="shared" si="5"/>
        <v>0</v>
      </c>
      <c r="H35">
        <f t="shared" si="5"/>
        <v>0</v>
      </c>
      <c r="I35">
        <f t="shared" si="5"/>
        <v>0</v>
      </c>
      <c r="J35">
        <f t="shared" si="5"/>
        <v>0</v>
      </c>
      <c r="K35">
        <f t="shared" si="5"/>
        <v>0</v>
      </c>
      <c r="L35">
        <f t="shared" si="5"/>
        <v>0</v>
      </c>
      <c r="M35">
        <f t="shared" si="5"/>
        <v>0</v>
      </c>
    </row>
    <row r="36" spans="3:13" x14ac:dyDescent="0.2">
      <c r="C36" s="2">
        <v>6</v>
      </c>
      <c r="D36">
        <f t="shared" ref="D36:M36" si="6">D22*D9</f>
        <v>0</v>
      </c>
      <c r="E36">
        <f t="shared" si="6"/>
        <v>0</v>
      </c>
      <c r="F36">
        <f t="shared" si="6"/>
        <v>0</v>
      </c>
      <c r="G36">
        <f t="shared" si="6"/>
        <v>0</v>
      </c>
      <c r="H36">
        <f t="shared" si="6"/>
        <v>0</v>
      </c>
      <c r="I36">
        <f t="shared" si="6"/>
        <v>0</v>
      </c>
      <c r="J36">
        <f t="shared" si="6"/>
        <v>0</v>
      </c>
      <c r="K36">
        <f t="shared" si="6"/>
        <v>0</v>
      </c>
      <c r="L36">
        <f t="shared" si="6"/>
        <v>0</v>
      </c>
      <c r="M36">
        <f t="shared" si="6"/>
        <v>0</v>
      </c>
    </row>
    <row r="37" spans="3:13" x14ac:dyDescent="0.2">
      <c r="C37" s="5">
        <v>7</v>
      </c>
      <c r="D37">
        <f t="shared" ref="D37:M37" si="7">D23*D10</f>
        <v>0</v>
      </c>
      <c r="E37">
        <f t="shared" si="7"/>
        <v>0</v>
      </c>
      <c r="F37">
        <f t="shared" si="7"/>
        <v>0</v>
      </c>
      <c r="G37">
        <f t="shared" si="7"/>
        <v>0</v>
      </c>
      <c r="H37">
        <f t="shared" si="7"/>
        <v>0</v>
      </c>
      <c r="I37">
        <f t="shared" si="7"/>
        <v>0</v>
      </c>
      <c r="J37">
        <f t="shared" si="7"/>
        <v>0</v>
      </c>
      <c r="K37">
        <f t="shared" si="7"/>
        <v>0</v>
      </c>
      <c r="L37">
        <f t="shared" si="7"/>
        <v>0</v>
      </c>
      <c r="M37">
        <f t="shared" si="7"/>
        <v>0</v>
      </c>
    </row>
    <row r="38" spans="3:13" x14ac:dyDescent="0.2">
      <c r="C38" s="2">
        <v>8</v>
      </c>
      <c r="D38">
        <f t="shared" ref="D38:M38" si="8">D24*D11</f>
        <v>0</v>
      </c>
      <c r="E38">
        <f t="shared" si="8"/>
        <v>0</v>
      </c>
      <c r="F38">
        <f t="shared" si="8"/>
        <v>0</v>
      </c>
      <c r="G38">
        <f t="shared" si="8"/>
        <v>0</v>
      </c>
      <c r="H38">
        <f t="shared" si="8"/>
        <v>0</v>
      </c>
      <c r="I38">
        <f t="shared" si="8"/>
        <v>0</v>
      </c>
      <c r="J38">
        <f t="shared" si="8"/>
        <v>0</v>
      </c>
      <c r="K38">
        <f t="shared" si="8"/>
        <v>0</v>
      </c>
      <c r="L38">
        <f t="shared" si="8"/>
        <v>0</v>
      </c>
      <c r="M38">
        <f t="shared" si="8"/>
        <v>0</v>
      </c>
    </row>
    <row r="39" spans="3:13" x14ac:dyDescent="0.2">
      <c r="C39" s="2">
        <v>9</v>
      </c>
      <c r="D39">
        <f t="shared" ref="D39:M39" si="9">D25*D12</f>
        <v>0</v>
      </c>
      <c r="E39">
        <f t="shared" si="9"/>
        <v>3</v>
      </c>
      <c r="F39">
        <f t="shared" si="9"/>
        <v>0</v>
      </c>
      <c r="G39">
        <f t="shared" si="9"/>
        <v>0</v>
      </c>
      <c r="H39">
        <f t="shared" si="9"/>
        <v>2</v>
      </c>
      <c r="I39">
        <f t="shared" si="9"/>
        <v>3</v>
      </c>
      <c r="J39">
        <f t="shared" si="9"/>
        <v>0</v>
      </c>
      <c r="K39">
        <f t="shared" si="9"/>
        <v>3</v>
      </c>
      <c r="L39">
        <f t="shared" si="9"/>
        <v>0</v>
      </c>
      <c r="M39">
        <f t="shared" si="9"/>
        <v>0</v>
      </c>
    </row>
    <row r="40" spans="3:13" x14ac:dyDescent="0.2">
      <c r="C40" s="2">
        <v>10</v>
      </c>
      <c r="D40">
        <f t="shared" ref="D40:M40" si="10">D26*D13</f>
        <v>2</v>
      </c>
      <c r="E40">
        <f t="shared" si="10"/>
        <v>0</v>
      </c>
      <c r="F40">
        <f t="shared" si="10"/>
        <v>0</v>
      </c>
      <c r="G40">
        <f t="shared" si="10"/>
        <v>0</v>
      </c>
      <c r="H40">
        <f t="shared" si="10"/>
        <v>0</v>
      </c>
      <c r="I40">
        <f t="shared" si="10"/>
        <v>0</v>
      </c>
      <c r="J40">
        <f t="shared" si="10"/>
        <v>0</v>
      </c>
      <c r="K40">
        <f t="shared" si="10"/>
        <v>0</v>
      </c>
      <c r="L40">
        <f t="shared" si="10"/>
        <v>0</v>
      </c>
      <c r="M40">
        <f t="shared" si="10"/>
        <v>0</v>
      </c>
    </row>
  </sheetData>
  <mergeCells count="2">
    <mergeCell ref="D2:M2"/>
    <mergeCell ref="B4:B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3328-7B83-A74D-A4DC-0E2882CD3C1E}">
  <dimension ref="C1:R25"/>
  <sheetViews>
    <sheetView tabSelected="1" workbookViewId="0">
      <selection activeCell="D33" sqref="D33"/>
    </sheetView>
  </sheetViews>
  <sheetFormatPr baseColWidth="10" defaultColWidth="8.83203125" defaultRowHeight="13" x14ac:dyDescent="0.15"/>
  <cols>
    <col min="1" max="5" width="8.83203125" style="10"/>
    <col min="6" max="6" width="18.6640625" style="10" customWidth="1"/>
    <col min="7" max="18" width="7.5" style="10" customWidth="1"/>
    <col min="19" max="16384" width="8.83203125" style="10"/>
  </cols>
  <sheetData>
    <row r="1" spans="3:18" ht="23" x14ac:dyDescent="0.25">
      <c r="C1" s="8" t="s">
        <v>21</v>
      </c>
      <c r="D1" s="9"/>
    </row>
    <row r="2" spans="3:18" x14ac:dyDescent="0.15">
      <c r="C2" s="9"/>
      <c r="E2" s="9"/>
    </row>
    <row r="3" spans="3:18" x14ac:dyDescent="0.15">
      <c r="E3" s="9"/>
    </row>
    <row r="4" spans="3:18" x14ac:dyDescent="0.15">
      <c r="E4" s="9"/>
    </row>
    <row r="5" spans="3:18" ht="14" thickBot="1" x14ac:dyDescent="0.2"/>
    <row r="6" spans="3:18" ht="14" thickBot="1" x14ac:dyDescent="0.2"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</row>
    <row r="7" spans="3:18" ht="14" thickBot="1" x14ac:dyDescent="0.2">
      <c r="C7" s="11" t="s">
        <v>10</v>
      </c>
      <c r="D7" s="12" t="s">
        <v>11</v>
      </c>
      <c r="E7" s="12" t="s">
        <v>12</v>
      </c>
      <c r="F7" s="13" t="s">
        <v>13</v>
      </c>
      <c r="G7" s="31" t="s">
        <v>22</v>
      </c>
      <c r="H7" s="31" t="s">
        <v>23</v>
      </c>
      <c r="I7" s="31" t="s">
        <v>24</v>
      </c>
      <c r="J7" s="31" t="s">
        <v>25</v>
      </c>
      <c r="K7" s="31" t="s">
        <v>26</v>
      </c>
      <c r="L7" s="31" t="s">
        <v>27</v>
      </c>
      <c r="M7" s="31" t="s">
        <v>28</v>
      </c>
      <c r="N7" s="32" t="s">
        <v>29</v>
      </c>
      <c r="O7" s="31" t="s">
        <v>30</v>
      </c>
      <c r="P7" s="31" t="s">
        <v>31</v>
      </c>
      <c r="Q7" s="31" t="s">
        <v>32</v>
      </c>
      <c r="R7" s="33" t="s">
        <v>33</v>
      </c>
    </row>
    <row r="8" spans="3:18" x14ac:dyDescent="0.15">
      <c r="C8" s="15">
        <v>6</v>
      </c>
      <c r="D8" s="16">
        <v>-17.2</v>
      </c>
      <c r="E8" s="16">
        <v>144.9</v>
      </c>
      <c r="F8" s="34">
        <v>665000</v>
      </c>
      <c r="G8" s="35">
        <f t="shared" ref="G8:G19" si="0">ROUND(69*SQRT(($E8-$E$8)^2+($D8-$D$8)^2),0)</f>
        <v>0</v>
      </c>
      <c r="H8" s="35">
        <f t="shared" ref="H8:H19" si="1">ROUND(69*SQRT(($E8-$E$9)^2+($D8-$D$9)^2),0)</f>
        <v>152</v>
      </c>
      <c r="I8" s="35">
        <f t="shared" ref="I8:I19" si="2">ROUND(69*SQRT(($E8-$E$10)^2+($D8-$D$10)^2),0)</f>
        <v>263</v>
      </c>
      <c r="J8" s="35">
        <f t="shared" ref="J8:J19" si="3">ROUND(69*SQRT(($E8-$E$11)^2+($D8-$D$11)^2),0)</f>
        <v>59</v>
      </c>
      <c r="K8" s="35">
        <f t="shared" ref="K8:K19" si="4">ROUND(69*SQRT(($E8-$E$12)^2+($D8-$D$12)^2),0)</f>
        <v>191</v>
      </c>
      <c r="L8" s="35">
        <f t="shared" ref="L8:L19" si="5">ROUND(69*SQRT(($E8-$E$13)^2+($D8-$D$13)^2),0)</f>
        <v>276</v>
      </c>
      <c r="M8" s="35">
        <f t="shared" ref="M8:M19" si="6">ROUND(69*SQRT(($E8-$E$14)^2+($D8-$D$14)^2),0)</f>
        <v>210</v>
      </c>
      <c r="N8" s="35">
        <f t="shared" ref="N8:N19" si="7">ROUND(69*SQRT(($E8-$E$15)^2+($D8-$D$15)^2),0)</f>
        <v>204</v>
      </c>
      <c r="O8" s="35">
        <f t="shared" ref="O8:O19" si="8">ROUND(69*SQRT(($E8-$E$16)^2+($D8-$D$16)^2),0)</f>
        <v>288</v>
      </c>
      <c r="P8" s="35">
        <f t="shared" ref="P8:P19" si="9">ROUND(69*SQRT(($E8-$E$17)^2+($D8-$D$17)^2),0)</f>
        <v>499</v>
      </c>
      <c r="Q8" s="35">
        <f t="shared" ref="Q8:Q19" si="10">ROUND(69*SQRT(($E8-$E$18)^2+($D8-$D$18)^2),0)</f>
        <v>470</v>
      </c>
      <c r="R8" s="36">
        <f t="shared" ref="R8:R19" si="11">ROUND(69*SQRT(($E8-$E$19)^2+($D8-$D$19)^2),0)</f>
        <v>541</v>
      </c>
    </row>
    <row r="9" spans="3:18" x14ac:dyDescent="0.15">
      <c r="C9" s="15">
        <v>8</v>
      </c>
      <c r="D9" s="16">
        <v>-17.399999999999999</v>
      </c>
      <c r="E9" s="16">
        <v>147.1</v>
      </c>
      <c r="F9" s="34">
        <v>885000</v>
      </c>
      <c r="G9" s="35">
        <f t="shared" si="0"/>
        <v>152</v>
      </c>
      <c r="H9" s="35">
        <f t="shared" si="1"/>
        <v>0</v>
      </c>
      <c r="I9" s="35">
        <f t="shared" si="2"/>
        <v>414</v>
      </c>
      <c r="J9" s="35">
        <f t="shared" si="3"/>
        <v>177</v>
      </c>
      <c r="K9" s="35">
        <f t="shared" si="4"/>
        <v>332</v>
      </c>
      <c r="L9" s="35">
        <f t="shared" si="5"/>
        <v>155</v>
      </c>
      <c r="M9" s="35">
        <f t="shared" si="6"/>
        <v>327</v>
      </c>
      <c r="N9" s="35">
        <f t="shared" si="7"/>
        <v>291</v>
      </c>
      <c r="O9" s="35">
        <f t="shared" si="8"/>
        <v>352</v>
      </c>
      <c r="P9" s="35">
        <f t="shared" si="9"/>
        <v>602</v>
      </c>
      <c r="Q9" s="35">
        <f t="shared" si="10"/>
        <v>492</v>
      </c>
      <c r="R9" s="36">
        <f t="shared" si="11"/>
        <v>520</v>
      </c>
    </row>
    <row r="10" spans="3:18" x14ac:dyDescent="0.15">
      <c r="C10" s="15">
        <v>9</v>
      </c>
      <c r="D10" s="16">
        <v>-17.5</v>
      </c>
      <c r="E10" s="16">
        <v>141.1</v>
      </c>
      <c r="F10" s="34">
        <v>1116000</v>
      </c>
      <c r="G10" s="35">
        <f t="shared" si="0"/>
        <v>263</v>
      </c>
      <c r="H10" s="35">
        <f t="shared" si="1"/>
        <v>414</v>
      </c>
      <c r="I10" s="35">
        <f t="shared" si="2"/>
        <v>0</v>
      </c>
      <c r="J10" s="35">
        <f t="shared" si="3"/>
        <v>244</v>
      </c>
      <c r="K10" s="35">
        <f t="shared" si="4"/>
        <v>109</v>
      </c>
      <c r="L10" s="35">
        <f t="shared" si="5"/>
        <v>512</v>
      </c>
      <c r="M10" s="35">
        <f t="shared" si="6"/>
        <v>176</v>
      </c>
      <c r="N10" s="35">
        <f t="shared" si="7"/>
        <v>244</v>
      </c>
      <c r="O10" s="35">
        <f t="shared" si="8"/>
        <v>312</v>
      </c>
      <c r="P10" s="35">
        <f t="shared" si="9"/>
        <v>359</v>
      </c>
      <c r="Q10" s="35">
        <f t="shared" si="10"/>
        <v>503</v>
      </c>
      <c r="R10" s="36">
        <f t="shared" si="11"/>
        <v>628</v>
      </c>
    </row>
    <row r="11" spans="3:18" x14ac:dyDescent="0.15">
      <c r="C11" s="15">
        <v>12</v>
      </c>
      <c r="D11" s="16">
        <v>-18</v>
      </c>
      <c r="E11" s="16">
        <v>144.6</v>
      </c>
      <c r="F11" s="34">
        <v>148000</v>
      </c>
      <c r="G11" s="35">
        <f t="shared" si="0"/>
        <v>59</v>
      </c>
      <c r="H11" s="35">
        <f t="shared" si="1"/>
        <v>177</v>
      </c>
      <c r="I11" s="35">
        <f t="shared" si="2"/>
        <v>244</v>
      </c>
      <c r="J11" s="35">
        <f t="shared" si="3"/>
        <v>0</v>
      </c>
      <c r="K11" s="35">
        <f t="shared" si="4"/>
        <v>154</v>
      </c>
      <c r="L11" s="35">
        <f t="shared" si="5"/>
        <v>271</v>
      </c>
      <c r="M11" s="35">
        <f t="shared" si="6"/>
        <v>157</v>
      </c>
      <c r="N11" s="35">
        <f t="shared" si="7"/>
        <v>145</v>
      </c>
      <c r="O11" s="35">
        <f t="shared" si="8"/>
        <v>229</v>
      </c>
      <c r="P11" s="35">
        <f t="shared" si="9"/>
        <v>444</v>
      </c>
      <c r="Q11" s="35">
        <f t="shared" si="10"/>
        <v>414</v>
      </c>
      <c r="R11" s="36">
        <f t="shared" si="11"/>
        <v>492</v>
      </c>
    </row>
    <row r="12" spans="3:18" x14ac:dyDescent="0.15">
      <c r="C12" s="15">
        <v>13</v>
      </c>
      <c r="D12" s="16">
        <v>-18.399999999999999</v>
      </c>
      <c r="E12" s="16">
        <v>142.4</v>
      </c>
      <c r="F12" s="34">
        <v>854000</v>
      </c>
      <c r="G12" s="35">
        <f t="shared" si="0"/>
        <v>191</v>
      </c>
      <c r="H12" s="35">
        <f t="shared" si="1"/>
        <v>332</v>
      </c>
      <c r="I12" s="35">
        <f t="shared" si="2"/>
        <v>109</v>
      </c>
      <c r="J12" s="35">
        <f t="shared" si="3"/>
        <v>154</v>
      </c>
      <c r="K12" s="35">
        <f t="shared" si="4"/>
        <v>0</v>
      </c>
      <c r="L12" s="35">
        <f t="shared" si="5"/>
        <v>412</v>
      </c>
      <c r="M12" s="35">
        <f t="shared" si="6"/>
        <v>74</v>
      </c>
      <c r="N12" s="35">
        <f t="shared" si="7"/>
        <v>137</v>
      </c>
      <c r="O12" s="35">
        <f t="shared" si="8"/>
        <v>213</v>
      </c>
      <c r="P12" s="35">
        <f t="shared" si="9"/>
        <v>330</v>
      </c>
      <c r="Q12" s="35">
        <f t="shared" si="10"/>
        <v>410</v>
      </c>
      <c r="R12" s="36">
        <f t="shared" si="11"/>
        <v>527</v>
      </c>
    </row>
    <row r="13" spans="3:18" x14ac:dyDescent="0.15">
      <c r="C13" s="15">
        <v>15</v>
      </c>
      <c r="D13" s="16">
        <v>-19.3</v>
      </c>
      <c r="E13" s="16">
        <v>148.30000000000001</v>
      </c>
      <c r="F13" s="34">
        <v>615000</v>
      </c>
      <c r="G13" s="35">
        <f t="shared" si="0"/>
        <v>276</v>
      </c>
      <c r="H13" s="35">
        <f t="shared" si="1"/>
        <v>155</v>
      </c>
      <c r="I13" s="35">
        <f t="shared" si="2"/>
        <v>512</v>
      </c>
      <c r="J13" s="35">
        <f t="shared" si="3"/>
        <v>271</v>
      </c>
      <c r="K13" s="35">
        <f t="shared" si="4"/>
        <v>412</v>
      </c>
      <c r="L13" s="35">
        <f t="shared" si="5"/>
        <v>0</v>
      </c>
      <c r="M13" s="35">
        <f t="shared" si="6"/>
        <v>380</v>
      </c>
      <c r="N13" s="35">
        <f t="shared" si="7"/>
        <v>320</v>
      </c>
      <c r="O13" s="35">
        <f t="shared" si="8"/>
        <v>343</v>
      </c>
      <c r="P13" s="35">
        <f t="shared" si="9"/>
        <v>610</v>
      </c>
      <c r="Q13" s="35">
        <f t="shared" si="10"/>
        <v>421</v>
      </c>
      <c r="R13" s="36">
        <f t="shared" si="11"/>
        <v>408</v>
      </c>
    </row>
    <row r="14" spans="3:18" x14ac:dyDescent="0.15">
      <c r="C14" s="15">
        <v>17</v>
      </c>
      <c r="D14" s="16">
        <v>-19.399999999999999</v>
      </c>
      <c r="E14" s="16">
        <v>142.80000000000001</v>
      </c>
      <c r="F14" s="34">
        <v>627000</v>
      </c>
      <c r="G14" s="35">
        <f t="shared" si="0"/>
        <v>210</v>
      </c>
      <c r="H14" s="35">
        <f t="shared" si="1"/>
        <v>327</v>
      </c>
      <c r="I14" s="35">
        <f t="shared" si="2"/>
        <v>176</v>
      </c>
      <c r="J14" s="35">
        <f t="shared" si="3"/>
        <v>157</v>
      </c>
      <c r="K14" s="35">
        <f t="shared" si="4"/>
        <v>74</v>
      </c>
      <c r="L14" s="35">
        <f t="shared" si="5"/>
        <v>380</v>
      </c>
      <c r="M14" s="35">
        <f t="shared" si="6"/>
        <v>0</v>
      </c>
      <c r="N14" s="35">
        <f t="shared" si="7"/>
        <v>71</v>
      </c>
      <c r="O14" s="35">
        <f t="shared" si="8"/>
        <v>139</v>
      </c>
      <c r="P14" s="35">
        <f t="shared" si="9"/>
        <v>289</v>
      </c>
      <c r="Q14" s="35">
        <f t="shared" si="10"/>
        <v>336</v>
      </c>
      <c r="R14" s="36">
        <f t="shared" si="11"/>
        <v>454</v>
      </c>
    </row>
    <row r="15" spans="3:18" x14ac:dyDescent="0.15">
      <c r="C15" s="15">
        <v>18</v>
      </c>
      <c r="D15" s="16">
        <v>-19.899999999999999</v>
      </c>
      <c r="E15" s="16">
        <v>143.69999999999999</v>
      </c>
      <c r="F15" s="34">
        <v>542000</v>
      </c>
      <c r="G15" s="35">
        <f t="shared" si="0"/>
        <v>204</v>
      </c>
      <c r="H15" s="35">
        <f t="shared" si="1"/>
        <v>291</v>
      </c>
      <c r="I15" s="35">
        <f t="shared" si="2"/>
        <v>244</v>
      </c>
      <c r="J15" s="35">
        <f t="shared" si="3"/>
        <v>145</v>
      </c>
      <c r="K15" s="35">
        <f t="shared" si="4"/>
        <v>137</v>
      </c>
      <c r="L15" s="35">
        <f t="shared" si="5"/>
        <v>320</v>
      </c>
      <c r="M15" s="35">
        <f t="shared" si="6"/>
        <v>71</v>
      </c>
      <c r="N15" s="35">
        <f t="shared" si="7"/>
        <v>0</v>
      </c>
      <c r="O15" s="35">
        <f t="shared" si="8"/>
        <v>90</v>
      </c>
      <c r="P15" s="35">
        <f t="shared" si="9"/>
        <v>311</v>
      </c>
      <c r="Q15" s="35">
        <f t="shared" si="10"/>
        <v>287</v>
      </c>
      <c r="R15" s="36">
        <f t="shared" si="11"/>
        <v>392</v>
      </c>
    </row>
    <row r="16" spans="3:18" x14ac:dyDescent="0.15">
      <c r="C16" s="15">
        <v>20</v>
      </c>
      <c r="D16" s="16">
        <v>-21.2</v>
      </c>
      <c r="E16" s="16">
        <v>143.69999999999999</v>
      </c>
      <c r="F16" s="34">
        <v>964000</v>
      </c>
      <c r="G16" s="35">
        <f t="shared" si="0"/>
        <v>288</v>
      </c>
      <c r="H16" s="35">
        <f t="shared" si="1"/>
        <v>352</v>
      </c>
      <c r="I16" s="35">
        <f t="shared" si="2"/>
        <v>312</v>
      </c>
      <c r="J16" s="35">
        <f t="shared" si="3"/>
        <v>229</v>
      </c>
      <c r="K16" s="35">
        <f t="shared" si="4"/>
        <v>213</v>
      </c>
      <c r="L16" s="35">
        <f t="shared" si="5"/>
        <v>343</v>
      </c>
      <c r="M16" s="35">
        <f t="shared" si="6"/>
        <v>139</v>
      </c>
      <c r="N16" s="35">
        <f t="shared" si="7"/>
        <v>90</v>
      </c>
      <c r="O16" s="35">
        <f t="shared" si="8"/>
        <v>0</v>
      </c>
      <c r="P16" s="35">
        <f t="shared" si="9"/>
        <v>267</v>
      </c>
      <c r="Q16" s="35">
        <f t="shared" si="10"/>
        <v>199</v>
      </c>
      <c r="R16" s="36">
        <f t="shared" si="11"/>
        <v>316</v>
      </c>
    </row>
    <row r="17" spans="3:18" x14ac:dyDescent="0.15">
      <c r="C17" s="15">
        <v>22</v>
      </c>
      <c r="D17" s="16">
        <v>-22.6</v>
      </c>
      <c r="E17" s="16">
        <v>140.1</v>
      </c>
      <c r="F17" s="34">
        <v>706000</v>
      </c>
      <c r="G17" s="35">
        <f t="shared" si="0"/>
        <v>499</v>
      </c>
      <c r="H17" s="35">
        <f t="shared" si="1"/>
        <v>602</v>
      </c>
      <c r="I17" s="35">
        <f t="shared" si="2"/>
        <v>359</v>
      </c>
      <c r="J17" s="35">
        <f t="shared" si="3"/>
        <v>444</v>
      </c>
      <c r="K17" s="35">
        <f t="shared" si="4"/>
        <v>330</v>
      </c>
      <c r="L17" s="35">
        <f t="shared" si="5"/>
        <v>610</v>
      </c>
      <c r="M17" s="35">
        <f t="shared" si="6"/>
        <v>289</v>
      </c>
      <c r="N17" s="35">
        <f t="shared" si="7"/>
        <v>311</v>
      </c>
      <c r="O17" s="35">
        <f t="shared" si="8"/>
        <v>267</v>
      </c>
      <c r="P17" s="35">
        <f t="shared" si="9"/>
        <v>0</v>
      </c>
      <c r="Q17" s="35">
        <f t="shared" si="10"/>
        <v>312</v>
      </c>
      <c r="R17" s="36">
        <f t="shared" si="11"/>
        <v>463</v>
      </c>
    </row>
    <row r="18" spans="3:18" x14ac:dyDescent="0.15">
      <c r="C18" s="15">
        <v>24</v>
      </c>
      <c r="D18" s="16">
        <v>-24</v>
      </c>
      <c r="E18" s="16">
        <v>144.4</v>
      </c>
      <c r="F18" s="34">
        <v>669000</v>
      </c>
      <c r="G18" s="35">
        <f t="shared" si="0"/>
        <v>470</v>
      </c>
      <c r="H18" s="35">
        <f t="shared" si="1"/>
        <v>492</v>
      </c>
      <c r="I18" s="35">
        <f t="shared" si="2"/>
        <v>503</v>
      </c>
      <c r="J18" s="35">
        <f t="shared" si="3"/>
        <v>414</v>
      </c>
      <c r="K18" s="35">
        <f t="shared" si="4"/>
        <v>410</v>
      </c>
      <c r="L18" s="35">
        <f t="shared" si="5"/>
        <v>421</v>
      </c>
      <c r="M18" s="35">
        <f t="shared" si="6"/>
        <v>336</v>
      </c>
      <c r="N18" s="35">
        <f t="shared" si="7"/>
        <v>287</v>
      </c>
      <c r="O18" s="35">
        <f t="shared" si="8"/>
        <v>199</v>
      </c>
      <c r="P18" s="35">
        <f t="shared" si="9"/>
        <v>312</v>
      </c>
      <c r="Q18" s="35">
        <f t="shared" si="10"/>
        <v>0</v>
      </c>
      <c r="R18" s="36">
        <f t="shared" si="11"/>
        <v>151</v>
      </c>
    </row>
    <row r="19" spans="3:18" ht="14" thickBot="1" x14ac:dyDescent="0.2">
      <c r="C19" s="19">
        <v>25</v>
      </c>
      <c r="D19" s="20">
        <v>-24.9</v>
      </c>
      <c r="E19" s="20">
        <v>146.4</v>
      </c>
      <c r="F19" s="34">
        <v>931000</v>
      </c>
      <c r="G19" s="37">
        <f t="shared" si="0"/>
        <v>541</v>
      </c>
      <c r="H19" s="37">
        <f t="shared" si="1"/>
        <v>520</v>
      </c>
      <c r="I19" s="37">
        <f t="shared" si="2"/>
        <v>628</v>
      </c>
      <c r="J19" s="37">
        <f t="shared" si="3"/>
        <v>492</v>
      </c>
      <c r="K19" s="37">
        <f t="shared" si="4"/>
        <v>527</v>
      </c>
      <c r="L19" s="37">
        <f t="shared" si="5"/>
        <v>408</v>
      </c>
      <c r="M19" s="37">
        <f t="shared" si="6"/>
        <v>454</v>
      </c>
      <c r="N19" s="37">
        <f t="shared" si="7"/>
        <v>392</v>
      </c>
      <c r="O19" s="37">
        <f t="shared" si="8"/>
        <v>316</v>
      </c>
      <c r="P19" s="37">
        <f t="shared" si="9"/>
        <v>463</v>
      </c>
      <c r="Q19" s="37">
        <f t="shared" si="10"/>
        <v>151</v>
      </c>
      <c r="R19" s="38">
        <f t="shared" si="11"/>
        <v>0</v>
      </c>
    </row>
    <row r="20" spans="3:18" ht="14" thickBot="1" x14ac:dyDescent="0.2">
      <c r="C20" s="22"/>
      <c r="D20" s="39"/>
      <c r="E20" s="39"/>
      <c r="F20" s="13"/>
      <c r="G20" s="40">
        <f t="shared" ref="G20:R20" si="12">ROUND(SUMPRODUCT(G8:G19,$F$8:$F$19)/SUM($F$8:$F$19),0)</f>
        <v>282</v>
      </c>
      <c r="H20" s="40">
        <f t="shared" si="12"/>
        <v>333</v>
      </c>
      <c r="I20" s="40">
        <f t="shared" si="12"/>
        <v>310</v>
      </c>
      <c r="J20" s="40">
        <f t="shared" si="12"/>
        <v>254</v>
      </c>
      <c r="K20" s="40">
        <f t="shared" si="12"/>
        <v>246</v>
      </c>
      <c r="L20" s="40">
        <f t="shared" si="12"/>
        <v>358</v>
      </c>
      <c r="M20" s="40">
        <f t="shared" si="12"/>
        <v>226</v>
      </c>
      <c r="N20" s="41">
        <f t="shared" si="12"/>
        <v>219</v>
      </c>
      <c r="O20" s="40">
        <f t="shared" si="12"/>
        <v>233</v>
      </c>
      <c r="P20" s="40">
        <f t="shared" si="12"/>
        <v>371</v>
      </c>
      <c r="Q20" s="40">
        <f t="shared" si="12"/>
        <v>332</v>
      </c>
      <c r="R20" s="40">
        <f t="shared" si="12"/>
        <v>404</v>
      </c>
    </row>
    <row r="21" spans="3:18" x14ac:dyDescent="0.15">
      <c r="N21" s="42"/>
    </row>
    <row r="22" spans="3:18" ht="14" thickBot="1" x14ac:dyDescent="0.2">
      <c r="E22" s="43"/>
      <c r="F22" s="44"/>
      <c r="N22" s="42"/>
    </row>
    <row r="23" spans="3:18" ht="15" x14ac:dyDescent="0.2">
      <c r="E23" s="45"/>
      <c r="F23" s="46" t="s">
        <v>18</v>
      </c>
      <c r="G23" s="47">
        <f t="shared" ref="G23:R23" si="13">SUMIF(G$8:G$19,"&lt;=100",$F$8:$F$19)/SUM($F$8:$F$19)</f>
        <v>9.3212565925246502E-2</v>
      </c>
      <c r="H23" s="47">
        <f t="shared" si="13"/>
        <v>0.10146755331346022</v>
      </c>
      <c r="I23" s="47">
        <f t="shared" si="13"/>
        <v>0.12795230451731254</v>
      </c>
      <c r="J23" s="47">
        <f t="shared" si="13"/>
        <v>9.3212565925246502E-2</v>
      </c>
      <c r="K23" s="47">
        <f t="shared" si="13"/>
        <v>0.16980050447145151</v>
      </c>
      <c r="L23" s="47">
        <f t="shared" si="13"/>
        <v>7.0511350607658799E-2</v>
      </c>
      <c r="M23" s="47">
        <f t="shared" si="13"/>
        <v>0.2319422150882825</v>
      </c>
      <c r="N23" s="48">
        <f t="shared" si="13"/>
        <v>0.24455400137583122</v>
      </c>
      <c r="O23" s="47">
        <f t="shared" si="13"/>
        <v>0.17266681953680349</v>
      </c>
      <c r="P23" s="47">
        <f t="shared" si="13"/>
        <v>8.094473744554001E-2</v>
      </c>
      <c r="Q23" s="47">
        <f t="shared" si="13"/>
        <v>7.6702591148819083E-2</v>
      </c>
      <c r="R23" s="49">
        <f t="shared" si="13"/>
        <v>0.10674157303370786</v>
      </c>
    </row>
    <row r="24" spans="3:18" ht="15" x14ac:dyDescent="0.2">
      <c r="E24" s="45"/>
      <c r="F24" s="50" t="s">
        <v>19</v>
      </c>
      <c r="G24" s="51">
        <f t="shared" ref="G24:R24" si="14">SUMIF(G$8:G$19,"&lt;=200",$F$8:$F$19)/SUM($F$8:$F$19)</f>
        <v>0.29259344187113046</v>
      </c>
      <c r="H24" s="51">
        <f t="shared" si="14"/>
        <v>0.26519146984636549</v>
      </c>
      <c r="I24" s="51">
        <f t="shared" si="14"/>
        <v>0.29775280898876405</v>
      </c>
      <c r="J24" s="51">
        <f t="shared" si="14"/>
        <v>0.42662233432698921</v>
      </c>
      <c r="K24" s="51">
        <f t="shared" si="14"/>
        <v>0.45310708553084156</v>
      </c>
      <c r="L24" s="51">
        <f t="shared" si="14"/>
        <v>0.171978903921119</v>
      </c>
      <c r="M24" s="51">
        <f t="shared" si="14"/>
        <v>0.48738821371245128</v>
      </c>
      <c r="N24" s="52">
        <f t="shared" si="14"/>
        <v>0.35943590919513874</v>
      </c>
      <c r="O24" s="51">
        <f t="shared" si="14"/>
        <v>0.32125659252465033</v>
      </c>
      <c r="P24" s="51">
        <f t="shared" si="14"/>
        <v>8.094473744554001E-2</v>
      </c>
      <c r="Q24" s="51">
        <f t="shared" si="14"/>
        <v>0.29396927310249943</v>
      </c>
      <c r="R24" s="53">
        <f t="shared" si="14"/>
        <v>0.18344416418252693</v>
      </c>
    </row>
    <row r="25" spans="3:18" ht="16" thickBot="1" x14ac:dyDescent="0.25">
      <c r="E25" s="45"/>
      <c r="F25" s="54" t="s">
        <v>20</v>
      </c>
      <c r="G25" s="55">
        <f t="shared" ref="G25:R25" si="15">SUMIF(G$8:G$19,"&lt;=300",$F$8:$F$19)/SUM($F$8:$F$19)</f>
        <v>0.73561109837193306</v>
      </c>
      <c r="H25" s="55">
        <f t="shared" si="15"/>
        <v>0.32733318046319654</v>
      </c>
      <c r="I25" s="55">
        <f t="shared" si="15"/>
        <v>0.45310708553084156</v>
      </c>
      <c r="J25" s="55">
        <f t="shared" si="15"/>
        <v>0.73561109837193306</v>
      </c>
      <c r="K25" s="55">
        <f t="shared" si="15"/>
        <v>0.56363219445081403</v>
      </c>
      <c r="L25" s="55">
        <f t="shared" si="15"/>
        <v>0.26519146984636549</v>
      </c>
      <c r="M25" s="55">
        <f t="shared" si="15"/>
        <v>0.64457693189635401</v>
      </c>
      <c r="N25" s="56">
        <f t="shared" si="15"/>
        <v>0.74180233891309333</v>
      </c>
      <c r="O25" s="55">
        <f t="shared" si="15"/>
        <v>0.59332721852786063</v>
      </c>
      <c r="P25" s="55">
        <f t="shared" si="15"/>
        <v>0.26335702820454027</v>
      </c>
      <c r="Q25" s="55">
        <f t="shared" si="15"/>
        <v>0.35611098371933042</v>
      </c>
      <c r="R25" s="57">
        <f t="shared" si="15"/>
        <v>0.18344416418252693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EB32-723F-FD4D-B151-896F96CD9A94}">
  <dimension ref="C1:M29"/>
  <sheetViews>
    <sheetView workbookViewId="0">
      <selection activeCell="M27" sqref="M27"/>
    </sheetView>
  </sheetViews>
  <sheetFormatPr baseColWidth="10" defaultColWidth="8.83203125" defaultRowHeight="13" x14ac:dyDescent="0.15"/>
  <cols>
    <col min="1" max="2" width="8.83203125" style="10"/>
    <col min="3" max="3" width="21.33203125" style="10" customWidth="1"/>
    <col min="4" max="5" width="8.83203125" style="10"/>
    <col min="6" max="6" width="18.1640625" style="10" customWidth="1"/>
    <col min="7" max="7" width="27.33203125" style="10" customWidth="1"/>
    <col min="8" max="16384" width="8.83203125" style="10"/>
  </cols>
  <sheetData>
    <row r="1" spans="3:7" ht="23" x14ac:dyDescent="0.25">
      <c r="C1" s="8" t="s">
        <v>9</v>
      </c>
      <c r="D1" s="9"/>
    </row>
    <row r="2" spans="3:7" x14ac:dyDescent="0.15">
      <c r="C2" s="9"/>
      <c r="D2" s="9"/>
    </row>
    <row r="3" spans="3:7" x14ac:dyDescent="0.15">
      <c r="D3" s="9"/>
    </row>
    <row r="6" spans="3:7" ht="14" thickBot="1" x14ac:dyDescent="0.2"/>
    <row r="7" spans="3:7" ht="14" thickBot="1" x14ac:dyDescent="0.2">
      <c r="C7" s="11" t="s">
        <v>10</v>
      </c>
      <c r="D7" s="12" t="s">
        <v>11</v>
      </c>
      <c r="E7" s="12" t="s">
        <v>12</v>
      </c>
      <c r="F7" s="13" t="s">
        <v>13</v>
      </c>
      <c r="G7" s="14" t="s">
        <v>14</v>
      </c>
    </row>
    <row r="8" spans="3:7" x14ac:dyDescent="0.15">
      <c r="C8" s="15">
        <v>6</v>
      </c>
      <c r="D8" s="16">
        <v>-17.2</v>
      </c>
      <c r="E8" s="16">
        <v>144.9</v>
      </c>
      <c r="F8" s="17">
        <v>665000</v>
      </c>
      <c r="G8" s="18">
        <f t="shared" ref="G8:G19" si="0">ROUND(69*SQRT((E8-$E$20)^2+(D8-$D$20)^2),0)</f>
        <v>204</v>
      </c>
    </row>
    <row r="9" spans="3:7" x14ac:dyDescent="0.15">
      <c r="C9" s="15">
        <v>8</v>
      </c>
      <c r="D9" s="16">
        <v>-17.399999999999999</v>
      </c>
      <c r="E9" s="16">
        <v>147.1</v>
      </c>
      <c r="F9" s="17">
        <v>885000</v>
      </c>
      <c r="G9" s="18">
        <f t="shared" si="0"/>
        <v>291</v>
      </c>
    </row>
    <row r="10" spans="3:7" x14ac:dyDescent="0.15">
      <c r="C10" s="15">
        <v>9</v>
      </c>
      <c r="D10" s="16">
        <v>-17.5</v>
      </c>
      <c r="E10" s="16">
        <v>141.1</v>
      </c>
      <c r="F10" s="17">
        <v>1116000</v>
      </c>
      <c r="G10" s="18">
        <f t="shared" si="0"/>
        <v>244</v>
      </c>
    </row>
    <row r="11" spans="3:7" x14ac:dyDescent="0.15">
      <c r="C11" s="15">
        <v>12</v>
      </c>
      <c r="D11" s="16">
        <v>-18</v>
      </c>
      <c r="E11" s="16">
        <v>144.6</v>
      </c>
      <c r="F11" s="17">
        <v>148000</v>
      </c>
      <c r="G11" s="18">
        <f t="shared" si="0"/>
        <v>145</v>
      </c>
    </row>
    <row r="12" spans="3:7" x14ac:dyDescent="0.15">
      <c r="C12" s="15">
        <v>13</v>
      </c>
      <c r="D12" s="16">
        <v>-18.399999999999999</v>
      </c>
      <c r="E12" s="16">
        <v>142.4</v>
      </c>
      <c r="F12" s="17">
        <v>854000</v>
      </c>
      <c r="G12" s="18">
        <f t="shared" si="0"/>
        <v>137</v>
      </c>
    </row>
    <row r="13" spans="3:7" x14ac:dyDescent="0.15">
      <c r="C13" s="15">
        <v>15</v>
      </c>
      <c r="D13" s="16">
        <v>-19.3</v>
      </c>
      <c r="E13" s="16">
        <v>148.30000000000001</v>
      </c>
      <c r="F13" s="17">
        <v>615000</v>
      </c>
      <c r="G13" s="18">
        <f t="shared" si="0"/>
        <v>320</v>
      </c>
    </row>
    <row r="14" spans="3:7" x14ac:dyDescent="0.15">
      <c r="C14" s="15">
        <v>17</v>
      </c>
      <c r="D14" s="16">
        <v>-19.399999999999999</v>
      </c>
      <c r="E14" s="16">
        <v>142.80000000000001</v>
      </c>
      <c r="F14" s="17">
        <v>627000</v>
      </c>
      <c r="G14" s="18">
        <f t="shared" si="0"/>
        <v>71</v>
      </c>
    </row>
    <row r="15" spans="3:7" x14ac:dyDescent="0.15">
      <c r="C15" s="15">
        <v>18</v>
      </c>
      <c r="D15" s="16">
        <v>-19.899999999999999</v>
      </c>
      <c r="E15" s="16">
        <v>143.69999999999999</v>
      </c>
      <c r="F15" s="17">
        <v>542000</v>
      </c>
      <c r="G15" s="18">
        <f t="shared" si="0"/>
        <v>0</v>
      </c>
    </row>
    <row r="16" spans="3:7" x14ac:dyDescent="0.15">
      <c r="C16" s="15">
        <v>20</v>
      </c>
      <c r="D16" s="16">
        <v>-21.2</v>
      </c>
      <c r="E16" s="16">
        <v>143.69999999999999</v>
      </c>
      <c r="F16" s="17">
        <v>964000</v>
      </c>
      <c r="G16" s="18">
        <f t="shared" si="0"/>
        <v>90</v>
      </c>
    </row>
    <row r="17" spans="3:13" x14ac:dyDescent="0.15">
      <c r="C17" s="15">
        <v>22</v>
      </c>
      <c r="D17" s="16">
        <v>-22.6</v>
      </c>
      <c r="E17" s="16">
        <v>140.1</v>
      </c>
      <c r="F17" s="17">
        <v>706000</v>
      </c>
      <c r="G17" s="18">
        <f t="shared" si="0"/>
        <v>311</v>
      </c>
    </row>
    <row r="18" spans="3:13" x14ac:dyDescent="0.15">
      <c r="C18" s="15">
        <v>24</v>
      </c>
      <c r="D18" s="16">
        <v>-24</v>
      </c>
      <c r="E18" s="16">
        <v>144.4</v>
      </c>
      <c r="F18" s="17">
        <v>669000</v>
      </c>
      <c r="G18" s="18">
        <f t="shared" si="0"/>
        <v>287</v>
      </c>
    </row>
    <row r="19" spans="3:13" ht="14" thickBot="1" x14ac:dyDescent="0.2">
      <c r="C19" s="19">
        <v>25</v>
      </c>
      <c r="D19" s="20">
        <v>-24.9</v>
      </c>
      <c r="E19" s="20">
        <v>146.4</v>
      </c>
      <c r="F19" s="17">
        <v>931000</v>
      </c>
      <c r="G19" s="21">
        <f t="shared" si="0"/>
        <v>392</v>
      </c>
    </row>
    <row r="20" spans="3:13" ht="16" thickBot="1" x14ac:dyDescent="0.25">
      <c r="C20" s="22" t="s">
        <v>15</v>
      </c>
      <c r="D20" s="23">
        <f>D15</f>
        <v>-19.899999999999999</v>
      </c>
      <c r="E20" s="23">
        <f>E15</f>
        <v>143.69999999999999</v>
      </c>
      <c r="F20" s="13"/>
      <c r="G20" s="24">
        <f>ROUND(SUMPRODUCT(G8:G19,F8:F19)/SUM(F8:F19),0)</f>
        <v>219</v>
      </c>
      <c r="H20" s="9" t="s">
        <v>16</v>
      </c>
    </row>
    <row r="21" spans="3:13" ht="14" thickBot="1" x14ac:dyDescent="0.2"/>
    <row r="22" spans="3:13" ht="14" thickBot="1" x14ac:dyDescent="0.2">
      <c r="F22" s="25" t="s">
        <v>17</v>
      </c>
      <c r="G22" s="13"/>
    </row>
    <row r="23" spans="3:13" x14ac:dyDescent="0.15">
      <c r="F23" s="26" t="s">
        <v>18</v>
      </c>
      <c r="G23" s="27">
        <f>SUMIF(G8:G19,"&lt;=100",F8:F19)/SUM(F8:F19)</f>
        <v>0.24455400137583122</v>
      </c>
    </row>
    <row r="24" spans="3:13" x14ac:dyDescent="0.15">
      <c r="F24" s="26" t="s">
        <v>19</v>
      </c>
      <c r="G24" s="27">
        <f>SUMIF(G8:G19,"&lt;=200",F8:F19)/SUM(F8:F19)</f>
        <v>0.35943590919513874</v>
      </c>
    </row>
    <row r="25" spans="3:13" ht="14" thickBot="1" x14ac:dyDescent="0.2">
      <c r="F25" s="28" t="s">
        <v>20</v>
      </c>
      <c r="G25" s="29">
        <f>SUMIF(G8:G19,"&lt;=300",F8:F19)/SUM(F8:F19)</f>
        <v>0.74180233891309333</v>
      </c>
    </row>
    <row r="29" spans="3:13" x14ac:dyDescent="0.15">
      <c r="M29" s="30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Best Items</vt:lpstr>
      <vt:lpstr>Best Items_Heuristic</vt:lpstr>
      <vt:lpstr>Best Items_LP</vt:lpstr>
      <vt:lpstr>Ambulances</vt:lpstr>
      <vt:lpstr>Logistica All Possibilities</vt:lpstr>
      <vt:lpstr>Practical COG City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2018-10-21T02:59:21Z</dcterms:modified>
</cp:coreProperties>
</file>