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esktop\"/>
    </mc:Choice>
  </mc:AlternateContent>
  <xr:revisionPtr revIDLastSave="0" documentId="13_ncr:1_{62C13C95-88C5-42C9-B92C-E41902801FE8}" xr6:coauthVersionLast="47" xr6:coauthVersionMax="47" xr10:uidLastSave="{00000000-0000-0000-0000-000000000000}"/>
  <bookViews>
    <workbookView xWindow="0" yWindow="0" windowWidth="19200" windowHeight="21000" activeTab="7" xr2:uid="{A56F28F5-47F8-49C1-97CE-B398F9CE5D83}"/>
  </bookViews>
  <sheets>
    <sheet name="STAT" sheetId="1" r:id="rId1"/>
    <sheet name="IND" sheetId="2" r:id="rId2"/>
    <sheet name="MULTIV" sheetId="3" r:id="rId3"/>
    <sheet name="NONSTAT" sheetId="4" r:id="rId4"/>
    <sheet name="ODE" sheetId="5" r:id="rId5"/>
    <sheet name="PISCHAT" sheetId="6" r:id="rId6"/>
    <sheet name="ECON" sheetId="7" r:id="rId7"/>
    <sheet name="F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8" l="1"/>
  <c r="P17" i="8"/>
  <c r="B1" i="8"/>
  <c r="P9" i="8"/>
  <c r="P6" i="8"/>
  <c r="Q12" i="7" a="1"/>
  <c r="Q12" i="7" s="1"/>
  <c r="Q4" i="7" a="1"/>
  <c r="Q4" i="7" s="1"/>
  <c r="P15" i="7"/>
  <c r="P14" i="7"/>
  <c r="P13" i="7"/>
  <c r="P12" i="7"/>
  <c r="P7" i="7"/>
  <c r="P6" i="7"/>
  <c r="P5" i="7"/>
  <c r="P4" i="7"/>
  <c r="Q4" i="6" a="1"/>
  <c r="Q4" i="6" s="1"/>
  <c r="Q12" i="6" a="1"/>
  <c r="Q12" i="6" s="1"/>
  <c r="N12" i="6" a="1"/>
  <c r="N12" i="6" s="1"/>
  <c r="N4" i="6" a="1"/>
  <c r="N4" i="6" s="1"/>
  <c r="P15" i="6"/>
  <c r="P14" i="6"/>
  <c r="P13" i="6"/>
  <c r="P12" i="6"/>
  <c r="P7" i="6"/>
  <c r="P6" i="6"/>
  <c r="P5" i="6"/>
  <c r="P4" i="6"/>
  <c r="M15" i="6"/>
  <c r="M14" i="6"/>
  <c r="M13" i="6"/>
  <c r="M12" i="6"/>
  <c r="M7" i="6"/>
  <c r="M6" i="6"/>
  <c r="M5" i="6"/>
  <c r="M4" i="6"/>
  <c r="Q12" i="5" a="1"/>
  <c r="Q12" i="5" s="1"/>
  <c r="Q4" i="5" a="1"/>
  <c r="Q4" i="5" s="1"/>
  <c r="N12" i="5" a="1"/>
  <c r="N12" i="5" s="1"/>
  <c r="N4" i="5" a="1"/>
  <c r="N4" i="5" s="1"/>
  <c r="P15" i="5"/>
  <c r="P14" i="5"/>
  <c r="P13" i="5"/>
  <c r="P12" i="5"/>
  <c r="P7" i="5"/>
  <c r="P6" i="5"/>
  <c r="P5" i="5"/>
  <c r="P4" i="5"/>
  <c r="M15" i="5"/>
  <c r="M14" i="5"/>
  <c r="M13" i="5"/>
  <c r="M12" i="5"/>
  <c r="M7" i="5"/>
  <c r="M6" i="5"/>
  <c r="M5" i="5"/>
  <c r="M4" i="5"/>
  <c r="Q12" i="4" a="1"/>
  <c r="Q12" i="4" s="1"/>
  <c r="Q4" i="4" a="1"/>
  <c r="Q4" i="4" s="1"/>
  <c r="N12" i="4" a="1"/>
  <c r="N12" i="4" s="1"/>
  <c r="N4" i="4" a="1"/>
  <c r="N4" i="4" s="1"/>
  <c r="P15" i="4"/>
  <c r="P14" i="4"/>
  <c r="P13" i="4"/>
  <c r="P12" i="4"/>
  <c r="P7" i="4"/>
  <c r="P6" i="4"/>
  <c r="P5" i="4"/>
  <c r="P4" i="4"/>
  <c r="M15" i="4"/>
  <c r="M14" i="4"/>
  <c r="M13" i="4"/>
  <c r="M12" i="4"/>
  <c r="M7" i="4"/>
  <c r="M6" i="4"/>
  <c r="M5" i="4"/>
  <c r="M4" i="4"/>
  <c r="Q12" i="3" a="1"/>
  <c r="Q12" i="3" s="1"/>
  <c r="Q4" i="3" a="1"/>
  <c r="Q4" i="3" s="1"/>
  <c r="P15" i="3"/>
  <c r="P14" i="3"/>
  <c r="P13" i="3"/>
  <c r="P12" i="3"/>
  <c r="P7" i="3"/>
  <c r="P6" i="3"/>
  <c r="P5" i="3"/>
  <c r="P4" i="3"/>
  <c r="N12" i="3" a="1"/>
  <c r="N12" i="3" s="1"/>
  <c r="N4" i="3" a="1"/>
  <c r="N4" i="3" s="1"/>
  <c r="M15" i="3"/>
  <c r="M14" i="3"/>
  <c r="M13" i="3"/>
  <c r="M12" i="3"/>
  <c r="Q12" i="2" a="1"/>
  <c r="Q12" i="2" s="1"/>
  <c r="Q4" i="2" a="1"/>
  <c r="Q4" i="2" s="1"/>
  <c r="P15" i="2"/>
  <c r="P14" i="2"/>
  <c r="P13" i="2"/>
  <c r="P12" i="2"/>
  <c r="P7" i="2"/>
  <c r="P6" i="2"/>
  <c r="P5" i="2"/>
  <c r="P4" i="2"/>
  <c r="N12" i="2" a="1"/>
  <c r="N12" i="2" s="1"/>
  <c r="N4" i="2" a="1"/>
  <c r="N4" i="2" s="1"/>
  <c r="M15" i="2"/>
  <c r="M14" i="2"/>
  <c r="M13" i="2"/>
  <c r="M12" i="2"/>
  <c r="M7" i="2"/>
  <c r="M6" i="2"/>
  <c r="M5" i="2"/>
  <c r="M4" i="2"/>
  <c r="M4" i="1"/>
  <c r="N4" i="1" s="1" a="1"/>
  <c r="N4" i="1" s="1"/>
  <c r="P4" i="1"/>
  <c r="M5" i="1"/>
  <c r="P5" i="1"/>
  <c r="M6" i="1"/>
  <c r="P6" i="1"/>
  <c r="Q4" i="1" s="1" a="1"/>
  <c r="Q4" i="1" s="1"/>
  <c r="M7" i="1"/>
  <c r="P7" i="1"/>
  <c r="M12" i="1"/>
  <c r="N12" i="1" s="1" a="1"/>
  <c r="N12" i="1" s="1"/>
  <c r="P12" i="1"/>
  <c r="Q12" i="1" s="1" a="1"/>
  <c r="Q12" i="1" s="1"/>
  <c r="M13" i="1"/>
  <c r="P13" i="1"/>
  <c r="M14" i="1"/>
  <c r="P14" i="1"/>
  <c r="M15" i="1"/>
  <c r="P15" i="1"/>
  <c r="M7" i="3"/>
  <c r="M6" i="3"/>
  <c r="M5" i="3"/>
  <c r="M4" i="3"/>
  <c r="G52" i="7"/>
  <c r="G51" i="7"/>
  <c r="H47" i="7"/>
  <c r="H46" i="7"/>
  <c r="H52" i="7"/>
  <c r="H51" i="7"/>
  <c r="H35" i="7"/>
  <c r="H34" i="7"/>
  <c r="H40" i="7"/>
  <c r="H39" i="7"/>
  <c r="G40" i="7"/>
  <c r="G39" i="7"/>
  <c r="G35" i="7"/>
  <c r="G34" i="7"/>
  <c r="H64" i="7"/>
  <c r="H63" i="7"/>
  <c r="H59" i="7"/>
  <c r="H58" i="7"/>
  <c r="G64" i="7"/>
  <c r="G63" i="7"/>
  <c r="G59" i="7"/>
  <c r="G58" i="7"/>
  <c r="G47" i="7"/>
  <c r="G46" i="7"/>
  <c r="G22" i="7"/>
  <c r="G23" i="7"/>
  <c r="G27" i="7"/>
  <c r="G28" i="7"/>
  <c r="H28" i="7"/>
  <c r="H27" i="7"/>
  <c r="H23" i="7"/>
  <c r="H22" i="7"/>
  <c r="M15" i="7"/>
  <c r="M14" i="7"/>
  <c r="M13" i="7"/>
  <c r="M12" i="7"/>
  <c r="M7" i="7"/>
  <c r="M6" i="7"/>
  <c r="M5" i="7"/>
  <c r="M4" i="7"/>
  <c r="B12" i="8" l="1"/>
  <c r="N4" i="7" a="1"/>
  <c r="N4" i="7" s="1"/>
  <c r="N12" i="7" a="1"/>
  <c r="N1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<sst xmlns="http://schemas.openxmlformats.org/spreadsheetml/2006/main" count="398" uniqueCount="38">
  <si>
    <t>N=5</t>
  </si>
  <si>
    <t>BO</t>
  </si>
  <si>
    <t>DCBO</t>
  </si>
  <si>
    <t>PIBO</t>
  </si>
  <si>
    <t>DCPIBO</t>
  </si>
  <si>
    <t>Average Gap</t>
  </si>
  <si>
    <t>GOOD PRIOR</t>
  </si>
  <si>
    <t>BAD PRIOR</t>
  </si>
  <si>
    <t>N=1</t>
  </si>
  <si>
    <t>N=2</t>
  </si>
  <si>
    <t>N=3</t>
  </si>
  <si>
    <t>N=4</t>
  </si>
  <si>
    <t>N=6</t>
  </si>
  <si>
    <t>N=7</t>
  </si>
  <si>
    <t>N=8</t>
  </si>
  <si>
    <t>N=9</t>
  </si>
  <si>
    <t>N=10</t>
  </si>
  <si>
    <t>STAT</t>
  </si>
  <si>
    <t>IND</t>
  </si>
  <si>
    <t>MULTIV</t>
  </si>
  <si>
    <t>NONSTAT</t>
  </si>
  <si>
    <t>ODE</t>
  </si>
  <si>
    <t>PISCHAT</t>
  </si>
  <si>
    <t>ECON</t>
  </si>
  <si>
    <t>Dev. Std.</t>
  </si>
  <si>
    <t>Difference</t>
  </si>
  <si>
    <r>
      <rPr>
        <b/>
        <sz val="11"/>
        <color theme="1"/>
        <rFont val="Calibri"/>
        <family val="2"/>
        <scheme val="minor"/>
      </rPr>
      <t>Average Gap</t>
    </r>
    <r>
      <rPr>
        <sz val="11"/>
        <color theme="1"/>
        <rFont val="Calibri"/>
        <family val="2"/>
        <scheme val="minor"/>
      </rPr>
      <t xml:space="preserve"> (higher is better, 0&lt;=G&lt;=1)</t>
    </r>
  </si>
  <si>
    <t>B=1</t>
  </si>
  <si>
    <t>B=0</t>
  </si>
  <si>
    <t>B=5</t>
  </si>
  <si>
    <t>ECON B=1</t>
  </si>
  <si>
    <t>ECON B=0</t>
  </si>
  <si>
    <t>ECON B=5</t>
  </si>
  <si>
    <t>ECON B=10</t>
  </si>
  <si>
    <t>B=10</t>
  </si>
  <si>
    <t>Good Prior</t>
  </si>
  <si>
    <t>Bad Prior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</si>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</sst>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10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10" fontId="0" fillId="0" borderId="0" xfId="0" applyNumberFormat="1" applyBorder="1"/>
    <xf numFmtId="9" fontId="0" fillId="0" borderId="0" xfId="0" applyNumberFormat="1" applyBorder="1"/>
    <xf numFmtId="0" fontId="1" fillId="0" borderId="0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Border="1"/>
    <xf numFmtId="0" fontId="4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10" fontId="0" fillId="0" borderId="0" xfId="0" applyNumberFormat="1" applyFont="1" applyBorder="1"/>
    <xf numFmtId="9" fontId="0" fillId="0" borderId="0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10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/>
    <xf numFmtId="0" fontId="2" fillId="0" borderId="0" xfId="0" applyFont="1" applyFill="1" applyBorder="1"/>
    <xf numFmtId="10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/>
    <xf numFmtId="0" fontId="0" fillId="4" borderId="0" xfId="0" applyFill="1" applyAlignment="1">
      <alignment horizontal="left"/>
    </xf>
    <xf numFmtId="0" fontId="0" fillId="0" borderId="0" xfId="0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ED3D-7AFB-48BA-B2CB-2B77E946B044}">
  <dimension ref="A1:R28"/>
  <sheetViews>
    <sheetView workbookViewId="0">
      <selection activeCell="K22" sqref="K22"/>
    </sheetView>
  </sheetViews>
  <sheetFormatPr defaultColWidth="19.85546875" defaultRowHeight="15"/>
  <cols>
    <col min="1" max="1" width="16.28515625" style="42" bestFit="1" customWidth="1"/>
    <col min="2" max="11" width="12" style="42" bestFit="1" customWidth="1"/>
    <col min="12" max="12" width="9.7109375" style="42" customWidth="1"/>
    <col min="13" max="13" width="12" style="42" bestFit="1" customWidth="1"/>
    <col min="14" max="14" width="5" style="42" bestFit="1" customWidth="1"/>
    <col min="15" max="15" width="7.140625" style="42" bestFit="1" customWidth="1"/>
    <col min="16" max="16" width="12" style="42" bestFit="1" customWidth="1"/>
    <col min="17" max="17" width="5" style="42" bestFit="1" customWidth="1"/>
    <col min="18" max="16384" width="19.85546875" style="42"/>
  </cols>
  <sheetData>
    <row r="1" spans="1:17" ht="18.75">
      <c r="A1" s="1" t="s">
        <v>6</v>
      </c>
    </row>
    <row r="2" spans="1:17">
      <c r="A2" s="42" t="s">
        <v>5</v>
      </c>
    </row>
    <row r="3" spans="1:17">
      <c r="B3" s="50" t="s">
        <v>8</v>
      </c>
      <c r="C3" s="50" t="s">
        <v>9</v>
      </c>
      <c r="D3" s="50" t="s">
        <v>10</v>
      </c>
      <c r="E3" s="50" t="s">
        <v>11</v>
      </c>
      <c r="F3" s="50" t="s">
        <v>0</v>
      </c>
      <c r="G3" s="51" t="s">
        <v>12</v>
      </c>
      <c r="H3" s="51" t="s">
        <v>13</v>
      </c>
      <c r="I3" s="51" t="s">
        <v>14</v>
      </c>
      <c r="J3" s="51" t="s">
        <v>15</v>
      </c>
      <c r="K3" s="51" t="s">
        <v>16</v>
      </c>
      <c r="L3" s="45"/>
      <c r="M3" s="46" t="s">
        <v>37</v>
      </c>
      <c r="N3" s="45"/>
      <c r="O3" s="45"/>
      <c r="P3" s="45" t="s">
        <v>24</v>
      </c>
      <c r="Q3" s="45"/>
    </row>
    <row r="4" spans="1:17">
      <c r="A4" s="41" t="s">
        <v>1</v>
      </c>
      <c r="B4" s="50">
        <v>0.47971630781721702</v>
      </c>
      <c r="C4" s="50">
        <v>0.47235097864867698</v>
      </c>
      <c r="D4" s="50">
        <v>0.47116340932744899</v>
      </c>
      <c r="E4" s="50">
        <v>0.46214235702988099</v>
      </c>
      <c r="F4" s="52">
        <v>0.44953936853799598</v>
      </c>
      <c r="G4" s="51">
        <v>0.488622052871797</v>
      </c>
      <c r="H4" s="51">
        <v>0.46210787858694402</v>
      </c>
      <c r="I4" s="51">
        <v>0.42566033301186801</v>
      </c>
      <c r="J4" s="51">
        <v>0.50350931220662898</v>
      </c>
      <c r="K4" s="51">
        <v>0.52917824388296897</v>
      </c>
      <c r="L4" s="53"/>
      <c r="M4" s="54">
        <f>AVERAGE(B4:F4,G4:K4)</f>
        <v>0.47439902419214269</v>
      </c>
      <c r="N4" s="55" cm="1">
        <f t="array" ref="N4:N7">ROUND(M4:M7,2)</f>
        <v>0.47</v>
      </c>
      <c r="O4" s="45"/>
      <c r="P4" s="45">
        <f>_xlfn.STDEV.S(B4:F4,G4:K4)</f>
        <v>2.8651476924736231E-2</v>
      </c>
      <c r="Q4" s="45" cm="1">
        <f t="array" ref="Q4:Q7">ROUND(P4:P7,2)</f>
        <v>0.03</v>
      </c>
    </row>
    <row r="5" spans="1:17">
      <c r="A5" s="41" t="s">
        <v>3</v>
      </c>
      <c r="B5" s="50">
        <v>0.573176518335198</v>
      </c>
      <c r="C5" s="50">
        <v>0.48033862478106498</v>
      </c>
      <c r="D5" s="50">
        <v>0.50413341050326899</v>
      </c>
      <c r="E5" s="50">
        <v>0.51018145720095998</v>
      </c>
      <c r="F5" s="52">
        <v>0.50352621581638402</v>
      </c>
      <c r="G5" s="51">
        <v>0.57775224018497595</v>
      </c>
      <c r="H5" s="51">
        <v>0.51245507994732797</v>
      </c>
      <c r="I5" s="51">
        <v>0.45328499890063301</v>
      </c>
      <c r="J5" s="51">
        <v>0.590601757730574</v>
      </c>
      <c r="K5" s="51">
        <v>0.57833581783842403</v>
      </c>
      <c r="L5" s="53"/>
      <c r="M5" s="54">
        <f>AVERAGE(B5:F5,G5:K5)</f>
        <v>0.52837861212388115</v>
      </c>
      <c r="N5" s="55">
        <v>0.53</v>
      </c>
      <c r="O5" s="56">
        <v>0.12770000000000001</v>
      </c>
      <c r="P5" s="45">
        <f>_xlfn.STDEV.S(B5:F5,G5:K5)</f>
        <v>4.7783199813516981E-2</v>
      </c>
      <c r="Q5" s="45">
        <v>0.05</v>
      </c>
    </row>
    <row r="6" spans="1:17">
      <c r="A6" s="41" t="s">
        <v>2</v>
      </c>
      <c r="B6" s="50">
        <v>0.55366629897583897</v>
      </c>
      <c r="C6" s="50">
        <v>0.41856491389007</v>
      </c>
      <c r="D6" s="50">
        <v>0.55327407872162204</v>
      </c>
      <c r="E6" s="50">
        <v>0.56973935629480099</v>
      </c>
      <c r="F6" s="52">
        <v>0.51705394736181698</v>
      </c>
      <c r="G6" s="51">
        <v>0.49087868393085299</v>
      </c>
      <c r="H6" s="51">
        <v>0.53634517237885404</v>
      </c>
      <c r="I6" s="51">
        <v>0.41770672549189303</v>
      </c>
      <c r="J6" s="51">
        <v>0.48244346001178001</v>
      </c>
      <c r="K6" s="51">
        <v>0.57302915944576904</v>
      </c>
      <c r="L6" s="45"/>
      <c r="M6" s="45">
        <f>AVERAGE(B6:F6,G6:K6)</f>
        <v>0.51127017965032984</v>
      </c>
      <c r="N6" s="57">
        <v>0.51</v>
      </c>
      <c r="O6" s="45"/>
      <c r="P6" s="45">
        <f>_xlfn.STDEV.S(B6:F6,G6:K6)</f>
        <v>5.7785004802015434E-2</v>
      </c>
      <c r="Q6" s="45">
        <v>0.06</v>
      </c>
    </row>
    <row r="7" spans="1:17">
      <c r="A7" s="41" t="s">
        <v>4</v>
      </c>
      <c r="B7" s="50">
        <v>0.58757003542835595</v>
      </c>
      <c r="C7" s="50">
        <v>0.56730422031105199</v>
      </c>
      <c r="D7" s="50">
        <v>0.64798570000524802</v>
      </c>
      <c r="E7" s="50">
        <v>0.575711490631173</v>
      </c>
      <c r="F7" s="52">
        <v>0.57791818398190997</v>
      </c>
      <c r="G7" s="51">
        <v>0.59184680450604299</v>
      </c>
      <c r="H7" s="51">
        <v>0.55141724439617001</v>
      </c>
      <c r="I7" s="51">
        <v>0.55682877246001505</v>
      </c>
      <c r="J7" s="51">
        <v>0.55792349479260495</v>
      </c>
      <c r="K7" s="51">
        <v>0.59361923101872605</v>
      </c>
      <c r="L7" s="45"/>
      <c r="M7" s="45">
        <f>AVERAGE(B7:F7,G7:K7)</f>
        <v>0.58081251775312981</v>
      </c>
      <c r="N7" s="57">
        <v>0.57999999999999996</v>
      </c>
      <c r="O7" s="56">
        <v>0.13730000000000001</v>
      </c>
      <c r="P7" s="45">
        <f>_xlfn.STDEV.S(B7:F7,G7:K7)</f>
        <v>2.7935936830510856E-2</v>
      </c>
      <c r="Q7" s="45">
        <v>0.03</v>
      </c>
    </row>
    <row r="8" spans="1:17">
      <c r="B8" s="45"/>
      <c r="C8" s="45"/>
      <c r="D8" s="45"/>
      <c r="E8" s="45"/>
      <c r="F8" s="45"/>
      <c r="G8" s="54"/>
      <c r="H8" s="54"/>
      <c r="I8" s="54"/>
      <c r="J8" s="54"/>
      <c r="K8" s="54"/>
      <c r="L8" s="45"/>
      <c r="M8" s="45"/>
      <c r="N8" s="45"/>
      <c r="O8" s="45"/>
      <c r="P8" s="45"/>
      <c r="Q8" s="45"/>
    </row>
    <row r="9" spans="1:17" ht="18.75">
      <c r="A9" s="1" t="s">
        <v>7</v>
      </c>
      <c r="B9" s="45"/>
      <c r="C9" s="45"/>
      <c r="D9" s="45"/>
      <c r="E9" s="45"/>
      <c r="F9" s="45"/>
      <c r="G9" s="54"/>
      <c r="H9" s="54"/>
      <c r="I9" s="54"/>
      <c r="J9" s="54"/>
      <c r="K9" s="54"/>
      <c r="L9" s="45"/>
      <c r="M9" s="45"/>
      <c r="N9" s="45"/>
      <c r="O9" s="45"/>
      <c r="P9" s="45"/>
      <c r="Q9" s="45"/>
    </row>
    <row r="10" spans="1:17">
      <c r="A10" s="42" t="s">
        <v>5</v>
      </c>
      <c r="B10" s="45"/>
      <c r="C10" s="45"/>
      <c r="D10" s="45"/>
      <c r="E10" s="45"/>
      <c r="F10" s="45"/>
      <c r="G10" s="54"/>
      <c r="H10" s="54"/>
      <c r="I10" s="54"/>
      <c r="J10" s="54"/>
      <c r="K10" s="54"/>
      <c r="L10" s="45"/>
      <c r="M10" s="45"/>
      <c r="N10" s="45"/>
      <c r="O10" s="45"/>
      <c r="P10" s="45"/>
      <c r="Q10" s="45"/>
    </row>
    <row r="11" spans="1:17">
      <c r="B11" s="50" t="s">
        <v>8</v>
      </c>
      <c r="C11" s="50" t="s">
        <v>9</v>
      </c>
      <c r="D11" s="50" t="s">
        <v>10</v>
      </c>
      <c r="E11" s="50" t="s">
        <v>11</v>
      </c>
      <c r="F11" s="52" t="s">
        <v>0</v>
      </c>
      <c r="G11" s="51" t="s">
        <v>12</v>
      </c>
      <c r="H11" s="51" t="s">
        <v>13</v>
      </c>
      <c r="I11" s="51" t="s">
        <v>14</v>
      </c>
      <c r="J11" s="51" t="s">
        <v>15</v>
      </c>
      <c r="K11" s="51" t="s">
        <v>16</v>
      </c>
      <c r="L11" s="45"/>
      <c r="M11" s="45" t="s">
        <v>37</v>
      </c>
      <c r="N11" s="45"/>
      <c r="O11" s="45"/>
      <c r="P11" s="45" t="s">
        <v>24</v>
      </c>
      <c r="Q11" s="45"/>
    </row>
    <row r="12" spans="1:17">
      <c r="A12" s="41" t="s">
        <v>1</v>
      </c>
      <c r="B12" s="50">
        <v>0.50146876653574801</v>
      </c>
      <c r="C12" s="50">
        <v>0.48362429595665302</v>
      </c>
      <c r="D12" s="50">
        <v>0.49959031225146899</v>
      </c>
      <c r="E12" s="50">
        <v>0.51204922089991201</v>
      </c>
      <c r="F12" s="52">
        <v>0.49029552302717799</v>
      </c>
      <c r="G12" s="51">
        <v>0.49532389794181603</v>
      </c>
      <c r="H12" s="51">
        <v>0.52571715518715201</v>
      </c>
      <c r="I12" s="51">
        <v>0.47570331106281899</v>
      </c>
      <c r="J12" s="51">
        <v>0.48556000608974198</v>
      </c>
      <c r="K12" s="51">
        <v>0.50695422295021997</v>
      </c>
      <c r="L12" s="45"/>
      <c r="M12" s="45">
        <f>AVERAGE(B12:F12,G12:K12)</f>
        <v>0.49762867119027093</v>
      </c>
      <c r="N12" s="57" cm="1">
        <f t="array" ref="N12:N15">ROUND(M12:M15,2)</f>
        <v>0.5</v>
      </c>
      <c r="O12" s="45"/>
      <c r="P12" s="45">
        <f>_xlfn.STDEV.S(B12:F12,G12:K12)</f>
        <v>1.4847592891830866E-2</v>
      </c>
      <c r="Q12" s="45" cm="1">
        <f t="array" ref="Q12:Q15">ROUND(P12:P15,2)</f>
        <v>0.01</v>
      </c>
    </row>
    <row r="13" spans="1:17">
      <c r="A13" s="41" t="s">
        <v>3</v>
      </c>
      <c r="B13" s="50">
        <v>0.50273549139093898</v>
      </c>
      <c r="C13" s="50">
        <v>0.46467819215624301</v>
      </c>
      <c r="D13" s="50">
        <v>0.48894315148408202</v>
      </c>
      <c r="E13" s="50">
        <v>0.512956413681245</v>
      </c>
      <c r="F13" s="52">
        <v>0.49902786947038702</v>
      </c>
      <c r="G13" s="51">
        <v>0.49019614575679199</v>
      </c>
      <c r="H13" s="51">
        <v>0.49614248216096501</v>
      </c>
      <c r="I13" s="51">
        <v>0.49220437939761302</v>
      </c>
      <c r="J13" s="51">
        <v>0.48214611408058</v>
      </c>
      <c r="K13" s="51">
        <v>0.49110648040713301</v>
      </c>
      <c r="L13" s="45"/>
      <c r="M13" s="45">
        <f>AVERAGE(B13:F13,G13:K13)</f>
        <v>0.49201367199859786</v>
      </c>
      <c r="N13" s="57">
        <v>0.49</v>
      </c>
      <c r="O13" s="58">
        <v>-0.02</v>
      </c>
      <c r="P13" s="45">
        <f>_xlfn.STDEV.S(B13:F13,G13:K13)</f>
        <v>1.281487807650325E-2</v>
      </c>
      <c r="Q13" s="45">
        <v>0.01</v>
      </c>
    </row>
    <row r="14" spans="1:17">
      <c r="A14" s="41" t="s">
        <v>2</v>
      </c>
      <c r="B14" s="50">
        <v>0.58789373293497604</v>
      </c>
      <c r="C14" s="50">
        <v>0.57340917821490101</v>
      </c>
      <c r="D14" s="50">
        <v>0.56914681233639797</v>
      </c>
      <c r="E14" s="50">
        <v>0.55335046706441604</v>
      </c>
      <c r="F14" s="52">
        <v>0.58635355673557898</v>
      </c>
      <c r="G14" s="51">
        <v>0.55714385616886797</v>
      </c>
      <c r="H14" s="51">
        <v>0.56309980276294802</v>
      </c>
      <c r="I14" s="51">
        <v>0.55759981496726696</v>
      </c>
      <c r="J14" s="51">
        <v>0.57099874235048198</v>
      </c>
      <c r="K14" s="51">
        <v>0.57371762427291995</v>
      </c>
      <c r="L14" s="53"/>
      <c r="M14" s="45">
        <f>AVERAGE(B14:F14,G14:K14)</f>
        <v>0.56927135878087542</v>
      </c>
      <c r="N14" s="57">
        <v>0.56999999999999995</v>
      </c>
      <c r="O14" s="45"/>
      <c r="P14" s="45">
        <f>_xlfn.STDEV.S(B14:F14,G14:K14)</f>
        <v>1.1800888147995887E-2</v>
      </c>
      <c r="Q14" s="45">
        <v>0.01</v>
      </c>
    </row>
    <row r="15" spans="1:17">
      <c r="A15" s="41" t="s">
        <v>4</v>
      </c>
      <c r="B15" s="50">
        <v>0.55329151128766396</v>
      </c>
      <c r="C15" s="50">
        <v>0.57420055157414496</v>
      </c>
      <c r="D15" s="50">
        <v>0.57677239158373295</v>
      </c>
      <c r="E15" s="50">
        <v>0.55823970887329399</v>
      </c>
      <c r="F15" s="52">
        <v>0.574953716309197</v>
      </c>
      <c r="G15" s="51">
        <v>0.53739134597841498</v>
      </c>
      <c r="H15" s="51">
        <v>0.57223426845933201</v>
      </c>
      <c r="I15" s="51">
        <v>0.54174537861405003</v>
      </c>
      <c r="J15" s="51">
        <v>0.57332456123457598</v>
      </c>
      <c r="K15" s="51">
        <v>0.57261036313262603</v>
      </c>
      <c r="L15" s="53"/>
      <c r="M15" s="45">
        <f>AVERAGE(B15:F15,G15:K15)</f>
        <v>0.5634763797047031</v>
      </c>
      <c r="N15" s="57">
        <v>0.56000000000000005</v>
      </c>
      <c r="O15" s="56">
        <v>-1.7500000000000002E-2</v>
      </c>
      <c r="P15" s="45">
        <f>_xlfn.STDEV.S(B15:F15,G15:K15)</f>
        <v>1.4774067584127594E-2</v>
      </c>
      <c r="Q15" s="45">
        <v>0.01</v>
      </c>
    </row>
    <row r="22" spans="1:18">
      <c r="G22" s="43"/>
      <c r="H22" s="43"/>
      <c r="I22" s="43"/>
      <c r="J22" s="43"/>
      <c r="K22" s="43"/>
      <c r="L22" s="43"/>
    </row>
    <row r="23" spans="1:18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</row>
    <row r="24" spans="1:18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N24" s="43"/>
      <c r="O24" s="43"/>
      <c r="P24" s="43"/>
      <c r="Q24" s="43"/>
      <c r="R24" s="43"/>
    </row>
    <row r="25" spans="1:18">
      <c r="A25" s="43"/>
      <c r="B25" s="43"/>
      <c r="C25" s="43"/>
      <c r="D25" s="43"/>
      <c r="E25" s="43"/>
      <c r="F25" s="43"/>
      <c r="G25" s="43"/>
      <c r="H25" s="43"/>
      <c r="I25" s="49"/>
      <c r="J25" s="43"/>
      <c r="K25" s="43"/>
      <c r="L25" s="43"/>
      <c r="N25" s="43"/>
      <c r="O25" s="43"/>
      <c r="P25" s="43"/>
      <c r="Q25" s="43"/>
      <c r="R25" s="43"/>
    </row>
    <row r="26" spans="1:18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N26" s="43"/>
      <c r="O26" s="43"/>
      <c r="P26" s="43"/>
      <c r="Q26" s="43"/>
      <c r="R26" s="43"/>
    </row>
    <row r="27" spans="1:18">
      <c r="A27" s="43"/>
      <c r="B27" s="43"/>
      <c r="C27" s="43"/>
      <c r="D27" s="43"/>
      <c r="E27" s="43"/>
      <c r="F27" s="43"/>
      <c r="G27" s="43"/>
      <c r="H27" s="43"/>
      <c r="I27" s="48"/>
      <c r="J27" s="43"/>
      <c r="K27" s="43"/>
      <c r="L27" s="43"/>
      <c r="N27" s="43"/>
      <c r="O27" s="43"/>
      <c r="P27" s="43"/>
      <c r="Q27" s="43"/>
      <c r="R27" s="43"/>
    </row>
    <row r="28" spans="1:18">
      <c r="N28" s="43"/>
      <c r="O28" s="43"/>
      <c r="P28" s="43"/>
      <c r="Q28" s="43"/>
      <c r="R28" s="4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AA65-686E-4922-B645-E6B475B8D4E6}">
  <dimension ref="A1:X28"/>
  <sheetViews>
    <sheetView workbookViewId="0">
      <selection activeCell="I47" sqref="I47"/>
    </sheetView>
  </sheetViews>
  <sheetFormatPr defaultColWidth="19.85546875" defaultRowHeight="15"/>
  <cols>
    <col min="1" max="1" width="16.28515625" bestFit="1" customWidth="1"/>
    <col min="2" max="11" width="12" bestFit="1" customWidth="1"/>
    <col min="12" max="12" width="9.7109375" customWidth="1"/>
    <col min="13" max="13" width="12" bestFit="1" customWidth="1"/>
    <col min="14" max="14" width="5" bestFit="1" customWidth="1"/>
    <col min="15" max="15" width="7.140625" bestFit="1" customWidth="1"/>
    <col min="16" max="16" width="12" bestFit="1" customWidth="1"/>
    <col min="17" max="17" width="5" bestFit="1" customWidth="1"/>
  </cols>
  <sheetData>
    <row r="1" spans="1:24" ht="18.75">
      <c r="A1" s="1" t="s">
        <v>6</v>
      </c>
    </row>
    <row r="2" spans="1:24">
      <c r="A2" t="s">
        <v>5</v>
      </c>
    </row>
    <row r="3" spans="1:24">
      <c r="B3" s="4" t="s">
        <v>8</v>
      </c>
      <c r="C3" s="4" t="s">
        <v>9</v>
      </c>
      <c r="D3" s="4" t="s">
        <v>10</v>
      </c>
      <c r="E3" s="4" t="s">
        <v>11</v>
      </c>
      <c r="F3" s="4" t="s">
        <v>0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7"/>
      <c r="M3" s="7" t="s">
        <v>37</v>
      </c>
      <c r="N3" s="7"/>
      <c r="O3" s="7"/>
      <c r="P3" s="7" t="s">
        <v>24</v>
      </c>
      <c r="Q3" s="7"/>
      <c r="R3" s="7"/>
      <c r="S3" s="7"/>
      <c r="T3" s="7"/>
    </row>
    <row r="4" spans="1:24">
      <c r="A4" s="2" t="s">
        <v>1</v>
      </c>
      <c r="B4" s="4">
        <v>0.23513445469037</v>
      </c>
      <c r="C4" s="4">
        <v>0.20577983823072299</v>
      </c>
      <c r="D4" s="4">
        <v>0.17114504073189399</v>
      </c>
      <c r="E4" s="4">
        <v>0.21123479120802799</v>
      </c>
      <c r="F4" s="4">
        <v>0.28602095418919499</v>
      </c>
      <c r="G4" s="51">
        <v>0.16878560325508099</v>
      </c>
      <c r="H4" s="51">
        <v>0.236653431359102</v>
      </c>
      <c r="I4" s="51">
        <v>0.22519142424362301</v>
      </c>
      <c r="J4" s="51">
        <v>0.19413491691502899</v>
      </c>
      <c r="K4" s="59">
        <v>0.20255813761581101</v>
      </c>
      <c r="L4" s="60"/>
      <c r="M4" s="7">
        <f>AVERAGE(B4:K4)</f>
        <v>0.21366385924388562</v>
      </c>
      <c r="N4" s="57" cm="1">
        <f t="array" ref="N4:N7">ROUND(M4:M7,2)</f>
        <v>0.21</v>
      </c>
      <c r="O4" s="7"/>
      <c r="P4" s="7">
        <f>_xlfn.STDEV.S(B4:K4)</f>
        <v>3.4564952427905221E-2</v>
      </c>
      <c r="Q4" s="7" cm="1">
        <f t="array" ref="Q4:Q7">ROUND(P4:P7,2)</f>
        <v>0.03</v>
      </c>
      <c r="R4" s="7"/>
      <c r="S4" s="7"/>
      <c r="T4" s="61"/>
      <c r="V4" s="39"/>
      <c r="W4" s="39"/>
      <c r="X4" s="39"/>
    </row>
    <row r="5" spans="1:24">
      <c r="A5" s="2" t="s">
        <v>3</v>
      </c>
      <c r="B5" s="4">
        <v>0.46319093494971297</v>
      </c>
      <c r="C5" s="4">
        <v>0.382316756534406</v>
      </c>
      <c r="D5" s="4">
        <v>0.34898381978085802</v>
      </c>
      <c r="E5" s="4">
        <v>0.31890162424783902</v>
      </c>
      <c r="F5" s="4">
        <v>0.31771969961331098</v>
      </c>
      <c r="G5" s="51">
        <v>0.433192626929296</v>
      </c>
      <c r="H5" s="51">
        <v>0.38520006577290999</v>
      </c>
      <c r="I5" s="51">
        <v>0.37877304873097101</v>
      </c>
      <c r="J5" s="51">
        <v>0.42186490296048401</v>
      </c>
      <c r="K5" s="59">
        <v>0.51494073054059097</v>
      </c>
      <c r="L5" s="60"/>
      <c r="M5" s="7">
        <f>AVERAGE(B5:K5)</f>
        <v>0.39650842100603789</v>
      </c>
      <c r="N5" s="57">
        <v>0.4</v>
      </c>
      <c r="O5" s="24">
        <v>0.90480000000000005</v>
      </c>
      <c r="P5" s="7">
        <f>_xlfn.STDEV.S(B5:K5)</f>
        <v>6.2888210041958506E-2</v>
      </c>
      <c r="Q5" s="7">
        <v>0.06</v>
      </c>
      <c r="R5" s="7"/>
      <c r="S5" s="7"/>
      <c r="T5" s="61"/>
      <c r="V5" s="39"/>
      <c r="W5" s="39"/>
      <c r="X5" s="39"/>
    </row>
    <row r="6" spans="1:24">
      <c r="A6" s="2" t="s">
        <v>2</v>
      </c>
      <c r="B6" s="4">
        <v>0.20425349666325399</v>
      </c>
      <c r="C6" s="4">
        <v>0.14151535743229601</v>
      </c>
      <c r="D6" s="4">
        <v>0.234327735134605</v>
      </c>
      <c r="E6" s="4">
        <v>0.12286525575494001</v>
      </c>
      <c r="F6" s="4">
        <v>0.12693771096693299</v>
      </c>
      <c r="G6" s="51">
        <v>0.18280340225448899</v>
      </c>
      <c r="H6" s="51">
        <v>0.14973590270725401</v>
      </c>
      <c r="I6" s="51">
        <v>0.160126611912179</v>
      </c>
      <c r="J6" s="51">
        <v>0.15160279196982401</v>
      </c>
      <c r="K6" s="59">
        <v>0.18623178082238001</v>
      </c>
      <c r="L6" s="60"/>
      <c r="M6" s="7">
        <f>AVERAGE(B6:K6)</f>
        <v>0.16604000456181539</v>
      </c>
      <c r="N6" s="57">
        <v>0.17</v>
      </c>
      <c r="O6" s="7"/>
      <c r="P6" s="7">
        <f>_xlfn.STDEV.S(B6:K6)</f>
        <v>3.5458796321633464E-2</v>
      </c>
      <c r="Q6" s="7">
        <v>0.04</v>
      </c>
      <c r="R6" s="7"/>
      <c r="S6" s="61"/>
      <c r="T6" s="61"/>
      <c r="U6" s="39"/>
      <c r="V6" s="39"/>
      <c r="X6" s="39"/>
    </row>
    <row r="7" spans="1:24">
      <c r="A7" s="2" t="s">
        <v>4</v>
      </c>
      <c r="B7" s="4">
        <v>0.20461042729098999</v>
      </c>
      <c r="C7" s="4">
        <v>0.26979099641124399</v>
      </c>
      <c r="D7" s="4">
        <v>0.32088198489258102</v>
      </c>
      <c r="E7" s="4">
        <v>0.33624249788195498</v>
      </c>
      <c r="F7" s="4">
        <v>0.31426711820839298</v>
      </c>
      <c r="G7" s="51">
        <v>0.225049563822035</v>
      </c>
      <c r="H7" s="51">
        <v>0.22590983029648401</v>
      </c>
      <c r="I7" s="51">
        <v>0.227932218392803</v>
      </c>
      <c r="J7" s="51">
        <v>0.20365735321551601</v>
      </c>
      <c r="K7" s="59">
        <v>0.21594029324649799</v>
      </c>
      <c r="L7" s="60"/>
      <c r="M7" s="7">
        <f>AVERAGE(B7:K7)</f>
        <v>0.25442822836584994</v>
      </c>
      <c r="N7" s="57">
        <v>0.25</v>
      </c>
      <c r="O7" s="24">
        <v>0.47060000000000002</v>
      </c>
      <c r="P7" s="7">
        <f>_xlfn.STDEV.S(B7:K7)</f>
        <v>5.1473448984351355E-2</v>
      </c>
      <c r="Q7" s="7">
        <v>0.05</v>
      </c>
      <c r="R7" s="7"/>
      <c r="S7" s="61"/>
      <c r="T7" s="61"/>
      <c r="U7" s="39"/>
      <c r="V7" s="39"/>
      <c r="X7" s="39"/>
    </row>
    <row r="8" spans="1:2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4" ht="18.75">
      <c r="A9" s="1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9"/>
      <c r="O9" s="19"/>
      <c r="P9" s="19"/>
      <c r="Q9" s="19"/>
      <c r="R9" s="19"/>
      <c r="S9" s="7"/>
      <c r="T9" s="7"/>
    </row>
    <row r="10" spans="1:24">
      <c r="A10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9"/>
      <c r="O10" s="19"/>
      <c r="P10" s="19"/>
      <c r="Q10" s="19"/>
      <c r="R10" s="19"/>
      <c r="S10" s="7"/>
      <c r="T10" s="7"/>
    </row>
    <row r="11" spans="1:24">
      <c r="B11" s="4" t="s">
        <v>8</v>
      </c>
      <c r="C11" s="4" t="s">
        <v>9</v>
      </c>
      <c r="D11" s="4" t="s">
        <v>10</v>
      </c>
      <c r="E11" s="4" t="s">
        <v>11</v>
      </c>
      <c r="F11" s="4" t="s">
        <v>0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7"/>
      <c r="M11" s="7" t="s">
        <v>37</v>
      </c>
      <c r="N11" s="7"/>
      <c r="O11" s="7"/>
      <c r="P11" s="7" t="s">
        <v>24</v>
      </c>
      <c r="Q11" s="19"/>
      <c r="R11" s="19"/>
      <c r="S11" s="7"/>
      <c r="T11" s="7"/>
    </row>
    <row r="12" spans="1:24">
      <c r="A12" s="2" t="s">
        <v>1</v>
      </c>
      <c r="B12" s="4">
        <v>0.160092141041658</v>
      </c>
      <c r="C12" s="4">
        <v>0.28069984960834099</v>
      </c>
      <c r="D12" s="4">
        <v>0.33249170013804102</v>
      </c>
      <c r="E12" s="4">
        <v>0.40625820205991098</v>
      </c>
      <c r="F12" s="4">
        <v>0.46673381264545999</v>
      </c>
      <c r="G12" s="51">
        <v>0.29391642332127998</v>
      </c>
      <c r="H12" s="51">
        <v>0.39750819051916197</v>
      </c>
      <c r="I12" s="51">
        <v>0.30263343313283803</v>
      </c>
      <c r="J12" s="51">
        <v>0.35586896797647399</v>
      </c>
      <c r="K12" s="51">
        <v>0.32734144673459697</v>
      </c>
      <c r="L12" s="7"/>
      <c r="M12" s="7">
        <f>AVERAGE(B12:K12)</f>
        <v>0.33235441671777621</v>
      </c>
      <c r="N12" s="23" cm="1">
        <f t="array" ref="N12:N15">ROUND(M12:M15,2)</f>
        <v>0.33</v>
      </c>
      <c r="O12" s="19"/>
      <c r="P12" s="19">
        <f>_xlfn.STDEV.S(B12:K12)</f>
        <v>8.3696535664412375E-2</v>
      </c>
      <c r="Q12" s="19" cm="1">
        <f t="array" ref="Q12:Q15">ROUND(P12:P15,2)</f>
        <v>0.08</v>
      </c>
      <c r="R12" s="19"/>
      <c r="S12" s="7"/>
      <c r="T12" s="7"/>
    </row>
    <row r="13" spans="1:24">
      <c r="A13" s="2" t="s">
        <v>3</v>
      </c>
      <c r="B13" s="4">
        <v>0.15796435145844401</v>
      </c>
      <c r="C13" s="4">
        <v>0.29401564688063198</v>
      </c>
      <c r="D13" s="4">
        <v>0.34435662150509</v>
      </c>
      <c r="E13" s="4">
        <v>0.441053269314298</v>
      </c>
      <c r="F13" s="4">
        <v>0.47723963684446202</v>
      </c>
      <c r="G13" s="51">
        <v>0.30961886113075998</v>
      </c>
      <c r="H13" s="51">
        <v>0.40179493438073499</v>
      </c>
      <c r="I13" s="51">
        <v>0.28057239868432199</v>
      </c>
      <c r="J13" s="51">
        <v>0.32025177033102598</v>
      </c>
      <c r="K13" s="51">
        <v>0.341988004612511</v>
      </c>
      <c r="L13" s="7"/>
      <c r="M13" s="7">
        <f>AVERAGE(B13:K13)</f>
        <v>0.336885549514228</v>
      </c>
      <c r="N13" s="23">
        <v>0.34</v>
      </c>
      <c r="O13" s="62">
        <v>3.0300000000000001E-2</v>
      </c>
      <c r="P13" s="19">
        <f>_xlfn.STDEV.S(B13:K13)</f>
        <v>8.9992106699766511E-2</v>
      </c>
      <c r="Q13" s="19">
        <v>0.09</v>
      </c>
      <c r="R13" s="19"/>
      <c r="S13" s="7"/>
      <c r="T13" s="7"/>
    </row>
    <row r="14" spans="1:24">
      <c r="A14" s="2" t="s">
        <v>2</v>
      </c>
      <c r="B14" s="4">
        <v>0.16050153353132801</v>
      </c>
      <c r="C14" s="4">
        <v>0.18198905016741601</v>
      </c>
      <c r="D14" s="4">
        <v>0.179868022811182</v>
      </c>
      <c r="E14" s="4">
        <v>0.21356539676616501</v>
      </c>
      <c r="F14" s="4">
        <v>0.128933346525409</v>
      </c>
      <c r="G14" s="51">
        <v>0.14498120209233401</v>
      </c>
      <c r="H14" s="51">
        <v>0.17392334860473299</v>
      </c>
      <c r="I14" s="51">
        <v>0.17403949045584299</v>
      </c>
      <c r="J14" s="51">
        <v>0.15606059907577399</v>
      </c>
      <c r="K14" s="51">
        <v>0.16856561005484599</v>
      </c>
      <c r="L14" s="7"/>
      <c r="M14" s="7">
        <f>AVERAGE(B14:K14)</f>
        <v>0.168242760008503</v>
      </c>
      <c r="N14" s="57">
        <v>0.17</v>
      </c>
      <c r="O14" s="7"/>
      <c r="P14" s="7">
        <f>_xlfn.STDEV.S(B14:K14)</f>
        <v>2.2946521719705966E-2</v>
      </c>
      <c r="Q14" s="7">
        <v>0.02</v>
      </c>
      <c r="R14" s="7"/>
      <c r="S14" s="7"/>
      <c r="T14" s="7"/>
    </row>
    <row r="15" spans="1:24">
      <c r="A15" s="2" t="s">
        <v>4</v>
      </c>
      <c r="B15" s="4">
        <v>0.14849504624781201</v>
      </c>
      <c r="C15" s="4">
        <v>0.19788352686709301</v>
      </c>
      <c r="D15" s="4">
        <v>0.15235147973388</v>
      </c>
      <c r="E15" s="4">
        <v>0.202179106035173</v>
      </c>
      <c r="F15" s="4">
        <v>0.12326221046090099</v>
      </c>
      <c r="G15" s="51">
        <v>0.153298283813118</v>
      </c>
      <c r="H15" s="51">
        <v>0.195625275424962</v>
      </c>
      <c r="I15" s="51">
        <v>0.17684830677462099</v>
      </c>
      <c r="J15" s="51">
        <v>0.17762821839152901</v>
      </c>
      <c r="K15" s="51">
        <v>0.16443416779711101</v>
      </c>
      <c r="L15" s="7"/>
      <c r="M15" s="7">
        <f>AVERAGE(B15:K15)</f>
        <v>0.16920056215461998</v>
      </c>
      <c r="N15" s="57">
        <v>0.17</v>
      </c>
      <c r="O15" s="25">
        <v>0</v>
      </c>
      <c r="P15" s="7">
        <f>_xlfn.STDEV.S(B15:K15)</f>
        <v>2.5465922273946898E-2</v>
      </c>
      <c r="Q15" s="7">
        <v>0.03</v>
      </c>
      <c r="R15" s="7"/>
      <c r="S15" s="7"/>
      <c r="T15" s="7"/>
    </row>
    <row r="18" spans="1:20">
      <c r="K18" s="18"/>
      <c r="L18" s="18"/>
      <c r="S18" s="39"/>
      <c r="T18" s="39"/>
    </row>
    <row r="19" spans="1:20">
      <c r="K19" s="18"/>
      <c r="L19" s="18"/>
      <c r="S19" s="39"/>
      <c r="T19" s="39"/>
    </row>
    <row r="20" spans="1:20">
      <c r="K20" s="18"/>
      <c r="L20" s="18"/>
    </row>
    <row r="21" spans="1:20">
      <c r="K21" s="18"/>
      <c r="L21" s="18"/>
    </row>
    <row r="23" spans="1:20">
      <c r="A23" s="18"/>
      <c r="B23" s="18"/>
      <c r="C23" s="18"/>
      <c r="D23" s="18"/>
      <c r="E23" s="18"/>
      <c r="F23" s="18"/>
      <c r="G23" s="18"/>
      <c r="H23" s="18"/>
    </row>
    <row r="24" spans="1:20">
      <c r="A24" s="18"/>
      <c r="B24" s="47"/>
      <c r="C24" s="18"/>
      <c r="D24" s="18"/>
      <c r="E24" s="18"/>
      <c r="F24" s="18"/>
      <c r="G24" s="18"/>
      <c r="H24" s="18"/>
      <c r="N24" s="18"/>
      <c r="O24" s="18"/>
      <c r="P24" s="18"/>
      <c r="Q24" s="18"/>
      <c r="R24" s="18"/>
    </row>
    <row r="25" spans="1:20">
      <c r="A25" s="18"/>
      <c r="B25" s="18"/>
      <c r="C25" s="18"/>
      <c r="D25" s="18"/>
      <c r="E25" s="18"/>
      <c r="F25" s="18"/>
      <c r="G25" s="18"/>
      <c r="H25" s="18"/>
      <c r="N25" s="18"/>
      <c r="O25" s="18"/>
      <c r="P25" s="18"/>
      <c r="Q25" s="18"/>
      <c r="R25" s="18"/>
    </row>
    <row r="26" spans="1:20">
      <c r="A26" s="18"/>
      <c r="B26" s="18"/>
      <c r="C26" s="18"/>
      <c r="D26" s="18"/>
      <c r="E26" s="18"/>
      <c r="F26" s="18"/>
      <c r="G26" s="18"/>
      <c r="H26" s="18"/>
      <c r="N26" s="18"/>
      <c r="O26" s="18"/>
      <c r="P26" s="18"/>
      <c r="Q26" s="18"/>
      <c r="R26" s="18"/>
    </row>
    <row r="27" spans="1:20">
      <c r="A27" s="18"/>
      <c r="B27" s="18"/>
      <c r="C27" s="18"/>
      <c r="D27" s="18"/>
      <c r="E27" s="18"/>
      <c r="F27" s="18"/>
      <c r="G27" s="18"/>
      <c r="H27" s="18"/>
      <c r="N27" s="18"/>
      <c r="O27" s="18"/>
      <c r="P27" s="18"/>
      <c r="Q27" s="18"/>
      <c r="R27" s="18"/>
    </row>
    <row r="28" spans="1:20">
      <c r="N28" s="18"/>
      <c r="O28" s="18"/>
      <c r="P28" s="18"/>
      <c r="Q28" s="18"/>
      <c r="R28" s="1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E50E-ADFE-4D28-BEA5-0BE557DDD9EA}">
  <dimension ref="A1:Y28"/>
  <sheetViews>
    <sheetView workbookViewId="0">
      <selection activeCell="N27" sqref="N27"/>
    </sheetView>
  </sheetViews>
  <sheetFormatPr defaultRowHeight="15"/>
  <cols>
    <col min="1" max="1" width="16.28515625" bestFit="1" customWidth="1"/>
    <col min="2" max="11" width="12" bestFit="1" customWidth="1"/>
    <col min="12" max="12" width="9.7109375" customWidth="1"/>
    <col min="13" max="13" width="12" bestFit="1" customWidth="1"/>
    <col min="14" max="14" width="5" bestFit="1" customWidth="1"/>
    <col min="15" max="15" width="7.140625" bestFit="1" customWidth="1"/>
    <col min="16" max="16" width="12" bestFit="1" customWidth="1"/>
    <col min="17" max="17" width="5" bestFit="1" customWidth="1"/>
    <col min="18" max="18" width="19.85546875" customWidth="1"/>
    <col min="19" max="19" width="19.85546875" bestFit="1" customWidth="1"/>
    <col min="20" max="20" width="12" bestFit="1" customWidth="1"/>
    <col min="21" max="21" width="19.85546875" bestFit="1" customWidth="1"/>
    <col min="22" max="23" width="18.85546875" bestFit="1" customWidth="1"/>
    <col min="24" max="24" width="19.85546875" bestFit="1" customWidth="1"/>
  </cols>
  <sheetData>
    <row r="1" spans="1:25" ht="18.75">
      <c r="A1" s="1" t="s">
        <v>6</v>
      </c>
    </row>
    <row r="2" spans="1:25">
      <c r="A2" t="s">
        <v>5</v>
      </c>
    </row>
    <row r="3" spans="1:25">
      <c r="B3" s="4" t="s">
        <v>8</v>
      </c>
      <c r="C3" s="4" t="s">
        <v>9</v>
      </c>
      <c r="D3" s="4" t="s">
        <v>10</v>
      </c>
      <c r="E3" s="4" t="s">
        <v>11</v>
      </c>
      <c r="F3" s="4" t="s">
        <v>0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7"/>
      <c r="M3" s="7" t="s">
        <v>37</v>
      </c>
      <c r="N3" s="7"/>
      <c r="O3" s="7"/>
      <c r="P3" s="7" t="s">
        <v>24</v>
      </c>
      <c r="Q3" s="7"/>
    </row>
    <row r="4" spans="1:25">
      <c r="A4" s="2" t="s">
        <v>1</v>
      </c>
      <c r="B4" s="4">
        <v>0.385072445290981</v>
      </c>
      <c r="C4" s="4">
        <v>0.30005259350273999</v>
      </c>
      <c r="D4" s="4">
        <v>0.33409488730931503</v>
      </c>
      <c r="E4" s="4">
        <v>0.37628755801610603</v>
      </c>
      <c r="F4" s="4">
        <v>0.36669584860565602</v>
      </c>
      <c r="G4" s="51">
        <v>0.375626173650976</v>
      </c>
      <c r="H4" s="51">
        <v>0.37600145875081298</v>
      </c>
      <c r="I4" s="51">
        <v>0.35265780014495801</v>
      </c>
      <c r="J4" s="51">
        <v>0.33229613275404302</v>
      </c>
      <c r="K4" s="51">
        <v>0.37375495813503801</v>
      </c>
      <c r="L4" s="61"/>
      <c r="M4" s="7">
        <f>AVERAGE(B4:F4,G4:K4)</f>
        <v>0.35725398561606259</v>
      </c>
      <c r="N4" s="57" cm="1">
        <f t="array" ref="N4:N7">ROUND(M4:M7,2)</f>
        <v>0.36</v>
      </c>
      <c r="P4" s="7">
        <f>_xlfn.STDEV.S(B4:K4)</f>
        <v>2.7159900843294064E-2</v>
      </c>
      <c r="Q4" s="7" cm="1">
        <f t="array" ref="Q4:Q7">ROUND(P4:P7,2)</f>
        <v>0.03</v>
      </c>
    </row>
    <row r="5" spans="1:25">
      <c r="A5" s="2" t="s">
        <v>3</v>
      </c>
      <c r="B5" s="4">
        <v>0.45643706847161503</v>
      </c>
      <c r="C5" s="4">
        <v>0.45311520532000299</v>
      </c>
      <c r="D5" s="4">
        <v>0.34790062135761801</v>
      </c>
      <c r="E5" s="4">
        <v>0.41517167971209401</v>
      </c>
      <c r="F5" s="4">
        <v>0.45635116853543001</v>
      </c>
      <c r="G5" s="51">
        <v>0.43577205758130599</v>
      </c>
      <c r="H5" s="51">
        <v>0.382667458581538</v>
      </c>
      <c r="I5" s="51">
        <v>0.464352958717201</v>
      </c>
      <c r="J5" s="51">
        <v>0.43197546323364999</v>
      </c>
      <c r="K5" s="51">
        <v>0.40411354479966999</v>
      </c>
      <c r="L5" s="61"/>
      <c r="M5" s="7">
        <f>AVERAGE(B5:F5,G5:K5)</f>
        <v>0.4247857226310125</v>
      </c>
      <c r="N5" s="57">
        <v>0.42</v>
      </c>
      <c r="O5" s="24">
        <v>0.16669999999999999</v>
      </c>
      <c r="P5" s="7">
        <f>_xlfn.STDEV.S(B5:K5)</f>
        <v>3.7629389337272327E-2</v>
      </c>
      <c r="Q5" s="7">
        <v>0.04</v>
      </c>
    </row>
    <row r="6" spans="1:25">
      <c r="A6" s="2" t="s">
        <v>2</v>
      </c>
      <c r="B6" s="4">
        <v>0.31365949583113101</v>
      </c>
      <c r="C6" s="4">
        <v>0.299306660469146</v>
      </c>
      <c r="D6" s="4">
        <v>0.44317593706841701</v>
      </c>
      <c r="E6" s="4">
        <v>0.37367319046146902</v>
      </c>
      <c r="F6" s="4">
        <v>0.413645285532728</v>
      </c>
      <c r="G6" s="51">
        <v>0.33715479555974298</v>
      </c>
      <c r="H6" s="51">
        <v>0.37749778165793002</v>
      </c>
      <c r="I6" s="51">
        <v>0.33731170167901398</v>
      </c>
      <c r="J6" s="51">
        <v>0.35412637950665199</v>
      </c>
      <c r="K6" s="51">
        <v>0.34943680053707799</v>
      </c>
      <c r="L6" s="7"/>
      <c r="M6" s="7">
        <f>AVERAGE(B6:F6,G6:K6)</f>
        <v>0.35989880283033077</v>
      </c>
      <c r="N6" s="57">
        <v>0.36</v>
      </c>
      <c r="O6" s="7"/>
      <c r="P6" s="7">
        <f>_xlfn.STDEV.S(B6:K6)</f>
        <v>4.3846887506431592E-2</v>
      </c>
      <c r="Q6" s="7">
        <v>0.04</v>
      </c>
    </row>
    <row r="7" spans="1:25">
      <c r="A7" s="2" t="s">
        <v>4</v>
      </c>
      <c r="B7" s="4">
        <v>0.39822704617815302</v>
      </c>
      <c r="C7" s="4">
        <v>0.33920733208185699</v>
      </c>
      <c r="D7" s="4">
        <v>0.48990872571782401</v>
      </c>
      <c r="E7" s="4">
        <v>0.434639785077161</v>
      </c>
      <c r="F7" s="4">
        <v>0.44463877186946599</v>
      </c>
      <c r="G7" s="51">
        <v>0.34503626880946497</v>
      </c>
      <c r="H7" s="51">
        <v>0.39796170361009198</v>
      </c>
      <c r="I7" s="51">
        <v>0.35533421889991801</v>
      </c>
      <c r="J7" s="51">
        <v>0.41595099991235501</v>
      </c>
      <c r="K7" s="51">
        <v>0.36338634862399599</v>
      </c>
      <c r="L7" s="7"/>
      <c r="M7" s="7">
        <f>AVERAGE(B7:F7,G7:K7)</f>
        <v>0.39842912007802866</v>
      </c>
      <c r="N7" s="57">
        <v>0.4</v>
      </c>
      <c r="O7" s="24">
        <v>0.1111</v>
      </c>
      <c r="P7" s="7">
        <f>_xlfn.STDEV.S(B7:K7)</f>
        <v>4.8950679362103677E-2</v>
      </c>
      <c r="Q7" s="7">
        <v>0.05</v>
      </c>
    </row>
    <row r="8" spans="1: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25" ht="18.75">
      <c r="A9" s="1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9"/>
      <c r="O9" s="19"/>
      <c r="P9" s="19"/>
      <c r="Q9" s="19"/>
      <c r="R9" s="18"/>
    </row>
    <row r="10" spans="1:25">
      <c r="A10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9"/>
      <c r="O10" s="19"/>
      <c r="P10" s="19"/>
      <c r="Q10" s="19"/>
      <c r="R10" s="18"/>
    </row>
    <row r="11" spans="1:25">
      <c r="B11" s="4" t="s">
        <v>8</v>
      </c>
      <c r="C11" s="4" t="s">
        <v>9</v>
      </c>
      <c r="D11" s="4" t="s">
        <v>10</v>
      </c>
      <c r="E11" s="4" t="s">
        <v>11</v>
      </c>
      <c r="F11" s="4" t="s">
        <v>0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7"/>
      <c r="M11" s="7" t="s">
        <v>37</v>
      </c>
      <c r="N11" s="7"/>
      <c r="O11" s="7"/>
      <c r="P11" s="7" t="s">
        <v>24</v>
      </c>
      <c r="Q11" s="19"/>
      <c r="R11" s="18"/>
    </row>
    <row r="12" spans="1:25">
      <c r="A12" s="2" t="s">
        <v>1</v>
      </c>
      <c r="B12" s="4">
        <v>0.46723455811019099</v>
      </c>
      <c r="C12" s="4">
        <v>0.393550174014134</v>
      </c>
      <c r="D12" s="4">
        <v>0.36802892680168597</v>
      </c>
      <c r="E12" s="4">
        <v>0.45046780878232301</v>
      </c>
      <c r="F12" s="4">
        <v>0.42466301437687398</v>
      </c>
      <c r="G12" s="51">
        <v>0.42481057792815702</v>
      </c>
      <c r="H12" s="51">
        <v>0.34174699912752299</v>
      </c>
      <c r="I12" s="51">
        <v>0.42579582576119201</v>
      </c>
      <c r="J12" s="51">
        <v>0.36154835615936398</v>
      </c>
      <c r="K12" s="51">
        <v>0.42460100380412902</v>
      </c>
      <c r="L12" s="7"/>
      <c r="M12" s="7">
        <f>AVERAGE(B12:K13)</f>
        <v>0.40560242513461153</v>
      </c>
      <c r="N12" s="23" cm="1">
        <f t="array" ref="N12:N15">ROUND(M12:M15,2)</f>
        <v>0.41</v>
      </c>
      <c r="O12" s="19"/>
      <c r="P12" s="19">
        <f>_xlfn.STDEV.S(B12:K12)</f>
        <v>4.0576244528761768E-2</v>
      </c>
      <c r="Q12" s="19" cm="1">
        <f t="array" ref="Q12:Q15">ROUND(P12:P15,2)</f>
        <v>0.04</v>
      </c>
      <c r="R12" s="18"/>
    </row>
    <row r="13" spans="1:25">
      <c r="A13" s="2" t="s">
        <v>3</v>
      </c>
      <c r="B13" s="4">
        <v>0.44411428448206203</v>
      </c>
      <c r="C13" s="4">
        <v>0.39038496956302998</v>
      </c>
      <c r="D13" s="4">
        <v>0.34323158423966799</v>
      </c>
      <c r="E13" s="4">
        <v>0.459506563638163</v>
      </c>
      <c r="F13" s="4">
        <v>0.410090582354392</v>
      </c>
      <c r="G13" s="51">
        <v>0.44629419081522798</v>
      </c>
      <c r="H13" s="51">
        <v>0.366507346343802</v>
      </c>
      <c r="I13" s="51">
        <v>0.40055784899890401</v>
      </c>
      <c r="J13" s="51">
        <v>0.33761629207439903</v>
      </c>
      <c r="K13" s="51">
        <v>0.43129759531701001</v>
      </c>
      <c r="L13" s="7"/>
      <c r="M13" s="7">
        <f>AVERAGE(B13:K13)</f>
        <v>0.40296012578266582</v>
      </c>
      <c r="N13" s="23">
        <v>0.4</v>
      </c>
      <c r="O13" s="62">
        <v>-2.4400000000000002E-2</v>
      </c>
      <c r="P13" s="19">
        <f>_xlfn.STDEV.S(B13:K13)</f>
        <v>4.3401084331356372E-2</v>
      </c>
      <c r="Q13" s="19">
        <v>0.04</v>
      </c>
      <c r="R13" s="18"/>
      <c r="Y13" s="40"/>
    </row>
    <row r="14" spans="1:25">
      <c r="A14" s="2" t="s">
        <v>2</v>
      </c>
      <c r="B14" s="4">
        <v>0.31349536258097599</v>
      </c>
      <c r="C14" s="4">
        <v>0.33576381790483301</v>
      </c>
      <c r="D14" s="4">
        <v>0.39387127164274899</v>
      </c>
      <c r="E14" s="4">
        <v>0.36685644508670701</v>
      </c>
      <c r="F14" s="4">
        <v>0.37761261024539899</v>
      </c>
      <c r="G14" s="51">
        <v>0.32665131113546603</v>
      </c>
      <c r="H14" s="51">
        <v>0.35939156231337099</v>
      </c>
      <c r="I14" s="51">
        <v>0.36144500905563098</v>
      </c>
      <c r="J14" s="51">
        <v>0.373247184426856</v>
      </c>
      <c r="K14" s="51">
        <v>0.35013498501401602</v>
      </c>
      <c r="L14" s="7"/>
      <c r="M14" s="7">
        <f>AVERAGE(B14:K14)</f>
        <v>0.35584695594060045</v>
      </c>
      <c r="N14" s="57">
        <v>0.36</v>
      </c>
      <c r="O14" s="7"/>
      <c r="P14" s="7">
        <f>_xlfn.STDEV.S(B14:K14)</f>
        <v>2.4651963429800014E-2</v>
      </c>
      <c r="Q14" s="7">
        <v>0.02</v>
      </c>
    </row>
    <row r="15" spans="1:25">
      <c r="A15" s="2" t="s">
        <v>4</v>
      </c>
      <c r="B15" s="4">
        <v>0.30963938229835503</v>
      </c>
      <c r="C15" s="4">
        <v>0.33809199152449498</v>
      </c>
      <c r="D15" s="4">
        <v>0.39302632965672601</v>
      </c>
      <c r="E15" s="4">
        <v>0.36172712650736799</v>
      </c>
      <c r="F15" s="4">
        <v>0.37341042100104899</v>
      </c>
      <c r="G15" s="51">
        <v>0.32388075149051399</v>
      </c>
      <c r="H15" s="51">
        <v>0.36037143234528302</v>
      </c>
      <c r="I15" s="51">
        <v>0.356790680833387</v>
      </c>
      <c r="J15" s="51">
        <v>0.36927606247165401</v>
      </c>
      <c r="K15" s="51">
        <v>0.35079563717470402</v>
      </c>
      <c r="L15" s="7"/>
      <c r="M15" s="7">
        <f>AVERAGE(B15:K15)</f>
        <v>0.35370098153035351</v>
      </c>
      <c r="N15" s="57">
        <v>0.35</v>
      </c>
      <c r="O15" s="24">
        <v>-2.7799999999999998E-2</v>
      </c>
      <c r="P15" s="7">
        <f>_xlfn.STDEV.S(B15:K15)</f>
        <v>2.4446632479353348E-2</v>
      </c>
      <c r="Q15" s="7">
        <v>0.02</v>
      </c>
    </row>
    <row r="16" spans="1: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8" spans="1:24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2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2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S20" s="39"/>
      <c r="T20" s="39"/>
      <c r="U20" s="39"/>
      <c r="V20" s="39"/>
      <c r="X20" s="39"/>
    </row>
    <row r="21" spans="1:24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S21" s="39"/>
      <c r="T21" s="39"/>
      <c r="U21" s="39"/>
      <c r="V21" s="39"/>
      <c r="X21" s="39"/>
    </row>
    <row r="22" spans="1:24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24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N24" s="18"/>
      <c r="O24" s="18"/>
      <c r="P24" s="18"/>
      <c r="Q24" s="18"/>
      <c r="R24" s="18"/>
    </row>
    <row r="25" spans="1:2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N25" s="18"/>
      <c r="O25" s="18"/>
      <c r="P25" s="18"/>
      <c r="Q25" s="18"/>
      <c r="R25" s="18"/>
    </row>
    <row r="26" spans="1:24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N26" s="18"/>
      <c r="O26" s="18"/>
      <c r="P26" s="18"/>
      <c r="Q26" s="18"/>
      <c r="R26" s="18"/>
    </row>
    <row r="27" spans="1:24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N27" s="18"/>
      <c r="O27" s="18"/>
      <c r="P27" s="18"/>
      <c r="Q27" s="18"/>
      <c r="R27" s="18"/>
    </row>
    <row r="28" spans="1:24">
      <c r="N28" s="18"/>
      <c r="O28" s="18"/>
      <c r="P28" s="18"/>
      <c r="Q28" s="18"/>
      <c r="R28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606A-5C20-45CE-B914-2E780A1389FD}">
  <dimension ref="A1:T28"/>
  <sheetViews>
    <sheetView zoomScaleNormal="100" workbookViewId="0">
      <selection activeCell="G35" sqref="G35"/>
    </sheetView>
  </sheetViews>
  <sheetFormatPr defaultColWidth="19.85546875" defaultRowHeight="15"/>
  <cols>
    <col min="1" max="1" width="16.28515625" bestFit="1" customWidth="1"/>
    <col min="2" max="11" width="13.42578125" bestFit="1" customWidth="1"/>
    <col min="12" max="12" width="9.7109375" customWidth="1"/>
    <col min="13" max="13" width="13.42578125" bestFit="1" customWidth="1"/>
    <col min="14" max="14" width="5.5703125" bestFit="1" customWidth="1"/>
    <col min="15" max="15" width="7.5703125" bestFit="1" customWidth="1"/>
    <col min="16" max="16" width="13.42578125" bestFit="1" customWidth="1"/>
    <col min="17" max="17" width="5.5703125" bestFit="1" customWidth="1"/>
  </cols>
  <sheetData>
    <row r="1" spans="1:20" ht="18.75">
      <c r="A1" s="1" t="s">
        <v>6</v>
      </c>
    </row>
    <row r="2" spans="1:20">
      <c r="A2" t="s">
        <v>5</v>
      </c>
    </row>
    <row r="3" spans="1:20">
      <c r="B3" s="4" t="s">
        <v>8</v>
      </c>
      <c r="C3" s="4" t="s">
        <v>9</v>
      </c>
      <c r="D3" s="4" t="s">
        <v>10</v>
      </c>
      <c r="E3" s="4" t="s">
        <v>11</v>
      </c>
      <c r="F3" s="4" t="s">
        <v>0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7"/>
      <c r="M3" s="7" t="s">
        <v>37</v>
      </c>
      <c r="N3" s="7"/>
      <c r="O3" s="7"/>
      <c r="P3" s="7" t="s">
        <v>24</v>
      </c>
    </row>
    <row r="4" spans="1:20">
      <c r="A4" s="2" t="s">
        <v>1</v>
      </c>
      <c r="B4" s="4">
        <v>0.57845983062625295</v>
      </c>
      <c r="C4" s="4">
        <v>0.50766275045224696</v>
      </c>
      <c r="D4" s="4">
        <v>0.57281151463799196</v>
      </c>
      <c r="E4" s="4">
        <v>0.42381332904638003</v>
      </c>
      <c r="F4" s="4">
        <v>0.49878056130119502</v>
      </c>
      <c r="G4" s="50">
        <v>0.53259511998865305</v>
      </c>
      <c r="H4" s="50">
        <v>0.53707389455767995</v>
      </c>
      <c r="I4" s="51">
        <v>0.51574048969420105</v>
      </c>
      <c r="J4" s="51">
        <v>0.55688368760597295</v>
      </c>
      <c r="K4" s="51">
        <v>0.575243073401837</v>
      </c>
      <c r="L4" s="19"/>
      <c r="M4" s="7">
        <f>AVERAGE(B4:K4)</f>
        <v>0.52990642513124109</v>
      </c>
      <c r="N4" s="57" cm="1">
        <f t="array" ref="N4:N7">ROUND(M4:M7,2)</f>
        <v>0.53</v>
      </c>
      <c r="O4" s="7"/>
      <c r="P4" s="7">
        <f>_xlfn.STDEV.S(B4:K4)</f>
        <v>4.7093388521428955E-2</v>
      </c>
      <c r="Q4" s="7" cm="1">
        <f t="array" ref="Q4:Q7">ROUND(P4:P7,2)</f>
        <v>0.05</v>
      </c>
      <c r="S4" s="39"/>
      <c r="T4" s="39"/>
    </row>
    <row r="5" spans="1:20">
      <c r="A5" s="2" t="s">
        <v>3</v>
      </c>
      <c r="B5" s="4">
        <v>0.58008013059910002</v>
      </c>
      <c r="C5" s="4">
        <v>0.56726899978300305</v>
      </c>
      <c r="D5" s="4">
        <v>0.67648486644977401</v>
      </c>
      <c r="E5" s="4">
        <v>0.66553007317702795</v>
      </c>
      <c r="F5" s="4">
        <v>0.57054055570941198</v>
      </c>
      <c r="G5" s="50">
        <v>0.57551722743171196</v>
      </c>
      <c r="H5" s="50">
        <v>0.60115299552727697</v>
      </c>
      <c r="I5" s="51">
        <v>0.69534230470103697</v>
      </c>
      <c r="J5" s="51">
        <v>0.72898358199942703</v>
      </c>
      <c r="K5" s="51">
        <v>0.74538400924728898</v>
      </c>
      <c r="L5" s="19"/>
      <c r="M5" s="7">
        <f>AVERAGE(B5:K5)</f>
        <v>0.64062847446250581</v>
      </c>
      <c r="N5" s="57">
        <v>0.64</v>
      </c>
      <c r="O5" s="24">
        <v>0.20749999999999999</v>
      </c>
      <c r="P5" s="7">
        <f>_xlfn.STDEV.S(B5:K5)</f>
        <v>6.9472248282020047E-2</v>
      </c>
      <c r="Q5" s="7">
        <v>7.0000000000000007E-2</v>
      </c>
      <c r="S5" s="39"/>
      <c r="T5" s="39"/>
    </row>
    <row r="6" spans="1:20">
      <c r="A6" s="2" t="s">
        <v>2</v>
      </c>
      <c r="B6" s="4">
        <v>0.57975636808861497</v>
      </c>
      <c r="C6" s="4">
        <v>0.68103296103899802</v>
      </c>
      <c r="D6" s="4">
        <v>0.82340863735472003</v>
      </c>
      <c r="E6" s="4">
        <v>0.70987254878589001</v>
      </c>
      <c r="F6" s="4">
        <v>0.64481764574579603</v>
      </c>
      <c r="G6" s="50">
        <v>0.63130834263767099</v>
      </c>
      <c r="H6" s="51">
        <v>0.64148350094372097</v>
      </c>
      <c r="I6" s="51">
        <v>0.63235726520223301</v>
      </c>
      <c r="J6" s="51">
        <v>0.67870874603689102</v>
      </c>
      <c r="K6" s="51">
        <v>0.73186894172699102</v>
      </c>
      <c r="L6" s="19"/>
      <c r="M6" s="7">
        <f>AVERAGE(B6:K6)</f>
        <v>0.67546149575615266</v>
      </c>
      <c r="N6" s="57">
        <v>0.68</v>
      </c>
      <c r="O6" s="7"/>
      <c r="P6" s="7">
        <f>_xlfn.STDEV.S(B6:K6)</f>
        <v>6.7787543806020881E-2</v>
      </c>
      <c r="Q6" s="7">
        <v>7.0000000000000007E-2</v>
      </c>
      <c r="S6" s="39"/>
    </row>
    <row r="7" spans="1:20">
      <c r="A7" s="2" t="s">
        <v>4</v>
      </c>
      <c r="B7" s="4">
        <v>0.73353326037532696</v>
      </c>
      <c r="C7" s="4">
        <v>0.72862395110449796</v>
      </c>
      <c r="D7" s="4">
        <v>0.82294818079756504</v>
      </c>
      <c r="E7" s="4">
        <v>0.75299260224773101</v>
      </c>
      <c r="F7" s="4">
        <v>0.74401094869643702</v>
      </c>
      <c r="G7" s="50">
        <v>0.75620666081226295</v>
      </c>
      <c r="H7" s="51">
        <v>0.751907909874446</v>
      </c>
      <c r="I7" s="51">
        <v>0.751091636847806</v>
      </c>
      <c r="J7" s="51">
        <v>0.80380441997197405</v>
      </c>
      <c r="K7" s="51">
        <v>0.82253644167415296</v>
      </c>
      <c r="L7" s="19"/>
      <c r="M7" s="7">
        <f>AVERAGE(B7:K7)</f>
        <v>0.76676560124021997</v>
      </c>
      <c r="N7" s="57">
        <v>0.77</v>
      </c>
      <c r="O7" s="24">
        <v>0.13239999999999999</v>
      </c>
      <c r="P7" s="7">
        <f>_xlfn.STDEV.S(B7:K7)</f>
        <v>3.5720056651996276E-2</v>
      </c>
      <c r="Q7" s="7">
        <v>0.04</v>
      </c>
      <c r="S7" s="39"/>
    </row>
    <row r="8" spans="1:20">
      <c r="L8" s="18"/>
      <c r="Q8" s="7"/>
    </row>
    <row r="9" spans="1:20" ht="18.75">
      <c r="A9" s="1" t="s">
        <v>7</v>
      </c>
      <c r="L9" s="18"/>
      <c r="N9" s="18"/>
      <c r="O9" s="18"/>
      <c r="P9" s="18"/>
      <c r="Q9" s="19"/>
      <c r="R9" s="18"/>
    </row>
    <row r="10" spans="1:20">
      <c r="A10" t="s">
        <v>5</v>
      </c>
      <c r="L10" s="18"/>
      <c r="N10" s="18"/>
      <c r="O10" s="18"/>
      <c r="P10" s="18"/>
      <c r="Q10" s="19"/>
      <c r="R10" s="18"/>
    </row>
    <row r="11" spans="1:20">
      <c r="B11" s="4" t="s">
        <v>8</v>
      </c>
      <c r="C11" s="4" t="s">
        <v>9</v>
      </c>
      <c r="D11" s="4" t="s">
        <v>10</v>
      </c>
      <c r="E11" s="4" t="s">
        <v>11</v>
      </c>
      <c r="F11" s="4" t="s">
        <v>0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19"/>
      <c r="M11" s="7" t="s">
        <v>37</v>
      </c>
      <c r="N11" s="7"/>
      <c r="O11" s="7"/>
      <c r="P11" s="7" t="s">
        <v>24</v>
      </c>
      <c r="Q11" s="19"/>
      <c r="R11" s="18"/>
    </row>
    <row r="12" spans="1:20">
      <c r="A12" s="2" t="s">
        <v>1</v>
      </c>
      <c r="B12" s="4">
        <v>0.57679164870525401</v>
      </c>
      <c r="C12" s="4">
        <v>0.55553585113128001</v>
      </c>
      <c r="D12" s="4">
        <v>0.54928621289683599</v>
      </c>
      <c r="E12" s="4">
        <v>0.55941343644771901</v>
      </c>
      <c r="F12" s="4">
        <v>0.56997820550767697</v>
      </c>
      <c r="G12" s="51">
        <v>0.53150280565915098</v>
      </c>
      <c r="H12" s="51">
        <v>0.55702439810888005</v>
      </c>
      <c r="I12" s="51">
        <v>0.60028562560027199</v>
      </c>
      <c r="J12" s="51">
        <v>0.54761887372661999</v>
      </c>
      <c r="K12" s="51">
        <v>0.56530576766801599</v>
      </c>
      <c r="L12" s="19"/>
      <c r="M12" s="7">
        <f>AVERAGE(B12:K12)</f>
        <v>0.56127428254517053</v>
      </c>
      <c r="N12" s="23" cm="1">
        <f t="array" ref="N12:N15">ROUND(M12:M15,2)</f>
        <v>0.56000000000000005</v>
      </c>
      <c r="P12" s="19">
        <f>_xlfn.STDEV.S(B12:K12)</f>
        <v>1.8635877547306737E-2</v>
      </c>
      <c r="Q12" s="19" cm="1">
        <f t="array" ref="Q12:Q15">ROUND(P12:P15,2)</f>
        <v>0.02</v>
      </c>
      <c r="R12" s="18"/>
    </row>
    <row r="13" spans="1:20">
      <c r="A13" s="2" t="s">
        <v>3</v>
      </c>
      <c r="B13" s="4">
        <v>0.55449560983032098</v>
      </c>
      <c r="C13" s="4">
        <v>0.55585099877616495</v>
      </c>
      <c r="D13" s="4">
        <v>0.551993016629449</v>
      </c>
      <c r="E13" s="4">
        <v>0.57138773297614498</v>
      </c>
      <c r="F13" s="4">
        <v>0.56034790225292597</v>
      </c>
      <c r="G13" s="51">
        <v>0.52905467185819899</v>
      </c>
      <c r="H13" s="51">
        <v>0.54988340824888204</v>
      </c>
      <c r="I13" s="51">
        <v>0.57697311866534295</v>
      </c>
      <c r="J13" s="51">
        <v>0.52636586580563305</v>
      </c>
      <c r="K13" s="51">
        <v>0.56436197477093097</v>
      </c>
      <c r="L13" s="19"/>
      <c r="M13" s="7">
        <f>AVERAGE(B13:K13)</f>
        <v>0.55407142998139935</v>
      </c>
      <c r="N13" s="23">
        <v>0.55000000000000004</v>
      </c>
      <c r="O13" s="62">
        <v>-1.7899999999999999E-2</v>
      </c>
      <c r="P13" s="19">
        <f>_xlfn.STDEV.S(B13:K13)</f>
        <v>1.6289989104586969E-2</v>
      </c>
      <c r="Q13" s="19">
        <v>0.02</v>
      </c>
      <c r="R13" s="18"/>
    </row>
    <row r="14" spans="1:20">
      <c r="A14" s="2" t="s">
        <v>2</v>
      </c>
      <c r="B14" s="4">
        <v>0.78783686792601804</v>
      </c>
      <c r="C14" s="4">
        <v>0.73655769367505197</v>
      </c>
      <c r="D14" s="4">
        <v>0.68321306353119504</v>
      </c>
      <c r="E14" s="4">
        <v>0.65153467914916596</v>
      </c>
      <c r="F14" s="4">
        <v>0.755418199430265</v>
      </c>
      <c r="G14" s="51">
        <v>0.65688167496385097</v>
      </c>
      <c r="H14" s="51">
        <v>0.73902448542160504</v>
      </c>
      <c r="I14" s="51">
        <v>0.74767185738013697</v>
      </c>
      <c r="J14" s="51">
        <v>0.68981839770539299</v>
      </c>
      <c r="K14" s="51">
        <v>0.63423182943378897</v>
      </c>
      <c r="L14" s="19"/>
      <c r="M14" s="7">
        <f>AVERAGE(B14:K14)</f>
        <v>0.70821887486164714</v>
      </c>
      <c r="N14" s="57">
        <v>0.71</v>
      </c>
      <c r="O14" s="7"/>
      <c r="P14" s="7">
        <f>_xlfn.STDEV.S(B14:K14)</f>
        <v>5.1813737314624381E-2</v>
      </c>
      <c r="Q14" s="7">
        <v>0.05</v>
      </c>
    </row>
    <row r="15" spans="1:20">
      <c r="A15" s="2" t="s">
        <v>4</v>
      </c>
      <c r="B15" s="4">
        <v>0.78909305245584904</v>
      </c>
      <c r="C15" s="4">
        <v>0.748966684468099</v>
      </c>
      <c r="D15" s="4">
        <v>0.68092400068944603</v>
      </c>
      <c r="E15" s="4">
        <v>0.64326631256164102</v>
      </c>
      <c r="F15" s="4">
        <v>0.74643277095196403</v>
      </c>
      <c r="G15" s="51">
        <v>0.66497849970903899</v>
      </c>
      <c r="H15" s="51">
        <v>0.74648456520491602</v>
      </c>
      <c r="I15" s="51">
        <v>0.73267069890181602</v>
      </c>
      <c r="J15" s="51">
        <v>0.706252676467374</v>
      </c>
      <c r="K15" s="51">
        <v>0.639138287340838</v>
      </c>
      <c r="L15" s="19"/>
      <c r="M15" s="7">
        <f>AVERAGE(B15:K15)</f>
        <v>0.70982075487509833</v>
      </c>
      <c r="N15" s="57">
        <v>0.71</v>
      </c>
      <c r="O15" s="25">
        <v>0</v>
      </c>
      <c r="P15" s="7">
        <f>_xlfn.STDEV.S(B15:K15)</f>
        <v>5.088918468520448E-2</v>
      </c>
      <c r="Q15" s="7">
        <v>0.05</v>
      </c>
    </row>
    <row r="16" spans="1:20">
      <c r="L16" s="18"/>
    </row>
    <row r="17" spans="1:18">
      <c r="L17" s="18"/>
    </row>
    <row r="18" spans="1:18">
      <c r="A18" s="18"/>
      <c r="B18" s="18"/>
      <c r="C18" s="18"/>
      <c r="D18" s="18"/>
      <c r="E18" s="18"/>
      <c r="F18" s="18"/>
      <c r="G18" s="18"/>
      <c r="H18" s="18"/>
      <c r="L18" s="18"/>
    </row>
    <row r="19" spans="1:18">
      <c r="A19" s="18"/>
      <c r="B19" s="18"/>
      <c r="C19" s="18"/>
      <c r="D19" s="18"/>
      <c r="E19" s="18"/>
      <c r="F19" s="18"/>
      <c r="G19" s="18"/>
      <c r="H19" s="18"/>
      <c r="L19" s="18"/>
    </row>
    <row r="20" spans="1:18">
      <c r="A20" s="18"/>
      <c r="B20" s="18"/>
      <c r="C20" s="18"/>
      <c r="D20" s="18"/>
      <c r="E20" s="18"/>
      <c r="F20" s="18"/>
      <c r="G20" s="18"/>
      <c r="H20" s="18"/>
      <c r="L20" s="18"/>
    </row>
    <row r="21" spans="1:18">
      <c r="A21" s="18"/>
      <c r="B21" s="18"/>
      <c r="C21" s="18"/>
      <c r="D21" s="18"/>
      <c r="E21" s="18"/>
      <c r="F21" s="18"/>
      <c r="G21" s="18"/>
      <c r="H21" s="18"/>
      <c r="L21" s="18"/>
    </row>
    <row r="22" spans="1:18">
      <c r="A22" s="18"/>
      <c r="B22" s="18"/>
      <c r="C22" s="18"/>
      <c r="D22" s="18"/>
      <c r="E22" s="18"/>
      <c r="F22" s="18"/>
      <c r="G22" s="18"/>
      <c r="H22" s="18"/>
    </row>
    <row r="23" spans="1:18">
      <c r="A23" s="18"/>
      <c r="B23" s="18"/>
      <c r="C23" s="18"/>
      <c r="D23" s="18"/>
      <c r="E23" s="18"/>
      <c r="F23" s="18"/>
      <c r="G23" s="18"/>
      <c r="H23" s="18"/>
    </row>
    <row r="24" spans="1:18">
      <c r="A24" s="18"/>
      <c r="B24" s="18"/>
      <c r="C24" s="18"/>
      <c r="D24" s="18"/>
      <c r="E24" s="18"/>
      <c r="F24" s="18"/>
      <c r="G24" s="18"/>
      <c r="H24" s="18"/>
      <c r="N24" s="18"/>
      <c r="O24" s="18"/>
      <c r="P24" s="18"/>
      <c r="Q24" s="18"/>
      <c r="R24" s="18"/>
    </row>
    <row r="25" spans="1:18">
      <c r="A25" s="18"/>
      <c r="B25" s="18"/>
      <c r="C25" s="18"/>
      <c r="D25" s="18"/>
      <c r="E25" s="18"/>
      <c r="F25" s="18"/>
      <c r="G25" s="18"/>
      <c r="H25" s="18"/>
      <c r="N25" s="18"/>
      <c r="O25" s="18"/>
      <c r="P25" s="18"/>
      <c r="Q25" s="18"/>
      <c r="R25" s="18"/>
    </row>
    <row r="26" spans="1:18">
      <c r="A26" s="18"/>
      <c r="B26" s="18"/>
      <c r="C26" s="18"/>
      <c r="D26" s="18"/>
      <c r="E26" s="18"/>
      <c r="F26" s="18"/>
      <c r="G26" s="18"/>
      <c r="H26" s="18"/>
      <c r="N26" s="18"/>
      <c r="O26" s="18"/>
      <c r="P26" s="18"/>
      <c r="Q26" s="18"/>
      <c r="R26" s="18"/>
    </row>
    <row r="27" spans="1:18">
      <c r="A27" s="18"/>
      <c r="B27" s="18"/>
      <c r="C27" s="18"/>
      <c r="D27" s="18"/>
      <c r="E27" s="18"/>
      <c r="F27" s="18"/>
      <c r="G27" s="18"/>
      <c r="H27" s="18"/>
      <c r="N27" s="18"/>
      <c r="O27" s="18"/>
      <c r="P27" s="18"/>
      <c r="Q27" s="18"/>
      <c r="R27" s="18"/>
    </row>
    <row r="28" spans="1:18">
      <c r="A28" s="18"/>
      <c r="B28" s="18"/>
      <c r="C28" s="18"/>
      <c r="D28" s="18"/>
      <c r="E28" s="18"/>
      <c r="F28" s="18"/>
      <c r="G28" s="18"/>
      <c r="H28" s="18"/>
      <c r="N28" s="18"/>
      <c r="O28" s="18"/>
      <c r="P28" s="18"/>
      <c r="Q28" s="18"/>
      <c r="R28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26B2-FF43-4C8B-AB99-18F0BC90CD83}">
  <dimension ref="A1:S34"/>
  <sheetViews>
    <sheetView zoomScaleNormal="100" workbookViewId="0">
      <selection activeCell="O5" sqref="O5"/>
    </sheetView>
  </sheetViews>
  <sheetFormatPr defaultColWidth="19.85546875" defaultRowHeight="15"/>
  <cols>
    <col min="1" max="1" width="16.28515625" bestFit="1" customWidth="1"/>
    <col min="2" max="11" width="12" bestFit="1" customWidth="1"/>
    <col min="12" max="12" width="9.7109375" customWidth="1"/>
    <col min="13" max="13" width="12" bestFit="1" customWidth="1"/>
    <col min="14" max="14" width="5" bestFit="1" customWidth="1"/>
    <col min="15" max="15" width="7.140625" bestFit="1" customWidth="1"/>
    <col min="16" max="16" width="12" bestFit="1" customWidth="1"/>
    <col min="17" max="17" width="5" bestFit="1" customWidth="1"/>
  </cols>
  <sheetData>
    <row r="1" spans="1:19" ht="18.75">
      <c r="A1" s="1" t="s">
        <v>6</v>
      </c>
    </row>
    <row r="2" spans="1:19">
      <c r="A2" t="s">
        <v>5</v>
      </c>
    </row>
    <row r="3" spans="1:19">
      <c r="B3" s="4" t="s">
        <v>8</v>
      </c>
      <c r="C3" s="4" t="s">
        <v>9</v>
      </c>
      <c r="D3" s="4" t="s">
        <v>10</v>
      </c>
      <c r="E3" s="4" t="s">
        <v>11</v>
      </c>
      <c r="F3" s="4" t="s">
        <v>0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7"/>
      <c r="M3" s="7" t="s">
        <v>37</v>
      </c>
      <c r="N3" s="7"/>
      <c r="O3" s="7"/>
      <c r="P3" s="7" t="s">
        <v>24</v>
      </c>
      <c r="Q3" s="7"/>
      <c r="R3" s="7"/>
    </row>
    <row r="4" spans="1:19">
      <c r="A4" s="2" t="s">
        <v>1</v>
      </c>
      <c r="B4" s="4">
        <v>0.43981081458891402</v>
      </c>
      <c r="C4" s="4">
        <v>0.41617822086301298</v>
      </c>
      <c r="D4" s="4">
        <v>0.39187330842005802</v>
      </c>
      <c r="E4" s="4">
        <v>0.44857748884265097</v>
      </c>
      <c r="F4" s="63">
        <v>0.44639351058802201</v>
      </c>
      <c r="G4" s="51">
        <v>0.47568701642074201</v>
      </c>
      <c r="H4" s="51">
        <v>0.44153905731058302</v>
      </c>
      <c r="I4" s="51">
        <v>0.48033293958239498</v>
      </c>
      <c r="J4" s="51">
        <v>0.46242900887175298</v>
      </c>
      <c r="K4" s="51">
        <v>0.46242900887175298</v>
      </c>
      <c r="L4" s="19"/>
      <c r="M4" s="7">
        <f>AVERAGE(B4:K4)</f>
        <v>0.44652503743598848</v>
      </c>
      <c r="N4" s="57" cm="1">
        <f t="array" ref="N4:N7">ROUND(M4:M7,2)</f>
        <v>0.45</v>
      </c>
      <c r="O4" s="7"/>
      <c r="P4" s="7">
        <f>_xlfn.STDEV.S(B4:K4)</f>
        <v>2.6835257246953445E-2</v>
      </c>
      <c r="Q4" s="7" cm="1">
        <f t="array" ref="Q4:Q7">ROUND(P4:P7,2)</f>
        <v>0.03</v>
      </c>
      <c r="R4" s="7"/>
    </row>
    <row r="5" spans="1:19">
      <c r="A5" s="2" t="s">
        <v>3</v>
      </c>
      <c r="B5" s="4">
        <v>0.61250037443117</v>
      </c>
      <c r="C5" s="4">
        <v>0.504890575010573</v>
      </c>
      <c r="D5" s="4">
        <v>0.443775032397072</v>
      </c>
      <c r="E5" s="4">
        <v>0.50861244754774404</v>
      </c>
      <c r="F5" s="63">
        <v>0.46781856762053398</v>
      </c>
      <c r="G5" s="51">
        <v>0.48552200226682402</v>
      </c>
      <c r="H5" s="51">
        <v>0.47877092142705402</v>
      </c>
      <c r="I5" s="51">
        <v>0.50134115070986995</v>
      </c>
      <c r="J5" s="51">
        <v>0.52496891961749703</v>
      </c>
      <c r="K5" s="51">
        <v>0.52496891961749703</v>
      </c>
      <c r="L5" s="19"/>
      <c r="M5" s="7">
        <f>AVERAGE(B5:K5)</f>
        <v>0.50531689106458355</v>
      </c>
      <c r="N5" s="57">
        <v>0.51</v>
      </c>
      <c r="O5" s="24">
        <v>0.1333</v>
      </c>
      <c r="P5" s="7">
        <f>_xlfn.STDEV.S(B5:K5)</f>
        <v>4.5433227273345145E-2</v>
      </c>
      <c r="Q5" s="7">
        <v>0.05</v>
      </c>
      <c r="R5" s="7"/>
    </row>
    <row r="6" spans="1:19">
      <c r="A6" s="2" t="s">
        <v>2</v>
      </c>
      <c r="B6" s="4">
        <v>0.59154968073885394</v>
      </c>
      <c r="C6" s="4">
        <v>0.61686902945120903</v>
      </c>
      <c r="D6" s="4">
        <v>0.62464323918101305</v>
      </c>
      <c r="E6" s="4">
        <v>0.591367482692705</v>
      </c>
      <c r="F6" s="63">
        <v>0.62728827704991597</v>
      </c>
      <c r="G6" s="51">
        <v>0.64851224717731104</v>
      </c>
      <c r="H6" s="51">
        <v>0.57652097723461104</v>
      </c>
      <c r="I6" s="51">
        <v>0.62544539543594901</v>
      </c>
      <c r="J6" s="51">
        <v>0.55240701112502499</v>
      </c>
      <c r="K6" s="51">
        <v>0.59022658847542797</v>
      </c>
      <c r="L6" s="19"/>
      <c r="M6" s="7">
        <f>AVERAGE(B6:K6)</f>
        <v>0.60448299285620211</v>
      </c>
      <c r="N6" s="57">
        <v>0.6</v>
      </c>
      <c r="O6" s="7"/>
      <c r="P6" s="7">
        <f>_xlfn.STDEV.S(B6:K6)</f>
        <v>2.8856430836285425E-2</v>
      </c>
      <c r="Q6" s="7">
        <v>0.03</v>
      </c>
      <c r="R6" s="7"/>
      <c r="S6" s="39"/>
    </row>
    <row r="7" spans="1:19">
      <c r="A7" s="2" t="s">
        <v>4</v>
      </c>
      <c r="B7" s="4">
        <v>0.67829992942544104</v>
      </c>
      <c r="C7" s="4">
        <v>0.63267124151850396</v>
      </c>
      <c r="D7" s="4">
        <v>0.642452084316814</v>
      </c>
      <c r="E7" s="4">
        <v>0.63174185387501602</v>
      </c>
      <c r="F7" s="63">
        <v>0.64553749713856601</v>
      </c>
      <c r="G7" s="51">
        <v>0.63139614421595602</v>
      </c>
      <c r="H7" s="51">
        <v>0.645738868480081</v>
      </c>
      <c r="I7" s="51">
        <v>0.63129501671261001</v>
      </c>
      <c r="J7" s="51">
        <v>0.64817040897511002</v>
      </c>
      <c r="K7" s="51">
        <v>0.63600907946352003</v>
      </c>
      <c r="L7" s="19"/>
      <c r="M7" s="7">
        <f>AVERAGE(B7:K7)</f>
        <v>0.64233121241216184</v>
      </c>
      <c r="N7" s="57">
        <v>0.64</v>
      </c>
      <c r="O7" s="24">
        <v>6.6699999999999995E-2</v>
      </c>
      <c r="P7" s="7">
        <f>_xlfn.STDEV.S(B7:K7)</f>
        <v>1.4284972914891916E-2</v>
      </c>
      <c r="Q7" s="7">
        <v>0.01</v>
      </c>
      <c r="R7" s="7"/>
      <c r="S7" s="39"/>
    </row>
    <row r="8" spans="1:19">
      <c r="B8" s="7"/>
      <c r="C8" s="7"/>
      <c r="D8" s="7"/>
      <c r="E8" s="7"/>
      <c r="F8" s="7"/>
      <c r="G8" s="19"/>
      <c r="H8" s="19"/>
      <c r="I8" s="19"/>
      <c r="J8" s="19"/>
      <c r="K8" s="19"/>
      <c r="L8" s="19"/>
      <c r="M8" s="7"/>
      <c r="N8" s="7"/>
      <c r="O8" s="7"/>
      <c r="P8" s="7"/>
      <c r="Q8" s="7"/>
      <c r="R8" s="7"/>
    </row>
    <row r="9" spans="1:19" ht="18.75">
      <c r="A9" s="1" t="s">
        <v>7</v>
      </c>
      <c r="B9" s="7"/>
      <c r="C9" s="7"/>
      <c r="D9" s="7"/>
      <c r="E9" s="7"/>
      <c r="F9" s="7"/>
      <c r="G9" s="19"/>
      <c r="H9" s="19"/>
      <c r="I9" s="19"/>
      <c r="J9" s="19"/>
      <c r="K9" s="19"/>
      <c r="L9" s="19"/>
      <c r="M9" s="7"/>
      <c r="N9" s="19"/>
      <c r="O9" s="19"/>
      <c r="P9" s="19"/>
      <c r="Q9" s="19"/>
      <c r="R9" s="19"/>
    </row>
    <row r="10" spans="1:19">
      <c r="A10" t="s">
        <v>5</v>
      </c>
      <c r="B10" s="7"/>
      <c r="C10" s="7"/>
      <c r="D10" s="7"/>
      <c r="E10" s="7"/>
      <c r="F10" s="7"/>
      <c r="G10" s="19"/>
      <c r="H10" s="19"/>
      <c r="I10" s="19"/>
      <c r="J10" s="19"/>
      <c r="K10" s="19"/>
      <c r="L10" s="19"/>
      <c r="M10" s="7"/>
      <c r="N10" s="19"/>
      <c r="O10" s="19"/>
      <c r="P10" s="19"/>
      <c r="Q10" s="19"/>
      <c r="R10" s="19"/>
    </row>
    <row r="11" spans="1:19">
      <c r="B11" s="4" t="s">
        <v>8</v>
      </c>
      <c r="C11" s="4" t="s">
        <v>9</v>
      </c>
      <c r="D11" s="4" t="s">
        <v>10</v>
      </c>
      <c r="E11" s="4" t="s">
        <v>11</v>
      </c>
      <c r="F11" s="63" t="s">
        <v>0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19"/>
      <c r="M11" s="7" t="s">
        <v>37</v>
      </c>
      <c r="N11" s="7"/>
      <c r="O11" s="7"/>
      <c r="P11" s="7" t="s">
        <v>24</v>
      </c>
      <c r="Q11" s="19"/>
      <c r="R11" s="19"/>
    </row>
    <row r="12" spans="1:19">
      <c r="A12" s="2" t="s">
        <v>1</v>
      </c>
      <c r="B12" s="4">
        <v>0.46068910987881501</v>
      </c>
      <c r="C12" s="4">
        <v>0.453974253413861</v>
      </c>
      <c r="D12" s="4">
        <v>0.40751517674686899</v>
      </c>
      <c r="E12" s="4">
        <v>0.49202785293632401</v>
      </c>
      <c r="F12" s="63">
        <v>0.43693297183270002</v>
      </c>
      <c r="G12" s="51">
        <v>0.44686181291909199</v>
      </c>
      <c r="H12" s="51">
        <v>0.475795811624945</v>
      </c>
      <c r="I12" s="51">
        <v>0.41499441270082199</v>
      </c>
      <c r="J12" s="51">
        <v>0.45915998618314302</v>
      </c>
      <c r="K12" s="51">
        <v>0.434633466496122</v>
      </c>
      <c r="L12" s="19"/>
      <c r="M12" s="7">
        <f>AVERAGE(B12:K12)</f>
        <v>0.4482584854732693</v>
      </c>
      <c r="N12" s="23" cm="1">
        <f t="array" ref="N12:N15">ROUND(M12:M15,2)</f>
        <v>0.45</v>
      </c>
      <c r="O12" s="19"/>
      <c r="P12" s="19">
        <f>_xlfn.STDEV.S(B12:K12)</f>
        <v>2.595395461763619E-2</v>
      </c>
      <c r="Q12" s="19" cm="1">
        <f t="array" ref="Q12:Q15">ROUND(P12:P15,2)</f>
        <v>0.03</v>
      </c>
      <c r="R12" s="19"/>
    </row>
    <row r="13" spans="1:19">
      <c r="A13" s="2" t="s">
        <v>3</v>
      </c>
      <c r="B13" s="4">
        <v>0.459891306981141</v>
      </c>
      <c r="C13" s="4">
        <v>0.44077325780344601</v>
      </c>
      <c r="D13" s="4">
        <v>0.405273884457796</v>
      </c>
      <c r="E13" s="4">
        <v>0.50569639160953905</v>
      </c>
      <c r="F13" s="63">
        <v>0.43319422977725902</v>
      </c>
      <c r="G13" s="51">
        <v>0.46395310258486</v>
      </c>
      <c r="H13" s="51">
        <v>0.44424476701786297</v>
      </c>
      <c r="I13" s="51">
        <v>0.41245845709241802</v>
      </c>
      <c r="J13" s="51">
        <v>0.459505555728624</v>
      </c>
      <c r="K13" s="51">
        <v>0.42307872208104202</v>
      </c>
      <c r="L13" s="19"/>
      <c r="M13" s="7">
        <f>AVERAGE(B13:K13)</f>
        <v>0.44480696751339882</v>
      </c>
      <c r="N13" s="23">
        <v>0.44</v>
      </c>
      <c r="O13" s="62">
        <v>-2.2200000000000001E-2</v>
      </c>
      <c r="P13" s="19">
        <f>_xlfn.STDEV.S(B13:K13)</f>
        <v>2.9345702393458722E-2</v>
      </c>
      <c r="Q13" s="19">
        <v>0.03</v>
      </c>
      <c r="R13" s="19"/>
    </row>
    <row r="14" spans="1:19">
      <c r="A14" s="2" t="s">
        <v>2</v>
      </c>
      <c r="B14" s="4">
        <v>0.64787226465069703</v>
      </c>
      <c r="C14" s="4">
        <v>0.63082477346872501</v>
      </c>
      <c r="D14" s="4">
        <v>0.62089098096210404</v>
      </c>
      <c r="E14" s="4">
        <v>0.59145129938989505</v>
      </c>
      <c r="F14" s="63">
        <v>0.62383980312032805</v>
      </c>
      <c r="G14" s="51">
        <v>0.62671073746357897</v>
      </c>
      <c r="H14" s="51">
        <v>0.62636139410992497</v>
      </c>
      <c r="I14" s="51">
        <v>0.642947917185136</v>
      </c>
      <c r="J14" s="51">
        <v>0.642947917185136</v>
      </c>
      <c r="K14" s="51">
        <v>0.62790052312938405</v>
      </c>
      <c r="L14" s="19"/>
      <c r="M14" s="7">
        <f>AVERAGE(B14:K14)</f>
        <v>0.62817476106649095</v>
      </c>
      <c r="N14" s="23">
        <v>0.63</v>
      </c>
      <c r="O14" s="19"/>
      <c r="P14" s="19">
        <f>_xlfn.STDEV.S(B14:K14)</f>
        <v>1.5837618081240745E-2</v>
      </c>
      <c r="Q14" s="19">
        <v>0.02</v>
      </c>
      <c r="R14" s="19"/>
    </row>
    <row r="15" spans="1:19">
      <c r="A15" s="2" t="s">
        <v>4</v>
      </c>
      <c r="B15" s="4">
        <v>0.63052040616280403</v>
      </c>
      <c r="C15" s="4">
        <v>0.64816904090185201</v>
      </c>
      <c r="D15" s="4">
        <v>0.62336262609225201</v>
      </c>
      <c r="E15" s="4">
        <v>0.59050431436837003</v>
      </c>
      <c r="F15" s="4">
        <v>0.63568623424534498</v>
      </c>
      <c r="G15" s="51">
        <v>0.61155359167573897</v>
      </c>
      <c r="H15" s="51">
        <v>0.62812682012340104</v>
      </c>
      <c r="I15" s="51">
        <v>0.64377332216343497</v>
      </c>
      <c r="J15" s="51">
        <v>0.64377332216343497</v>
      </c>
      <c r="K15" s="51">
        <v>0.59148556369369998</v>
      </c>
      <c r="L15" s="19"/>
      <c r="M15" s="7">
        <f>AVERAGE(B15:K15)</f>
        <v>0.62469552415903329</v>
      </c>
      <c r="N15" s="57">
        <v>0.62</v>
      </c>
      <c r="O15" s="24">
        <v>-1.5900000000000001E-2</v>
      </c>
      <c r="P15" s="7">
        <f>_xlfn.STDEV.S(B15:K15)</f>
        <v>2.0794916045175915E-2</v>
      </c>
      <c r="Q15" s="7">
        <v>0.02</v>
      </c>
      <c r="R15" s="7"/>
    </row>
    <row r="16" spans="1:19">
      <c r="L16" s="18"/>
    </row>
    <row r="17" spans="1:19">
      <c r="L17" s="18"/>
    </row>
    <row r="18" spans="1:19">
      <c r="L18" s="18"/>
    </row>
    <row r="19" spans="1:19">
      <c r="L19" s="18"/>
    </row>
    <row r="20" spans="1:19">
      <c r="L20" s="18"/>
      <c r="S20" s="39"/>
    </row>
    <row r="21" spans="1:19">
      <c r="L21" s="18"/>
      <c r="S21" s="39"/>
    </row>
    <row r="22" spans="1:19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9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9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N24" s="18"/>
      <c r="O24" s="18"/>
      <c r="P24" s="18"/>
      <c r="Q24" s="18"/>
      <c r="R24" s="18"/>
    </row>
    <row r="25" spans="1:19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N25" s="18"/>
      <c r="O25" s="18"/>
      <c r="P25" s="18"/>
      <c r="Q25" s="18"/>
      <c r="R25" s="18"/>
    </row>
    <row r="26" spans="1:19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N26" s="18"/>
      <c r="O26" s="18"/>
      <c r="P26" s="18"/>
      <c r="Q26" s="18"/>
      <c r="R26" s="18"/>
    </row>
    <row r="27" spans="1:19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N27" s="18"/>
      <c r="O27" s="18"/>
      <c r="P27" s="18"/>
      <c r="Q27" s="18"/>
      <c r="R27" s="18"/>
    </row>
    <row r="28" spans="1:19">
      <c r="A28" s="18"/>
      <c r="B28" s="18"/>
      <c r="C28" s="18"/>
      <c r="D28" s="18"/>
      <c r="E28" s="18"/>
      <c r="F28" s="18"/>
      <c r="G28" s="18"/>
      <c r="H28" s="18"/>
      <c r="I28" s="18"/>
      <c r="N28" s="18"/>
      <c r="O28" s="18"/>
      <c r="P28" s="18"/>
      <c r="Q28" s="18"/>
      <c r="R28" s="18"/>
    </row>
    <row r="29" spans="1:19">
      <c r="A29" s="18"/>
      <c r="B29" s="18"/>
      <c r="C29" s="18"/>
      <c r="D29" s="18"/>
      <c r="E29" s="18"/>
      <c r="F29" s="18"/>
      <c r="G29" s="18"/>
      <c r="H29" s="18"/>
      <c r="I29" s="18"/>
    </row>
    <row r="30" spans="1:19">
      <c r="A30" s="18"/>
      <c r="B30" s="18"/>
      <c r="C30" s="18"/>
      <c r="D30" s="18"/>
      <c r="E30" s="18"/>
      <c r="F30" s="18"/>
      <c r="G30" s="18"/>
      <c r="H30" s="18"/>
      <c r="I30" s="18"/>
    </row>
    <row r="31" spans="1:19">
      <c r="A31" s="18"/>
      <c r="B31" s="18"/>
      <c r="C31" s="18"/>
      <c r="D31" s="18"/>
      <c r="E31" s="18"/>
      <c r="F31" s="18"/>
      <c r="G31" s="18"/>
      <c r="H31" s="18"/>
      <c r="I31" s="18"/>
    </row>
    <row r="32" spans="1:19">
      <c r="A32" s="18"/>
      <c r="B32" s="18"/>
      <c r="C32" s="18"/>
      <c r="D32" s="18"/>
      <c r="E32" s="18"/>
      <c r="F32" s="18"/>
      <c r="G32" s="18"/>
      <c r="H32" s="18"/>
      <c r="I32" s="18"/>
    </row>
    <row r="33" spans="1:9">
      <c r="A33" s="18"/>
      <c r="B33" s="18"/>
      <c r="C33" s="18"/>
      <c r="D33" s="18"/>
      <c r="E33" s="18"/>
      <c r="F33" s="18"/>
      <c r="G33" s="18"/>
      <c r="H33" s="18"/>
      <c r="I33" s="18"/>
    </row>
    <row r="34" spans="1:9">
      <c r="A34" s="18"/>
      <c r="B34" s="18"/>
      <c r="C34" s="18"/>
      <c r="D34" s="18"/>
      <c r="E34" s="18"/>
      <c r="F34" s="18"/>
      <c r="G34" s="18"/>
      <c r="H34" s="18"/>
      <c r="I34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569D-9134-43EA-A702-E7B826D39648}">
  <dimension ref="A1:S28"/>
  <sheetViews>
    <sheetView workbookViewId="0">
      <selection activeCell="G29" sqref="G29"/>
    </sheetView>
  </sheetViews>
  <sheetFormatPr defaultColWidth="19.85546875" defaultRowHeight="15"/>
  <cols>
    <col min="1" max="1" width="16.28515625" bestFit="1" customWidth="1"/>
    <col min="2" max="11" width="12" bestFit="1" customWidth="1"/>
    <col min="12" max="12" width="9.7109375" customWidth="1"/>
    <col min="13" max="13" width="12" bestFit="1" customWidth="1"/>
    <col min="14" max="14" width="5" bestFit="1" customWidth="1"/>
    <col min="15" max="15" width="7.140625" bestFit="1" customWidth="1"/>
    <col min="16" max="16" width="12" bestFit="1" customWidth="1"/>
    <col min="17" max="17" width="5" bestFit="1" customWidth="1"/>
  </cols>
  <sheetData>
    <row r="1" spans="1:19" ht="18.75">
      <c r="A1" s="1" t="s">
        <v>6</v>
      </c>
    </row>
    <row r="2" spans="1:19">
      <c r="A2" t="s">
        <v>5</v>
      </c>
    </row>
    <row r="3" spans="1:19">
      <c r="B3" s="4" t="s">
        <v>8</v>
      </c>
      <c r="C3" s="4" t="s">
        <v>9</v>
      </c>
      <c r="D3" s="4" t="s">
        <v>10</v>
      </c>
      <c r="E3" s="4" t="s">
        <v>11</v>
      </c>
      <c r="F3" s="4" t="s">
        <v>0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7"/>
      <c r="M3" s="7" t="s">
        <v>37</v>
      </c>
      <c r="N3" s="7"/>
      <c r="O3" s="7"/>
      <c r="P3" s="7" t="s">
        <v>24</v>
      </c>
      <c r="Q3" s="7"/>
    </row>
    <row r="4" spans="1:19">
      <c r="A4" s="2" t="s">
        <v>1</v>
      </c>
      <c r="B4" s="4">
        <v>0.733077207253097</v>
      </c>
      <c r="C4" s="4">
        <v>0.45242948721391901</v>
      </c>
      <c r="D4" s="4">
        <v>0.381962736935755</v>
      </c>
      <c r="E4" s="4">
        <v>0.62607706113049799</v>
      </c>
      <c r="F4" s="4">
        <v>0.43541676837412302</v>
      </c>
      <c r="G4" s="50">
        <v>0.53989048546503304</v>
      </c>
      <c r="H4" s="51">
        <v>0.49639660322638801</v>
      </c>
      <c r="I4" s="51">
        <v>0.61621054150319998</v>
      </c>
      <c r="J4" s="51">
        <v>0.73180581186909799</v>
      </c>
      <c r="K4" s="51">
        <v>0.59416966751236</v>
      </c>
      <c r="L4" s="19"/>
      <c r="M4" s="7">
        <f>AVERAGE(B4:K4)</f>
        <v>0.56074363704834707</v>
      </c>
      <c r="N4" s="57" cm="1">
        <f t="array" ref="N4:N7">ROUND(M4:M7,2)</f>
        <v>0.56000000000000005</v>
      </c>
      <c r="O4" s="7"/>
      <c r="P4" s="7">
        <f>_xlfn.STDEV.S(B4:K4)</f>
        <v>0.12083057209826906</v>
      </c>
      <c r="Q4" s="7" cm="1">
        <f t="array" ref="Q4:Q7">ROUND(P4:P7,2)</f>
        <v>0.12</v>
      </c>
      <c r="S4" s="44"/>
    </row>
    <row r="5" spans="1:19">
      <c r="A5" s="2" t="s">
        <v>3</v>
      </c>
      <c r="B5" s="4">
        <v>0.86104552156603698</v>
      </c>
      <c r="C5" s="4">
        <v>0.48651910054617198</v>
      </c>
      <c r="D5" s="4">
        <v>0.43570107358421101</v>
      </c>
      <c r="E5" s="4">
        <v>0.65287435708423303</v>
      </c>
      <c r="F5" s="4">
        <v>0.56941038554707701</v>
      </c>
      <c r="G5" s="50">
        <v>0.61005457960259002</v>
      </c>
      <c r="H5" s="51">
        <v>0.86502744041813295</v>
      </c>
      <c r="I5" s="51">
        <v>0.637241461760366</v>
      </c>
      <c r="J5" s="51">
        <v>0.91917134367067099</v>
      </c>
      <c r="K5" s="51">
        <v>0.85397991947774998</v>
      </c>
      <c r="L5" s="19"/>
      <c r="M5" s="7">
        <f>AVERAGE(B5:K5)</f>
        <v>0.689102518325724</v>
      </c>
      <c r="N5" s="57">
        <v>0.69</v>
      </c>
      <c r="O5" s="24">
        <v>0.22209999999999999</v>
      </c>
      <c r="P5" s="7">
        <f>_xlfn.STDEV.S(B5:K5)</f>
        <v>0.17335235852627248</v>
      </c>
      <c r="Q5" s="7">
        <v>0.17</v>
      </c>
      <c r="S5" s="44"/>
    </row>
    <row r="6" spans="1:19">
      <c r="A6" s="2" t="s">
        <v>2</v>
      </c>
      <c r="B6" s="4">
        <v>0.50508201315405199</v>
      </c>
      <c r="C6" s="4">
        <v>0.34865245771231401</v>
      </c>
      <c r="D6" s="4">
        <v>0.33983269293618701</v>
      </c>
      <c r="E6" s="4">
        <v>0.39958291999843398</v>
      </c>
      <c r="F6" s="4">
        <v>0.32312220983970602</v>
      </c>
      <c r="G6" s="51">
        <v>0.43379379112403899</v>
      </c>
      <c r="H6" s="51">
        <v>0.47132031318204498</v>
      </c>
      <c r="I6" s="51">
        <v>0.4172825820837</v>
      </c>
      <c r="J6" s="51">
        <v>0.39395238405426702</v>
      </c>
      <c r="K6" s="51">
        <v>0.58413328312242496</v>
      </c>
      <c r="L6" s="19"/>
      <c r="M6" s="7">
        <f>AVERAGE(B6:K6)</f>
        <v>0.42167546472071693</v>
      </c>
      <c r="N6" s="57">
        <v>0.42</v>
      </c>
      <c r="O6" s="7"/>
      <c r="P6" s="7">
        <f>_xlfn.STDEV.S(B6:K6)</f>
        <v>8.0952626709385522E-2</v>
      </c>
      <c r="Q6" s="7">
        <v>0.08</v>
      </c>
      <c r="S6" s="44"/>
    </row>
    <row r="7" spans="1:19">
      <c r="A7" s="2" t="s">
        <v>4</v>
      </c>
      <c r="B7" s="4">
        <v>0.56258106457796497</v>
      </c>
      <c r="C7" s="4">
        <v>0.42206056597930403</v>
      </c>
      <c r="D7" s="4">
        <v>0.42771107750194498</v>
      </c>
      <c r="E7" s="4">
        <v>0.44627554014823001</v>
      </c>
      <c r="F7" s="4">
        <v>0.346926838392701</v>
      </c>
      <c r="G7" s="51">
        <v>0.53938023426330595</v>
      </c>
      <c r="H7" s="51">
        <v>0.50489633897589103</v>
      </c>
      <c r="I7" s="51">
        <v>0.43657059360242201</v>
      </c>
      <c r="J7" s="51">
        <v>0.55268880543385501</v>
      </c>
      <c r="K7" s="51">
        <v>0.73583841144101003</v>
      </c>
      <c r="L7" s="19"/>
      <c r="M7" s="7">
        <f>AVERAGE(B7:K7)</f>
        <v>0.49749294703166297</v>
      </c>
      <c r="N7" s="57">
        <v>0.5</v>
      </c>
      <c r="O7" s="24">
        <v>0.1905</v>
      </c>
      <c r="P7" s="7">
        <f>_xlfn.STDEV.S(B7:K7)</f>
        <v>0.10825146839706154</v>
      </c>
      <c r="Q7" s="7">
        <v>0.11</v>
      </c>
      <c r="S7" s="44"/>
    </row>
    <row r="8" spans="1:19">
      <c r="B8" s="7"/>
      <c r="C8" s="7"/>
      <c r="D8" s="7"/>
      <c r="E8" s="7"/>
      <c r="F8" s="7"/>
      <c r="G8" s="7"/>
      <c r="H8" s="7"/>
      <c r="I8" s="7"/>
      <c r="J8" s="7"/>
      <c r="K8" s="7"/>
      <c r="L8" s="19"/>
      <c r="M8" s="7"/>
      <c r="N8" s="57"/>
      <c r="O8" s="7"/>
      <c r="P8" s="7"/>
      <c r="Q8" s="7"/>
    </row>
    <row r="9" spans="1:19" ht="18.75">
      <c r="A9" s="1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19"/>
      <c r="M9" s="7"/>
      <c r="N9" s="57"/>
      <c r="O9" s="7"/>
      <c r="P9" s="7"/>
      <c r="Q9" s="7"/>
    </row>
    <row r="10" spans="1:19">
      <c r="A10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19"/>
      <c r="M10" s="7"/>
      <c r="N10" s="57"/>
      <c r="O10" s="7"/>
      <c r="P10" s="7"/>
      <c r="Q10" s="7"/>
    </row>
    <row r="11" spans="1:19">
      <c r="B11" s="4" t="s">
        <v>8</v>
      </c>
      <c r="C11" s="4" t="s">
        <v>9</v>
      </c>
      <c r="D11" s="4" t="s">
        <v>10</v>
      </c>
      <c r="E11" s="4" t="s">
        <v>11</v>
      </c>
      <c r="F11" s="4" t="s">
        <v>0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19"/>
      <c r="M11" s="7" t="s">
        <v>37</v>
      </c>
      <c r="N11" s="7"/>
      <c r="O11" s="7"/>
      <c r="P11" s="7" t="s">
        <v>24</v>
      </c>
      <c r="Q11" s="7"/>
    </row>
    <row r="12" spans="1:19">
      <c r="A12" s="2" t="s">
        <v>1</v>
      </c>
      <c r="B12" s="4">
        <v>0.31011962392137699</v>
      </c>
      <c r="C12" s="4">
        <v>0.34613072140596102</v>
      </c>
      <c r="D12" s="4">
        <v>0.441556832378108</v>
      </c>
      <c r="E12" s="4">
        <v>0.55981255164989296</v>
      </c>
      <c r="F12" s="4">
        <v>0.57475566592994498</v>
      </c>
      <c r="G12" s="51">
        <v>0.61229635543386496</v>
      </c>
      <c r="H12" s="51">
        <v>0.77827125175302903</v>
      </c>
      <c r="I12" s="51">
        <v>0.60988958847410102</v>
      </c>
      <c r="J12" s="51">
        <v>0.64056379059731705</v>
      </c>
      <c r="K12" s="51">
        <v>0.64892760983100095</v>
      </c>
      <c r="L12" s="19"/>
      <c r="M12" s="7">
        <f>AVERAGE(B12:K12)</f>
        <v>0.55223239913745981</v>
      </c>
      <c r="N12" s="57" cm="1">
        <f t="array" ref="N12:N15">ROUND(M12:M15,2)</f>
        <v>0.55000000000000004</v>
      </c>
      <c r="O12" s="7"/>
      <c r="P12" s="7">
        <f>_xlfn.STDEV.S(B12:K12)</f>
        <v>0.14494762522735047</v>
      </c>
      <c r="Q12" s="7" cm="1">
        <f t="array" ref="Q12:Q15">ROUND(P12:P15,2)</f>
        <v>0.14000000000000001</v>
      </c>
    </row>
    <row r="13" spans="1:19">
      <c r="A13" s="2" t="s">
        <v>3</v>
      </c>
      <c r="B13" s="4">
        <v>0.30513489637247598</v>
      </c>
      <c r="C13" s="4">
        <v>0.34602133191804901</v>
      </c>
      <c r="D13" s="4">
        <v>0.41369985696085398</v>
      </c>
      <c r="E13" s="4">
        <v>0.53411119846015698</v>
      </c>
      <c r="F13" s="4">
        <v>0.57200747180431499</v>
      </c>
      <c r="G13" s="51">
        <v>0.62421733719524997</v>
      </c>
      <c r="H13" s="51">
        <v>0.75816242862754202</v>
      </c>
      <c r="I13" s="51">
        <v>0.61031410509588702</v>
      </c>
      <c r="J13" s="51">
        <v>0.62993411202375604</v>
      </c>
      <c r="K13" s="51">
        <v>0.66109119413718698</v>
      </c>
      <c r="L13" s="19"/>
      <c r="M13" s="7">
        <f>AVERAGE(B13:K13)</f>
        <v>0.54546939325954735</v>
      </c>
      <c r="N13" s="57">
        <v>0.55000000000000004</v>
      </c>
      <c r="O13" s="25">
        <v>0</v>
      </c>
      <c r="P13" s="7">
        <f>_xlfn.STDEV.S(B13:K13)</f>
        <v>0.14601513644541542</v>
      </c>
      <c r="Q13" s="7">
        <v>0.15</v>
      </c>
    </row>
    <row r="14" spans="1:19">
      <c r="A14" s="2" t="s">
        <v>2</v>
      </c>
      <c r="B14" s="4">
        <v>0.30489103270159901</v>
      </c>
      <c r="C14" s="4">
        <v>0.34864637021675199</v>
      </c>
      <c r="D14" s="4">
        <v>0.38095186887932098</v>
      </c>
      <c r="E14" s="4">
        <v>0.40410025077329098</v>
      </c>
      <c r="F14" s="4">
        <v>0.61834903629780502</v>
      </c>
      <c r="G14" s="51">
        <v>0.40425346662578898</v>
      </c>
      <c r="H14" s="51">
        <v>0.52555924672806797</v>
      </c>
      <c r="I14" s="51">
        <v>0.41148484574484601</v>
      </c>
      <c r="J14" s="51">
        <v>0.43571710575881001</v>
      </c>
      <c r="K14" s="51">
        <v>0.79806621987141702</v>
      </c>
      <c r="L14" s="19"/>
      <c r="M14" s="7">
        <f>AVERAGE(B14:K14)</f>
        <v>0.4632019443597698</v>
      </c>
      <c r="N14" s="57">
        <v>0.46</v>
      </c>
      <c r="O14" s="7"/>
      <c r="P14" s="7">
        <f>_xlfn.STDEV.S(B14:K14)</f>
        <v>0.14736257002420508</v>
      </c>
      <c r="Q14" s="7">
        <v>0.15</v>
      </c>
    </row>
    <row r="15" spans="1:19">
      <c r="A15" s="2" t="s">
        <v>4</v>
      </c>
      <c r="B15" s="4">
        <v>0.304969163669501</v>
      </c>
      <c r="C15" s="4">
        <v>0.33066044444484</v>
      </c>
      <c r="D15" s="4">
        <v>0.38520901024148202</v>
      </c>
      <c r="E15" s="4">
        <v>0.39630955531182799</v>
      </c>
      <c r="F15" s="4">
        <v>0.59316425985305998</v>
      </c>
      <c r="G15" s="51">
        <v>0.39653600777654002</v>
      </c>
      <c r="H15" s="51">
        <v>0.54591096242658499</v>
      </c>
      <c r="I15" s="51">
        <v>0.41410067608267898</v>
      </c>
      <c r="J15" s="51">
        <v>0.43268541267383898</v>
      </c>
      <c r="K15" s="51">
        <v>0.81271941191133701</v>
      </c>
      <c r="L15" s="19"/>
      <c r="M15" s="7">
        <f>AVERAGE(B15:K15)</f>
        <v>0.46122649043916908</v>
      </c>
      <c r="N15" s="57">
        <v>0.46</v>
      </c>
      <c r="O15" s="25">
        <v>0</v>
      </c>
      <c r="P15" s="7">
        <f>_xlfn.STDEV.S(B15:K15)</f>
        <v>0.15158544088047893</v>
      </c>
      <c r="Q15" s="7">
        <v>0.15</v>
      </c>
    </row>
    <row r="16" spans="1:19">
      <c r="L16" s="19"/>
      <c r="M16" s="7"/>
      <c r="N16" s="7"/>
      <c r="O16" s="7"/>
      <c r="P16" s="7"/>
      <c r="Q16" s="7"/>
    </row>
    <row r="17" spans="1:18">
      <c r="L17" s="19"/>
      <c r="M17" s="7"/>
      <c r="N17" s="7"/>
      <c r="O17" s="7"/>
      <c r="P17" s="7"/>
      <c r="Q17" s="7"/>
    </row>
    <row r="18" spans="1:18">
      <c r="L18" s="19"/>
      <c r="M18" s="7"/>
      <c r="N18" s="7"/>
      <c r="O18" s="7"/>
      <c r="P18" s="7"/>
      <c r="Q18" s="7"/>
    </row>
    <row r="19" spans="1:18">
      <c r="L19" s="19"/>
      <c r="M19" s="7"/>
      <c r="N19" s="7"/>
      <c r="O19" s="7"/>
      <c r="P19" s="7"/>
      <c r="Q19" s="7"/>
    </row>
    <row r="20" spans="1:18">
      <c r="L20" s="19"/>
      <c r="M20" s="7"/>
      <c r="N20" s="7"/>
      <c r="O20" s="7"/>
      <c r="P20" s="7"/>
      <c r="Q20" s="7"/>
    </row>
    <row r="21" spans="1:18">
      <c r="L21" s="19"/>
      <c r="M21" s="7"/>
      <c r="N21" s="7"/>
      <c r="O21" s="7"/>
      <c r="P21" s="7"/>
      <c r="Q21" s="7"/>
    </row>
    <row r="22" spans="1:18">
      <c r="B22" s="7"/>
      <c r="C22" s="7"/>
      <c r="D22" s="7"/>
      <c r="E22" s="7"/>
      <c r="F22" s="7"/>
      <c r="G22" s="7"/>
      <c r="H22" s="19"/>
      <c r="I22" s="19"/>
      <c r="J22" s="19"/>
      <c r="K22" s="19"/>
      <c r="L22" s="19"/>
      <c r="M22" s="7"/>
      <c r="N22" s="7"/>
      <c r="O22" s="7"/>
      <c r="P22" s="7"/>
      <c r="Q22" s="7"/>
    </row>
    <row r="23" spans="1:18">
      <c r="A23" s="18"/>
      <c r="B23" s="18"/>
      <c r="C23" s="18"/>
      <c r="D23" s="18"/>
      <c r="E23" s="18"/>
      <c r="F23" s="18"/>
      <c r="H23" s="18"/>
      <c r="I23" s="18"/>
      <c r="J23" s="18"/>
      <c r="K23" s="18"/>
      <c r="L23" s="18"/>
    </row>
    <row r="24" spans="1:18">
      <c r="A24" s="18"/>
      <c r="B24" s="18"/>
      <c r="C24" s="18"/>
      <c r="D24" s="18"/>
      <c r="E24" s="18"/>
      <c r="F24" s="18"/>
      <c r="H24" s="18"/>
      <c r="I24" s="18"/>
      <c r="J24" s="18"/>
      <c r="K24" s="18"/>
      <c r="L24" s="18"/>
      <c r="N24" s="18"/>
      <c r="O24" s="18"/>
      <c r="P24" s="18"/>
      <c r="Q24" s="18"/>
      <c r="R24" s="18"/>
    </row>
    <row r="25" spans="1:18">
      <c r="A25" s="18"/>
      <c r="B25" s="18"/>
      <c r="C25" s="18"/>
      <c r="D25" s="18"/>
      <c r="E25" s="18"/>
      <c r="F25" s="18"/>
      <c r="H25" s="18"/>
      <c r="I25" s="18"/>
      <c r="J25" s="18"/>
      <c r="K25" s="18"/>
      <c r="L25" s="18"/>
      <c r="N25" s="18"/>
      <c r="O25" s="18"/>
      <c r="P25" s="18"/>
      <c r="Q25" s="18"/>
      <c r="R25" s="18"/>
    </row>
    <row r="26" spans="1:18">
      <c r="A26" s="18"/>
      <c r="B26" s="18"/>
      <c r="C26" s="18"/>
      <c r="D26" s="18"/>
      <c r="E26" s="18"/>
      <c r="F26" s="18"/>
      <c r="H26" s="18"/>
      <c r="I26" s="18"/>
      <c r="J26" s="18"/>
      <c r="K26" s="18"/>
      <c r="L26" s="18"/>
      <c r="N26" s="18"/>
      <c r="O26" s="18"/>
      <c r="P26" s="18"/>
      <c r="Q26" s="18"/>
      <c r="R26" s="18"/>
    </row>
    <row r="27" spans="1:18">
      <c r="A27" s="18"/>
      <c r="B27" s="18"/>
      <c r="C27" s="18"/>
      <c r="D27" s="18"/>
      <c r="E27" s="18"/>
      <c r="F27" s="18"/>
      <c r="H27" s="18"/>
      <c r="I27" s="18"/>
      <c r="J27" s="18"/>
      <c r="K27" s="18"/>
      <c r="L27" s="18"/>
      <c r="N27" s="18"/>
      <c r="O27" s="18"/>
      <c r="P27" s="18"/>
      <c r="Q27" s="18"/>
      <c r="R27" s="18"/>
    </row>
    <row r="28" spans="1:18">
      <c r="N28" s="18"/>
      <c r="O28" s="18"/>
      <c r="P28" s="18"/>
      <c r="Q28" s="18"/>
      <c r="R28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250C-2F08-41BC-9BD9-EDA2777421C7}">
  <dimension ref="A1:AI64"/>
  <sheetViews>
    <sheetView workbookViewId="0">
      <selection activeCell="G101" sqref="G101"/>
    </sheetView>
  </sheetViews>
  <sheetFormatPr defaultColWidth="19.85546875" defaultRowHeight="15"/>
  <cols>
    <col min="1" max="1" width="16.28515625" bestFit="1" customWidth="1"/>
    <col min="2" max="11" width="12" bestFit="1" customWidth="1"/>
    <col min="12" max="12" width="9.7109375" customWidth="1"/>
    <col min="13" max="13" width="12" bestFit="1" customWidth="1"/>
    <col min="14" max="14" width="5" bestFit="1" customWidth="1"/>
    <col min="15" max="15" width="7.140625" bestFit="1" customWidth="1"/>
    <col min="16" max="16" width="12" style="7" bestFit="1" customWidth="1"/>
    <col min="17" max="17" width="5" bestFit="1" customWidth="1"/>
  </cols>
  <sheetData>
    <row r="1" spans="1:35" ht="18.75">
      <c r="A1" s="1" t="s">
        <v>6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 spans="1:35">
      <c r="A2" t="s">
        <v>5</v>
      </c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>
      <c r="B3" s="4" t="s">
        <v>8</v>
      </c>
      <c r="C3" s="4" t="s">
        <v>9</v>
      </c>
      <c r="D3" s="4" t="s">
        <v>10</v>
      </c>
      <c r="E3" s="4" t="s">
        <v>11</v>
      </c>
      <c r="F3" s="4" t="s">
        <v>0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7"/>
      <c r="M3" s="7" t="s">
        <v>37</v>
      </c>
      <c r="N3" s="7"/>
      <c r="O3" s="7"/>
      <c r="P3" s="7" t="s">
        <v>24</v>
      </c>
      <c r="R3" s="7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>
      <c r="A4" s="2" t="s">
        <v>1</v>
      </c>
      <c r="B4" s="4">
        <v>0.351964378825456</v>
      </c>
      <c r="C4" s="4">
        <v>0.33791954960260701</v>
      </c>
      <c r="D4" s="4">
        <v>0.39576713060124602</v>
      </c>
      <c r="E4" s="4">
        <v>0.35257566932263701</v>
      </c>
      <c r="F4" s="4">
        <v>0.32274524293878198</v>
      </c>
      <c r="G4" s="4">
        <v>0.34024423708337997</v>
      </c>
      <c r="H4" s="4">
        <v>0.36232920954565301</v>
      </c>
      <c r="I4" s="4">
        <v>0.31856206003731802</v>
      </c>
      <c r="J4" s="4">
        <v>0.38534213378535198</v>
      </c>
      <c r="K4" s="4">
        <v>0.35402566685393699</v>
      </c>
      <c r="L4" s="7"/>
      <c r="M4" s="7">
        <f>AVERAGE(B4:K4)</f>
        <v>0.35214752785963682</v>
      </c>
      <c r="N4" s="23" cm="1">
        <f t="array" ref="N4:N7">ROUND(M4:M7,2)</f>
        <v>0.35</v>
      </c>
      <c r="O4" s="7"/>
      <c r="P4" s="7">
        <f>_xlfn.STDEV.S(B4:K4)</f>
        <v>2.4604796746920503E-2</v>
      </c>
      <c r="Q4" cm="1">
        <f t="array" ref="Q4:Q7">ROUND(P4:P7,2)</f>
        <v>0.02</v>
      </c>
      <c r="R4" s="7"/>
      <c r="T4" s="18"/>
      <c r="U4" s="18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3"/>
      <c r="AH4" s="18"/>
      <c r="AI4" s="18"/>
    </row>
    <row r="5" spans="1:35">
      <c r="A5" s="2" t="s">
        <v>3</v>
      </c>
      <c r="B5" s="4">
        <v>0.38561524446440298</v>
      </c>
      <c r="C5" s="4">
        <v>0.37298261098542901</v>
      </c>
      <c r="D5" s="4">
        <v>0.39759839952924098</v>
      </c>
      <c r="E5" s="4">
        <v>0.41745662000128603</v>
      </c>
      <c r="F5" s="4">
        <v>0.370923761644329</v>
      </c>
      <c r="G5" s="4">
        <v>0.361629123621169</v>
      </c>
      <c r="H5" s="4">
        <v>0.40118235252807999</v>
      </c>
      <c r="I5" s="4">
        <v>0.342407552293165</v>
      </c>
      <c r="J5" s="4">
        <v>0.38749159788313797</v>
      </c>
      <c r="K5" s="4">
        <v>0.37446108383354598</v>
      </c>
      <c r="L5" s="7"/>
      <c r="M5" s="7">
        <f>AVERAGE(B5:K5)</f>
        <v>0.38117483467837859</v>
      </c>
      <c r="N5" s="23">
        <v>0.38</v>
      </c>
      <c r="O5" s="24">
        <v>8.5699999999999998E-2</v>
      </c>
      <c r="P5" s="7">
        <f>_xlfn.STDEV.S(B5:K5)</f>
        <v>2.1468916594424028E-2</v>
      </c>
      <c r="Q5">
        <v>0.02</v>
      </c>
      <c r="R5" s="7"/>
      <c r="T5" s="18"/>
      <c r="U5" s="18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3"/>
      <c r="AH5" s="18"/>
      <c r="AI5" s="18"/>
    </row>
    <row r="6" spans="1:35">
      <c r="A6" s="2" t="s">
        <v>2</v>
      </c>
      <c r="B6" s="4">
        <v>0.38932991841058001</v>
      </c>
      <c r="C6" s="4">
        <v>0.42183507621007499</v>
      </c>
      <c r="D6" s="4">
        <v>0.40766128415161501</v>
      </c>
      <c r="E6" s="4">
        <v>0.400101224811372</v>
      </c>
      <c r="F6" s="4">
        <v>0.38169817745991402</v>
      </c>
      <c r="G6" s="4">
        <v>0.43276177271411898</v>
      </c>
      <c r="H6" s="4">
        <v>0.41764018566731298</v>
      </c>
      <c r="I6" s="4">
        <v>0.382597229466695</v>
      </c>
      <c r="J6" s="4">
        <v>0.46705304170205902</v>
      </c>
      <c r="K6" s="4">
        <v>0.41289764764251502</v>
      </c>
      <c r="L6" s="7"/>
      <c r="M6" s="7">
        <f>AVERAGE(B6:K6)</f>
        <v>0.41135755582362571</v>
      </c>
      <c r="N6" s="23">
        <v>0.41</v>
      </c>
      <c r="O6" s="7"/>
      <c r="P6" s="7">
        <f>_xlfn.STDEV.S(B6:K6)</f>
        <v>2.5914750671195863E-2</v>
      </c>
      <c r="Q6">
        <v>0.03</v>
      </c>
      <c r="R6" s="7"/>
      <c r="T6" s="18"/>
      <c r="U6" s="18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3"/>
      <c r="AH6" s="18"/>
      <c r="AI6" s="18"/>
    </row>
    <row r="7" spans="1:35">
      <c r="A7" s="2" t="s">
        <v>4</v>
      </c>
      <c r="B7" s="4">
        <v>0.43947702690787999</v>
      </c>
      <c r="C7" s="4">
        <v>0.45520803856751202</v>
      </c>
      <c r="D7" s="4">
        <v>0.47278039781623998</v>
      </c>
      <c r="E7" s="4">
        <v>0.46060745927093999</v>
      </c>
      <c r="F7" s="4">
        <v>0.53203543472284098</v>
      </c>
      <c r="G7" s="4">
        <v>0.69110673667796496</v>
      </c>
      <c r="H7" s="4">
        <v>0.42825179706044703</v>
      </c>
      <c r="I7" s="4">
        <v>0.51520010803305505</v>
      </c>
      <c r="J7" s="4">
        <v>0.58960467684085405</v>
      </c>
      <c r="K7" s="4">
        <v>0.54503461030983102</v>
      </c>
      <c r="L7" s="7"/>
      <c r="M7" s="7">
        <f>AVERAGE(B7:K7)</f>
        <v>0.51293062862075645</v>
      </c>
      <c r="N7" s="23">
        <v>0.51</v>
      </c>
      <c r="O7" s="24">
        <v>0.24390000000000001</v>
      </c>
      <c r="P7" s="7">
        <f>_xlfn.STDEV.S(B7:K7)</f>
        <v>8.1154197229786063E-2</v>
      </c>
      <c r="Q7">
        <v>0.08</v>
      </c>
      <c r="R7" s="7"/>
      <c r="T7" s="18"/>
      <c r="U7" s="18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3"/>
      <c r="AH7" s="18"/>
      <c r="AI7" s="18"/>
    </row>
    <row r="8" spans="1:3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9"/>
      <c r="O8" s="7"/>
      <c r="R8" s="7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r="9" spans="1:35" ht="18.75">
      <c r="A9" s="1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9"/>
      <c r="O9" s="7"/>
      <c r="R9" s="7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pans="1:35">
      <c r="A10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9"/>
      <c r="O10" s="7"/>
      <c r="R10" s="7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</row>
    <row r="11" spans="1:35">
      <c r="B11" s="4" t="s">
        <v>8</v>
      </c>
      <c r="C11" s="4" t="s">
        <v>9</v>
      </c>
      <c r="D11" s="4" t="s">
        <v>10</v>
      </c>
      <c r="E11" s="4" t="s">
        <v>11</v>
      </c>
      <c r="F11" s="4" t="s">
        <v>0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7"/>
      <c r="M11" s="7" t="s">
        <v>37</v>
      </c>
      <c r="N11" s="7"/>
      <c r="O11" s="7"/>
      <c r="P11" s="7" t="s">
        <v>24</v>
      </c>
      <c r="R11" s="7"/>
      <c r="T11" s="18"/>
      <c r="U11" s="18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3"/>
      <c r="AH11" s="18"/>
      <c r="AI11" s="18"/>
    </row>
    <row r="12" spans="1:35">
      <c r="A12" s="2" t="s">
        <v>1</v>
      </c>
      <c r="B12" s="4">
        <v>0.39151274821535298</v>
      </c>
      <c r="C12" s="4">
        <v>0.365787674917678</v>
      </c>
      <c r="D12" s="4">
        <v>0.359767984641226</v>
      </c>
      <c r="E12" s="4">
        <v>0.34836324910037603</v>
      </c>
      <c r="F12" s="4">
        <v>0.35884930507815999</v>
      </c>
      <c r="G12" s="4">
        <v>0.338166289919478</v>
      </c>
      <c r="H12" s="4">
        <v>0.36442396308726699</v>
      </c>
      <c r="I12" s="4">
        <v>0.34148193295517898</v>
      </c>
      <c r="J12" s="4">
        <v>0.36358904904598099</v>
      </c>
      <c r="K12" s="4">
        <v>0.31011812980307002</v>
      </c>
      <c r="L12" s="7"/>
      <c r="M12" s="7">
        <f>AVERAGE(B12:K12)</f>
        <v>0.35420603267637679</v>
      </c>
      <c r="N12" s="23" cm="1">
        <f t="array" ref="N12:N15">ROUND(M12:M15,2)</f>
        <v>0.35</v>
      </c>
      <c r="O12" s="7"/>
      <c r="P12" s="7">
        <f>_xlfn.STDEV.S(B12:K12)</f>
        <v>2.1519823441930298E-2</v>
      </c>
      <c r="Q12" cm="1">
        <f t="array" ref="Q12:Q15">ROUND(P12:P15,2)</f>
        <v>0.02</v>
      </c>
      <c r="R12" s="7"/>
      <c r="T12" s="18"/>
      <c r="U12" s="18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3"/>
      <c r="AH12" s="18"/>
      <c r="AI12" s="18"/>
    </row>
    <row r="13" spans="1:35">
      <c r="A13" s="2" t="s">
        <v>3</v>
      </c>
      <c r="B13" s="4">
        <v>0.34921837356270402</v>
      </c>
      <c r="C13" s="4">
        <v>0.38599234741120803</v>
      </c>
      <c r="D13" s="4">
        <v>0.35184218612458401</v>
      </c>
      <c r="E13" s="4">
        <v>0.34791404281148502</v>
      </c>
      <c r="F13" s="4">
        <v>0.35481610772998301</v>
      </c>
      <c r="G13" s="4">
        <v>0.32080056854847899</v>
      </c>
      <c r="H13" s="4">
        <v>0.35891383792098402</v>
      </c>
      <c r="I13" s="4">
        <v>0.34453636340157601</v>
      </c>
      <c r="J13" s="4">
        <v>0.37881710842583399</v>
      </c>
      <c r="K13" s="4">
        <v>0.31790731585822601</v>
      </c>
      <c r="L13" s="7"/>
      <c r="M13" s="7">
        <f>AVERAGE(B13:K13)</f>
        <v>0.35107582517950631</v>
      </c>
      <c r="N13" s="23">
        <v>0.35</v>
      </c>
      <c r="O13" s="25">
        <v>0</v>
      </c>
      <c r="P13" s="7">
        <f>_xlfn.STDEV.S(B13:K13)</f>
        <v>2.1441668976727259E-2</v>
      </c>
      <c r="Q13">
        <v>0.02</v>
      </c>
      <c r="R13" s="7"/>
      <c r="T13" s="18"/>
      <c r="U13" s="18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3"/>
      <c r="AH13" s="18"/>
      <c r="AI13" s="18"/>
    </row>
    <row r="14" spans="1:35">
      <c r="A14" s="2" t="s">
        <v>2</v>
      </c>
      <c r="B14" s="4">
        <v>0.38907406371098102</v>
      </c>
      <c r="C14" s="4">
        <v>0.42213869443976099</v>
      </c>
      <c r="D14" s="4">
        <v>0.41600975532019602</v>
      </c>
      <c r="E14" s="4">
        <v>0.40640082200698102</v>
      </c>
      <c r="F14" s="4">
        <v>0.40733047397304301</v>
      </c>
      <c r="G14" s="4">
        <v>0.46877869323733801</v>
      </c>
      <c r="H14" s="4">
        <v>0.41148245352145602</v>
      </c>
      <c r="I14" s="4">
        <v>0.452183576054206</v>
      </c>
      <c r="J14" s="4">
        <v>0.414566564421602</v>
      </c>
      <c r="K14" s="4">
        <v>0.367849078060831</v>
      </c>
      <c r="L14" s="7"/>
      <c r="M14" s="7">
        <f>AVERAGE(B14:K14)</f>
        <v>0.41558141747463956</v>
      </c>
      <c r="N14" s="23">
        <v>0.42</v>
      </c>
      <c r="O14" s="7"/>
      <c r="P14" s="7">
        <f>_xlfn.STDEV.S(B14:K14)</f>
        <v>2.8604697320635246E-2</v>
      </c>
      <c r="Q14">
        <v>0.03</v>
      </c>
      <c r="R14" s="7"/>
      <c r="T14" s="18"/>
      <c r="U14" s="18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3"/>
      <c r="AH14" s="18"/>
      <c r="AI14" s="18"/>
    </row>
    <row r="15" spans="1:35">
      <c r="A15" s="2" t="s">
        <v>4</v>
      </c>
      <c r="B15" s="4">
        <v>0.38236833791304298</v>
      </c>
      <c r="C15" s="4">
        <v>0.42012811911355802</v>
      </c>
      <c r="D15" s="4">
        <v>0.41511313757416202</v>
      </c>
      <c r="E15" s="4">
        <v>0.39994262113565898</v>
      </c>
      <c r="F15" s="4">
        <v>0.40502990178070403</v>
      </c>
      <c r="G15" s="4">
        <v>0.453717347827156</v>
      </c>
      <c r="H15" s="4">
        <v>0.41882266663184398</v>
      </c>
      <c r="I15" s="4">
        <v>0.451068752215531</v>
      </c>
      <c r="J15" s="4">
        <v>0.41262541053666502</v>
      </c>
      <c r="K15" s="4">
        <v>0.36991001778700799</v>
      </c>
      <c r="L15" s="7"/>
      <c r="M15" s="7">
        <f>AVERAGE(B15:K15)</f>
        <v>0.41287263125153306</v>
      </c>
      <c r="N15" s="23">
        <v>0.41</v>
      </c>
      <c r="O15" s="24">
        <v>-2.3900000000000001E-2</v>
      </c>
      <c r="P15" s="7">
        <f>_xlfn.STDEV.S(B15:K15)</f>
        <v>2.6300300326924726E-2</v>
      </c>
      <c r="Q15">
        <v>0.03</v>
      </c>
      <c r="R15" s="7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</row>
    <row r="16" spans="1:35">
      <c r="O16" s="7"/>
      <c r="P16"/>
    </row>
    <row r="17" spans="1:16">
      <c r="O17" s="7"/>
      <c r="P17"/>
    </row>
    <row r="18" spans="1:16">
      <c r="A18" s="64" t="s">
        <v>28</v>
      </c>
      <c r="O18" s="7"/>
      <c r="P18"/>
    </row>
    <row r="19" spans="1:16" ht="18.75">
      <c r="A19" s="1" t="s">
        <v>6</v>
      </c>
      <c r="O19" s="7"/>
      <c r="P19"/>
    </row>
    <row r="20" spans="1:16">
      <c r="A20" t="s">
        <v>5</v>
      </c>
      <c r="O20" s="7"/>
      <c r="P20"/>
    </row>
    <row r="21" spans="1:16">
      <c r="B21" s="2" t="s">
        <v>8</v>
      </c>
      <c r="C21" s="2" t="s">
        <v>9</v>
      </c>
      <c r="D21" s="2" t="s">
        <v>10</v>
      </c>
      <c r="E21" s="2" t="s">
        <v>11</v>
      </c>
      <c r="F21" s="2" t="s">
        <v>0</v>
      </c>
      <c r="G21" s="18"/>
      <c r="H21" s="7" t="s">
        <v>24</v>
      </c>
      <c r="O21" s="7"/>
      <c r="P21"/>
    </row>
    <row r="22" spans="1:16">
      <c r="A22" s="2" t="s">
        <v>2</v>
      </c>
      <c r="B22" s="4">
        <v>0.26</v>
      </c>
      <c r="C22" s="4">
        <v>0.24</v>
      </c>
      <c r="D22" s="4">
        <v>0.33</v>
      </c>
      <c r="E22" s="4">
        <v>0.3</v>
      </c>
      <c r="F22" s="4">
        <v>0.26</v>
      </c>
      <c r="G22" s="19">
        <f>ROUND(AVERAGE(B22:F22),2)</f>
        <v>0.28000000000000003</v>
      </c>
      <c r="H22" s="19">
        <f>ROUND(_xlfn.STDEV.S(B22:F22),2)</f>
        <v>0.04</v>
      </c>
    </row>
    <row r="23" spans="1:16">
      <c r="A23" s="2" t="s">
        <v>4</v>
      </c>
      <c r="B23" s="4">
        <v>0.25</v>
      </c>
      <c r="C23" s="4">
        <v>0.25</v>
      </c>
      <c r="D23" s="4">
        <v>0.35</v>
      </c>
      <c r="E23" s="4">
        <v>0.32</v>
      </c>
      <c r="F23" s="4">
        <v>0.25</v>
      </c>
      <c r="G23" s="19">
        <f>ROUND(AVERAGE(B23:F23),2)</f>
        <v>0.28000000000000003</v>
      </c>
      <c r="H23" s="19">
        <f>ROUND(_xlfn.STDEV.S(B23:F23),2)</f>
        <v>0.05</v>
      </c>
      <c r="I23" s="18"/>
      <c r="J23" s="18"/>
      <c r="K23" s="18"/>
      <c r="L23" s="18"/>
      <c r="M23" s="18"/>
      <c r="N23" s="18"/>
    </row>
    <row r="24" spans="1:16" ht="18.75">
      <c r="A24" s="1" t="s">
        <v>7</v>
      </c>
      <c r="G24" s="18"/>
      <c r="H24" s="18"/>
      <c r="I24" s="19"/>
      <c r="J24" s="19"/>
      <c r="K24" s="19"/>
      <c r="L24" s="19"/>
      <c r="M24" s="19"/>
      <c r="N24" s="19"/>
      <c r="O24" s="7"/>
    </row>
    <row r="25" spans="1:16">
      <c r="A25" t="s">
        <v>5</v>
      </c>
      <c r="G25" s="18"/>
      <c r="H25" s="18"/>
      <c r="I25" s="19"/>
      <c r="J25" s="19"/>
      <c r="K25" s="19"/>
      <c r="L25" s="19"/>
      <c r="M25" s="19"/>
      <c r="N25" s="19"/>
      <c r="O25" s="7"/>
    </row>
    <row r="26" spans="1:16">
      <c r="B26" s="2" t="s">
        <v>8</v>
      </c>
      <c r="C26" s="2" t="s">
        <v>9</v>
      </c>
      <c r="D26" s="2" t="s">
        <v>10</v>
      </c>
      <c r="E26" s="2" t="s">
        <v>11</v>
      </c>
      <c r="F26" s="2" t="s">
        <v>0</v>
      </c>
      <c r="G26" s="18"/>
      <c r="H26" s="7" t="s">
        <v>24</v>
      </c>
      <c r="I26" s="19"/>
      <c r="J26" s="19"/>
      <c r="K26" s="19"/>
      <c r="L26" s="19"/>
      <c r="M26" s="19"/>
      <c r="N26" s="19"/>
      <c r="O26" s="7"/>
    </row>
    <row r="27" spans="1:16">
      <c r="A27" s="2" t="s">
        <v>2</v>
      </c>
      <c r="B27" s="4">
        <v>0.26</v>
      </c>
      <c r="C27" s="4">
        <v>0.26</v>
      </c>
      <c r="D27" s="4">
        <v>0.28999999999999998</v>
      </c>
      <c r="E27" s="4">
        <v>0.26</v>
      </c>
      <c r="F27" s="4">
        <v>0.25</v>
      </c>
      <c r="G27" s="19">
        <f>ROUND(AVERAGE(B27:F27),2)</f>
        <v>0.26</v>
      </c>
      <c r="H27" s="19">
        <f>ROUND(_xlfn.STDEV.S(B27:F27),2)</f>
        <v>0.02</v>
      </c>
      <c r="I27" s="19"/>
      <c r="J27" s="19"/>
      <c r="K27" s="19"/>
      <c r="L27" s="19"/>
      <c r="M27" s="19"/>
      <c r="N27" s="19"/>
      <c r="O27" s="7"/>
    </row>
    <row r="28" spans="1:16">
      <c r="A28" s="2" t="s">
        <v>4</v>
      </c>
      <c r="B28" s="4">
        <v>0.24</v>
      </c>
      <c r="C28" s="4">
        <v>0.25</v>
      </c>
      <c r="D28" s="4">
        <v>0.3</v>
      </c>
      <c r="E28" s="4">
        <v>0.27</v>
      </c>
      <c r="F28" s="4">
        <v>0.27</v>
      </c>
      <c r="G28" s="19">
        <f>ROUND(AVERAGE(B28:F28),2)</f>
        <v>0.27</v>
      </c>
      <c r="H28" s="19">
        <f>ROUND(_xlfn.STDEV.S(B28:F28),2)</f>
        <v>0.02</v>
      </c>
    </row>
    <row r="30" spans="1:16">
      <c r="A30" s="64" t="s">
        <v>27</v>
      </c>
    </row>
    <row r="31" spans="1:16" ht="18.75">
      <c r="A31" s="1" t="s">
        <v>6</v>
      </c>
    </row>
    <row r="32" spans="1:16">
      <c r="A32" t="s">
        <v>5</v>
      </c>
    </row>
    <row r="33" spans="1:19">
      <c r="B33" s="2" t="s">
        <v>8</v>
      </c>
      <c r="C33" s="2" t="s">
        <v>9</v>
      </c>
      <c r="D33" s="2" t="s">
        <v>10</v>
      </c>
      <c r="E33" s="2" t="s">
        <v>11</v>
      </c>
      <c r="F33" s="2" t="s">
        <v>0</v>
      </c>
      <c r="G33" s="18"/>
      <c r="H33" s="7" t="s">
        <v>24</v>
      </c>
    </row>
    <row r="34" spans="1:19">
      <c r="A34" s="2" t="s">
        <v>2</v>
      </c>
      <c r="B34" s="4">
        <v>0.35</v>
      </c>
      <c r="C34" s="4">
        <v>0.27</v>
      </c>
      <c r="D34" s="4">
        <v>0.3</v>
      </c>
      <c r="E34" s="4">
        <v>0.31</v>
      </c>
      <c r="F34" s="4">
        <v>0.25</v>
      </c>
      <c r="G34" s="7">
        <f>ROUND(AVERAGE(B34:F34),2)</f>
        <v>0.3</v>
      </c>
      <c r="H34" s="19">
        <f>ROUND(_xlfn.STDEV.S(B34:F34),2)</f>
        <v>0.04</v>
      </c>
    </row>
    <row r="35" spans="1:19">
      <c r="A35" s="2" t="s">
        <v>4</v>
      </c>
      <c r="B35" s="4">
        <v>0.46</v>
      </c>
      <c r="C35" s="4">
        <v>0.36</v>
      </c>
      <c r="D35" s="4">
        <v>0.46</v>
      </c>
      <c r="E35" s="4">
        <v>0.4</v>
      </c>
      <c r="F35" s="4">
        <v>0.37</v>
      </c>
      <c r="G35" s="7">
        <f>ROUND(AVERAGE(B35:F35),2)</f>
        <v>0.41</v>
      </c>
      <c r="H35" s="19">
        <f>ROUND(_xlfn.STDEV.S(B35:F35),2)</f>
        <v>0.05</v>
      </c>
    </row>
    <row r="36" spans="1:19" ht="18.75">
      <c r="A36" s="1" t="s">
        <v>7</v>
      </c>
      <c r="G36" s="18"/>
      <c r="H36" s="18"/>
      <c r="K36" s="18"/>
      <c r="L36" s="18"/>
      <c r="M36" s="18"/>
      <c r="N36" s="18"/>
      <c r="O36" s="18"/>
      <c r="P36" s="19"/>
    </row>
    <row r="37" spans="1:19">
      <c r="A37" t="s">
        <v>5</v>
      </c>
      <c r="G37" s="18"/>
      <c r="H37" s="18"/>
      <c r="K37" s="18"/>
      <c r="L37" s="18"/>
      <c r="M37" s="20"/>
      <c r="N37" s="18"/>
      <c r="O37" s="18"/>
      <c r="P37" s="18"/>
      <c r="R37" s="18"/>
      <c r="S37" s="18"/>
    </row>
    <row r="38" spans="1:19">
      <c r="B38" s="2" t="s">
        <v>8</v>
      </c>
      <c r="C38" s="2" t="s">
        <v>9</v>
      </c>
      <c r="D38" s="2" t="s">
        <v>10</v>
      </c>
      <c r="E38" s="2" t="s">
        <v>11</v>
      </c>
      <c r="F38" s="2" t="s">
        <v>0</v>
      </c>
      <c r="G38" s="18"/>
      <c r="H38" s="7" t="s">
        <v>24</v>
      </c>
      <c r="K38" s="18"/>
      <c r="L38" s="18"/>
      <c r="M38" s="20"/>
      <c r="N38" s="18"/>
      <c r="O38" s="18"/>
      <c r="P38" s="18"/>
      <c r="R38" s="18"/>
      <c r="S38" s="18"/>
    </row>
    <row r="39" spans="1:19">
      <c r="A39" s="2" t="s">
        <v>2</v>
      </c>
      <c r="B39" s="4">
        <v>0.25</v>
      </c>
      <c r="C39" s="4">
        <v>0.3</v>
      </c>
      <c r="D39" s="4">
        <v>0.27</v>
      </c>
      <c r="E39" s="4">
        <v>0.25</v>
      </c>
      <c r="F39" s="4">
        <v>0.25</v>
      </c>
      <c r="G39" s="19">
        <f>ROUND(AVERAGE(B39:F39),2)</f>
        <v>0.26</v>
      </c>
      <c r="H39" s="19">
        <f>ROUND(_xlfn.STDEV.S(B39:F39),2)</f>
        <v>0.02</v>
      </c>
      <c r="K39" s="18"/>
      <c r="L39" s="18"/>
      <c r="M39" s="20"/>
      <c r="N39" s="18"/>
      <c r="O39" s="18"/>
      <c r="P39" s="19"/>
    </row>
    <row r="40" spans="1:19">
      <c r="A40" s="2" t="s">
        <v>4</v>
      </c>
      <c r="B40" s="4">
        <v>0.25</v>
      </c>
      <c r="C40" s="4">
        <v>0.28999999999999998</v>
      </c>
      <c r="D40" s="4">
        <v>0.3</v>
      </c>
      <c r="E40" s="4">
        <v>0.26</v>
      </c>
      <c r="F40" s="4">
        <v>0.26</v>
      </c>
      <c r="G40" s="19">
        <f>ROUND(AVERAGE(B40:F40),2)</f>
        <v>0.27</v>
      </c>
      <c r="H40" s="19">
        <f>ROUND(_xlfn.STDEV.S(B40:F40),2)</f>
        <v>0.02</v>
      </c>
      <c r="K40" s="18"/>
      <c r="L40" s="18"/>
      <c r="M40" s="20"/>
      <c r="N40" s="21"/>
      <c r="O40" s="18"/>
      <c r="P40" s="19"/>
    </row>
    <row r="41" spans="1:19">
      <c r="K41" s="18"/>
      <c r="L41" s="18"/>
      <c r="M41" s="18"/>
      <c r="N41" s="18"/>
      <c r="O41" s="18"/>
      <c r="P41" s="19"/>
    </row>
    <row r="42" spans="1:19">
      <c r="A42" s="64" t="s">
        <v>29</v>
      </c>
      <c r="K42" s="18"/>
      <c r="L42" s="18"/>
      <c r="M42" s="18"/>
      <c r="N42" s="18"/>
      <c r="O42" s="18"/>
      <c r="P42" s="19"/>
    </row>
    <row r="43" spans="1:19" ht="18.75">
      <c r="A43" s="1" t="s">
        <v>6</v>
      </c>
      <c r="K43" s="19"/>
      <c r="L43" s="18"/>
      <c r="M43" s="18"/>
      <c r="N43" s="18"/>
      <c r="O43" s="18"/>
      <c r="P43" s="18"/>
      <c r="R43" s="18"/>
      <c r="S43" s="18"/>
    </row>
    <row r="44" spans="1:19">
      <c r="A44" t="s">
        <v>5</v>
      </c>
      <c r="K44" s="19"/>
      <c r="L44" s="18"/>
      <c r="M44" s="18"/>
      <c r="N44" s="18"/>
      <c r="O44" s="18"/>
      <c r="P44" s="18"/>
      <c r="R44" s="18"/>
      <c r="S44" s="18"/>
    </row>
    <row r="45" spans="1:19">
      <c r="B45" s="2" t="s">
        <v>8</v>
      </c>
      <c r="C45" s="2" t="s">
        <v>9</v>
      </c>
      <c r="D45" s="2" t="s">
        <v>10</v>
      </c>
      <c r="E45" s="2" t="s">
        <v>11</v>
      </c>
      <c r="F45" s="2" t="s">
        <v>0</v>
      </c>
      <c r="G45" s="18"/>
      <c r="H45" s="7" t="s">
        <v>24</v>
      </c>
      <c r="I45" s="18"/>
      <c r="J45" s="18"/>
      <c r="K45" s="18"/>
      <c r="L45" s="18"/>
      <c r="M45" s="20"/>
      <c r="N45" s="18"/>
      <c r="O45" s="18"/>
      <c r="P45" s="19"/>
    </row>
    <row r="46" spans="1:19">
      <c r="A46" s="2" t="s">
        <v>2</v>
      </c>
      <c r="B46" s="4">
        <v>0.28000000000000003</v>
      </c>
      <c r="C46" s="4">
        <v>0.28999999999999998</v>
      </c>
      <c r="D46" s="4">
        <v>0.27</v>
      </c>
      <c r="E46" s="4">
        <v>0.26</v>
      </c>
      <c r="F46" s="4">
        <v>0.25</v>
      </c>
      <c r="G46" s="7">
        <f>AVERAGE(B46:F46)</f>
        <v>0.27</v>
      </c>
      <c r="H46" s="19">
        <f>ROUND(_xlfn.STDEV.S(B46:F46),2)</f>
        <v>0.02</v>
      </c>
      <c r="I46" s="18"/>
      <c r="J46" s="18"/>
      <c r="K46" s="18"/>
      <c r="L46" s="18"/>
      <c r="M46" s="20"/>
      <c r="N46" s="22"/>
      <c r="O46" s="18"/>
      <c r="P46" s="19"/>
    </row>
    <row r="47" spans="1:19">
      <c r="A47" s="2" t="s">
        <v>4</v>
      </c>
      <c r="B47" s="4">
        <v>0.45</v>
      </c>
      <c r="C47" s="4">
        <v>0.4</v>
      </c>
      <c r="D47" s="4">
        <v>0.36</v>
      </c>
      <c r="E47" s="4">
        <v>0.47</v>
      </c>
      <c r="F47" s="4">
        <v>0.38</v>
      </c>
      <c r="G47" s="7">
        <f>ROUND(AVERAGE(B47:F47),2)</f>
        <v>0.41</v>
      </c>
      <c r="H47" s="19">
        <f>ROUND(_xlfn.STDEV.S(B47:F47),2)</f>
        <v>0.05</v>
      </c>
      <c r="I47" s="18"/>
      <c r="J47" s="18"/>
      <c r="K47" s="18"/>
      <c r="L47" s="18"/>
      <c r="M47" s="20"/>
      <c r="N47" s="18"/>
      <c r="O47" s="18"/>
      <c r="P47" s="19"/>
    </row>
    <row r="48" spans="1:19" ht="18.75">
      <c r="A48" s="1" t="s">
        <v>7</v>
      </c>
      <c r="G48" s="18"/>
      <c r="H48" s="18"/>
      <c r="I48" s="18"/>
      <c r="J48" s="18"/>
      <c r="K48" s="18"/>
      <c r="L48" s="18"/>
      <c r="M48" s="20"/>
      <c r="N48" s="21"/>
      <c r="O48" s="18"/>
      <c r="P48" s="19"/>
    </row>
    <row r="49" spans="1:18">
      <c r="A49" t="s">
        <v>5</v>
      </c>
      <c r="G49" s="18"/>
      <c r="H49" s="18"/>
    </row>
    <row r="50" spans="1:18">
      <c r="B50" s="2" t="s">
        <v>8</v>
      </c>
      <c r="C50" s="2" t="s">
        <v>9</v>
      </c>
      <c r="D50" s="2" t="s">
        <v>10</v>
      </c>
      <c r="E50" s="2" t="s">
        <v>11</v>
      </c>
      <c r="F50" s="2" t="s">
        <v>0</v>
      </c>
      <c r="G50" s="18"/>
      <c r="H50" s="7" t="s">
        <v>24</v>
      </c>
    </row>
    <row r="51" spans="1:18">
      <c r="A51" s="2" t="s">
        <v>2</v>
      </c>
      <c r="B51" s="4">
        <v>0.26</v>
      </c>
      <c r="C51" s="4">
        <v>0.25</v>
      </c>
      <c r="D51" s="4">
        <v>0.25</v>
      </c>
      <c r="E51" s="4">
        <v>0.26</v>
      </c>
      <c r="F51" s="4">
        <v>0.25</v>
      </c>
      <c r="G51" s="19">
        <f>ROUND(AVERAGE(B51:F51),2)</f>
        <v>0.25</v>
      </c>
      <c r="H51" s="19">
        <f>ROUND(_xlfn.STDEV.S(B51:F51),2)</f>
        <v>0.01</v>
      </c>
    </row>
    <row r="52" spans="1:18">
      <c r="A52" s="2" t="s">
        <v>4</v>
      </c>
      <c r="B52" s="4">
        <v>0.26</v>
      </c>
      <c r="C52" s="4">
        <v>0.26</v>
      </c>
      <c r="D52" s="4">
        <v>0.25</v>
      </c>
      <c r="E52" s="4">
        <v>0.25</v>
      </c>
      <c r="F52" s="4">
        <v>0.26</v>
      </c>
      <c r="G52" s="19">
        <f>ROUND(AVERAGE(B52:F52),2)</f>
        <v>0.26</v>
      </c>
      <c r="H52" s="19">
        <f>ROUND(_xlfn.STDEV.S(B52:F52),2)</f>
        <v>0.01</v>
      </c>
    </row>
    <row r="53" spans="1:18">
      <c r="I53" s="18"/>
      <c r="J53" s="18"/>
      <c r="K53" s="18"/>
      <c r="L53" s="18"/>
      <c r="M53" s="18"/>
      <c r="N53" s="18"/>
      <c r="O53" s="18"/>
      <c r="P53" s="19"/>
      <c r="R53" s="18"/>
    </row>
    <row r="54" spans="1:18">
      <c r="A54" s="64" t="s">
        <v>34</v>
      </c>
      <c r="I54" s="18"/>
      <c r="J54" s="18"/>
      <c r="K54" s="18"/>
      <c r="L54" s="18"/>
      <c r="M54" s="18"/>
      <c r="N54" s="18"/>
      <c r="O54" s="18"/>
      <c r="P54" s="19"/>
      <c r="R54" s="18"/>
    </row>
    <row r="55" spans="1:18" ht="18.75">
      <c r="A55" s="1" t="s">
        <v>6</v>
      </c>
      <c r="I55" s="18"/>
      <c r="J55" s="18"/>
      <c r="K55" s="18"/>
      <c r="L55" s="18"/>
      <c r="M55" s="18"/>
      <c r="N55" s="18"/>
      <c r="O55" s="18"/>
      <c r="P55" s="19"/>
      <c r="R55" s="18"/>
    </row>
    <row r="56" spans="1:18">
      <c r="A56" t="s">
        <v>5</v>
      </c>
      <c r="I56" s="18"/>
      <c r="J56" s="18"/>
      <c r="K56" s="18"/>
      <c r="L56" s="18"/>
      <c r="M56" s="18"/>
      <c r="N56" s="18"/>
      <c r="O56" s="18"/>
      <c r="P56" s="19"/>
      <c r="R56" s="18"/>
    </row>
    <row r="57" spans="1:18">
      <c r="B57" s="2" t="s">
        <v>8</v>
      </c>
      <c r="C57" s="2" t="s">
        <v>9</v>
      </c>
      <c r="D57" s="2" t="s">
        <v>10</v>
      </c>
      <c r="E57" s="2" t="s">
        <v>11</v>
      </c>
      <c r="F57" s="2" t="s">
        <v>0</v>
      </c>
      <c r="G57" s="18"/>
      <c r="H57" s="7" t="s">
        <v>24</v>
      </c>
      <c r="I57" s="18"/>
      <c r="J57" s="18"/>
      <c r="K57" s="18"/>
      <c r="L57" s="18"/>
      <c r="M57" s="18"/>
      <c r="N57" s="18"/>
      <c r="O57" s="18"/>
      <c r="P57" s="19"/>
      <c r="R57" s="18"/>
    </row>
    <row r="58" spans="1:18">
      <c r="A58" s="2" t="s">
        <v>2</v>
      </c>
      <c r="B58" s="4">
        <v>0.26</v>
      </c>
      <c r="C58" s="4">
        <v>0.26</v>
      </c>
      <c r="D58" s="4">
        <v>0.25</v>
      </c>
      <c r="E58" s="4">
        <v>0.28000000000000003</v>
      </c>
      <c r="F58" s="4">
        <v>0.3</v>
      </c>
      <c r="G58" s="7">
        <f>ROUND(AVERAGE(B58:F58),2)</f>
        <v>0.27</v>
      </c>
      <c r="H58" s="19">
        <f>ROUND(_xlfn.STDEV.S(B58:F58),2)</f>
        <v>0.02</v>
      </c>
      <c r="I58" s="18"/>
      <c r="J58" s="18"/>
      <c r="K58" s="18"/>
      <c r="L58" s="18"/>
      <c r="M58" s="18"/>
      <c r="N58" s="18"/>
      <c r="O58" s="18"/>
      <c r="P58" s="19"/>
      <c r="R58" s="18"/>
    </row>
    <row r="59" spans="1:18">
      <c r="A59" s="2" t="s">
        <v>4</v>
      </c>
      <c r="B59" s="4">
        <v>0.43</v>
      </c>
      <c r="C59" s="4">
        <v>0.39</v>
      </c>
      <c r="D59" s="4">
        <v>0.37</v>
      </c>
      <c r="E59" s="4">
        <v>0.36</v>
      </c>
      <c r="F59" s="4">
        <v>0.44</v>
      </c>
      <c r="G59" s="7">
        <f>ROUND(AVERAGE(B59:F59),2)</f>
        <v>0.4</v>
      </c>
      <c r="H59" s="19">
        <f>ROUND(_xlfn.STDEV.S(B59:F59),2)</f>
        <v>0.04</v>
      </c>
      <c r="I59" s="18"/>
      <c r="J59" s="18"/>
      <c r="K59" s="18"/>
      <c r="L59" s="18"/>
      <c r="M59" s="18"/>
      <c r="N59" s="18"/>
      <c r="O59" s="18"/>
      <c r="P59" s="19"/>
      <c r="R59" s="18"/>
    </row>
    <row r="60" spans="1:18" ht="18.75">
      <c r="A60" s="1" t="s">
        <v>7</v>
      </c>
      <c r="G60" s="18"/>
      <c r="H60" s="18"/>
      <c r="I60" s="18"/>
      <c r="J60" s="18"/>
      <c r="K60" s="18"/>
      <c r="L60" s="18"/>
      <c r="M60" s="18"/>
      <c r="N60" s="18"/>
      <c r="O60" s="18"/>
      <c r="P60" s="19"/>
      <c r="R60" s="18"/>
    </row>
    <row r="61" spans="1:18">
      <c r="A61" t="s">
        <v>5</v>
      </c>
      <c r="G61" s="18"/>
      <c r="H61" s="18"/>
      <c r="I61" s="18"/>
      <c r="J61" s="18"/>
      <c r="K61" s="18"/>
      <c r="L61" s="18"/>
      <c r="M61" s="18"/>
      <c r="N61" s="18"/>
      <c r="O61" s="18"/>
      <c r="P61" s="19"/>
      <c r="R61" s="18"/>
    </row>
    <row r="62" spans="1:18">
      <c r="B62" s="2" t="s">
        <v>8</v>
      </c>
      <c r="C62" s="2" t="s">
        <v>9</v>
      </c>
      <c r="D62" s="2" t="s">
        <v>10</v>
      </c>
      <c r="E62" s="2" t="s">
        <v>11</v>
      </c>
      <c r="F62" s="2" t="s">
        <v>0</v>
      </c>
      <c r="G62" s="18"/>
      <c r="H62" s="7" t="s">
        <v>24</v>
      </c>
    </row>
    <row r="63" spans="1:18">
      <c r="A63" s="2" t="s">
        <v>2</v>
      </c>
      <c r="B63" s="4">
        <v>0.25</v>
      </c>
      <c r="C63" s="4">
        <v>0.27</v>
      </c>
      <c r="D63" s="4">
        <v>0.28000000000000003</v>
      </c>
      <c r="E63" s="4">
        <v>0.25</v>
      </c>
      <c r="F63" s="4">
        <v>0.26</v>
      </c>
      <c r="G63" s="19">
        <f>ROUND(AVERAGE(B63:F63),2)</f>
        <v>0.26</v>
      </c>
      <c r="H63" s="19">
        <f>ROUND(_xlfn.STDEV.S(B63:F63),2)</f>
        <v>0.01</v>
      </c>
    </row>
    <row r="64" spans="1:18">
      <c r="A64" s="2" t="s">
        <v>4</v>
      </c>
      <c r="B64" s="4">
        <v>0.26</v>
      </c>
      <c r="C64" s="4">
        <v>0.25</v>
      </c>
      <c r="D64" s="4">
        <v>0.28000000000000003</v>
      </c>
      <c r="E64" s="4">
        <v>0.26</v>
      </c>
      <c r="F64" s="4">
        <v>0.25</v>
      </c>
      <c r="G64" s="19">
        <f>ROUND(AVERAGE(B64:F64),2)</f>
        <v>0.26</v>
      </c>
      <c r="H64" s="19">
        <f>ROUND(_xlfn.STDEV.S(B64:F64),2)</f>
        <v>0.01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8D16-5900-47C2-B296-90AA14D5BC74}">
  <dimension ref="A1:Z43"/>
  <sheetViews>
    <sheetView tabSelected="1" zoomScaleNormal="100" workbookViewId="0">
      <selection activeCell="B4" sqref="B4:I4"/>
    </sheetView>
  </sheetViews>
  <sheetFormatPr defaultRowHeight="15"/>
  <cols>
    <col min="1" max="1" width="16" customWidth="1"/>
    <col min="2" max="2" width="8.85546875" bestFit="1" customWidth="1"/>
    <col min="3" max="3" width="9.5703125" style="7" bestFit="1" customWidth="1"/>
    <col min="4" max="4" width="8.85546875" bestFit="1" customWidth="1"/>
    <col min="5" max="5" width="9.5703125" style="7" bestFit="1" customWidth="1"/>
    <col min="6" max="6" width="8.85546875" bestFit="1" customWidth="1"/>
    <col min="7" max="7" width="10.5703125" style="7" bestFit="1" customWidth="1"/>
    <col min="8" max="8" width="9.5703125" bestFit="1" customWidth="1"/>
    <col min="9" max="9" width="8.85546875" style="7" bestFit="1" customWidth="1"/>
    <col min="10" max="10" width="7.140625" style="11" bestFit="1" customWidth="1"/>
    <col min="11" max="11" width="8.85546875" style="7" bestFit="1" customWidth="1"/>
    <col min="12" max="12" width="8.42578125" bestFit="1" customWidth="1"/>
    <col min="13" max="13" width="8.85546875" style="7" bestFit="1" customWidth="1"/>
    <col min="14" max="14" width="7.140625" bestFit="1" customWidth="1"/>
    <col min="15" max="15" width="8.85546875" style="7" bestFit="1" customWidth="1"/>
    <col min="16" max="16" width="7.140625" bestFit="1" customWidth="1"/>
    <col min="18" max="18" width="10" bestFit="1" customWidth="1"/>
    <col min="20" max="20" width="10" bestFit="1" customWidth="1"/>
    <col min="22" max="22" width="10" bestFit="1" customWidth="1"/>
    <col min="24" max="24" width="11.140625" bestFit="1" customWidth="1"/>
  </cols>
  <sheetData>
    <row r="1" spans="1:26" ht="18.75">
      <c r="A1" s="6" t="s">
        <v>6</v>
      </c>
      <c r="B1" s="8">
        <f>AVERAGE(P6,P9)</f>
        <v>0.22859285714285715</v>
      </c>
    </row>
    <row r="2" spans="1:26">
      <c r="A2" t="s">
        <v>26</v>
      </c>
    </row>
    <row r="3" spans="1:26">
      <c r="B3" s="70" t="s">
        <v>17</v>
      </c>
      <c r="C3" s="71" t="s">
        <v>24</v>
      </c>
      <c r="D3" s="70" t="s">
        <v>18</v>
      </c>
      <c r="E3" s="71" t="s">
        <v>24</v>
      </c>
      <c r="F3" s="70" t="s">
        <v>19</v>
      </c>
      <c r="G3" s="71" t="s">
        <v>24</v>
      </c>
      <c r="H3" s="70" t="s">
        <v>20</v>
      </c>
      <c r="I3" s="71" t="s">
        <v>24</v>
      </c>
      <c r="J3" s="78" t="s">
        <v>21</v>
      </c>
      <c r="K3" s="79" t="s">
        <v>24</v>
      </c>
      <c r="L3" s="78" t="s">
        <v>22</v>
      </c>
      <c r="M3" s="79" t="s">
        <v>24</v>
      </c>
      <c r="N3" s="78" t="s">
        <v>23</v>
      </c>
      <c r="O3" s="79" t="s">
        <v>24</v>
      </c>
      <c r="P3" s="32"/>
      <c r="Q3" s="13"/>
      <c r="U3" s="23"/>
      <c r="V3" s="7"/>
      <c r="Z3" s="11"/>
    </row>
    <row r="4" spans="1:26">
      <c r="A4" s="3" t="s">
        <v>1</v>
      </c>
      <c r="B4" s="72">
        <v>0.47</v>
      </c>
      <c r="C4" s="72">
        <v>0.03</v>
      </c>
      <c r="D4" s="72">
        <v>0.21</v>
      </c>
      <c r="E4" s="72">
        <v>0.03</v>
      </c>
      <c r="F4" s="73">
        <v>0.36</v>
      </c>
      <c r="G4" s="73">
        <v>0.03</v>
      </c>
      <c r="H4" s="73">
        <v>0.53</v>
      </c>
      <c r="I4" s="72">
        <v>0.05</v>
      </c>
      <c r="J4" s="80">
        <v>0.45</v>
      </c>
      <c r="K4" s="81">
        <v>0.03</v>
      </c>
      <c r="L4" s="80">
        <v>0.56000000000000005</v>
      </c>
      <c r="M4" s="81">
        <v>0.12</v>
      </c>
      <c r="N4" s="81">
        <v>0.35</v>
      </c>
      <c r="O4" s="81">
        <v>0.02</v>
      </c>
      <c r="P4" s="13"/>
      <c r="Q4" s="14"/>
      <c r="U4" s="23"/>
      <c r="V4" s="24"/>
      <c r="Y4" s="42"/>
    </row>
    <row r="5" spans="1:26">
      <c r="A5" s="3" t="s">
        <v>3</v>
      </c>
      <c r="B5" s="72">
        <v>0.53</v>
      </c>
      <c r="C5" s="72">
        <v>0.05</v>
      </c>
      <c r="D5" s="72">
        <v>0.4</v>
      </c>
      <c r="E5" s="72">
        <v>0.06</v>
      </c>
      <c r="F5" s="73">
        <v>0.42</v>
      </c>
      <c r="G5" s="73">
        <v>0.04</v>
      </c>
      <c r="H5" s="73">
        <v>0.64</v>
      </c>
      <c r="I5" s="72">
        <v>7.0000000000000007E-2</v>
      </c>
      <c r="J5" s="80">
        <v>0.51</v>
      </c>
      <c r="K5" s="81">
        <v>0.05</v>
      </c>
      <c r="L5" s="80">
        <v>0.69</v>
      </c>
      <c r="M5" s="81">
        <v>0.17</v>
      </c>
      <c r="N5" s="81">
        <v>0.38</v>
      </c>
      <c r="O5" s="81">
        <v>0.02</v>
      </c>
      <c r="P5" s="13"/>
      <c r="Q5" s="14"/>
      <c r="U5" s="23"/>
      <c r="V5" s="7"/>
    </row>
    <row r="6" spans="1:26">
      <c r="A6" s="14" t="s">
        <v>25</v>
      </c>
      <c r="B6" s="74">
        <v>0.12770000000000001</v>
      </c>
      <c r="C6" s="75"/>
      <c r="D6" s="74">
        <v>0.90480000000000005</v>
      </c>
      <c r="E6" s="75"/>
      <c r="F6" s="76">
        <v>0.16669999999999999</v>
      </c>
      <c r="G6" s="75"/>
      <c r="H6" s="74">
        <v>0.20749999999999999</v>
      </c>
      <c r="I6" s="75"/>
      <c r="J6" s="82">
        <v>0.1333</v>
      </c>
      <c r="K6" s="83"/>
      <c r="L6" s="82">
        <v>0.22209999999999999</v>
      </c>
      <c r="M6" s="83"/>
      <c r="N6" s="82">
        <v>8.5699999999999998E-2</v>
      </c>
      <c r="O6" s="83"/>
      <c r="P6" s="26">
        <f>AVERAGE(B6,D6,F6,H6,J6,L6,N6)</f>
        <v>0.26397142857142858</v>
      </c>
      <c r="Q6" s="13"/>
      <c r="U6" s="23"/>
      <c r="V6" s="24"/>
      <c r="Y6" s="45"/>
    </row>
    <row r="7" spans="1:26">
      <c r="A7" s="3" t="s">
        <v>2</v>
      </c>
      <c r="B7" s="72">
        <v>0.51</v>
      </c>
      <c r="C7" s="72">
        <v>0.06</v>
      </c>
      <c r="D7" s="72">
        <v>0.17</v>
      </c>
      <c r="E7" s="72">
        <v>0.04</v>
      </c>
      <c r="F7" s="73">
        <v>0.36</v>
      </c>
      <c r="G7" s="73">
        <v>0.04</v>
      </c>
      <c r="H7" s="73">
        <v>0.68</v>
      </c>
      <c r="I7" s="72">
        <v>7.0000000000000007E-2</v>
      </c>
      <c r="J7" s="80">
        <v>0.6</v>
      </c>
      <c r="K7" s="81">
        <v>0.03</v>
      </c>
      <c r="L7" s="80">
        <v>0.42</v>
      </c>
      <c r="M7" s="81">
        <v>0.08</v>
      </c>
      <c r="N7" s="81">
        <v>0.41</v>
      </c>
      <c r="O7" s="81">
        <v>0.03</v>
      </c>
      <c r="P7" s="27"/>
      <c r="Q7" s="13"/>
      <c r="U7" s="19"/>
      <c r="V7" s="7"/>
      <c r="X7" s="7"/>
    </row>
    <row r="8" spans="1:26">
      <c r="A8" s="3" t="s">
        <v>4</v>
      </c>
      <c r="B8" s="72">
        <v>0.57999999999999996</v>
      </c>
      <c r="C8" s="72">
        <v>0.03</v>
      </c>
      <c r="D8" s="72">
        <v>0.25</v>
      </c>
      <c r="E8" s="72">
        <v>0.05</v>
      </c>
      <c r="F8" s="73">
        <v>0.4</v>
      </c>
      <c r="G8" s="73">
        <v>0.05</v>
      </c>
      <c r="H8" s="73">
        <v>0.77</v>
      </c>
      <c r="I8" s="72">
        <v>0.04</v>
      </c>
      <c r="J8" s="80">
        <v>0.64</v>
      </c>
      <c r="K8" s="81">
        <v>0.01</v>
      </c>
      <c r="L8" s="80">
        <v>0.5</v>
      </c>
      <c r="M8" s="81">
        <v>0.11</v>
      </c>
      <c r="N8" s="81">
        <v>0.51</v>
      </c>
      <c r="O8" s="81">
        <v>0.08</v>
      </c>
      <c r="P8" s="27"/>
      <c r="Q8" s="13"/>
      <c r="U8" s="19"/>
      <c r="V8" s="7"/>
      <c r="X8" s="19"/>
      <c r="Y8" s="45"/>
      <c r="Z8" s="45"/>
    </row>
    <row r="9" spans="1:26">
      <c r="A9" s="14" t="s">
        <v>25</v>
      </c>
      <c r="B9" s="74">
        <v>0.13730000000000001</v>
      </c>
      <c r="C9" s="75"/>
      <c r="D9" s="74">
        <v>0.47060000000000002</v>
      </c>
      <c r="E9" s="75"/>
      <c r="F9" s="76">
        <v>0.1111</v>
      </c>
      <c r="G9" s="75"/>
      <c r="H9" s="74">
        <v>0.13239999999999999</v>
      </c>
      <c r="I9" s="75"/>
      <c r="J9" s="82">
        <v>6.6699999999999995E-2</v>
      </c>
      <c r="K9" s="83"/>
      <c r="L9" s="82">
        <v>0.1905</v>
      </c>
      <c r="M9" s="83"/>
      <c r="N9" s="82">
        <v>0.24390000000000001</v>
      </c>
      <c r="O9" s="83"/>
      <c r="P9" s="26">
        <f>AVERAGE(B9,D9,F9,H9,J9,L9,N9)</f>
        <v>0.19321428571428573</v>
      </c>
      <c r="Q9" s="13"/>
      <c r="U9" s="19"/>
      <c r="V9" s="7"/>
      <c r="X9" s="19"/>
      <c r="Y9" s="69"/>
      <c r="Z9" s="69"/>
    </row>
    <row r="10" spans="1:26">
      <c r="J10"/>
      <c r="P10" s="9"/>
      <c r="Q10" s="12"/>
      <c r="U10" s="7"/>
      <c r="V10" s="7"/>
      <c r="X10" s="19"/>
      <c r="Y10" s="69"/>
      <c r="Z10" s="69"/>
    </row>
    <row r="11" spans="1:26">
      <c r="J11"/>
      <c r="P11" s="9"/>
      <c r="Q11" s="12"/>
      <c r="U11" s="23"/>
      <c r="V11" s="7"/>
      <c r="Y11" s="45"/>
      <c r="Z11" s="69"/>
    </row>
    <row r="12" spans="1:26" ht="18.75">
      <c r="A12" s="5" t="s">
        <v>7</v>
      </c>
      <c r="B12" s="10">
        <f>AVERAGE(P17,P20)</f>
        <v>-9.9500000000000005E-3</v>
      </c>
      <c r="J12"/>
      <c r="P12" s="9"/>
      <c r="Q12" s="12"/>
      <c r="U12" s="23"/>
      <c r="V12" s="25"/>
      <c r="Y12" s="69"/>
    </row>
    <row r="13" spans="1:26">
      <c r="A13" t="s">
        <v>26</v>
      </c>
      <c r="J13"/>
      <c r="P13" s="9"/>
      <c r="Q13" s="12"/>
      <c r="U13" s="23"/>
      <c r="V13" s="7"/>
    </row>
    <row r="14" spans="1:26">
      <c r="B14" s="70" t="s">
        <v>17</v>
      </c>
      <c r="C14" s="71" t="s">
        <v>24</v>
      </c>
      <c r="D14" s="70" t="s">
        <v>18</v>
      </c>
      <c r="E14" s="71" t="s">
        <v>24</v>
      </c>
      <c r="F14" s="70" t="s">
        <v>19</v>
      </c>
      <c r="G14" s="71" t="s">
        <v>24</v>
      </c>
      <c r="H14" s="70" t="s">
        <v>20</v>
      </c>
      <c r="I14" s="71" t="s">
        <v>24</v>
      </c>
      <c r="J14" s="78" t="s">
        <v>21</v>
      </c>
      <c r="K14" s="79" t="s">
        <v>24</v>
      </c>
      <c r="L14" s="78" t="s">
        <v>22</v>
      </c>
      <c r="M14" s="79" t="s">
        <v>24</v>
      </c>
      <c r="N14" s="78" t="s">
        <v>23</v>
      </c>
      <c r="O14" s="79" t="s">
        <v>24</v>
      </c>
      <c r="P14" s="32"/>
      <c r="Q14" s="19"/>
      <c r="U14" s="23"/>
      <c r="V14" s="24"/>
      <c r="Y14" s="45"/>
    </row>
    <row r="15" spans="1:26">
      <c r="A15" s="15" t="s">
        <v>1</v>
      </c>
      <c r="B15" s="72">
        <v>0.5</v>
      </c>
      <c r="C15" s="72">
        <v>0.01</v>
      </c>
      <c r="D15" s="72">
        <v>0.33</v>
      </c>
      <c r="E15" s="72">
        <v>0.08</v>
      </c>
      <c r="F15" s="73">
        <v>0.41</v>
      </c>
      <c r="G15" s="73">
        <v>0.04</v>
      </c>
      <c r="H15" s="73">
        <v>0.56000000000000005</v>
      </c>
      <c r="I15" s="72">
        <v>0.02</v>
      </c>
      <c r="J15" s="80">
        <v>0.45</v>
      </c>
      <c r="K15" s="81">
        <v>0.03</v>
      </c>
      <c r="L15" s="80">
        <v>0.55000000000000004</v>
      </c>
      <c r="M15" s="81">
        <v>0.14000000000000001</v>
      </c>
      <c r="N15" s="81">
        <v>0.35</v>
      </c>
      <c r="O15" s="81">
        <v>0.02</v>
      </c>
      <c r="P15" s="13"/>
      <c r="Q15" s="18"/>
      <c r="R15" s="7"/>
      <c r="S15" s="7"/>
      <c r="T15" s="7"/>
      <c r="U15" s="7"/>
      <c r="V15" s="7"/>
      <c r="W15" s="7"/>
    </row>
    <row r="16" spans="1:26">
      <c r="A16" s="15" t="s">
        <v>3</v>
      </c>
      <c r="B16" s="72">
        <v>0.49</v>
      </c>
      <c r="C16" s="72">
        <v>0.01</v>
      </c>
      <c r="D16" s="72">
        <v>0.34</v>
      </c>
      <c r="E16" s="72">
        <v>0.09</v>
      </c>
      <c r="F16" s="73">
        <v>0.4</v>
      </c>
      <c r="G16" s="73">
        <v>0.04</v>
      </c>
      <c r="H16" s="73">
        <v>0.55000000000000004</v>
      </c>
      <c r="I16" s="72">
        <v>0.02</v>
      </c>
      <c r="J16" s="80">
        <v>0.44</v>
      </c>
      <c r="K16" s="81">
        <v>0.03</v>
      </c>
      <c r="L16" s="80">
        <v>0.55000000000000004</v>
      </c>
      <c r="M16" s="81">
        <v>0.15</v>
      </c>
      <c r="N16" s="81">
        <v>0.35</v>
      </c>
      <c r="O16" s="81">
        <v>0.02</v>
      </c>
      <c r="P16" s="13"/>
      <c r="Q16" s="18"/>
    </row>
    <row r="17" spans="1:17">
      <c r="A17" s="14" t="s">
        <v>25</v>
      </c>
      <c r="B17" s="77">
        <v>-0.02</v>
      </c>
      <c r="C17" s="75"/>
      <c r="D17" s="74">
        <v>3.0300000000000001E-2</v>
      </c>
      <c r="E17" s="75"/>
      <c r="F17" s="76">
        <v>-2.4400000000000002E-2</v>
      </c>
      <c r="G17" s="75"/>
      <c r="H17" s="74">
        <v>-1.7899999999999999E-2</v>
      </c>
      <c r="I17" s="75"/>
      <c r="J17" s="82">
        <v>-2.2200000000000001E-2</v>
      </c>
      <c r="K17" s="83"/>
      <c r="L17" s="84">
        <v>0</v>
      </c>
      <c r="M17" s="83"/>
      <c r="N17" s="84">
        <v>0</v>
      </c>
      <c r="O17" s="83"/>
      <c r="P17" s="28">
        <f>AVERAGE(B17,D17,F17,H17,J17,L17,N17)</f>
        <v>-7.7428571428571425E-3</v>
      </c>
      <c r="Q17" s="19"/>
    </row>
    <row r="18" spans="1:17">
      <c r="A18" s="15" t="s">
        <v>2</v>
      </c>
      <c r="B18" s="72">
        <v>0.56999999999999995</v>
      </c>
      <c r="C18" s="72">
        <v>0.01</v>
      </c>
      <c r="D18" s="72">
        <v>0.17</v>
      </c>
      <c r="E18" s="72">
        <v>0.02</v>
      </c>
      <c r="F18" s="73">
        <v>0.36</v>
      </c>
      <c r="G18" s="73">
        <v>0.02</v>
      </c>
      <c r="H18" s="73">
        <v>0.71</v>
      </c>
      <c r="I18" s="72">
        <v>0.05</v>
      </c>
      <c r="J18" s="80">
        <v>0.63</v>
      </c>
      <c r="K18" s="81">
        <v>0.02</v>
      </c>
      <c r="L18" s="80">
        <v>0.46</v>
      </c>
      <c r="M18" s="81">
        <v>0.15</v>
      </c>
      <c r="N18" s="81">
        <v>0.42</v>
      </c>
      <c r="O18" s="81">
        <v>0.03</v>
      </c>
      <c r="P18" s="27"/>
      <c r="Q18" s="13"/>
    </row>
    <row r="19" spans="1:17">
      <c r="A19" s="15" t="s">
        <v>4</v>
      </c>
      <c r="B19" s="72">
        <v>0.56000000000000005</v>
      </c>
      <c r="C19" s="72">
        <v>0.01</v>
      </c>
      <c r="D19" s="72">
        <v>0.17</v>
      </c>
      <c r="E19" s="72">
        <v>0.03</v>
      </c>
      <c r="F19" s="73">
        <v>0.35</v>
      </c>
      <c r="G19" s="73">
        <v>0.02</v>
      </c>
      <c r="H19" s="73">
        <v>0.71</v>
      </c>
      <c r="I19" s="72">
        <v>0.05</v>
      </c>
      <c r="J19" s="80">
        <v>0.62</v>
      </c>
      <c r="K19" s="81">
        <v>0.02</v>
      </c>
      <c r="L19" s="80">
        <v>0.46</v>
      </c>
      <c r="M19" s="81">
        <v>0.15</v>
      </c>
      <c r="N19" s="81">
        <v>0.41</v>
      </c>
      <c r="O19" s="81">
        <v>0.03</v>
      </c>
      <c r="P19" s="27"/>
      <c r="Q19" s="13"/>
    </row>
    <row r="20" spans="1:17">
      <c r="A20" s="14" t="s">
        <v>25</v>
      </c>
      <c r="B20" s="74">
        <v>-1.7500000000000002E-2</v>
      </c>
      <c r="C20" s="75"/>
      <c r="D20" s="77">
        <v>0</v>
      </c>
      <c r="E20" s="75"/>
      <c r="F20" s="76">
        <v>-2.7799999999999998E-2</v>
      </c>
      <c r="G20" s="75"/>
      <c r="H20" s="77">
        <v>0</v>
      </c>
      <c r="I20" s="75"/>
      <c r="J20" s="82">
        <v>-1.5900000000000001E-2</v>
      </c>
      <c r="K20" s="83"/>
      <c r="L20" s="84">
        <v>0</v>
      </c>
      <c r="M20" s="83"/>
      <c r="N20" s="82">
        <v>-2.3900000000000001E-2</v>
      </c>
      <c r="O20" s="83"/>
      <c r="P20" s="28">
        <f>AVERAGE(B20,D20,F20,H20,J20,L20,N20)</f>
        <v>-1.2157142857142858E-2</v>
      </c>
      <c r="Q20" s="19"/>
    </row>
    <row r="21" spans="1:17">
      <c r="J21"/>
      <c r="Q21" s="11"/>
    </row>
    <row r="22" spans="1:17">
      <c r="A22" s="18"/>
      <c r="B22" s="18"/>
      <c r="C22" s="19"/>
      <c r="D22" s="18"/>
      <c r="E22" s="19"/>
      <c r="F22" s="18"/>
      <c r="G22" s="19"/>
      <c r="H22" s="18"/>
      <c r="I22" s="19"/>
      <c r="J22" s="18"/>
      <c r="K22" s="19"/>
      <c r="L22" s="18"/>
      <c r="M22" s="19"/>
      <c r="N22" s="18"/>
      <c r="O22" s="19"/>
      <c r="P22" s="18"/>
      <c r="Q22" s="14"/>
    </row>
    <row r="23" spans="1:17">
      <c r="A23" s="18"/>
      <c r="B23" s="18"/>
      <c r="C23" s="19"/>
      <c r="D23" s="18"/>
      <c r="E23" s="19"/>
      <c r="F23" s="18"/>
      <c r="G23" s="19"/>
      <c r="H23" s="18"/>
      <c r="I23" s="19"/>
      <c r="J23" s="18"/>
      <c r="K23" s="19"/>
      <c r="L23" s="18"/>
      <c r="M23" s="19"/>
      <c r="N23" s="18"/>
      <c r="O23" s="19"/>
      <c r="P23" s="18"/>
      <c r="Q23" s="11"/>
    </row>
    <row r="24" spans="1:17">
      <c r="A24" s="64" t="s">
        <v>35</v>
      </c>
      <c r="B24" s="11"/>
      <c r="C24" s="11"/>
      <c r="D24" s="11"/>
      <c r="E24" s="11"/>
      <c r="F24" s="11"/>
      <c r="G24" s="11"/>
      <c r="H24" s="11"/>
      <c r="I24" s="13"/>
      <c r="J24" s="14"/>
      <c r="K24" s="13"/>
      <c r="L24" s="14"/>
      <c r="M24" s="13"/>
      <c r="N24" s="14"/>
      <c r="O24" s="13"/>
      <c r="P24" s="18"/>
      <c r="Q24" s="11"/>
    </row>
    <row r="25" spans="1:17">
      <c r="A25" s="29" t="s">
        <v>31</v>
      </c>
      <c r="B25" s="30" t="s">
        <v>24</v>
      </c>
      <c r="C25" s="29" t="s">
        <v>30</v>
      </c>
      <c r="D25" s="30" t="s">
        <v>24</v>
      </c>
      <c r="E25" s="29" t="s">
        <v>32</v>
      </c>
      <c r="F25" s="30" t="s">
        <v>24</v>
      </c>
      <c r="G25" s="29" t="s">
        <v>33</v>
      </c>
      <c r="H25" s="30" t="s">
        <v>24</v>
      </c>
      <c r="I25" s="13"/>
      <c r="J25" s="14"/>
      <c r="K25" s="13"/>
      <c r="L25" s="14"/>
      <c r="M25" s="13"/>
      <c r="N25" s="14"/>
      <c r="O25" s="13"/>
      <c r="P25" s="18"/>
      <c r="Q25" s="11"/>
    </row>
    <row r="26" spans="1:17">
      <c r="A26" s="31">
        <v>0.28000000000000003</v>
      </c>
      <c r="B26" s="31">
        <v>0.04</v>
      </c>
      <c r="C26" s="31">
        <v>0.3</v>
      </c>
      <c r="D26" s="35">
        <v>0.04</v>
      </c>
      <c r="E26" s="31">
        <v>0.27</v>
      </c>
      <c r="F26" s="31">
        <v>0.02</v>
      </c>
      <c r="G26" s="31">
        <v>0.27</v>
      </c>
      <c r="H26" s="31">
        <v>0.02</v>
      </c>
      <c r="I26" s="13"/>
      <c r="J26" s="14"/>
      <c r="K26" s="13"/>
      <c r="L26" s="14"/>
      <c r="M26" s="13"/>
      <c r="N26" s="14"/>
      <c r="O26" s="13"/>
      <c r="P26" s="18"/>
      <c r="Q26" s="11"/>
    </row>
    <row r="27" spans="1:17">
      <c r="A27" s="31">
        <v>0.28000000000000003</v>
      </c>
      <c r="B27" s="31">
        <v>0.05</v>
      </c>
      <c r="C27" s="31">
        <v>0.41</v>
      </c>
      <c r="D27" s="35">
        <v>0.05</v>
      </c>
      <c r="E27" s="31">
        <v>0.41</v>
      </c>
      <c r="F27" s="31">
        <v>0.05</v>
      </c>
      <c r="G27" s="31">
        <v>0.4</v>
      </c>
      <c r="H27" s="31">
        <v>0.04</v>
      </c>
      <c r="I27" s="13"/>
      <c r="J27" s="14"/>
      <c r="K27" s="13"/>
      <c r="L27" s="14"/>
      <c r="M27" s="13"/>
      <c r="N27" s="14"/>
      <c r="O27" s="13"/>
      <c r="P27" s="18"/>
      <c r="Q27" s="11"/>
    </row>
    <row r="28" spans="1:17">
      <c r="A28" s="36">
        <v>0</v>
      </c>
      <c r="B28" s="37"/>
      <c r="C28" s="33">
        <v>0.36670000000000003</v>
      </c>
      <c r="D28" s="34"/>
      <c r="E28" s="38">
        <v>0.51849999999999996</v>
      </c>
      <c r="F28" s="37"/>
      <c r="G28" s="38">
        <v>0.48149999999999998</v>
      </c>
      <c r="H28" s="37"/>
      <c r="I28" s="13"/>
      <c r="J28" s="14"/>
      <c r="K28" s="13"/>
      <c r="L28" s="14"/>
      <c r="M28" s="13"/>
      <c r="N28" s="14"/>
      <c r="O28" s="13"/>
      <c r="P28" s="18"/>
      <c r="Q28" s="11"/>
    </row>
    <row r="29" spans="1:17">
      <c r="A29" s="68" t="s">
        <v>36</v>
      </c>
      <c r="B29" s="7"/>
      <c r="D29" s="7"/>
      <c r="F29" s="7"/>
      <c r="I29" s="38"/>
      <c r="J29" s="14"/>
      <c r="K29" s="13"/>
      <c r="L29" s="14"/>
      <c r="M29" s="13"/>
      <c r="N29" s="14"/>
      <c r="O29" s="13"/>
      <c r="P29" s="18"/>
      <c r="Q29" s="12"/>
    </row>
    <row r="30" spans="1:17">
      <c r="A30" s="17" t="s">
        <v>31</v>
      </c>
      <c r="B30" s="16" t="s">
        <v>24</v>
      </c>
      <c r="C30" s="17" t="s">
        <v>30</v>
      </c>
      <c r="D30" s="16" t="s">
        <v>24</v>
      </c>
      <c r="E30" s="17" t="s">
        <v>32</v>
      </c>
      <c r="F30" s="4" t="s">
        <v>24</v>
      </c>
      <c r="G30" s="17" t="s">
        <v>33</v>
      </c>
      <c r="H30" s="16" t="s">
        <v>24</v>
      </c>
      <c r="I30" s="13"/>
      <c r="J30" s="14"/>
      <c r="K30" s="13"/>
      <c r="L30" s="14"/>
      <c r="M30" s="13"/>
      <c r="N30" s="14"/>
      <c r="O30" s="13"/>
      <c r="P30" s="18"/>
      <c r="Q30" s="12"/>
    </row>
    <row r="31" spans="1:17">
      <c r="A31" s="31">
        <v>0.26</v>
      </c>
      <c r="B31" s="31">
        <v>0.02</v>
      </c>
      <c r="C31" s="31">
        <v>0.26</v>
      </c>
      <c r="D31" s="31">
        <v>0.02</v>
      </c>
      <c r="E31" s="31">
        <v>0.25</v>
      </c>
      <c r="F31" s="31">
        <v>0.01</v>
      </c>
      <c r="G31" s="31">
        <v>0.26</v>
      </c>
      <c r="H31" s="31">
        <v>0.01</v>
      </c>
      <c r="I31" s="13"/>
      <c r="J31" s="14"/>
      <c r="K31" s="13"/>
      <c r="L31" s="14"/>
      <c r="M31" s="13"/>
      <c r="N31" s="14"/>
      <c r="O31" s="13"/>
      <c r="P31" s="18"/>
      <c r="Q31" s="12"/>
    </row>
    <row r="32" spans="1:17">
      <c r="A32" s="31">
        <v>0.27</v>
      </c>
      <c r="B32" s="31">
        <v>0.02</v>
      </c>
      <c r="C32" s="31">
        <v>0.27</v>
      </c>
      <c r="D32" s="31">
        <v>0.02</v>
      </c>
      <c r="E32" s="31">
        <v>0.26</v>
      </c>
      <c r="F32" s="31">
        <v>0.01</v>
      </c>
      <c r="G32" s="31">
        <v>0.26</v>
      </c>
      <c r="H32" s="31">
        <v>0.01</v>
      </c>
      <c r="I32" s="38"/>
      <c r="J32" s="14"/>
      <c r="K32" s="13"/>
      <c r="L32" s="14"/>
      <c r="M32" s="13"/>
      <c r="N32" s="14"/>
      <c r="O32" s="13"/>
      <c r="P32" s="18"/>
      <c r="Q32" s="12"/>
    </row>
    <row r="33" spans="1:17">
      <c r="A33" s="33">
        <v>3.8399999999999997E-2</v>
      </c>
      <c r="B33" s="37"/>
      <c r="C33" s="33">
        <v>3.8399999999999997E-2</v>
      </c>
      <c r="D33" s="37"/>
      <c r="E33" s="36">
        <v>0.04</v>
      </c>
      <c r="F33" s="37"/>
      <c r="G33" s="36">
        <v>0</v>
      </c>
      <c r="H33" s="37"/>
      <c r="I33" s="14"/>
      <c r="J33" s="14"/>
      <c r="K33" s="13"/>
      <c r="L33" s="14"/>
      <c r="M33" s="13"/>
      <c r="N33" s="14"/>
      <c r="O33" s="13"/>
      <c r="P33" s="18"/>
      <c r="Q33" s="12"/>
    </row>
    <row r="34" spans="1:1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3"/>
      <c r="L34" s="14"/>
      <c r="M34" s="13"/>
      <c r="N34" s="14"/>
      <c r="O34" s="13"/>
      <c r="P34" s="18"/>
      <c r="Q34" s="12"/>
    </row>
    <row r="35" spans="1:17" ht="18.75">
      <c r="A35" s="65"/>
      <c r="B35" s="66"/>
      <c r="C35" s="14"/>
      <c r="D35" s="14"/>
      <c r="E35" s="14"/>
      <c r="F35" s="14"/>
      <c r="G35" s="14"/>
      <c r="H35" s="14"/>
      <c r="I35" s="14"/>
      <c r="J35" s="14"/>
      <c r="K35" s="13"/>
      <c r="L35" s="14"/>
      <c r="M35" s="13"/>
      <c r="N35" s="14"/>
      <c r="O35" s="13"/>
      <c r="P35" s="18"/>
      <c r="Q35" s="12"/>
    </row>
    <row r="36" spans="1:1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3"/>
      <c r="L36" s="14"/>
      <c r="M36" s="13"/>
      <c r="N36" s="14"/>
      <c r="O36" s="13"/>
      <c r="P36" s="18"/>
      <c r="Q36" s="12"/>
    </row>
    <row r="37" spans="1:17">
      <c r="A37" s="14"/>
      <c r="B37" s="13"/>
      <c r="C37" s="13"/>
      <c r="D37" s="13"/>
      <c r="E37" s="13"/>
      <c r="F37" s="13"/>
      <c r="G37" s="13"/>
      <c r="H37" s="13"/>
      <c r="I37" s="14"/>
      <c r="J37" s="14"/>
      <c r="K37" s="13"/>
      <c r="L37" s="14"/>
      <c r="M37" s="13"/>
      <c r="N37" s="14"/>
      <c r="O37" s="13"/>
      <c r="P37" s="18"/>
      <c r="Q37" s="12"/>
    </row>
    <row r="38" spans="1:17">
      <c r="A38" s="67"/>
      <c r="B38" s="13"/>
      <c r="C38" s="13"/>
      <c r="D38" s="13"/>
      <c r="E38" s="13"/>
      <c r="F38" s="13"/>
      <c r="G38" s="13"/>
      <c r="H38" s="13"/>
      <c r="I38" s="13"/>
      <c r="J38" s="14"/>
      <c r="K38" s="13"/>
      <c r="L38" s="14"/>
      <c r="M38" s="13"/>
      <c r="N38" s="14"/>
      <c r="O38" s="13"/>
      <c r="P38" s="18"/>
      <c r="Q38" s="12"/>
    </row>
    <row r="39" spans="1:17">
      <c r="A39" s="67"/>
      <c r="B39" s="13"/>
      <c r="C39" s="13"/>
      <c r="D39" s="13"/>
      <c r="E39" s="13"/>
      <c r="F39" s="13"/>
      <c r="G39" s="13"/>
      <c r="H39" s="13"/>
      <c r="I39" s="13"/>
      <c r="J39" s="14"/>
      <c r="K39" s="13"/>
      <c r="L39" s="14"/>
      <c r="M39" s="13"/>
      <c r="N39" s="14"/>
      <c r="O39" s="13"/>
      <c r="P39" s="18"/>
      <c r="Q39" s="12"/>
    </row>
    <row r="40" spans="1:17">
      <c r="A40" s="14"/>
      <c r="B40" s="38"/>
      <c r="C40" s="38"/>
      <c r="D40" s="38"/>
      <c r="E40" s="38"/>
      <c r="F40" s="38"/>
      <c r="G40" s="38"/>
      <c r="H40" s="38"/>
      <c r="I40" s="38"/>
      <c r="J40" s="14"/>
      <c r="K40" s="13"/>
      <c r="L40" s="14"/>
      <c r="M40" s="13"/>
      <c r="N40" s="14"/>
      <c r="O40" s="13"/>
      <c r="P40" s="18"/>
      <c r="Q40" s="12"/>
    </row>
    <row r="41" spans="1:17">
      <c r="A41" s="67"/>
      <c r="B41" s="13"/>
      <c r="C41" s="13"/>
      <c r="D41" s="13"/>
      <c r="E41" s="13"/>
      <c r="F41" s="13"/>
      <c r="G41" s="13"/>
      <c r="H41" s="13"/>
      <c r="I41" s="13"/>
      <c r="J41" s="14"/>
      <c r="K41" s="13"/>
      <c r="L41" s="14"/>
      <c r="M41" s="13"/>
      <c r="N41" s="14"/>
      <c r="O41" s="13"/>
      <c r="P41" s="18"/>
      <c r="Q41" s="12"/>
    </row>
    <row r="42" spans="1:17">
      <c r="A42" s="67"/>
      <c r="B42" s="13"/>
      <c r="C42" s="13"/>
      <c r="D42" s="13"/>
      <c r="E42" s="13"/>
      <c r="F42" s="13"/>
      <c r="G42" s="13"/>
      <c r="H42" s="13"/>
      <c r="I42" s="13"/>
      <c r="J42" s="14"/>
      <c r="K42" s="13"/>
      <c r="L42" s="14"/>
      <c r="M42" s="13"/>
      <c r="N42" s="14"/>
      <c r="O42" s="13"/>
      <c r="P42" s="18"/>
      <c r="Q42" s="12"/>
    </row>
    <row r="43" spans="1:17">
      <c r="A43" s="14"/>
      <c r="B43" s="38"/>
      <c r="C43" s="38"/>
      <c r="D43" s="38"/>
      <c r="E43" s="38"/>
      <c r="F43" s="38"/>
      <c r="G43" s="38"/>
      <c r="H43" s="38"/>
      <c r="I43" s="38"/>
      <c r="J43" s="14"/>
      <c r="K43" s="13"/>
      <c r="L43" s="14"/>
      <c r="M43" s="13"/>
      <c r="N43" s="14"/>
      <c r="O43" s="13"/>
      <c r="P43" s="18"/>
      <c r="Q4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STAT</vt:lpstr>
      <vt:lpstr>IND</vt:lpstr>
      <vt:lpstr>MULTIV</vt:lpstr>
      <vt:lpstr>NONSTAT</vt:lpstr>
      <vt:lpstr>ODE</vt:lpstr>
      <vt:lpstr>PISCHAT</vt:lpstr>
      <vt:lpstr>ECON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Lavazza</dc:creator>
  <cp:lastModifiedBy>Luca Lavazza</cp:lastModifiedBy>
  <dcterms:created xsi:type="dcterms:W3CDTF">2023-04-25T12:33:24Z</dcterms:created>
  <dcterms:modified xsi:type="dcterms:W3CDTF">2023-05-04T15:57:53Z</dcterms:modified>
</cp:coreProperties>
</file>