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Teaching\EMD4EIM\Simulink\"/>
    </mc:Choice>
  </mc:AlternateContent>
  <xr:revisionPtr revIDLastSave="0" documentId="13_ncr:1_{5235806C-B061-4CA2-8A6F-B7FC3B78DEA4}" xr6:coauthVersionLast="47" xr6:coauthVersionMax="47" xr10:uidLastSave="{00000000-0000-0000-0000-000000000000}"/>
  <bookViews>
    <workbookView xWindow="13695" yWindow="1080" windowWidth="15255" windowHeight="11640" xr2:uid="{F31DBCA7-0D4D-4280-88AA-E0C98C1E3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3" i="1" l="1"/>
  <c r="K6" i="1"/>
  <c r="K9" i="1"/>
  <c r="E9" i="1"/>
  <c r="E10" i="1" s="1"/>
  <c r="I14" i="1"/>
  <c r="H6" i="1"/>
  <c r="H9" i="1"/>
  <c r="H8" i="1" s="1"/>
  <c r="E11" i="1"/>
  <c r="K10" i="1" l="1"/>
  <c r="E14" i="1"/>
  <c r="H10" i="1"/>
  <c r="H14" i="1" s="1"/>
  <c r="E13" i="1"/>
  <c r="F14" i="1" s="1"/>
</calcChain>
</file>

<file path=xl/sharedStrings.xml><?xml version="1.0" encoding="utf-8"?>
<sst xmlns="http://schemas.openxmlformats.org/spreadsheetml/2006/main" count="35" uniqueCount="34">
  <si>
    <t>Nominal Power</t>
  </si>
  <si>
    <t>Nominal Speed</t>
  </si>
  <si>
    <t>[rpm]</t>
  </si>
  <si>
    <t xml:space="preserve">Resistance </t>
  </si>
  <si>
    <t>[Ω]</t>
  </si>
  <si>
    <t>Inductance</t>
  </si>
  <si>
    <t>Inertia</t>
  </si>
  <si>
    <t>Nominal Voltage</t>
  </si>
  <si>
    <t>[V]</t>
  </si>
  <si>
    <t>DC motor Data</t>
  </si>
  <si>
    <t>Motor 1</t>
  </si>
  <si>
    <t>[W]</t>
  </si>
  <si>
    <t>Nominal Torque</t>
  </si>
  <si>
    <t>[Nm]</t>
  </si>
  <si>
    <t>kE</t>
  </si>
  <si>
    <t>kT</t>
  </si>
  <si>
    <t>[rad/sec]</t>
  </si>
  <si>
    <t>[Nm/A]</t>
  </si>
  <si>
    <t>Nominal Current</t>
  </si>
  <si>
    <t>[A]</t>
  </si>
  <si>
    <t>[mH]</t>
  </si>
  <si>
    <t>[kg/m^3]</t>
  </si>
  <si>
    <t>Motor 2</t>
  </si>
  <si>
    <t>Motor 3</t>
  </si>
  <si>
    <t>[Vs/rad]</t>
  </si>
  <si>
    <t>Viscous Friction</t>
  </si>
  <si>
    <t>[Nms]</t>
  </si>
  <si>
    <t>Electrical Data</t>
  </si>
  <si>
    <t>Mechanical Data</t>
  </si>
  <si>
    <t>Thermal Data</t>
  </si>
  <si>
    <t>efficiency</t>
  </si>
  <si>
    <t>%</t>
  </si>
  <si>
    <r>
      <t>M. A. Obeidat, L. Y. Wang and F. Lin, "Real-Time Parameter Estimation of PMDC Motors Using Quantized Sensors," in </t>
    </r>
    <r>
      <rPr>
        <i/>
        <sz val="10"/>
        <color rgb="FF333333"/>
        <rFont val="Arial"/>
        <family val="2"/>
      </rPr>
      <t>IEEE Transactions on Vehicular Technology</t>
    </r>
    <r>
      <rPr>
        <sz val="10"/>
        <color rgb="FF333333"/>
        <rFont val="Arial"/>
        <family val="2"/>
      </rPr>
      <t>, vol. 62, no. 7, pp. 2977-2986, Sept. 2013, doi: 10.1109/TVT.2013.2251431.</t>
    </r>
  </si>
  <si>
    <r>
      <t>S. K. Valluru, M. Singh, A. Verma and A. Gupta, "Bifurcation Curves for Electrical DC Motors," </t>
    </r>
    <r>
      <rPr>
        <i/>
        <sz val="10"/>
        <color rgb="FF333333"/>
        <rFont val="Arial"/>
        <family val="2"/>
      </rPr>
      <t>2018 2nd IEEE International Conference on Power Electronics, Intelligent Control and Energy Systems (ICPEICES)</t>
    </r>
    <r>
      <rPr>
        <sz val="10"/>
        <color rgb="FF333333"/>
        <rFont val="Arial"/>
        <family val="2"/>
      </rPr>
      <t>, 2018, pp. 953-957, doi: 10.1109/ICPEICES.2018.8897293.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</si>
</sst>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2" borderId="0" xfId="0" applyFill="1" applyAlignment="1">
      <alignment horizontal="center"/>
    </xf>
    <xf numFmtId="0" fontId="0" fillId="0" borderId="0" xfId="0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93FC-DF31-41E8-9395-5260D2D76ACB}">
  <dimension ref="A2:K24"/>
  <sheetViews>
    <sheetView tabSelected="1" workbookViewId="0">
      <selection activeCell="J7" sqref="J7"/>
    </sheetView>
  </sheetViews>
  <sheetFormatPr defaultRowHeight="15" x14ac:dyDescent="0.25"/>
  <cols>
    <col min="7" max="7" width="4.85546875" customWidth="1"/>
    <col min="9" max="10" width="7.5703125" customWidth="1"/>
  </cols>
  <sheetData>
    <row r="2" spans="1:11" x14ac:dyDescent="0.25">
      <c r="A2" t="s">
        <v>9</v>
      </c>
      <c r="E2" t="s">
        <v>10</v>
      </c>
      <c r="H2" t="s">
        <v>22</v>
      </c>
      <c r="K2" t="s">
        <v>23</v>
      </c>
    </row>
    <row r="3" spans="1:11" x14ac:dyDescent="0.25">
      <c r="H3" s="13" t="s">
        <v>33</v>
      </c>
      <c r="K3" s="13" t="s">
        <v>32</v>
      </c>
    </row>
    <row r="5" spans="1:11" x14ac:dyDescent="0.25">
      <c r="A5" s="2" t="s">
        <v>27</v>
      </c>
      <c r="B5" s="2"/>
      <c r="C5" s="2"/>
      <c r="D5" s="2"/>
      <c r="E5" s="2"/>
      <c r="F5" s="9"/>
    </row>
    <row r="6" spans="1:11" x14ac:dyDescent="0.25">
      <c r="A6" t="s">
        <v>0</v>
      </c>
      <c r="C6" t="s">
        <v>11</v>
      </c>
      <c r="E6">
        <v>135</v>
      </c>
      <c r="H6">
        <f>H7*H11</f>
        <v>3200</v>
      </c>
      <c r="K6">
        <f>K7*K11</f>
        <v>12</v>
      </c>
    </row>
    <row r="7" spans="1:11" x14ac:dyDescent="0.25">
      <c r="A7" t="s">
        <v>7</v>
      </c>
      <c r="C7" t="s">
        <v>8</v>
      </c>
      <c r="E7">
        <v>24</v>
      </c>
      <c r="H7">
        <v>400</v>
      </c>
      <c r="K7">
        <v>24</v>
      </c>
    </row>
    <row r="8" spans="1:11" ht="15.75" thickBot="1" x14ac:dyDescent="0.3">
      <c r="A8" t="s">
        <v>1</v>
      </c>
      <c r="C8" t="s">
        <v>2</v>
      </c>
      <c r="E8">
        <v>1500</v>
      </c>
      <c r="H8">
        <f>H9*30/PI()</f>
        <v>3105.4623042321041</v>
      </c>
      <c r="K8">
        <v>4000</v>
      </c>
    </row>
    <row r="9" spans="1:11" ht="15.75" thickBot="1" x14ac:dyDescent="0.3">
      <c r="A9" s="5" t="s">
        <v>1</v>
      </c>
      <c r="B9" s="6"/>
      <c r="C9" s="6" t="s">
        <v>16</v>
      </c>
      <c r="D9" s="7"/>
      <c r="E9" s="8">
        <f>E8*PI()/30</f>
        <v>157.07963267948966</v>
      </c>
      <c r="F9" s="10"/>
      <c r="H9">
        <f>H7/H13</f>
        <v>325.20325203252031</v>
      </c>
      <c r="K9" s="10">
        <f>K8*PI()/30</f>
        <v>418.87902047863906</v>
      </c>
    </row>
    <row r="10" spans="1:11" x14ac:dyDescent="0.25">
      <c r="A10" t="s">
        <v>12</v>
      </c>
      <c r="C10" t="s">
        <v>13</v>
      </c>
      <c r="E10">
        <f>E6/E9</f>
        <v>0.85943669269623479</v>
      </c>
      <c r="H10">
        <f>H6/H9</f>
        <v>9.84</v>
      </c>
      <c r="K10">
        <f>K6/K9</f>
        <v>2.8647889756541162E-2</v>
      </c>
    </row>
    <row r="11" spans="1:11" x14ac:dyDescent="0.25">
      <c r="A11" t="s">
        <v>18</v>
      </c>
      <c r="C11" t="s">
        <v>19</v>
      </c>
      <c r="E11">
        <f>E6/E7</f>
        <v>5.625</v>
      </c>
      <c r="H11">
        <v>8</v>
      </c>
      <c r="K11">
        <v>0.5</v>
      </c>
    </row>
    <row r="13" spans="1:11" x14ac:dyDescent="0.25">
      <c r="A13" t="s">
        <v>14</v>
      </c>
      <c r="C13" t="s">
        <v>24</v>
      </c>
      <c r="E13">
        <f>E7/E9</f>
        <v>0.15278874536821951</v>
      </c>
      <c r="H13">
        <v>1.23</v>
      </c>
      <c r="K13">
        <f>K14</f>
        <v>3.3000000000000002E-2</v>
      </c>
    </row>
    <row r="14" spans="1:11" x14ac:dyDescent="0.25">
      <c r="A14" t="s">
        <v>15</v>
      </c>
      <c r="C14" t="s">
        <v>17</v>
      </c>
      <c r="E14">
        <f>E10/E11</f>
        <v>0.15278874536821951</v>
      </c>
      <c r="F14">
        <f>E15/100*E13</f>
        <v>0.12987043356298658</v>
      </c>
      <c r="H14">
        <f>H10/H11</f>
        <v>1.23</v>
      </c>
      <c r="I14">
        <f>H15/100*H13</f>
        <v>1.107</v>
      </c>
      <c r="K14">
        <v>3.3000000000000002E-2</v>
      </c>
    </row>
    <row r="15" spans="1:11" x14ac:dyDescent="0.25">
      <c r="A15" t="s">
        <v>30</v>
      </c>
      <c r="C15" t="s">
        <v>31</v>
      </c>
      <c r="E15">
        <v>85</v>
      </c>
      <c r="H15">
        <v>90</v>
      </c>
      <c r="K15">
        <v>90</v>
      </c>
    </row>
    <row r="17" spans="1:11" x14ac:dyDescent="0.25">
      <c r="A17" t="s">
        <v>3</v>
      </c>
      <c r="C17" s="1" t="s">
        <v>4</v>
      </c>
      <c r="E17">
        <v>0.5</v>
      </c>
      <c r="H17">
        <v>2.8</v>
      </c>
      <c r="K17">
        <v>1.68</v>
      </c>
    </row>
    <row r="18" spans="1:11" x14ac:dyDescent="0.25">
      <c r="A18" t="s">
        <v>5</v>
      </c>
      <c r="C18" s="1" t="s">
        <v>20</v>
      </c>
      <c r="E18">
        <v>10</v>
      </c>
      <c r="H18">
        <v>41</v>
      </c>
      <c r="K18">
        <v>23</v>
      </c>
    </row>
    <row r="19" spans="1:11" x14ac:dyDescent="0.25">
      <c r="C19" s="1"/>
    </row>
    <row r="20" spans="1:11" x14ac:dyDescent="0.25">
      <c r="A20" s="3" t="s">
        <v>28</v>
      </c>
      <c r="B20" s="3"/>
      <c r="C20" s="3"/>
      <c r="D20" s="3"/>
      <c r="E20" s="3"/>
      <c r="F20" s="11"/>
    </row>
    <row r="21" spans="1:11" x14ac:dyDescent="0.25">
      <c r="A21" t="s">
        <v>6</v>
      </c>
      <c r="C21" t="s">
        <v>21</v>
      </c>
      <c r="E21">
        <v>1.1000000000000001E-3</v>
      </c>
      <c r="H21">
        <v>8.6999999999999994E-3</v>
      </c>
      <c r="K21">
        <v>1.1000000000000001E-3</v>
      </c>
    </row>
    <row r="22" spans="1:11" x14ac:dyDescent="0.25">
      <c r="A22" t="s">
        <v>25</v>
      </c>
      <c r="C22" t="s">
        <v>26</v>
      </c>
      <c r="E22">
        <v>2.3E-3</v>
      </c>
      <c r="H22">
        <v>1.2E-2</v>
      </c>
      <c r="K22">
        <v>0.01</v>
      </c>
    </row>
    <row r="24" spans="1:11" x14ac:dyDescent="0.25">
      <c r="A24" s="4" t="s">
        <v>29</v>
      </c>
      <c r="B24" s="4"/>
      <c r="C24" s="4"/>
      <c r="D24" s="4"/>
      <c r="E24" s="4"/>
      <c r="F24" s="12"/>
    </row>
  </sheetData>
  <mergeCells count="3">
    <mergeCell ref="A5:E5"/>
    <mergeCell ref="A20:E20"/>
    <mergeCell ref="A24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Papini</dc:creator>
  <cp:lastModifiedBy>Luca Papini</cp:lastModifiedBy>
  <dcterms:created xsi:type="dcterms:W3CDTF">2022-05-12T19:01:43Z</dcterms:created>
  <dcterms:modified xsi:type="dcterms:W3CDTF">2022-05-12T20:29:04Z</dcterms:modified>
</cp:coreProperties>
</file>