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ros/Library/CloudStorage/Dropbox/Mac (2)/Desktop/"/>
    </mc:Choice>
  </mc:AlternateContent>
  <xr:revisionPtr revIDLastSave="0" documentId="8_{1FACF29D-9882-CA4C-AE31-A65BC3AAF317}" xr6:coauthVersionLast="47" xr6:coauthVersionMax="47" xr10:uidLastSave="{00000000-0000-0000-0000-000000000000}"/>
  <bookViews>
    <workbookView xWindow="780" yWindow="1000" windowWidth="27640" windowHeight="15980" xr2:uid="{494F633E-3554-674B-AE63-8F0214EAD8C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4" i="1" l="1"/>
  <c r="AB154" i="1"/>
  <c r="AA154" i="1"/>
  <c r="AC153" i="1"/>
  <c r="AB153" i="1"/>
  <c r="AA153" i="1"/>
  <c r="AS152" i="1"/>
  <c r="AR152" i="1"/>
  <c r="AQ152" i="1"/>
  <c r="AS151" i="1"/>
  <c r="AR151" i="1"/>
  <c r="AQ151" i="1"/>
  <c r="AE151" i="1"/>
  <c r="AD151" i="1"/>
  <c r="AD150" i="1"/>
  <c r="AE150" i="1" s="1"/>
  <c r="AT149" i="1"/>
  <c r="AU149" i="1" s="1"/>
  <c r="AE149" i="1"/>
  <c r="AD149" i="1"/>
  <c r="AU148" i="1"/>
  <c r="AT148" i="1"/>
  <c r="AD148" i="1"/>
  <c r="AE148" i="1" s="1"/>
  <c r="AT147" i="1"/>
  <c r="AU147" i="1" s="1"/>
  <c r="AE147" i="1"/>
  <c r="AD147" i="1"/>
  <c r="AU146" i="1"/>
  <c r="AT146" i="1"/>
  <c r="AD146" i="1"/>
  <c r="AE146" i="1" s="1"/>
  <c r="AT145" i="1"/>
  <c r="AU145" i="1" s="1"/>
  <c r="AE145" i="1"/>
  <c r="AD145" i="1"/>
  <c r="AU144" i="1"/>
  <c r="AT144" i="1"/>
  <c r="AD144" i="1"/>
  <c r="AE144" i="1" s="1"/>
  <c r="AT143" i="1"/>
  <c r="AU143" i="1" s="1"/>
  <c r="AE143" i="1"/>
  <c r="AD143" i="1"/>
  <c r="AU142" i="1"/>
  <c r="AT142" i="1"/>
  <c r="AD142" i="1"/>
  <c r="AE142" i="1" s="1"/>
  <c r="AT141" i="1"/>
  <c r="AU141" i="1" s="1"/>
  <c r="AE141" i="1"/>
  <c r="AD141" i="1"/>
  <c r="AU140" i="1"/>
  <c r="AT140" i="1"/>
  <c r="AD140" i="1"/>
  <c r="AE140" i="1" s="1"/>
  <c r="AT139" i="1"/>
  <c r="AU139" i="1" s="1"/>
  <c r="AE139" i="1"/>
  <c r="AD139" i="1"/>
  <c r="AU138" i="1"/>
  <c r="AT138" i="1"/>
  <c r="AD138" i="1"/>
  <c r="AE138" i="1" s="1"/>
  <c r="AT137" i="1"/>
  <c r="AU137" i="1" s="1"/>
  <c r="AE137" i="1"/>
  <c r="AD137" i="1"/>
  <c r="AU136" i="1"/>
  <c r="AT136" i="1"/>
  <c r="AD136" i="1"/>
  <c r="AE136" i="1" s="1"/>
  <c r="AT135" i="1"/>
  <c r="AU135" i="1" s="1"/>
  <c r="AE135" i="1"/>
  <c r="AD135" i="1"/>
  <c r="AU134" i="1"/>
  <c r="AT134" i="1"/>
  <c r="AD134" i="1"/>
  <c r="AE134" i="1" s="1"/>
  <c r="AT133" i="1"/>
  <c r="AU133" i="1" s="1"/>
  <c r="AE133" i="1"/>
  <c r="AD133" i="1"/>
  <c r="AU132" i="1"/>
  <c r="AT132" i="1"/>
  <c r="AD132" i="1"/>
  <c r="AE132" i="1" s="1"/>
  <c r="U132" i="1"/>
  <c r="T132" i="1"/>
  <c r="S132" i="1"/>
  <c r="AU131" i="1"/>
  <c r="AT131" i="1"/>
  <c r="AD131" i="1"/>
  <c r="AE131" i="1" s="1"/>
  <c r="U131" i="1"/>
  <c r="T131" i="1"/>
  <c r="S131" i="1"/>
  <c r="AT130" i="1"/>
  <c r="AU130" i="1" s="1"/>
  <c r="AE130" i="1"/>
  <c r="AD130" i="1"/>
  <c r="AU129" i="1"/>
  <c r="AT129" i="1"/>
  <c r="AT150" i="1" s="1"/>
  <c r="AD129" i="1"/>
  <c r="AE129" i="1" s="1"/>
  <c r="W129" i="1"/>
  <c r="V129" i="1"/>
  <c r="AU128" i="1"/>
  <c r="AT128" i="1"/>
  <c r="AE128" i="1"/>
  <c r="AD128" i="1"/>
  <c r="V128" i="1"/>
  <c r="W128" i="1" s="1"/>
  <c r="AU127" i="1"/>
  <c r="AT127" i="1"/>
  <c r="AT152" i="1" s="1"/>
  <c r="AE127" i="1"/>
  <c r="AD127" i="1"/>
  <c r="W127" i="1"/>
  <c r="V127" i="1"/>
  <c r="AD126" i="1"/>
  <c r="AE126" i="1" s="1"/>
  <c r="W126" i="1"/>
  <c r="V126" i="1"/>
  <c r="AE125" i="1"/>
  <c r="AD125" i="1"/>
  <c r="W125" i="1"/>
  <c r="V125" i="1"/>
  <c r="AD124" i="1"/>
  <c r="AE124" i="1" s="1"/>
  <c r="W124" i="1"/>
  <c r="V124" i="1"/>
  <c r="AE123" i="1"/>
  <c r="AD123" i="1"/>
  <c r="W123" i="1"/>
  <c r="V123" i="1"/>
  <c r="AD122" i="1"/>
  <c r="AE122" i="1" s="1"/>
  <c r="W122" i="1"/>
  <c r="V122" i="1"/>
  <c r="AE121" i="1"/>
  <c r="AD121" i="1"/>
  <c r="V121" i="1"/>
  <c r="W121" i="1" s="1"/>
  <c r="AU120" i="1"/>
  <c r="AT120" i="1"/>
  <c r="AE120" i="1"/>
  <c r="AD120" i="1"/>
  <c r="W120" i="1"/>
  <c r="V120" i="1"/>
  <c r="AT119" i="1"/>
  <c r="AU119" i="1" s="1"/>
  <c r="AE119" i="1"/>
  <c r="AD119" i="1"/>
  <c r="W119" i="1"/>
  <c r="V119" i="1"/>
  <c r="AU118" i="1"/>
  <c r="AT118" i="1"/>
  <c r="AD118" i="1"/>
  <c r="AE118" i="1" s="1"/>
  <c r="W118" i="1"/>
  <c r="V118" i="1"/>
  <c r="AU117" i="1"/>
  <c r="AT117" i="1"/>
  <c r="AE117" i="1"/>
  <c r="AD117" i="1"/>
  <c r="V117" i="1"/>
  <c r="W117" i="1" s="1"/>
  <c r="AU116" i="1"/>
  <c r="AT116" i="1"/>
  <c r="AE116" i="1"/>
  <c r="AD116" i="1"/>
  <c r="W116" i="1"/>
  <c r="V116" i="1"/>
  <c r="AT115" i="1"/>
  <c r="AU115" i="1" s="1"/>
  <c r="AE115" i="1"/>
  <c r="AD115" i="1"/>
  <c r="W115" i="1"/>
  <c r="V115" i="1"/>
  <c r="AU114" i="1"/>
  <c r="AT114" i="1"/>
  <c r="AD114" i="1"/>
  <c r="AE114" i="1" s="1"/>
  <c r="W114" i="1"/>
  <c r="V114" i="1"/>
  <c r="AU113" i="1"/>
  <c r="AT113" i="1"/>
  <c r="AE113" i="1"/>
  <c r="AD113" i="1"/>
  <c r="V113" i="1"/>
  <c r="W113" i="1" s="1"/>
  <c r="AU112" i="1"/>
  <c r="AT112" i="1"/>
  <c r="AE112" i="1"/>
  <c r="AD112" i="1"/>
  <c r="W112" i="1"/>
  <c r="V112" i="1"/>
  <c r="AT111" i="1"/>
  <c r="AU111" i="1" s="1"/>
  <c r="AE111" i="1"/>
  <c r="AD111" i="1"/>
  <c r="W111" i="1"/>
  <c r="V111" i="1"/>
  <c r="AU110" i="1"/>
  <c r="AT110" i="1"/>
  <c r="AD110" i="1"/>
  <c r="AE110" i="1" s="1"/>
  <c r="W110" i="1"/>
  <c r="V110" i="1"/>
  <c r="AU109" i="1"/>
  <c r="AT109" i="1"/>
  <c r="AE109" i="1"/>
  <c r="AD109" i="1"/>
  <c r="V109" i="1"/>
  <c r="W109" i="1" s="1"/>
  <c r="AU108" i="1"/>
  <c r="AT108" i="1"/>
  <c r="AE108" i="1"/>
  <c r="AD108" i="1"/>
  <c r="W108" i="1"/>
  <c r="V108" i="1"/>
  <c r="AT107" i="1"/>
  <c r="AU107" i="1" s="1"/>
  <c r="AE107" i="1"/>
  <c r="AD107" i="1"/>
  <c r="W107" i="1"/>
  <c r="V107" i="1"/>
  <c r="AU106" i="1"/>
  <c r="AT106" i="1"/>
  <c r="AD106" i="1"/>
  <c r="AE106" i="1" s="1"/>
  <c r="W106" i="1"/>
  <c r="V106" i="1"/>
  <c r="AU105" i="1"/>
  <c r="AT105" i="1"/>
  <c r="AE105" i="1"/>
  <c r="AD105" i="1"/>
  <c r="AD154" i="1" s="1"/>
  <c r="V105" i="1"/>
  <c r="W105" i="1" s="1"/>
  <c r="AU104" i="1"/>
  <c r="AT104" i="1"/>
  <c r="W104" i="1"/>
  <c r="V104" i="1"/>
  <c r="AU103" i="1"/>
  <c r="AT103" i="1"/>
  <c r="V103" i="1"/>
  <c r="W103" i="1" s="1"/>
  <c r="AU102" i="1"/>
  <c r="AT102" i="1"/>
  <c r="W102" i="1"/>
  <c r="V102" i="1"/>
  <c r="AU101" i="1"/>
  <c r="AT101" i="1"/>
  <c r="V101" i="1"/>
  <c r="W101" i="1" s="1"/>
  <c r="AU100" i="1"/>
  <c r="AT100" i="1"/>
  <c r="W100" i="1"/>
  <c r="V100" i="1"/>
  <c r="AT99" i="1"/>
  <c r="AU99" i="1" s="1"/>
  <c r="AE99" i="1"/>
  <c r="AD99" i="1"/>
  <c r="W99" i="1"/>
  <c r="V99" i="1"/>
  <c r="AU98" i="1"/>
  <c r="AT98" i="1"/>
  <c r="AD98" i="1"/>
  <c r="AE98" i="1" s="1"/>
  <c r="W98" i="1"/>
  <c r="V98" i="1"/>
  <c r="AU97" i="1"/>
  <c r="AT97" i="1"/>
  <c r="AE97" i="1"/>
  <c r="AD97" i="1"/>
  <c r="V97" i="1"/>
  <c r="W97" i="1" s="1"/>
  <c r="AU96" i="1"/>
  <c r="AT96" i="1"/>
  <c r="AE96" i="1"/>
  <c r="AD96" i="1"/>
  <c r="W96" i="1"/>
  <c r="V96" i="1"/>
  <c r="AT95" i="1"/>
  <c r="AU95" i="1" s="1"/>
  <c r="AE95" i="1"/>
  <c r="AD95" i="1"/>
  <c r="W95" i="1"/>
  <c r="V95" i="1"/>
  <c r="AU94" i="1"/>
  <c r="AT94" i="1"/>
  <c r="AD94" i="1"/>
  <c r="AE94" i="1" s="1"/>
  <c r="W94" i="1"/>
  <c r="V94" i="1"/>
  <c r="AU93" i="1"/>
  <c r="AT93" i="1"/>
  <c r="AE93" i="1"/>
  <c r="AD93" i="1"/>
  <c r="V93" i="1"/>
  <c r="W93" i="1" s="1"/>
  <c r="AU92" i="1"/>
  <c r="AT92" i="1"/>
  <c r="AE92" i="1"/>
  <c r="AD92" i="1"/>
  <c r="W92" i="1"/>
  <c r="V92" i="1"/>
  <c r="AT91" i="1"/>
  <c r="AU91" i="1" s="1"/>
  <c r="AE91" i="1"/>
  <c r="AD91" i="1"/>
  <c r="W91" i="1"/>
  <c r="V91" i="1"/>
  <c r="AU90" i="1"/>
  <c r="AT90" i="1"/>
  <c r="AD90" i="1"/>
  <c r="AE90" i="1" s="1"/>
  <c r="W90" i="1"/>
  <c r="V90" i="1"/>
  <c r="AU89" i="1"/>
  <c r="AT89" i="1"/>
  <c r="AE89" i="1"/>
  <c r="AD89" i="1"/>
  <c r="V89" i="1"/>
  <c r="W89" i="1" s="1"/>
  <c r="AU88" i="1"/>
  <c r="AT88" i="1"/>
  <c r="AE88" i="1"/>
  <c r="AD88" i="1"/>
  <c r="W88" i="1"/>
  <c r="V88" i="1"/>
  <c r="AT87" i="1"/>
  <c r="AU87" i="1" s="1"/>
  <c r="AE87" i="1"/>
  <c r="AD87" i="1"/>
  <c r="W87" i="1"/>
  <c r="V87" i="1"/>
  <c r="AU86" i="1"/>
  <c r="AT86" i="1"/>
  <c r="AD86" i="1"/>
  <c r="AE86" i="1" s="1"/>
  <c r="W86" i="1"/>
  <c r="V86" i="1"/>
  <c r="AU85" i="1"/>
  <c r="AT85" i="1"/>
  <c r="AE85" i="1"/>
  <c r="AD85" i="1"/>
  <c r="V85" i="1"/>
  <c r="W85" i="1" s="1"/>
  <c r="AU84" i="1"/>
  <c r="AT84" i="1"/>
  <c r="AE84" i="1"/>
  <c r="AD84" i="1"/>
  <c r="W84" i="1"/>
  <c r="V84" i="1"/>
  <c r="AT83" i="1"/>
  <c r="AU83" i="1" s="1"/>
  <c r="AE83" i="1"/>
  <c r="AD83" i="1"/>
  <c r="W83" i="1"/>
  <c r="V83" i="1"/>
  <c r="AU82" i="1"/>
  <c r="AT82" i="1"/>
  <c r="AD82" i="1"/>
  <c r="AE82" i="1" s="1"/>
  <c r="W82" i="1"/>
  <c r="V82" i="1"/>
  <c r="AU81" i="1"/>
  <c r="AT81" i="1"/>
  <c r="AE81" i="1"/>
  <c r="AD81" i="1"/>
  <c r="V81" i="1"/>
  <c r="W81" i="1" s="1"/>
  <c r="AU80" i="1"/>
  <c r="AT80" i="1"/>
  <c r="AE80" i="1"/>
  <c r="AD80" i="1"/>
  <c r="W80" i="1"/>
  <c r="V80" i="1"/>
  <c r="AT79" i="1"/>
  <c r="AU79" i="1" s="1"/>
  <c r="AE79" i="1"/>
  <c r="AD79" i="1"/>
  <c r="W79" i="1"/>
  <c r="V79" i="1"/>
  <c r="V132" i="1" s="1"/>
  <c r="AU78" i="1"/>
  <c r="AT78" i="1"/>
  <c r="AD78" i="1"/>
  <c r="AE78" i="1" s="1"/>
  <c r="AU77" i="1"/>
  <c r="AT77" i="1"/>
  <c r="AE77" i="1"/>
  <c r="AD77" i="1"/>
  <c r="AU76" i="1"/>
  <c r="AT76" i="1"/>
  <c r="AT121" i="1" s="1"/>
  <c r="AD76" i="1"/>
  <c r="AE76" i="1" s="1"/>
  <c r="AE75" i="1"/>
  <c r="AD75" i="1"/>
  <c r="AE74" i="1"/>
  <c r="AD74" i="1"/>
  <c r="AD73" i="1"/>
  <c r="AE73" i="1" s="1"/>
  <c r="W73" i="1"/>
  <c r="V73" i="1"/>
  <c r="AE72" i="1"/>
  <c r="AD72" i="1"/>
  <c r="W72" i="1"/>
  <c r="V72" i="1"/>
  <c r="AE71" i="1"/>
  <c r="AD71" i="1"/>
  <c r="W71" i="1"/>
  <c r="V71" i="1"/>
  <c r="AU70" i="1"/>
  <c r="AT70" i="1"/>
  <c r="AD70" i="1"/>
  <c r="AE70" i="1" s="1"/>
  <c r="W70" i="1"/>
  <c r="V70" i="1"/>
  <c r="AU69" i="1"/>
  <c r="AT69" i="1"/>
  <c r="AK69" i="1"/>
  <c r="AJ69" i="1"/>
  <c r="AI69" i="1"/>
  <c r="AE69" i="1"/>
  <c r="AD69" i="1"/>
  <c r="W69" i="1"/>
  <c r="V69" i="1"/>
  <c r="AU68" i="1"/>
  <c r="AT68" i="1"/>
  <c r="AK68" i="1"/>
  <c r="AJ68" i="1"/>
  <c r="AI68" i="1"/>
  <c r="AD68" i="1"/>
  <c r="AE68" i="1" s="1"/>
  <c r="V68" i="1"/>
  <c r="W68" i="1" s="1"/>
  <c r="AU67" i="1"/>
  <c r="AT67" i="1"/>
  <c r="AD67" i="1"/>
  <c r="AE67" i="1" s="1"/>
  <c r="V67" i="1"/>
  <c r="W67" i="1" s="1"/>
  <c r="AU66" i="1"/>
  <c r="AT66" i="1"/>
  <c r="AM66" i="1"/>
  <c r="AL66" i="1"/>
  <c r="AD66" i="1"/>
  <c r="AE66" i="1" s="1"/>
  <c r="V66" i="1"/>
  <c r="W66" i="1" s="1"/>
  <c r="AU65" i="1"/>
  <c r="AT65" i="1"/>
  <c r="AM65" i="1"/>
  <c r="AL65" i="1"/>
  <c r="AD65" i="1"/>
  <c r="AE65" i="1" s="1"/>
  <c r="V65" i="1"/>
  <c r="W65" i="1" s="1"/>
  <c r="AU64" i="1"/>
  <c r="AT64" i="1"/>
  <c r="AM64" i="1"/>
  <c r="AL64" i="1"/>
  <c r="AD64" i="1"/>
  <c r="AE64" i="1" s="1"/>
  <c r="V64" i="1"/>
  <c r="W64" i="1" s="1"/>
  <c r="AU63" i="1"/>
  <c r="AT63" i="1"/>
  <c r="AM63" i="1"/>
  <c r="AL63" i="1"/>
  <c r="AD63" i="1"/>
  <c r="AE63" i="1" s="1"/>
  <c r="V63" i="1"/>
  <c r="W63" i="1" s="1"/>
  <c r="AU62" i="1"/>
  <c r="AT62" i="1"/>
  <c r="AM62" i="1"/>
  <c r="AL62" i="1"/>
  <c r="V62" i="1"/>
  <c r="W62" i="1" s="1"/>
  <c r="AT61" i="1"/>
  <c r="AU61" i="1" s="1"/>
  <c r="AM61" i="1"/>
  <c r="AL61" i="1"/>
  <c r="W61" i="1"/>
  <c r="V61" i="1"/>
  <c r="AT60" i="1"/>
  <c r="AU60" i="1" s="1"/>
  <c r="AL60" i="1"/>
  <c r="AM60" i="1" s="1"/>
  <c r="W60" i="1"/>
  <c r="V60" i="1"/>
  <c r="AU59" i="1"/>
  <c r="AT59" i="1"/>
  <c r="AL59" i="1"/>
  <c r="AM59" i="1" s="1"/>
  <c r="V59" i="1"/>
  <c r="W59" i="1" s="1"/>
  <c r="AU58" i="1"/>
  <c r="AT58" i="1"/>
  <c r="AM58" i="1"/>
  <c r="AL58" i="1"/>
  <c r="W58" i="1"/>
  <c r="V58" i="1"/>
  <c r="AU57" i="1"/>
  <c r="AT57" i="1"/>
  <c r="AL57" i="1"/>
  <c r="AM57" i="1" s="1"/>
  <c r="AD57" i="1"/>
  <c r="AE57" i="1" s="1"/>
  <c r="W57" i="1"/>
  <c r="V57" i="1"/>
  <c r="AU56" i="1"/>
  <c r="AT56" i="1"/>
  <c r="AL56" i="1"/>
  <c r="AM56" i="1" s="1"/>
  <c r="AD56" i="1"/>
  <c r="AE56" i="1" s="1"/>
  <c r="W56" i="1"/>
  <c r="V56" i="1"/>
  <c r="AU55" i="1"/>
  <c r="AT55" i="1"/>
  <c r="AL55" i="1"/>
  <c r="AM55" i="1" s="1"/>
  <c r="AD55" i="1"/>
  <c r="AE55" i="1" s="1"/>
  <c r="W55" i="1"/>
  <c r="V55" i="1"/>
  <c r="AU54" i="1"/>
  <c r="AT54" i="1"/>
  <c r="AL54" i="1"/>
  <c r="AM54" i="1" s="1"/>
  <c r="AD54" i="1"/>
  <c r="AE54" i="1" s="1"/>
  <c r="W54" i="1"/>
  <c r="V54" i="1"/>
  <c r="AU53" i="1"/>
  <c r="AT53" i="1"/>
  <c r="AL53" i="1"/>
  <c r="AM53" i="1" s="1"/>
  <c r="AD53" i="1"/>
  <c r="AE53" i="1" s="1"/>
  <c r="W53" i="1"/>
  <c r="V53" i="1"/>
  <c r="AU52" i="1"/>
  <c r="AT52" i="1"/>
  <c r="AL52" i="1"/>
  <c r="AM52" i="1" s="1"/>
  <c r="AD52" i="1"/>
  <c r="AE52" i="1" s="1"/>
  <c r="W52" i="1"/>
  <c r="V52" i="1"/>
  <c r="AU51" i="1"/>
  <c r="AT51" i="1"/>
  <c r="AL51" i="1"/>
  <c r="AM51" i="1" s="1"/>
  <c r="AD51" i="1"/>
  <c r="AE51" i="1" s="1"/>
  <c r="W51" i="1"/>
  <c r="V51" i="1"/>
  <c r="AU50" i="1"/>
  <c r="AT50" i="1"/>
  <c r="AL50" i="1"/>
  <c r="AM50" i="1" s="1"/>
  <c r="AD50" i="1"/>
  <c r="AE50" i="1" s="1"/>
  <c r="W50" i="1"/>
  <c r="V50" i="1"/>
  <c r="AU49" i="1"/>
  <c r="AT49" i="1"/>
  <c r="AL49" i="1"/>
  <c r="AM49" i="1" s="1"/>
  <c r="AD49" i="1"/>
  <c r="AE49" i="1" s="1"/>
  <c r="V49" i="1"/>
  <c r="W49" i="1" s="1"/>
  <c r="AU48" i="1"/>
  <c r="AT48" i="1"/>
  <c r="AL48" i="1"/>
  <c r="AM48" i="1" s="1"/>
  <c r="AD48" i="1"/>
  <c r="AE48" i="1" s="1"/>
  <c r="V48" i="1"/>
  <c r="W48" i="1" s="1"/>
  <c r="AU47" i="1"/>
  <c r="AT47" i="1"/>
  <c r="AL47" i="1"/>
  <c r="AM47" i="1" s="1"/>
  <c r="AD47" i="1"/>
  <c r="AE47" i="1" s="1"/>
  <c r="V47" i="1"/>
  <c r="W47" i="1" s="1"/>
  <c r="AU46" i="1"/>
  <c r="AT46" i="1"/>
  <c r="AL46" i="1"/>
  <c r="AM46" i="1" s="1"/>
  <c r="AD46" i="1"/>
  <c r="AE46" i="1" s="1"/>
  <c r="V46" i="1"/>
  <c r="W46" i="1" s="1"/>
  <c r="AU45" i="1"/>
  <c r="AT45" i="1"/>
  <c r="AL45" i="1"/>
  <c r="AM45" i="1" s="1"/>
  <c r="AD45" i="1"/>
  <c r="AE45" i="1" s="1"/>
  <c r="V45" i="1"/>
  <c r="W45" i="1" s="1"/>
  <c r="AU44" i="1"/>
  <c r="AT44" i="1"/>
  <c r="AL44" i="1"/>
  <c r="AM44" i="1" s="1"/>
  <c r="AD44" i="1"/>
  <c r="AE44" i="1" s="1"/>
  <c r="V44" i="1"/>
  <c r="W44" i="1" s="1"/>
  <c r="M44" i="1"/>
  <c r="L44" i="1"/>
  <c r="K44" i="1"/>
  <c r="AT43" i="1"/>
  <c r="AU43" i="1" s="1"/>
  <c r="AL43" i="1"/>
  <c r="AM43" i="1" s="1"/>
  <c r="AE43" i="1"/>
  <c r="AD43" i="1"/>
  <c r="W43" i="1"/>
  <c r="V43" i="1"/>
  <c r="M43" i="1"/>
  <c r="L43" i="1"/>
  <c r="K43" i="1"/>
  <c r="AT42" i="1"/>
  <c r="AU42" i="1" s="1"/>
  <c r="AL42" i="1"/>
  <c r="AM42" i="1" s="1"/>
  <c r="AD42" i="1"/>
  <c r="AE42" i="1" s="1"/>
  <c r="V42" i="1"/>
  <c r="V74" i="1" s="1"/>
  <c r="AT41" i="1"/>
  <c r="AU41" i="1" s="1"/>
  <c r="AL41" i="1"/>
  <c r="AM41" i="1" s="1"/>
  <c r="AD41" i="1"/>
  <c r="AE41" i="1" s="1"/>
  <c r="N41" i="1"/>
  <c r="O41" i="1" s="1"/>
  <c r="AT40" i="1"/>
  <c r="AU40" i="1" s="1"/>
  <c r="AL40" i="1"/>
  <c r="AM40" i="1" s="1"/>
  <c r="AD40" i="1"/>
  <c r="AE40" i="1" s="1"/>
  <c r="N40" i="1"/>
  <c r="O40" i="1" s="1"/>
  <c r="AT39" i="1"/>
  <c r="AU39" i="1" s="1"/>
  <c r="AL39" i="1"/>
  <c r="AM39" i="1" s="1"/>
  <c r="AD39" i="1"/>
  <c r="AE39" i="1" s="1"/>
  <c r="N39" i="1"/>
  <c r="O39" i="1" s="1"/>
  <c r="AT38" i="1"/>
  <c r="AU38" i="1" s="1"/>
  <c r="AL38" i="1"/>
  <c r="AM38" i="1" s="1"/>
  <c r="AD38" i="1"/>
  <c r="AE38" i="1" s="1"/>
  <c r="N38" i="1"/>
  <c r="O38" i="1" s="1"/>
  <c r="AT37" i="1"/>
  <c r="AU37" i="1" s="1"/>
  <c r="AL37" i="1"/>
  <c r="AM37" i="1" s="1"/>
  <c r="AD37" i="1"/>
  <c r="AE37" i="1" s="1"/>
  <c r="N37" i="1"/>
  <c r="O37" i="1" s="1"/>
  <c r="AT36" i="1"/>
  <c r="AT71" i="1" s="1"/>
  <c r="AL36" i="1"/>
  <c r="AM36" i="1" s="1"/>
  <c r="AD36" i="1"/>
  <c r="AE36" i="1" s="1"/>
  <c r="V36" i="1"/>
  <c r="W36" i="1" s="1"/>
  <c r="N36" i="1"/>
  <c r="O36" i="1" s="1"/>
  <c r="AL35" i="1"/>
  <c r="AM35" i="1" s="1"/>
  <c r="AD35" i="1"/>
  <c r="AE35" i="1" s="1"/>
  <c r="W35" i="1"/>
  <c r="V35" i="1"/>
  <c r="N35" i="1"/>
  <c r="O35" i="1" s="1"/>
  <c r="AL34" i="1"/>
  <c r="AM34" i="1" s="1"/>
  <c r="AD34" i="1"/>
  <c r="AE34" i="1" s="1"/>
  <c r="W34" i="1"/>
  <c r="V34" i="1"/>
  <c r="N34" i="1"/>
  <c r="O34" i="1" s="1"/>
  <c r="AM33" i="1"/>
  <c r="AL33" i="1"/>
  <c r="AD33" i="1"/>
  <c r="AE33" i="1" s="1"/>
  <c r="W33" i="1"/>
  <c r="V33" i="1"/>
  <c r="N33" i="1"/>
  <c r="O33" i="1" s="1"/>
  <c r="AM32" i="1"/>
  <c r="AL32" i="1"/>
  <c r="AD32" i="1"/>
  <c r="AE32" i="1" s="1"/>
  <c r="W32" i="1"/>
  <c r="V32" i="1"/>
  <c r="N32" i="1"/>
  <c r="O32" i="1" s="1"/>
  <c r="AL31" i="1"/>
  <c r="AM31" i="1" s="1"/>
  <c r="AE31" i="1"/>
  <c r="AD31" i="1"/>
  <c r="V31" i="1"/>
  <c r="W31" i="1" s="1"/>
  <c r="O31" i="1"/>
  <c r="N31" i="1"/>
  <c r="AU30" i="1"/>
  <c r="AM30" i="1"/>
  <c r="AL30" i="1"/>
  <c r="AE30" i="1"/>
  <c r="AD30" i="1"/>
  <c r="W30" i="1"/>
  <c r="V30" i="1"/>
  <c r="N30" i="1"/>
  <c r="O30" i="1" s="1"/>
  <c r="AU29" i="1"/>
  <c r="AM29" i="1"/>
  <c r="AL29" i="1"/>
  <c r="AD29" i="1"/>
  <c r="AE29" i="1" s="1"/>
  <c r="W29" i="1"/>
  <c r="V29" i="1"/>
  <c r="N29" i="1"/>
  <c r="O29" i="1" s="1"/>
  <c r="AU28" i="1"/>
  <c r="AM28" i="1"/>
  <c r="AL28" i="1"/>
  <c r="AE28" i="1"/>
  <c r="AD28" i="1"/>
  <c r="V28" i="1"/>
  <c r="W28" i="1" s="1"/>
  <c r="O28" i="1"/>
  <c r="N28" i="1"/>
  <c r="N44" i="1" s="1"/>
  <c r="AU27" i="1"/>
  <c r="AL27" i="1"/>
  <c r="AM27" i="1" s="1"/>
  <c r="AE27" i="1"/>
  <c r="AD27" i="1"/>
  <c r="V27" i="1"/>
  <c r="W27" i="1" s="1"/>
  <c r="O27" i="1"/>
  <c r="N27" i="1"/>
  <c r="AU26" i="1"/>
  <c r="AL26" i="1"/>
  <c r="AM26" i="1" s="1"/>
  <c r="AD26" i="1"/>
  <c r="AE26" i="1" s="1"/>
  <c r="V26" i="1"/>
  <c r="W26" i="1" s="1"/>
  <c r="O26" i="1"/>
  <c r="N26" i="1"/>
  <c r="AU25" i="1"/>
  <c r="AM25" i="1"/>
  <c r="AL25" i="1"/>
  <c r="AD25" i="1"/>
  <c r="AE25" i="1" s="1"/>
  <c r="V25" i="1"/>
  <c r="W25" i="1" s="1"/>
  <c r="AU24" i="1"/>
  <c r="AL24" i="1"/>
  <c r="AM24" i="1" s="1"/>
  <c r="AD24" i="1"/>
  <c r="AE24" i="1" s="1"/>
  <c r="V24" i="1"/>
  <c r="W24" i="1" s="1"/>
  <c r="AU23" i="1"/>
  <c r="AL23" i="1"/>
  <c r="AM23" i="1" s="1"/>
  <c r="AE23" i="1"/>
  <c r="AD23" i="1"/>
  <c r="V23" i="1"/>
  <c r="W23" i="1" s="1"/>
  <c r="AU22" i="1"/>
  <c r="AM22" i="1"/>
  <c r="AL22" i="1"/>
  <c r="AD22" i="1"/>
  <c r="AE22" i="1" s="1"/>
  <c r="V22" i="1"/>
  <c r="W22" i="1" s="1"/>
  <c r="AU21" i="1"/>
  <c r="AL21" i="1"/>
  <c r="AM21" i="1" s="1"/>
  <c r="AD21" i="1"/>
  <c r="AE21" i="1" s="1"/>
  <c r="W21" i="1"/>
  <c r="V21" i="1"/>
  <c r="AU20" i="1"/>
  <c r="AM20" i="1"/>
  <c r="AL20" i="1"/>
  <c r="AD20" i="1"/>
  <c r="AE20" i="1" s="1"/>
  <c r="V20" i="1"/>
  <c r="W20" i="1" s="1"/>
  <c r="N20" i="1"/>
  <c r="O20" i="1" s="1"/>
  <c r="BA19" i="1"/>
  <c r="AZ19" i="1"/>
  <c r="AY19" i="1"/>
  <c r="AU19" i="1"/>
  <c r="AL19" i="1"/>
  <c r="AM19" i="1" s="1"/>
  <c r="AD19" i="1"/>
  <c r="AE19" i="1" s="1"/>
  <c r="V19" i="1"/>
  <c r="W19" i="1" s="1"/>
  <c r="O19" i="1"/>
  <c r="N19" i="1"/>
  <c r="BQ18" i="1"/>
  <c r="BA18" i="1"/>
  <c r="AZ18" i="1"/>
  <c r="AY18" i="1"/>
  <c r="AU18" i="1"/>
  <c r="AL18" i="1"/>
  <c r="AM18" i="1" s="1"/>
  <c r="AD18" i="1"/>
  <c r="AE18" i="1" s="1"/>
  <c r="V18" i="1"/>
  <c r="W18" i="1" s="1"/>
  <c r="O18" i="1"/>
  <c r="N18" i="1"/>
  <c r="BQ17" i="1"/>
  <c r="AU17" i="1"/>
  <c r="AL17" i="1"/>
  <c r="AM17" i="1" s="1"/>
  <c r="AE17" i="1"/>
  <c r="AD17" i="1"/>
  <c r="V17" i="1"/>
  <c r="W17" i="1" s="1"/>
  <c r="N17" i="1"/>
  <c r="O17" i="1" s="1"/>
  <c r="BQ16" i="1"/>
  <c r="BI16" i="1"/>
  <c r="BH16" i="1"/>
  <c r="BG16" i="1"/>
  <c r="BC16" i="1"/>
  <c r="BB16" i="1"/>
  <c r="AU16" i="1"/>
  <c r="AL16" i="1"/>
  <c r="AM16" i="1" s="1"/>
  <c r="AE16" i="1"/>
  <c r="AD16" i="1"/>
  <c r="V16" i="1"/>
  <c r="W16" i="1" s="1"/>
  <c r="N16" i="1"/>
  <c r="O16" i="1" s="1"/>
  <c r="BQ15" i="1"/>
  <c r="BI15" i="1"/>
  <c r="BH15" i="1"/>
  <c r="BG15" i="1"/>
  <c r="BB15" i="1"/>
  <c r="BC15" i="1" s="1"/>
  <c r="AU15" i="1"/>
  <c r="AL15" i="1"/>
  <c r="AM15" i="1" s="1"/>
  <c r="AD15" i="1"/>
  <c r="AE15" i="1" s="1"/>
  <c r="V15" i="1"/>
  <c r="W15" i="1" s="1"/>
  <c r="O15" i="1"/>
  <c r="N15" i="1"/>
  <c r="BQ14" i="1"/>
  <c r="BC14" i="1"/>
  <c r="BB14" i="1"/>
  <c r="AU14" i="1"/>
  <c r="AM14" i="1"/>
  <c r="AL14" i="1"/>
  <c r="AD14" i="1"/>
  <c r="AE14" i="1" s="1"/>
  <c r="V14" i="1"/>
  <c r="W14" i="1" s="1"/>
  <c r="N14" i="1"/>
  <c r="O14" i="1" s="1"/>
  <c r="BQ13" i="1"/>
  <c r="BJ13" i="1"/>
  <c r="BK13" i="1" s="1"/>
  <c r="BB13" i="1"/>
  <c r="BC13" i="1" s="1"/>
  <c r="AU13" i="1"/>
  <c r="AL13" i="1"/>
  <c r="AM13" i="1" s="1"/>
  <c r="AE13" i="1"/>
  <c r="AD13" i="1"/>
  <c r="V13" i="1"/>
  <c r="W13" i="1" s="1"/>
  <c r="N13" i="1"/>
  <c r="O13" i="1" s="1"/>
  <c r="E13" i="1"/>
  <c r="D13" i="1"/>
  <c r="C13" i="1"/>
  <c r="BQ12" i="1"/>
  <c r="BJ12" i="1"/>
  <c r="BJ14" i="1" s="1"/>
  <c r="BC12" i="1"/>
  <c r="BB12" i="1"/>
  <c r="AU12" i="1"/>
  <c r="AM12" i="1"/>
  <c r="AL12" i="1"/>
  <c r="AD12" i="1"/>
  <c r="AE12" i="1" s="1"/>
  <c r="V12" i="1"/>
  <c r="W12" i="1" s="1"/>
  <c r="N12" i="1"/>
  <c r="O12" i="1" s="1"/>
  <c r="E12" i="1"/>
  <c r="D12" i="1"/>
  <c r="C12" i="1"/>
  <c r="BC11" i="1"/>
  <c r="BB11" i="1"/>
  <c r="AU11" i="1"/>
  <c r="AM11" i="1"/>
  <c r="AL11" i="1"/>
  <c r="AD11" i="1"/>
  <c r="AE11" i="1" s="1"/>
  <c r="V11" i="1"/>
  <c r="W11" i="1" s="1"/>
  <c r="N11" i="1"/>
  <c r="O11" i="1" s="1"/>
  <c r="G11" i="1"/>
  <c r="F11" i="1"/>
  <c r="BB10" i="1"/>
  <c r="BC10" i="1" s="1"/>
  <c r="AU10" i="1"/>
  <c r="AM10" i="1"/>
  <c r="AL10" i="1"/>
  <c r="AD10" i="1"/>
  <c r="AE10" i="1" s="1"/>
  <c r="W10" i="1"/>
  <c r="V10" i="1"/>
  <c r="N10" i="1"/>
  <c r="O10" i="1" s="1"/>
  <c r="G10" i="1"/>
  <c r="F10" i="1"/>
  <c r="BB9" i="1"/>
  <c r="BC9" i="1" s="1"/>
  <c r="AU9" i="1"/>
  <c r="AL9" i="1"/>
  <c r="AM9" i="1" s="1"/>
  <c r="AD9" i="1"/>
  <c r="AE9" i="1" s="1"/>
  <c r="V9" i="1"/>
  <c r="W9" i="1" s="1"/>
  <c r="O9" i="1"/>
  <c r="N9" i="1"/>
  <c r="F9" i="1"/>
  <c r="G9" i="1" s="1"/>
  <c r="BB8" i="1"/>
  <c r="BB19" i="1" s="1"/>
  <c r="AU8" i="1"/>
  <c r="AL8" i="1"/>
  <c r="AM8" i="1" s="1"/>
  <c r="AE8" i="1"/>
  <c r="AD8" i="1"/>
  <c r="V8" i="1"/>
  <c r="W8" i="1" s="1"/>
  <c r="O8" i="1"/>
  <c r="N8" i="1"/>
  <c r="F8" i="1"/>
  <c r="G8" i="1" s="1"/>
  <c r="BB7" i="1"/>
  <c r="BC7" i="1" s="1"/>
  <c r="AU7" i="1"/>
  <c r="AL7" i="1"/>
  <c r="AM7" i="1" s="1"/>
  <c r="AD7" i="1"/>
  <c r="AE7" i="1" s="1"/>
  <c r="W7" i="1"/>
  <c r="V7" i="1"/>
  <c r="N7" i="1"/>
  <c r="O7" i="1" s="1"/>
  <c r="F7" i="1"/>
  <c r="G7" i="1" s="1"/>
  <c r="BJ6" i="1"/>
  <c r="BK6" i="1" s="1"/>
  <c r="BC6" i="1"/>
  <c r="BB6" i="1"/>
  <c r="AU6" i="1"/>
  <c r="AM6" i="1"/>
  <c r="AL6" i="1"/>
  <c r="AD6" i="1"/>
  <c r="AE6" i="1" s="1"/>
  <c r="W6" i="1"/>
  <c r="V6" i="1"/>
  <c r="N6" i="1"/>
  <c r="O6" i="1" s="1"/>
  <c r="G6" i="1"/>
  <c r="F6" i="1"/>
  <c r="BJ5" i="1"/>
  <c r="BJ16" i="1" s="1"/>
  <c r="BC5" i="1"/>
  <c r="BB5" i="1"/>
  <c r="BB17" i="1" s="1"/>
  <c r="AT5" i="1"/>
  <c r="AT31" i="1" s="1"/>
  <c r="AM5" i="1"/>
  <c r="AL5" i="1"/>
  <c r="AL67" i="1" s="1"/>
  <c r="AD5" i="1"/>
  <c r="AE5" i="1" s="1"/>
  <c r="W5" i="1"/>
  <c r="V5" i="1"/>
  <c r="V37" i="1" s="1"/>
  <c r="N5" i="1"/>
  <c r="N21" i="1" s="1"/>
  <c r="G5" i="1"/>
  <c r="F5" i="1"/>
  <c r="F13" i="1" s="1"/>
  <c r="W130" i="1" l="1"/>
  <c r="G12" i="1"/>
  <c r="BQ3" i="1" s="1"/>
  <c r="AE152" i="1"/>
  <c r="AU150" i="1"/>
  <c r="AE58" i="1"/>
  <c r="W37" i="1"/>
  <c r="AE100" i="1"/>
  <c r="AM67" i="1"/>
  <c r="O42" i="1"/>
  <c r="AU121" i="1"/>
  <c r="BC8" i="1"/>
  <c r="BC17" i="1" s="1"/>
  <c r="O5" i="1"/>
  <c r="O21" i="1" s="1"/>
  <c r="AU5" i="1"/>
  <c r="AU31" i="1" s="1"/>
  <c r="BK12" i="1"/>
  <c r="BK14" i="1" s="1"/>
  <c r="N42" i="1"/>
  <c r="AL69" i="1"/>
  <c r="BJ7" i="1"/>
  <c r="AD100" i="1"/>
  <c r="V130" i="1"/>
  <c r="F12" i="1"/>
  <c r="W42" i="1"/>
  <c r="W74" i="1" s="1"/>
  <c r="AD152" i="1"/>
  <c r="BK5" i="1"/>
  <c r="BK7" i="1" s="1"/>
  <c r="AU36" i="1"/>
  <c r="AU71" i="1" s="1"/>
</calcChain>
</file>

<file path=xl/sharedStrings.xml><?xml version="1.0" encoding="utf-8"?>
<sst xmlns="http://schemas.openxmlformats.org/spreadsheetml/2006/main" count="166" uniqueCount="37">
  <si>
    <t>18 °C</t>
  </si>
  <si>
    <t>21 °C</t>
  </si>
  <si>
    <t>24 °C</t>
  </si>
  <si>
    <t>26 °C</t>
  </si>
  <si>
    <t>28 °C</t>
  </si>
  <si>
    <t>30 °C</t>
  </si>
  <si>
    <t>34 °C</t>
  </si>
  <si>
    <t>36 °C</t>
  </si>
  <si>
    <t xml:space="preserve">130301 LID- Corcy 1°Bis (Tutte) </t>
  </si>
  <si>
    <t>130226 LID-Corcy1°(21-24°C)</t>
  </si>
  <si>
    <t>130228 LID-Corcy1°(26-30°C)</t>
  </si>
  <si>
    <t>190603 LID- CorcyLast(28-30°C)</t>
  </si>
  <si>
    <t>130230 LID-Corcy1°(36°C)</t>
  </si>
  <si>
    <t>Corcy 1°</t>
  </si>
  <si>
    <t>Ovidep ??</t>
  </si>
  <si>
    <t>Ovidep 40</t>
  </si>
  <si>
    <t>Ovidep 60</t>
  </si>
  <si>
    <t>Uova Vive</t>
  </si>
  <si>
    <t>Uova Vive 38</t>
  </si>
  <si>
    <t>Corcy1°Bis</t>
  </si>
  <si>
    <t>n</t>
  </si>
  <si>
    <t>N</t>
  </si>
  <si>
    <t>Uo</t>
  </si>
  <si>
    <t>La</t>
  </si>
  <si>
    <t>Pu</t>
  </si>
  <si>
    <t>Tot</t>
  </si>
  <si>
    <t>Tasso</t>
  </si>
  <si>
    <t>Corcy 2°</t>
  </si>
  <si>
    <t>Corcy Last</t>
  </si>
  <si>
    <t>Temp suggerite peril fit</t>
  </si>
  <si>
    <t>Uova Vive 37</t>
  </si>
  <si>
    <t>Uova Vive 39</t>
  </si>
  <si>
    <t>Uova Vive 36</t>
  </si>
  <si>
    <t>Uova Vive 40</t>
  </si>
  <si>
    <t xml:space="preserve">160205 LID-Corcy2°(24-26-30°C) </t>
  </si>
  <si>
    <t>Uova Vive 58</t>
  </si>
  <si>
    <t xml:space="preserve">Uova Vive 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</si>
</sst>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164" fontId="2" fillId="3" borderId="0" xfId="0" applyNumberFormat="1" applyFont="1" applyFill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5" fillId="0" borderId="0" xfId="0" applyNumberFormat="1" applyFont="1"/>
    <xf numFmtId="0" fontId="4" fillId="0" borderId="0" xfId="0" applyFont="1"/>
    <xf numFmtId="0" fontId="2" fillId="0" borderId="0" xfId="0" applyFont="1"/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7" fillId="4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right"/>
    </xf>
    <xf numFmtId="0" fontId="8" fillId="3" borderId="0" xfId="0" applyFont="1" applyFill="1"/>
    <xf numFmtId="1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3" borderId="0" xfId="0" applyFont="1" applyFill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70D0-5BAE-804A-91EF-4D2CA80800C4}">
  <dimension ref="A1:BQ154"/>
  <sheetViews>
    <sheetView tabSelected="1" workbookViewId="0">
      <selection activeCell="E21" sqref="E21"/>
    </sheetView>
  </sheetViews>
  <sheetFormatPr baseColWidth="10" defaultRowHeight="16" x14ac:dyDescent="0.2"/>
  <sheetData>
    <row r="1" spans="1:69" x14ac:dyDescent="0.2">
      <c r="A1" s="1" t="s">
        <v>0</v>
      </c>
      <c r="B1" s="1"/>
      <c r="C1" s="1"/>
      <c r="D1" s="1"/>
      <c r="E1" s="1"/>
      <c r="F1" s="1"/>
      <c r="G1" s="1"/>
      <c r="H1" s="2"/>
      <c r="I1" s="1" t="s">
        <v>1</v>
      </c>
      <c r="J1" s="1"/>
      <c r="K1" s="1"/>
      <c r="L1" s="1"/>
      <c r="M1" s="1"/>
      <c r="N1" s="1"/>
      <c r="O1" s="1"/>
      <c r="P1" s="2"/>
      <c r="Q1" s="1" t="s">
        <v>2</v>
      </c>
      <c r="R1" s="1"/>
      <c r="S1" s="1"/>
      <c r="T1" s="1"/>
      <c r="U1" s="1"/>
      <c r="V1" s="1"/>
      <c r="W1" s="1"/>
      <c r="X1" s="2"/>
      <c r="Y1" s="1" t="s">
        <v>3</v>
      </c>
      <c r="Z1" s="1"/>
      <c r="AA1" s="1"/>
      <c r="AB1" s="1"/>
      <c r="AC1" s="1"/>
      <c r="AD1" s="1"/>
      <c r="AE1" s="1"/>
      <c r="AF1" s="3"/>
      <c r="AG1" s="1" t="s">
        <v>4</v>
      </c>
      <c r="AH1" s="1"/>
      <c r="AI1" s="1"/>
      <c r="AJ1" s="1"/>
      <c r="AK1" s="1"/>
      <c r="AL1" s="1"/>
      <c r="AM1" s="1"/>
      <c r="AN1" s="2"/>
      <c r="AO1" s="1" t="s">
        <v>5</v>
      </c>
      <c r="AP1" s="1"/>
      <c r="AQ1" s="1"/>
      <c r="AR1" s="1"/>
      <c r="AS1" s="1"/>
      <c r="AT1" s="1"/>
      <c r="AU1" s="1"/>
      <c r="AV1" s="2"/>
      <c r="AW1" s="1" t="s">
        <v>6</v>
      </c>
      <c r="AX1" s="1"/>
      <c r="AY1" s="1"/>
      <c r="AZ1" s="1"/>
      <c r="BA1" s="1"/>
      <c r="BB1" s="1"/>
      <c r="BC1" s="1"/>
      <c r="BD1" s="2"/>
      <c r="BE1" s="1" t="s">
        <v>7</v>
      </c>
      <c r="BF1" s="1"/>
      <c r="BG1" s="1"/>
      <c r="BH1" s="1"/>
      <c r="BI1" s="1"/>
      <c r="BJ1" s="1"/>
      <c r="BK1" s="1"/>
      <c r="BL1" s="2"/>
      <c r="BQ1" s="4">
        <v>18</v>
      </c>
    </row>
    <row r="2" spans="1:69" x14ac:dyDescent="0.2">
      <c r="A2" s="5" t="s">
        <v>8</v>
      </c>
      <c r="B2" s="5"/>
      <c r="C2" s="5"/>
      <c r="D2" s="5"/>
      <c r="E2" s="5"/>
      <c r="F2" s="5"/>
      <c r="G2" s="5"/>
      <c r="H2" s="2"/>
      <c r="I2" s="6" t="s">
        <v>9</v>
      </c>
      <c r="J2" s="6"/>
      <c r="K2" s="6"/>
      <c r="L2" s="6"/>
      <c r="M2" s="6"/>
      <c r="N2" s="6"/>
      <c r="O2" s="6"/>
      <c r="P2" s="2"/>
      <c r="Q2" s="6" t="s">
        <v>9</v>
      </c>
      <c r="R2" s="6"/>
      <c r="S2" s="6"/>
      <c r="T2" s="6"/>
      <c r="U2" s="6"/>
      <c r="V2" s="6"/>
      <c r="W2" s="6"/>
      <c r="X2" s="2"/>
      <c r="Y2" s="6" t="s">
        <v>10</v>
      </c>
      <c r="Z2" s="6"/>
      <c r="AA2" s="6"/>
      <c r="AB2" s="6"/>
      <c r="AC2" s="6"/>
      <c r="AD2" s="6"/>
      <c r="AE2" s="6"/>
      <c r="AF2" s="3"/>
      <c r="AG2" s="7" t="s">
        <v>11</v>
      </c>
      <c r="AH2" s="8"/>
      <c r="AI2" s="8"/>
      <c r="AJ2" s="8"/>
      <c r="AK2" s="8"/>
      <c r="AL2" s="8"/>
      <c r="AM2" s="8"/>
      <c r="AN2" s="2"/>
      <c r="AO2" s="6" t="s">
        <v>10</v>
      </c>
      <c r="AP2" s="6"/>
      <c r="AQ2" s="6"/>
      <c r="AR2" s="6"/>
      <c r="AS2" s="6"/>
      <c r="AT2" s="6"/>
      <c r="AU2" s="6"/>
      <c r="AV2" s="2"/>
      <c r="AW2" s="5" t="s">
        <v>8</v>
      </c>
      <c r="AX2" s="5"/>
      <c r="AY2" s="5"/>
      <c r="AZ2" s="5"/>
      <c r="BA2" s="5"/>
      <c r="BB2" s="5"/>
      <c r="BC2" s="5"/>
      <c r="BD2" s="2"/>
      <c r="BE2" s="6" t="s">
        <v>12</v>
      </c>
      <c r="BF2" s="6"/>
      <c r="BG2" s="6"/>
      <c r="BH2" s="6"/>
      <c r="BI2" s="6"/>
      <c r="BJ2" s="6"/>
      <c r="BK2" s="6"/>
      <c r="BL2" s="2"/>
      <c r="BN2" t="s">
        <v>13</v>
      </c>
    </row>
    <row r="3" spans="1:69" x14ac:dyDescent="0.2">
      <c r="A3" t="s">
        <v>14</v>
      </c>
      <c r="H3" s="2"/>
      <c r="I3" s="9" t="s">
        <v>15</v>
      </c>
      <c r="J3" s="10"/>
      <c r="K3" s="10"/>
      <c r="L3" s="10"/>
      <c r="M3" s="10"/>
      <c r="N3" s="10"/>
      <c r="O3" s="10"/>
      <c r="P3" s="2"/>
      <c r="Q3" s="9" t="s">
        <v>15</v>
      </c>
      <c r="R3" s="10"/>
      <c r="S3" s="10"/>
      <c r="T3" s="10"/>
      <c r="U3" s="10"/>
      <c r="V3" s="10"/>
      <c r="W3" s="10"/>
      <c r="X3" s="2"/>
      <c r="Y3" s="9" t="s">
        <v>16</v>
      </c>
      <c r="Z3" s="9"/>
      <c r="AF3" s="2"/>
      <c r="AG3" s="11" t="s">
        <v>17</v>
      </c>
      <c r="AH3" s="11"/>
      <c r="AI3" s="11"/>
      <c r="AJ3" s="11"/>
      <c r="AK3" s="11"/>
      <c r="AL3" s="11"/>
      <c r="AM3" s="11"/>
      <c r="AN3" s="2"/>
      <c r="AO3" s="9" t="s">
        <v>15</v>
      </c>
      <c r="AV3" s="2"/>
      <c r="AW3" t="s">
        <v>18</v>
      </c>
      <c r="BD3" s="2"/>
      <c r="BE3" s="10"/>
      <c r="BF3" s="10"/>
      <c r="BG3" s="10"/>
      <c r="BH3" s="10"/>
      <c r="BL3" s="2"/>
      <c r="BN3" t="s">
        <v>19</v>
      </c>
      <c r="BQ3" s="12">
        <f>+G12</f>
        <v>1.7472804972804973E-2</v>
      </c>
    </row>
    <row r="4" spans="1:69" x14ac:dyDescent="0.2">
      <c r="A4" s="10" t="s">
        <v>20</v>
      </c>
      <c r="B4" s="10" t="s">
        <v>21</v>
      </c>
      <c r="C4" s="10" t="s">
        <v>22</v>
      </c>
      <c r="D4" s="10" t="s">
        <v>23</v>
      </c>
      <c r="E4" s="10" t="s">
        <v>24</v>
      </c>
      <c r="F4" s="13" t="s">
        <v>25</v>
      </c>
      <c r="G4" s="14" t="s">
        <v>26</v>
      </c>
      <c r="H4" s="15"/>
      <c r="I4" s="10" t="s">
        <v>20</v>
      </c>
      <c r="J4" s="10" t="s">
        <v>21</v>
      </c>
      <c r="K4" s="10" t="s">
        <v>22</v>
      </c>
      <c r="L4" s="10" t="s">
        <v>23</v>
      </c>
      <c r="M4" s="10" t="s">
        <v>24</v>
      </c>
      <c r="N4" s="13" t="s">
        <v>25</v>
      </c>
      <c r="O4" s="14" t="s">
        <v>26</v>
      </c>
      <c r="P4" s="2"/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3" t="s">
        <v>25</v>
      </c>
      <c r="W4" s="14" t="s">
        <v>26</v>
      </c>
      <c r="X4" s="2"/>
      <c r="Y4" s="10" t="s">
        <v>20</v>
      </c>
      <c r="Z4" s="10" t="s">
        <v>21</v>
      </c>
      <c r="AA4" s="10" t="s">
        <v>22</v>
      </c>
      <c r="AB4" s="10" t="s">
        <v>23</v>
      </c>
      <c r="AC4" s="10" t="s">
        <v>24</v>
      </c>
      <c r="AD4" s="13" t="s">
        <v>25</v>
      </c>
      <c r="AE4" s="14" t="s">
        <v>26</v>
      </c>
      <c r="AF4" s="2"/>
      <c r="AG4" s="10" t="s">
        <v>20</v>
      </c>
      <c r="AH4" s="10" t="s">
        <v>21</v>
      </c>
      <c r="AI4" s="10" t="s">
        <v>22</v>
      </c>
      <c r="AJ4" s="10" t="s">
        <v>23</v>
      </c>
      <c r="AK4" s="10" t="s">
        <v>24</v>
      </c>
      <c r="AL4" s="13" t="s">
        <v>25</v>
      </c>
      <c r="AM4" s="14" t="s">
        <v>26</v>
      </c>
      <c r="AN4" s="2"/>
      <c r="AO4" s="10" t="s">
        <v>20</v>
      </c>
      <c r="AP4" s="10" t="s">
        <v>21</v>
      </c>
      <c r="AQ4" s="10" t="s">
        <v>22</v>
      </c>
      <c r="AR4" s="10" t="s">
        <v>23</v>
      </c>
      <c r="AS4" s="10" t="s">
        <v>24</v>
      </c>
      <c r="AT4" s="13" t="s">
        <v>25</v>
      </c>
      <c r="AU4" s="14" t="s">
        <v>26</v>
      </c>
      <c r="AV4" s="2"/>
      <c r="AW4" s="10" t="s">
        <v>20</v>
      </c>
      <c r="AX4" s="10" t="s">
        <v>21</v>
      </c>
      <c r="AY4" s="10" t="s">
        <v>22</v>
      </c>
      <c r="AZ4" s="10" t="s">
        <v>23</v>
      </c>
      <c r="BA4" s="10" t="s">
        <v>24</v>
      </c>
      <c r="BB4" s="13" t="s">
        <v>25</v>
      </c>
      <c r="BC4" s="14" t="s">
        <v>26</v>
      </c>
      <c r="BD4" s="2"/>
      <c r="BE4" s="10" t="s">
        <v>20</v>
      </c>
      <c r="BF4" s="10" t="s">
        <v>21</v>
      </c>
      <c r="BG4" s="10" t="s">
        <v>22</v>
      </c>
      <c r="BH4" s="10" t="s">
        <v>23</v>
      </c>
      <c r="BI4" s="10" t="s">
        <v>24</v>
      </c>
      <c r="BJ4" s="16" t="s">
        <v>25</v>
      </c>
      <c r="BK4" s="14" t="s">
        <v>26</v>
      </c>
      <c r="BL4" s="2"/>
      <c r="BN4" t="s">
        <v>27</v>
      </c>
      <c r="BP4" s="10"/>
      <c r="BQ4" s="10"/>
    </row>
    <row r="5" spans="1:69" x14ac:dyDescent="0.2">
      <c r="B5">
        <v>1</v>
      </c>
      <c r="C5" s="17">
        <v>8</v>
      </c>
      <c r="D5" s="17">
        <v>17</v>
      </c>
      <c r="E5" s="17">
        <v>20</v>
      </c>
      <c r="F5" s="18">
        <f>SUM(C5:E5)</f>
        <v>45</v>
      </c>
      <c r="G5" s="8">
        <f>1/F5</f>
        <v>2.2222222222222223E-2</v>
      </c>
      <c r="H5" s="2"/>
      <c r="I5">
        <v>85</v>
      </c>
      <c r="J5">
        <v>1</v>
      </c>
      <c r="K5">
        <v>10</v>
      </c>
      <c r="L5">
        <v>40</v>
      </c>
      <c r="M5">
        <v>20</v>
      </c>
      <c r="N5" s="18">
        <f>SUM(K5:M5)</f>
        <v>70</v>
      </c>
      <c r="O5" s="8">
        <f>1/N5</f>
        <v>1.4285714285714285E-2</v>
      </c>
      <c r="P5" s="2"/>
      <c r="Q5">
        <v>181</v>
      </c>
      <c r="R5">
        <v>1</v>
      </c>
      <c r="S5">
        <v>7</v>
      </c>
      <c r="T5">
        <v>30</v>
      </c>
      <c r="U5">
        <v>12</v>
      </c>
      <c r="V5" s="19">
        <f>SUM(S5:U5)</f>
        <v>49</v>
      </c>
      <c r="W5" s="8">
        <f>1/V5</f>
        <v>2.0408163265306121E-2</v>
      </c>
      <c r="X5" s="2"/>
      <c r="Y5" s="20">
        <v>2</v>
      </c>
      <c r="Z5" s="20">
        <v>1</v>
      </c>
      <c r="AA5">
        <v>5</v>
      </c>
      <c r="AB5">
        <v>28</v>
      </c>
      <c r="AC5">
        <v>14</v>
      </c>
      <c r="AD5" s="19">
        <f>SUM(AA5:AC5)</f>
        <v>47</v>
      </c>
      <c r="AE5" s="8">
        <f>1/AD5</f>
        <v>2.1276595744680851E-2</v>
      </c>
      <c r="AF5" s="21"/>
      <c r="AG5" s="22">
        <v>1</v>
      </c>
      <c r="AH5" s="22">
        <v>1</v>
      </c>
      <c r="AI5" s="23">
        <v>5</v>
      </c>
      <c r="AJ5" s="23">
        <v>20</v>
      </c>
      <c r="AK5" s="23">
        <v>14</v>
      </c>
      <c r="AL5" s="24">
        <f>SUM(AI5:AK5)</f>
        <v>39</v>
      </c>
      <c r="AM5" s="8">
        <f>1/AL5</f>
        <v>2.564102564102564E-2</v>
      </c>
      <c r="AN5" s="2"/>
      <c r="AO5" s="25">
        <v>2</v>
      </c>
      <c r="AP5" s="25">
        <v>1</v>
      </c>
      <c r="AQ5" s="25">
        <v>5</v>
      </c>
      <c r="AR5">
        <v>24</v>
      </c>
      <c r="AS5">
        <v>9</v>
      </c>
      <c r="AT5" s="19">
        <f>SUM(AQ5:AS5)</f>
        <v>38</v>
      </c>
      <c r="AU5" s="26">
        <f>1/AT5</f>
        <v>2.6315789473684209E-2</v>
      </c>
      <c r="AV5" s="2"/>
      <c r="AX5">
        <v>1</v>
      </c>
      <c r="AY5">
        <v>2</v>
      </c>
      <c r="AZ5">
        <v>21</v>
      </c>
      <c r="BA5">
        <v>6</v>
      </c>
      <c r="BB5" s="18">
        <f>SUM(AY5:BA5)</f>
        <v>29</v>
      </c>
      <c r="BC5" s="8">
        <f>1/BB5</f>
        <v>3.4482758620689655E-2</v>
      </c>
      <c r="BD5" s="2"/>
      <c r="BE5" s="10">
        <v>15</v>
      </c>
      <c r="BF5" s="10">
        <v>1</v>
      </c>
      <c r="BG5" s="27">
        <v>4</v>
      </c>
      <c r="BH5" s="27">
        <v>50</v>
      </c>
      <c r="BI5" s="27">
        <v>18</v>
      </c>
      <c r="BJ5" s="28">
        <f>SUM(BG5:BI5)</f>
        <v>72</v>
      </c>
      <c r="BK5" s="29">
        <f>1/BJ5</f>
        <v>1.3888888888888888E-2</v>
      </c>
      <c r="BL5" s="2"/>
      <c r="BN5" t="s">
        <v>28</v>
      </c>
    </row>
    <row r="6" spans="1:69" x14ac:dyDescent="0.2">
      <c r="B6">
        <v>2</v>
      </c>
      <c r="C6" s="17">
        <v>10</v>
      </c>
      <c r="D6" s="17">
        <v>43</v>
      </c>
      <c r="E6" s="17">
        <v>22</v>
      </c>
      <c r="F6" s="18">
        <f t="shared" ref="F6:F11" si="0">SUM(C6:E6)</f>
        <v>75</v>
      </c>
      <c r="G6" s="8">
        <f t="shared" ref="G6:G11" si="1">1/F6</f>
        <v>1.3333333333333334E-2</v>
      </c>
      <c r="H6" s="2"/>
      <c r="I6">
        <v>86</v>
      </c>
      <c r="J6">
        <v>2</v>
      </c>
      <c r="K6">
        <v>8</v>
      </c>
      <c r="L6">
        <v>42</v>
      </c>
      <c r="M6">
        <v>20</v>
      </c>
      <c r="N6" s="18">
        <f t="shared" ref="N6:N20" si="2">SUM(K6:M6)</f>
        <v>70</v>
      </c>
      <c r="O6" s="8">
        <f t="shared" ref="O6:O20" si="3">1/N6</f>
        <v>1.4285714285714285E-2</v>
      </c>
      <c r="P6" s="2"/>
      <c r="Q6">
        <v>182</v>
      </c>
      <c r="R6">
        <v>2</v>
      </c>
      <c r="S6">
        <v>6</v>
      </c>
      <c r="T6">
        <v>25</v>
      </c>
      <c r="U6">
        <v>14</v>
      </c>
      <c r="V6" s="19">
        <f>SUM(S6:U6)</f>
        <v>45</v>
      </c>
      <c r="W6" s="8">
        <f t="shared" ref="W6:W36" si="4">1/V6</f>
        <v>2.2222222222222223E-2</v>
      </c>
      <c r="X6" s="3"/>
      <c r="Y6" s="20">
        <v>3</v>
      </c>
      <c r="Z6" s="20">
        <v>2</v>
      </c>
      <c r="AA6">
        <v>5</v>
      </c>
      <c r="AB6">
        <v>27</v>
      </c>
      <c r="AC6">
        <v>15</v>
      </c>
      <c r="AD6" s="19">
        <f t="shared" ref="AD6:AD57" si="5">SUM(AA6:AC6)</f>
        <v>47</v>
      </c>
      <c r="AE6" s="8">
        <f t="shared" ref="AE6:AE57" si="6">1/AD6</f>
        <v>2.1276595744680851E-2</v>
      </c>
      <c r="AF6" s="21"/>
      <c r="AG6" s="22">
        <v>2</v>
      </c>
      <c r="AH6" s="22">
        <v>2</v>
      </c>
      <c r="AI6" s="23">
        <v>5</v>
      </c>
      <c r="AJ6" s="23">
        <v>20</v>
      </c>
      <c r="AK6" s="23">
        <v>14</v>
      </c>
      <c r="AL6" s="24">
        <f t="shared" ref="AL6:AL66" si="7">SUM(AI6:AK6)</f>
        <v>39</v>
      </c>
      <c r="AM6" s="8">
        <f t="shared" ref="AM6:AM66" si="8">1/AL6</f>
        <v>2.564102564102564E-2</v>
      </c>
      <c r="AN6" s="2"/>
      <c r="AO6" s="25">
        <v>3</v>
      </c>
      <c r="AP6" s="25">
        <v>2</v>
      </c>
      <c r="AQ6" s="25">
        <v>4</v>
      </c>
      <c r="AR6">
        <v>33</v>
      </c>
      <c r="AS6">
        <v>9</v>
      </c>
      <c r="AT6" s="19">
        <v>46</v>
      </c>
      <c r="AU6" s="26">
        <f>1/AT6</f>
        <v>2.1739130434782608E-2</v>
      </c>
      <c r="AV6" s="2"/>
      <c r="AX6">
        <v>2</v>
      </c>
      <c r="AY6">
        <v>4</v>
      </c>
      <c r="AZ6">
        <v>21</v>
      </c>
      <c r="BA6">
        <v>10</v>
      </c>
      <c r="BB6" s="18">
        <f t="shared" ref="BB6:BB16" si="9">SUM(AY6:BA6)</f>
        <v>35</v>
      </c>
      <c r="BC6" s="8">
        <f t="shared" ref="BC6:BC16" si="10">1/BB6</f>
        <v>2.8571428571428571E-2</v>
      </c>
      <c r="BD6" s="2"/>
      <c r="BE6" s="10">
        <v>28</v>
      </c>
      <c r="BF6" s="10">
        <v>2</v>
      </c>
      <c r="BG6" s="27">
        <v>4</v>
      </c>
      <c r="BH6" s="27">
        <v>55</v>
      </c>
      <c r="BI6" s="27">
        <v>7</v>
      </c>
      <c r="BJ6" s="28">
        <f>SUM(BG6:BI6)</f>
        <v>66</v>
      </c>
      <c r="BK6" s="29">
        <f>1/BJ6</f>
        <v>1.5151515151515152E-2</v>
      </c>
      <c r="BL6" s="3"/>
      <c r="BM6" t="s">
        <v>29</v>
      </c>
      <c r="BQ6" s="10"/>
    </row>
    <row r="7" spans="1:69" x14ac:dyDescent="0.2">
      <c r="B7">
        <v>3</v>
      </c>
      <c r="C7" s="17">
        <v>8</v>
      </c>
      <c r="D7" s="17">
        <v>35</v>
      </c>
      <c r="E7" s="17">
        <v>22</v>
      </c>
      <c r="F7" s="18">
        <f t="shared" si="0"/>
        <v>65</v>
      </c>
      <c r="G7" s="8">
        <f t="shared" si="1"/>
        <v>1.5384615384615385E-2</v>
      </c>
      <c r="H7" s="2"/>
      <c r="I7">
        <v>88</v>
      </c>
      <c r="J7">
        <v>3</v>
      </c>
      <c r="K7">
        <v>8</v>
      </c>
      <c r="L7">
        <v>42</v>
      </c>
      <c r="M7">
        <v>22</v>
      </c>
      <c r="N7" s="18">
        <f t="shared" si="2"/>
        <v>72</v>
      </c>
      <c r="O7" s="8">
        <f t="shared" si="3"/>
        <v>1.3888888888888888E-2</v>
      </c>
      <c r="P7" s="2"/>
      <c r="Q7">
        <v>183</v>
      </c>
      <c r="R7">
        <v>3</v>
      </c>
      <c r="S7">
        <v>5</v>
      </c>
      <c r="T7">
        <v>25</v>
      </c>
      <c r="U7">
        <v>15</v>
      </c>
      <c r="V7" s="19">
        <f t="shared" ref="V7:V36" si="11">SUM(S7:U7)</f>
        <v>45</v>
      </c>
      <c r="W7" s="8">
        <f t="shared" si="4"/>
        <v>2.2222222222222223E-2</v>
      </c>
      <c r="X7" s="3"/>
      <c r="Y7" s="20">
        <v>4</v>
      </c>
      <c r="Z7" s="20">
        <v>3</v>
      </c>
      <c r="AA7">
        <v>6</v>
      </c>
      <c r="AB7">
        <v>27</v>
      </c>
      <c r="AC7">
        <v>14</v>
      </c>
      <c r="AD7" s="19">
        <f t="shared" si="5"/>
        <v>47</v>
      </c>
      <c r="AE7" s="8">
        <f t="shared" si="6"/>
        <v>2.1276595744680851E-2</v>
      </c>
      <c r="AF7" s="21"/>
      <c r="AG7" s="22">
        <v>3</v>
      </c>
      <c r="AH7" s="22">
        <v>3</v>
      </c>
      <c r="AI7" s="23">
        <v>5</v>
      </c>
      <c r="AJ7" s="23">
        <v>20</v>
      </c>
      <c r="AK7" s="23">
        <v>14</v>
      </c>
      <c r="AL7" s="24">
        <f t="shared" si="7"/>
        <v>39</v>
      </c>
      <c r="AM7" s="8">
        <f t="shared" si="8"/>
        <v>2.564102564102564E-2</v>
      </c>
      <c r="AN7" s="2"/>
      <c r="AO7" s="25">
        <v>4</v>
      </c>
      <c r="AP7" s="25">
        <v>3</v>
      </c>
      <c r="AQ7" s="25">
        <v>4</v>
      </c>
      <c r="AR7">
        <v>26</v>
      </c>
      <c r="AS7">
        <v>11</v>
      </c>
      <c r="AT7" s="19">
        <v>41</v>
      </c>
      <c r="AU7" s="26">
        <f t="shared" ref="AU7:AU30" si="12">1/AT7</f>
        <v>2.4390243902439025E-2</v>
      </c>
      <c r="AV7" s="2"/>
      <c r="AX7">
        <v>3</v>
      </c>
      <c r="AY7">
        <v>4</v>
      </c>
      <c r="AZ7">
        <v>21</v>
      </c>
      <c r="BA7">
        <v>10</v>
      </c>
      <c r="BB7" s="18">
        <f t="shared" si="9"/>
        <v>35</v>
      </c>
      <c r="BC7" s="8">
        <f t="shared" si="10"/>
        <v>2.8571428571428571E-2</v>
      </c>
      <c r="BD7" s="2"/>
      <c r="BE7" s="10"/>
      <c r="BF7" s="10"/>
      <c r="BG7" s="30"/>
      <c r="BH7" s="10"/>
      <c r="BJ7" s="28">
        <f>AVERAGE(BJ5:BJ6)</f>
        <v>69</v>
      </c>
      <c r="BK7" s="31">
        <f>AVERAGE(BK5:BK6)</f>
        <v>1.452020202020202E-2</v>
      </c>
      <c r="BL7" s="3"/>
      <c r="BQ7" s="10"/>
    </row>
    <row r="8" spans="1:69" x14ac:dyDescent="0.2">
      <c r="B8">
        <v>4</v>
      </c>
      <c r="C8" s="17">
        <v>8</v>
      </c>
      <c r="D8" s="17">
        <v>33</v>
      </c>
      <c r="E8" s="17">
        <v>25</v>
      </c>
      <c r="F8" s="18">
        <f t="shared" si="0"/>
        <v>66</v>
      </c>
      <c r="G8" s="8">
        <f t="shared" si="1"/>
        <v>1.5151515151515152E-2</v>
      </c>
      <c r="H8" s="2"/>
      <c r="I8">
        <v>89</v>
      </c>
      <c r="J8">
        <v>4</v>
      </c>
      <c r="K8">
        <v>8</v>
      </c>
      <c r="L8">
        <v>40</v>
      </c>
      <c r="M8">
        <v>23</v>
      </c>
      <c r="N8" s="18">
        <f t="shared" si="2"/>
        <v>71</v>
      </c>
      <c r="O8" s="8">
        <f t="shared" si="3"/>
        <v>1.4084507042253521E-2</v>
      </c>
      <c r="P8" s="2"/>
      <c r="Q8">
        <v>184</v>
      </c>
      <c r="R8">
        <v>4</v>
      </c>
      <c r="S8">
        <v>6</v>
      </c>
      <c r="T8">
        <v>30</v>
      </c>
      <c r="U8">
        <v>17</v>
      </c>
      <c r="V8" s="19">
        <f t="shared" si="11"/>
        <v>53</v>
      </c>
      <c r="W8" s="8">
        <f t="shared" si="4"/>
        <v>1.8867924528301886E-2</v>
      </c>
      <c r="X8" s="3"/>
      <c r="Y8" s="20">
        <v>5</v>
      </c>
      <c r="Z8" s="20">
        <v>4</v>
      </c>
      <c r="AA8">
        <v>6</v>
      </c>
      <c r="AB8">
        <v>27</v>
      </c>
      <c r="AC8">
        <v>14</v>
      </c>
      <c r="AD8" s="19">
        <f t="shared" si="5"/>
        <v>47</v>
      </c>
      <c r="AE8" s="8">
        <f t="shared" si="6"/>
        <v>2.1276595744680851E-2</v>
      </c>
      <c r="AF8" s="21"/>
      <c r="AG8" s="22">
        <v>4</v>
      </c>
      <c r="AH8" s="22">
        <v>4</v>
      </c>
      <c r="AI8" s="23">
        <v>5</v>
      </c>
      <c r="AJ8" s="23">
        <v>24</v>
      </c>
      <c r="AK8" s="23">
        <v>14</v>
      </c>
      <c r="AL8" s="24">
        <f t="shared" si="7"/>
        <v>43</v>
      </c>
      <c r="AM8" s="8">
        <f t="shared" si="8"/>
        <v>2.3255813953488372E-2</v>
      </c>
      <c r="AN8" s="2"/>
      <c r="AO8" s="25">
        <v>5</v>
      </c>
      <c r="AP8" s="25">
        <v>4</v>
      </c>
      <c r="AQ8" s="25">
        <v>5</v>
      </c>
      <c r="AR8">
        <v>32</v>
      </c>
      <c r="AS8">
        <v>9</v>
      </c>
      <c r="AT8" s="19">
        <v>46</v>
      </c>
      <c r="AU8" s="26">
        <f t="shared" si="12"/>
        <v>2.1739130434782608E-2</v>
      </c>
      <c r="AV8" s="2"/>
      <c r="AX8">
        <v>4</v>
      </c>
      <c r="AY8">
        <v>2</v>
      </c>
      <c r="AZ8">
        <v>21</v>
      </c>
      <c r="BA8">
        <v>12</v>
      </c>
      <c r="BB8" s="18">
        <f t="shared" si="9"/>
        <v>35</v>
      </c>
      <c r="BC8" s="8">
        <f t="shared" si="10"/>
        <v>2.8571428571428571E-2</v>
      </c>
      <c r="BD8" s="2"/>
      <c r="BE8" s="10"/>
      <c r="BF8" s="10"/>
      <c r="BG8" s="30"/>
      <c r="BH8" s="10"/>
      <c r="BJ8" s="10"/>
      <c r="BK8" s="32"/>
      <c r="BL8" s="3"/>
      <c r="BQ8" s="10"/>
    </row>
    <row r="9" spans="1:69" x14ac:dyDescent="0.2">
      <c r="B9">
        <v>5</v>
      </c>
      <c r="C9" s="17">
        <v>8</v>
      </c>
      <c r="D9" s="17">
        <v>11</v>
      </c>
      <c r="E9" s="17">
        <v>29</v>
      </c>
      <c r="F9" s="18">
        <f t="shared" si="0"/>
        <v>48</v>
      </c>
      <c r="G9" s="8">
        <f t="shared" si="1"/>
        <v>2.0833333333333332E-2</v>
      </c>
      <c r="H9" s="2"/>
      <c r="I9">
        <v>90</v>
      </c>
      <c r="J9">
        <v>5</v>
      </c>
      <c r="K9">
        <v>9</v>
      </c>
      <c r="L9">
        <v>48</v>
      </c>
      <c r="M9">
        <v>24</v>
      </c>
      <c r="N9" s="18">
        <f t="shared" si="2"/>
        <v>81</v>
      </c>
      <c r="O9" s="8">
        <f t="shared" si="3"/>
        <v>1.2345679012345678E-2</v>
      </c>
      <c r="P9" s="2"/>
      <c r="Q9">
        <v>185</v>
      </c>
      <c r="R9">
        <v>5</v>
      </c>
      <c r="S9">
        <v>6</v>
      </c>
      <c r="T9">
        <v>27</v>
      </c>
      <c r="U9">
        <v>17</v>
      </c>
      <c r="V9" s="19">
        <f t="shared" si="11"/>
        <v>50</v>
      </c>
      <c r="W9" s="8">
        <f t="shared" si="4"/>
        <v>0.02</v>
      </c>
      <c r="X9" s="3"/>
      <c r="Y9" s="20">
        <v>8</v>
      </c>
      <c r="Z9" s="20">
        <v>5</v>
      </c>
      <c r="AA9">
        <v>4</v>
      </c>
      <c r="AB9">
        <v>29</v>
      </c>
      <c r="AC9">
        <v>13</v>
      </c>
      <c r="AD9" s="19">
        <f t="shared" si="5"/>
        <v>46</v>
      </c>
      <c r="AE9" s="8">
        <f t="shared" si="6"/>
        <v>2.1739130434782608E-2</v>
      </c>
      <c r="AF9" s="21"/>
      <c r="AG9" s="22">
        <v>5</v>
      </c>
      <c r="AH9" s="22">
        <v>5</v>
      </c>
      <c r="AI9" s="23">
        <v>5</v>
      </c>
      <c r="AJ9" s="23">
        <v>20</v>
      </c>
      <c r="AK9" s="23">
        <v>11</v>
      </c>
      <c r="AL9" s="24">
        <f t="shared" si="7"/>
        <v>36</v>
      </c>
      <c r="AM9" s="8">
        <f t="shared" si="8"/>
        <v>2.7777777777777776E-2</v>
      </c>
      <c r="AN9" s="2"/>
      <c r="AO9" s="25">
        <v>7</v>
      </c>
      <c r="AP9" s="25">
        <v>5</v>
      </c>
      <c r="AQ9" s="25">
        <v>5</v>
      </c>
      <c r="AR9">
        <v>26</v>
      </c>
      <c r="AS9">
        <v>10</v>
      </c>
      <c r="AT9" s="19">
        <v>41</v>
      </c>
      <c r="AU9" s="26">
        <f t="shared" si="12"/>
        <v>2.4390243902439025E-2</v>
      </c>
      <c r="AV9" s="2"/>
      <c r="AX9">
        <v>5</v>
      </c>
      <c r="AY9">
        <v>2</v>
      </c>
      <c r="AZ9">
        <v>19</v>
      </c>
      <c r="BA9">
        <v>11</v>
      </c>
      <c r="BB9" s="18">
        <f t="shared" si="9"/>
        <v>32</v>
      </c>
      <c r="BC9" s="8">
        <f t="shared" si="10"/>
        <v>3.125E-2</v>
      </c>
      <c r="BD9" s="2"/>
      <c r="BE9" s="5" t="s">
        <v>8</v>
      </c>
      <c r="BF9" s="5"/>
      <c r="BG9" s="5"/>
      <c r="BH9" s="5"/>
      <c r="BI9" s="5"/>
      <c r="BJ9" s="5"/>
      <c r="BK9" s="5"/>
      <c r="BL9" s="3"/>
      <c r="BQ9" s="10"/>
    </row>
    <row r="10" spans="1:69" x14ac:dyDescent="0.2">
      <c r="B10">
        <v>6</v>
      </c>
      <c r="C10" s="17">
        <v>8</v>
      </c>
      <c r="D10" s="17">
        <v>12</v>
      </c>
      <c r="E10" s="17">
        <v>30</v>
      </c>
      <c r="F10" s="18">
        <f t="shared" si="0"/>
        <v>50</v>
      </c>
      <c r="G10" s="8">
        <f t="shared" si="1"/>
        <v>0.02</v>
      </c>
      <c r="H10" s="2"/>
      <c r="I10">
        <v>97</v>
      </c>
      <c r="J10">
        <v>6</v>
      </c>
      <c r="K10">
        <v>7</v>
      </c>
      <c r="L10">
        <v>40</v>
      </c>
      <c r="M10">
        <v>24</v>
      </c>
      <c r="N10" s="18">
        <f t="shared" si="2"/>
        <v>71</v>
      </c>
      <c r="O10" s="8">
        <f t="shared" si="3"/>
        <v>1.4084507042253521E-2</v>
      </c>
      <c r="P10" s="2"/>
      <c r="Q10">
        <v>186</v>
      </c>
      <c r="R10">
        <v>6</v>
      </c>
      <c r="S10">
        <v>5</v>
      </c>
      <c r="T10">
        <v>27</v>
      </c>
      <c r="U10">
        <v>20</v>
      </c>
      <c r="V10" s="19">
        <f t="shared" si="11"/>
        <v>52</v>
      </c>
      <c r="W10" s="8">
        <f t="shared" si="4"/>
        <v>1.9230769230769232E-2</v>
      </c>
      <c r="X10" s="3"/>
      <c r="Y10" s="20">
        <v>9</v>
      </c>
      <c r="Z10" s="20">
        <v>6</v>
      </c>
      <c r="AA10">
        <v>5</v>
      </c>
      <c r="AB10">
        <v>27</v>
      </c>
      <c r="AC10">
        <v>15</v>
      </c>
      <c r="AD10" s="19">
        <f t="shared" si="5"/>
        <v>47</v>
      </c>
      <c r="AE10" s="8">
        <f t="shared" si="6"/>
        <v>2.1276595744680851E-2</v>
      </c>
      <c r="AF10" s="21"/>
      <c r="AG10" s="22">
        <v>6</v>
      </c>
      <c r="AH10" s="22">
        <v>6</v>
      </c>
      <c r="AI10" s="23">
        <v>5</v>
      </c>
      <c r="AJ10" s="23">
        <v>20</v>
      </c>
      <c r="AK10" s="23">
        <v>11</v>
      </c>
      <c r="AL10" s="24">
        <f t="shared" si="7"/>
        <v>36</v>
      </c>
      <c r="AM10" s="8">
        <f t="shared" si="8"/>
        <v>2.7777777777777776E-2</v>
      </c>
      <c r="AN10" s="2"/>
      <c r="AO10" s="25">
        <v>11</v>
      </c>
      <c r="AP10" s="25">
        <v>6</v>
      </c>
      <c r="AQ10" s="25">
        <v>4</v>
      </c>
      <c r="AR10">
        <v>27</v>
      </c>
      <c r="AS10">
        <v>11</v>
      </c>
      <c r="AT10" s="19">
        <v>42</v>
      </c>
      <c r="AU10" s="26">
        <f t="shared" si="12"/>
        <v>2.3809523809523808E-2</v>
      </c>
      <c r="AV10" s="2"/>
      <c r="AX10">
        <v>6</v>
      </c>
      <c r="AY10">
        <v>4</v>
      </c>
      <c r="AZ10">
        <v>23</v>
      </c>
      <c r="BA10">
        <v>8</v>
      </c>
      <c r="BB10" s="18">
        <f t="shared" si="9"/>
        <v>35</v>
      </c>
      <c r="BC10" s="8">
        <f t="shared" si="10"/>
        <v>2.8571428571428571E-2</v>
      </c>
      <c r="BD10" s="2"/>
      <c r="BE10" t="s">
        <v>30</v>
      </c>
      <c r="BL10" s="3"/>
      <c r="BQ10" s="10"/>
    </row>
    <row r="11" spans="1:69" x14ac:dyDescent="0.2">
      <c r="B11">
        <v>7</v>
      </c>
      <c r="C11" s="17">
        <v>8</v>
      </c>
      <c r="D11" s="17">
        <v>26</v>
      </c>
      <c r="E11" s="17">
        <v>31</v>
      </c>
      <c r="F11" s="18">
        <f t="shared" si="0"/>
        <v>65</v>
      </c>
      <c r="G11" s="8">
        <f t="shared" si="1"/>
        <v>1.5384615384615385E-2</v>
      </c>
      <c r="H11" s="2"/>
      <c r="I11">
        <v>99</v>
      </c>
      <c r="J11">
        <v>7</v>
      </c>
      <c r="K11">
        <v>7</v>
      </c>
      <c r="L11">
        <v>42</v>
      </c>
      <c r="M11">
        <v>22</v>
      </c>
      <c r="N11" s="18">
        <f t="shared" si="2"/>
        <v>71</v>
      </c>
      <c r="O11" s="8">
        <f t="shared" si="3"/>
        <v>1.4084507042253521E-2</v>
      </c>
      <c r="P11" s="2"/>
      <c r="Q11">
        <v>189</v>
      </c>
      <c r="R11">
        <v>7</v>
      </c>
      <c r="S11">
        <v>6</v>
      </c>
      <c r="T11">
        <v>27</v>
      </c>
      <c r="U11">
        <v>16</v>
      </c>
      <c r="V11" s="19">
        <f t="shared" si="11"/>
        <v>49</v>
      </c>
      <c r="W11" s="8">
        <f t="shared" si="4"/>
        <v>2.0408163265306121E-2</v>
      </c>
      <c r="X11" s="2"/>
      <c r="Y11">
        <v>10</v>
      </c>
      <c r="Z11">
        <v>7</v>
      </c>
      <c r="AA11">
        <v>5</v>
      </c>
      <c r="AB11">
        <v>29</v>
      </c>
      <c r="AC11">
        <v>18</v>
      </c>
      <c r="AD11" s="19">
        <f t="shared" si="5"/>
        <v>52</v>
      </c>
      <c r="AE11" s="8">
        <f t="shared" si="6"/>
        <v>1.9230769230769232E-2</v>
      </c>
      <c r="AF11" s="21"/>
      <c r="AG11" s="22">
        <v>8</v>
      </c>
      <c r="AH11" s="22">
        <v>7</v>
      </c>
      <c r="AI11" s="23">
        <v>5</v>
      </c>
      <c r="AJ11" s="23">
        <v>22</v>
      </c>
      <c r="AK11" s="23">
        <v>16</v>
      </c>
      <c r="AL11" s="24">
        <f t="shared" si="7"/>
        <v>43</v>
      </c>
      <c r="AM11" s="8">
        <f t="shared" si="8"/>
        <v>2.3255813953488372E-2</v>
      </c>
      <c r="AN11" s="2"/>
      <c r="AO11" s="25">
        <v>12</v>
      </c>
      <c r="AP11" s="25">
        <v>7</v>
      </c>
      <c r="AQ11" s="25">
        <v>4</v>
      </c>
      <c r="AR11">
        <v>32</v>
      </c>
      <c r="AS11">
        <v>10</v>
      </c>
      <c r="AT11" s="19">
        <v>46</v>
      </c>
      <c r="AU11" s="26">
        <f t="shared" si="12"/>
        <v>2.1739130434782608E-2</v>
      </c>
      <c r="AV11" s="2"/>
      <c r="AX11">
        <v>7</v>
      </c>
      <c r="AY11">
        <v>4</v>
      </c>
      <c r="AZ11">
        <v>19</v>
      </c>
      <c r="BA11">
        <v>20</v>
      </c>
      <c r="BB11" s="18">
        <f t="shared" si="9"/>
        <v>43</v>
      </c>
      <c r="BC11" s="8">
        <f t="shared" si="10"/>
        <v>2.3255813953488372E-2</v>
      </c>
      <c r="BD11" s="2"/>
      <c r="BE11" s="10" t="s">
        <v>20</v>
      </c>
      <c r="BF11" s="10" t="s">
        <v>21</v>
      </c>
      <c r="BG11" s="10" t="s">
        <v>22</v>
      </c>
      <c r="BH11" s="10" t="s">
        <v>23</v>
      </c>
      <c r="BI11" s="10" t="s">
        <v>24</v>
      </c>
      <c r="BJ11" s="13" t="s">
        <v>25</v>
      </c>
      <c r="BK11" s="14" t="s">
        <v>26</v>
      </c>
      <c r="BL11" s="2"/>
    </row>
    <row r="12" spans="1:69" x14ac:dyDescent="0.2">
      <c r="C12" s="18">
        <f t="shared" ref="C12:E12" si="13">AVERAGE(C5:C11)</f>
        <v>8.2857142857142865</v>
      </c>
      <c r="D12" s="18">
        <f t="shared" si="13"/>
        <v>25.285714285714285</v>
      </c>
      <c r="E12" s="18">
        <f t="shared" si="13"/>
        <v>25.571428571428573</v>
      </c>
      <c r="F12" s="18">
        <f>AVERAGE(F5:F11)</f>
        <v>59.142857142857146</v>
      </c>
      <c r="G12" s="31">
        <f>AVERAGE(G5:G11)</f>
        <v>1.7472804972804973E-2</v>
      </c>
      <c r="H12" s="2"/>
      <c r="I12">
        <v>100</v>
      </c>
      <c r="J12">
        <v>8</v>
      </c>
      <c r="K12">
        <v>9</v>
      </c>
      <c r="L12">
        <v>44</v>
      </c>
      <c r="M12">
        <v>24</v>
      </c>
      <c r="N12" s="18">
        <f t="shared" si="2"/>
        <v>77</v>
      </c>
      <c r="O12" s="8">
        <f t="shared" si="3"/>
        <v>1.2987012987012988E-2</v>
      </c>
      <c r="P12" s="2"/>
      <c r="Q12">
        <v>190</v>
      </c>
      <c r="R12">
        <v>8</v>
      </c>
      <c r="S12">
        <v>7</v>
      </c>
      <c r="T12">
        <v>27</v>
      </c>
      <c r="U12">
        <v>18</v>
      </c>
      <c r="V12" s="19">
        <f t="shared" si="11"/>
        <v>52</v>
      </c>
      <c r="W12" s="8">
        <f t="shared" si="4"/>
        <v>1.9230769230769232E-2</v>
      </c>
      <c r="X12" s="2"/>
      <c r="Y12">
        <v>11</v>
      </c>
      <c r="Z12">
        <v>8</v>
      </c>
      <c r="AA12">
        <v>5</v>
      </c>
      <c r="AB12">
        <v>28</v>
      </c>
      <c r="AC12">
        <v>20</v>
      </c>
      <c r="AD12" s="19">
        <f t="shared" si="5"/>
        <v>53</v>
      </c>
      <c r="AE12" s="8">
        <f t="shared" si="6"/>
        <v>1.8867924528301886E-2</v>
      </c>
      <c r="AF12" s="21"/>
      <c r="AG12" s="22">
        <v>9</v>
      </c>
      <c r="AH12" s="22">
        <v>8</v>
      </c>
      <c r="AI12" s="23">
        <v>5</v>
      </c>
      <c r="AJ12" s="23">
        <v>27</v>
      </c>
      <c r="AK12" s="23">
        <v>14</v>
      </c>
      <c r="AL12" s="24">
        <f t="shared" si="7"/>
        <v>46</v>
      </c>
      <c r="AM12" s="8">
        <f t="shared" si="8"/>
        <v>2.1739130434782608E-2</v>
      </c>
      <c r="AN12" s="2"/>
      <c r="AO12" s="25">
        <v>13</v>
      </c>
      <c r="AP12" s="25">
        <v>8</v>
      </c>
      <c r="AQ12" s="25">
        <v>5</v>
      </c>
      <c r="AR12">
        <v>31</v>
      </c>
      <c r="AS12">
        <v>10</v>
      </c>
      <c r="AT12" s="19">
        <v>46</v>
      </c>
      <c r="AU12" s="26">
        <f t="shared" si="12"/>
        <v>2.1739130434782608E-2</v>
      </c>
      <c r="AV12" s="2"/>
      <c r="AX12">
        <v>8</v>
      </c>
      <c r="AY12">
        <v>4</v>
      </c>
      <c r="AZ12">
        <v>21</v>
      </c>
      <c r="BA12">
        <v>13</v>
      </c>
      <c r="BB12" s="18">
        <f t="shared" si="9"/>
        <v>38</v>
      </c>
      <c r="BC12" s="8">
        <f t="shared" si="10"/>
        <v>2.6315789473684209E-2</v>
      </c>
      <c r="BD12" s="2"/>
      <c r="BF12">
        <v>1</v>
      </c>
      <c r="BG12">
        <v>4</v>
      </c>
      <c r="BH12">
        <v>55</v>
      </c>
      <c r="BI12">
        <v>19</v>
      </c>
      <c r="BJ12" s="18">
        <f>SUM(BG12:BI12)</f>
        <v>78</v>
      </c>
      <c r="BK12" s="26">
        <f>1/BJ12</f>
        <v>1.282051282051282E-2</v>
      </c>
      <c r="BL12" s="2"/>
      <c r="BP12">
        <v>21</v>
      </c>
      <c r="BQ12" s="12">
        <f>+BS6</f>
        <v>0</v>
      </c>
    </row>
    <row r="13" spans="1:69" x14ac:dyDescent="0.2">
      <c r="C13">
        <f>STDEV(C5:C11)/SQRT(7)</f>
        <v>0.2857142857142857</v>
      </c>
      <c r="D13">
        <f t="shared" ref="D13:E13" si="14">STDEV(D5:D11)/SQRT(7)</f>
        <v>4.6737070313580835</v>
      </c>
      <c r="E13">
        <f t="shared" si="14"/>
        <v>1.6741329363092301</v>
      </c>
      <c r="F13" s="18">
        <f>STDEV(F5:F11)/SQRT(7)</f>
        <v>4.2952275366779693</v>
      </c>
      <c r="H13" s="2"/>
      <c r="I13">
        <v>101</v>
      </c>
      <c r="J13">
        <v>9</v>
      </c>
      <c r="K13">
        <v>9</v>
      </c>
      <c r="L13">
        <v>40</v>
      </c>
      <c r="M13">
        <v>19</v>
      </c>
      <c r="N13" s="18">
        <f t="shared" si="2"/>
        <v>68</v>
      </c>
      <c r="O13" s="8">
        <f t="shared" si="3"/>
        <v>1.4705882352941176E-2</v>
      </c>
      <c r="P13" s="2"/>
      <c r="Q13">
        <v>191</v>
      </c>
      <c r="R13">
        <v>9</v>
      </c>
      <c r="S13">
        <v>6</v>
      </c>
      <c r="T13">
        <v>32</v>
      </c>
      <c r="U13">
        <v>14</v>
      </c>
      <c r="V13" s="19">
        <f t="shared" si="11"/>
        <v>52</v>
      </c>
      <c r="W13" s="8">
        <f t="shared" si="4"/>
        <v>1.9230769230769232E-2</v>
      </c>
      <c r="X13" s="2"/>
      <c r="Y13">
        <v>12</v>
      </c>
      <c r="Z13">
        <v>9</v>
      </c>
      <c r="AA13">
        <v>4</v>
      </c>
      <c r="AB13">
        <v>28</v>
      </c>
      <c r="AC13">
        <v>15</v>
      </c>
      <c r="AD13" s="19">
        <f t="shared" si="5"/>
        <v>47</v>
      </c>
      <c r="AE13" s="8">
        <f t="shared" si="6"/>
        <v>2.1276595744680851E-2</v>
      </c>
      <c r="AF13" s="21"/>
      <c r="AG13" s="22">
        <v>10</v>
      </c>
      <c r="AH13" s="22">
        <v>9</v>
      </c>
      <c r="AI13" s="23">
        <v>5</v>
      </c>
      <c r="AJ13" s="23">
        <v>27</v>
      </c>
      <c r="AK13" s="23">
        <v>11</v>
      </c>
      <c r="AL13" s="24">
        <f t="shared" si="7"/>
        <v>43</v>
      </c>
      <c r="AM13" s="8">
        <f t="shared" si="8"/>
        <v>2.3255813953488372E-2</v>
      </c>
      <c r="AN13" s="2"/>
      <c r="AO13" s="25">
        <v>14</v>
      </c>
      <c r="AP13" s="25">
        <v>9</v>
      </c>
      <c r="AQ13" s="25">
        <v>5</v>
      </c>
      <c r="AR13">
        <v>24</v>
      </c>
      <c r="AS13">
        <v>9</v>
      </c>
      <c r="AT13" s="19">
        <v>38</v>
      </c>
      <c r="AU13" s="26">
        <f t="shared" si="12"/>
        <v>2.6315789473684209E-2</v>
      </c>
      <c r="AV13" s="2"/>
      <c r="AX13">
        <v>9</v>
      </c>
      <c r="AY13">
        <v>2</v>
      </c>
      <c r="AZ13">
        <v>21</v>
      </c>
      <c r="BA13">
        <v>11</v>
      </c>
      <c r="BB13" s="18">
        <f t="shared" si="9"/>
        <v>34</v>
      </c>
      <c r="BC13" s="8">
        <f t="shared" si="10"/>
        <v>2.9411764705882353E-2</v>
      </c>
      <c r="BD13" s="2"/>
      <c r="BF13">
        <v>2</v>
      </c>
      <c r="BG13">
        <v>4</v>
      </c>
      <c r="BH13">
        <v>52</v>
      </c>
      <c r="BI13">
        <v>7</v>
      </c>
      <c r="BJ13" s="18">
        <f>SUM(BG13:BI13)</f>
        <v>63</v>
      </c>
      <c r="BK13" s="26">
        <f>1/BJ13</f>
        <v>1.5873015873015872E-2</v>
      </c>
      <c r="BL13" s="2"/>
      <c r="BP13">
        <v>24</v>
      </c>
      <c r="BQ13" s="12">
        <f>+BU6</f>
        <v>0</v>
      </c>
    </row>
    <row r="14" spans="1:69" x14ac:dyDescent="0.2">
      <c r="H14" s="2"/>
      <c r="I14">
        <v>107</v>
      </c>
      <c r="J14">
        <v>10</v>
      </c>
      <c r="K14">
        <v>8</v>
      </c>
      <c r="L14">
        <v>40</v>
      </c>
      <c r="M14">
        <v>21</v>
      </c>
      <c r="N14" s="18">
        <f t="shared" si="2"/>
        <v>69</v>
      </c>
      <c r="O14" s="8">
        <f t="shared" si="3"/>
        <v>1.4492753623188406E-2</v>
      </c>
      <c r="P14" s="2"/>
      <c r="Q14">
        <v>192</v>
      </c>
      <c r="R14">
        <v>10</v>
      </c>
      <c r="S14">
        <v>7</v>
      </c>
      <c r="T14">
        <v>27</v>
      </c>
      <c r="U14">
        <v>17</v>
      </c>
      <c r="V14" s="19">
        <f t="shared" si="11"/>
        <v>51</v>
      </c>
      <c r="W14" s="8">
        <f t="shared" si="4"/>
        <v>1.9607843137254902E-2</v>
      </c>
      <c r="X14" s="2"/>
      <c r="Y14">
        <v>13</v>
      </c>
      <c r="Z14">
        <v>10</v>
      </c>
      <c r="AA14">
        <v>5</v>
      </c>
      <c r="AB14">
        <v>28</v>
      </c>
      <c r="AC14">
        <v>15</v>
      </c>
      <c r="AD14" s="19">
        <f t="shared" si="5"/>
        <v>48</v>
      </c>
      <c r="AE14" s="8">
        <f t="shared" si="6"/>
        <v>2.0833333333333332E-2</v>
      </c>
      <c r="AF14" s="21"/>
      <c r="AG14" s="22">
        <v>11</v>
      </c>
      <c r="AH14" s="22">
        <v>10</v>
      </c>
      <c r="AI14" s="23">
        <v>5</v>
      </c>
      <c r="AJ14" s="23">
        <v>28</v>
      </c>
      <c r="AK14" s="23">
        <v>13</v>
      </c>
      <c r="AL14" s="24">
        <f t="shared" si="7"/>
        <v>46</v>
      </c>
      <c r="AM14" s="8">
        <f t="shared" si="8"/>
        <v>2.1739130434782608E-2</v>
      </c>
      <c r="AN14" s="2"/>
      <c r="AO14" s="25">
        <v>15</v>
      </c>
      <c r="AP14" s="25">
        <v>10</v>
      </c>
      <c r="AQ14" s="25">
        <v>5</v>
      </c>
      <c r="AR14">
        <v>24</v>
      </c>
      <c r="AS14">
        <v>9</v>
      </c>
      <c r="AT14" s="19">
        <v>38</v>
      </c>
      <c r="AU14" s="26">
        <f t="shared" si="12"/>
        <v>2.6315789473684209E-2</v>
      </c>
      <c r="AV14" s="2"/>
      <c r="AX14">
        <v>10</v>
      </c>
      <c r="AY14">
        <v>2</v>
      </c>
      <c r="AZ14">
        <v>19</v>
      </c>
      <c r="BA14">
        <v>8</v>
      </c>
      <c r="BB14" s="18">
        <f t="shared" si="9"/>
        <v>29</v>
      </c>
      <c r="BC14" s="8">
        <f t="shared" si="10"/>
        <v>3.4482758620689655E-2</v>
      </c>
      <c r="BD14" s="2"/>
      <c r="BJ14" s="18">
        <f>AVERAGE(BJ12:BJ13)</f>
        <v>70.5</v>
      </c>
      <c r="BK14" s="31">
        <f>AVERAGE(BK12:BK13)</f>
        <v>1.4346764346764346E-2</v>
      </c>
      <c r="BL14" s="2"/>
      <c r="BP14">
        <v>26</v>
      </c>
      <c r="BQ14" s="12">
        <f>+BW4</f>
        <v>0</v>
      </c>
    </row>
    <row r="15" spans="1:69" x14ac:dyDescent="0.2">
      <c r="H15" s="2"/>
      <c r="I15">
        <v>109</v>
      </c>
      <c r="J15">
        <v>11</v>
      </c>
      <c r="K15">
        <v>8</v>
      </c>
      <c r="L15">
        <v>43</v>
      </c>
      <c r="M15">
        <v>25</v>
      </c>
      <c r="N15" s="18">
        <f t="shared" si="2"/>
        <v>76</v>
      </c>
      <c r="O15" s="8">
        <f t="shared" si="3"/>
        <v>1.3157894736842105E-2</v>
      </c>
      <c r="P15" s="2"/>
      <c r="Q15">
        <v>193</v>
      </c>
      <c r="R15">
        <v>11</v>
      </c>
      <c r="S15">
        <v>6</v>
      </c>
      <c r="T15">
        <v>26</v>
      </c>
      <c r="U15">
        <v>13</v>
      </c>
      <c r="V15" s="19">
        <f t="shared" si="11"/>
        <v>45</v>
      </c>
      <c r="W15" s="8">
        <f t="shared" si="4"/>
        <v>2.2222222222222223E-2</v>
      </c>
      <c r="X15" s="2"/>
      <c r="Y15">
        <v>14</v>
      </c>
      <c r="Z15">
        <v>11</v>
      </c>
      <c r="AA15">
        <v>5</v>
      </c>
      <c r="AB15">
        <v>27</v>
      </c>
      <c r="AC15">
        <v>16</v>
      </c>
      <c r="AD15" s="19">
        <f t="shared" si="5"/>
        <v>48</v>
      </c>
      <c r="AE15" s="8">
        <f t="shared" si="6"/>
        <v>2.0833333333333332E-2</v>
      </c>
      <c r="AF15" s="21"/>
      <c r="AG15" s="22">
        <v>12</v>
      </c>
      <c r="AH15" s="22">
        <v>11</v>
      </c>
      <c r="AI15" s="23">
        <v>5</v>
      </c>
      <c r="AJ15" s="23">
        <v>21</v>
      </c>
      <c r="AK15" s="23">
        <v>13</v>
      </c>
      <c r="AL15" s="24">
        <f t="shared" si="7"/>
        <v>39</v>
      </c>
      <c r="AM15" s="8">
        <f t="shared" si="8"/>
        <v>2.564102564102564E-2</v>
      </c>
      <c r="AN15" s="2"/>
      <c r="AO15" s="25">
        <v>16</v>
      </c>
      <c r="AP15" s="25">
        <v>11</v>
      </c>
      <c r="AQ15" s="25">
        <v>5</v>
      </c>
      <c r="AR15">
        <v>24</v>
      </c>
      <c r="AS15">
        <v>10</v>
      </c>
      <c r="AT15" s="19">
        <v>39</v>
      </c>
      <c r="AU15" s="26">
        <f t="shared" si="12"/>
        <v>2.564102564102564E-2</v>
      </c>
      <c r="AV15" s="2"/>
      <c r="AX15">
        <v>11</v>
      </c>
      <c r="AY15">
        <v>2</v>
      </c>
      <c r="AZ15">
        <v>26</v>
      </c>
      <c r="BA15">
        <v>9</v>
      </c>
      <c r="BB15" s="18">
        <f t="shared" si="9"/>
        <v>37</v>
      </c>
      <c r="BC15" s="8">
        <f t="shared" si="10"/>
        <v>2.7027027027027029E-2</v>
      </c>
      <c r="BD15" s="2"/>
      <c r="BG15" s="33">
        <f>AVERAGE(BG12:BG13,BG5:BG6)</f>
        <v>4</v>
      </c>
      <c r="BH15" s="33">
        <f t="shared" ref="BH15:BI15" si="15">AVERAGE(BH12:BH13,BH5:BH6)</f>
        <v>53</v>
      </c>
      <c r="BI15" s="33">
        <f t="shared" si="15"/>
        <v>12.75</v>
      </c>
      <c r="BL15" s="2"/>
      <c r="BP15">
        <v>28</v>
      </c>
      <c r="BQ15" s="12">
        <f>+BY5</f>
        <v>0</v>
      </c>
    </row>
    <row r="16" spans="1:69" x14ac:dyDescent="0.2">
      <c r="H16" s="2"/>
      <c r="I16">
        <v>110</v>
      </c>
      <c r="J16">
        <v>12</v>
      </c>
      <c r="K16">
        <v>7</v>
      </c>
      <c r="L16">
        <v>49</v>
      </c>
      <c r="M16">
        <v>22</v>
      </c>
      <c r="N16" s="18">
        <f t="shared" si="2"/>
        <v>78</v>
      </c>
      <c r="O16" s="8">
        <f t="shared" si="3"/>
        <v>1.282051282051282E-2</v>
      </c>
      <c r="P16" s="2"/>
      <c r="Q16">
        <v>194</v>
      </c>
      <c r="R16">
        <v>12</v>
      </c>
      <c r="S16">
        <v>7</v>
      </c>
      <c r="T16">
        <v>27</v>
      </c>
      <c r="U16">
        <v>13</v>
      </c>
      <c r="V16" s="19">
        <f t="shared" si="11"/>
        <v>47</v>
      </c>
      <c r="W16" s="8">
        <f t="shared" si="4"/>
        <v>2.1276595744680851E-2</v>
      </c>
      <c r="X16" s="2"/>
      <c r="Y16">
        <v>16</v>
      </c>
      <c r="Z16">
        <v>12</v>
      </c>
      <c r="AA16">
        <v>5</v>
      </c>
      <c r="AB16">
        <v>27</v>
      </c>
      <c r="AC16">
        <v>17</v>
      </c>
      <c r="AD16" s="19">
        <f t="shared" si="5"/>
        <v>49</v>
      </c>
      <c r="AE16" s="8">
        <f t="shared" si="6"/>
        <v>2.0408163265306121E-2</v>
      </c>
      <c r="AF16" s="21"/>
      <c r="AG16" s="22">
        <v>13</v>
      </c>
      <c r="AH16" s="22">
        <v>12</v>
      </c>
      <c r="AI16" s="23">
        <v>5</v>
      </c>
      <c r="AJ16" s="23">
        <v>21</v>
      </c>
      <c r="AK16" s="23">
        <v>13</v>
      </c>
      <c r="AL16" s="24">
        <f t="shared" si="7"/>
        <v>39</v>
      </c>
      <c r="AM16" s="8">
        <f t="shared" si="8"/>
        <v>2.564102564102564E-2</v>
      </c>
      <c r="AN16" s="2"/>
      <c r="AO16" s="25">
        <v>17</v>
      </c>
      <c r="AP16" s="25">
        <v>12</v>
      </c>
      <c r="AQ16" s="25">
        <v>4</v>
      </c>
      <c r="AR16">
        <v>26</v>
      </c>
      <c r="AS16">
        <v>11</v>
      </c>
      <c r="AT16" s="19">
        <v>41</v>
      </c>
      <c r="AU16" s="26">
        <f t="shared" si="12"/>
        <v>2.4390243902439025E-2</v>
      </c>
      <c r="AV16" s="2"/>
      <c r="AX16">
        <v>12</v>
      </c>
      <c r="AY16">
        <v>2</v>
      </c>
      <c r="AZ16">
        <v>20</v>
      </c>
      <c r="BA16">
        <v>11</v>
      </c>
      <c r="BB16" s="18">
        <f t="shared" si="9"/>
        <v>33</v>
      </c>
      <c r="BC16" s="8">
        <f t="shared" si="10"/>
        <v>3.0303030303030304E-2</v>
      </c>
      <c r="BD16" s="2"/>
      <c r="BG16">
        <f t="shared" ref="BG16:BI16" si="16">STDEV(BG5:BG6,BG12:BG13)/SQRT(4)</f>
        <v>0</v>
      </c>
      <c r="BH16">
        <f t="shared" si="16"/>
        <v>1.2247448713915889</v>
      </c>
      <c r="BI16">
        <f t="shared" si="16"/>
        <v>3.3260336739125176</v>
      </c>
      <c r="BJ16">
        <f>STDEV(BJ5:BJ6,BJ12:BJ13)/SQRT(4)</f>
        <v>3.3260336739125176</v>
      </c>
      <c r="BL16" s="2"/>
      <c r="BP16">
        <v>30</v>
      </c>
      <c r="BQ16" s="12">
        <f>+CA4</f>
        <v>0</v>
      </c>
    </row>
    <row r="17" spans="8:69" x14ac:dyDescent="0.2">
      <c r="H17" s="2"/>
      <c r="I17">
        <v>114</v>
      </c>
      <c r="J17">
        <v>13</v>
      </c>
      <c r="K17">
        <v>7</v>
      </c>
      <c r="L17">
        <v>53</v>
      </c>
      <c r="M17">
        <v>21</v>
      </c>
      <c r="N17" s="18">
        <f t="shared" si="2"/>
        <v>81</v>
      </c>
      <c r="O17" s="8">
        <f t="shared" si="3"/>
        <v>1.2345679012345678E-2</v>
      </c>
      <c r="P17" s="2"/>
      <c r="Q17">
        <v>195</v>
      </c>
      <c r="R17">
        <v>13</v>
      </c>
      <c r="S17">
        <v>6</v>
      </c>
      <c r="T17">
        <v>25</v>
      </c>
      <c r="U17">
        <v>16</v>
      </c>
      <c r="V17" s="19">
        <f t="shared" si="11"/>
        <v>47</v>
      </c>
      <c r="W17" s="8">
        <f t="shared" si="4"/>
        <v>2.1276595744680851E-2</v>
      </c>
      <c r="X17" s="2"/>
      <c r="Y17">
        <v>18</v>
      </c>
      <c r="Z17">
        <v>13</v>
      </c>
      <c r="AA17">
        <v>5</v>
      </c>
      <c r="AB17">
        <v>27</v>
      </c>
      <c r="AC17">
        <v>16</v>
      </c>
      <c r="AD17" s="19">
        <f t="shared" si="5"/>
        <v>48</v>
      </c>
      <c r="AE17" s="8">
        <f t="shared" si="6"/>
        <v>2.0833333333333332E-2</v>
      </c>
      <c r="AF17" s="21"/>
      <c r="AG17" s="22">
        <v>14</v>
      </c>
      <c r="AH17" s="22">
        <v>13</v>
      </c>
      <c r="AI17" s="23">
        <v>5</v>
      </c>
      <c r="AJ17" s="23">
        <v>20</v>
      </c>
      <c r="AK17" s="23">
        <v>15</v>
      </c>
      <c r="AL17" s="24">
        <f t="shared" si="7"/>
        <v>40</v>
      </c>
      <c r="AM17" s="8">
        <f t="shared" si="8"/>
        <v>2.5000000000000001E-2</v>
      </c>
      <c r="AN17" s="2"/>
      <c r="AO17" s="25">
        <v>19</v>
      </c>
      <c r="AP17" s="25">
        <v>13</v>
      </c>
      <c r="AQ17" s="25">
        <v>5</v>
      </c>
      <c r="AR17">
        <v>24</v>
      </c>
      <c r="AS17">
        <v>9</v>
      </c>
      <c r="AT17" s="19">
        <v>38</v>
      </c>
      <c r="AU17" s="26">
        <f t="shared" si="12"/>
        <v>2.6315789473684209E-2</v>
      </c>
      <c r="AV17" s="2"/>
      <c r="BB17" s="18">
        <f>AVERAGE(BB5:BB16)</f>
        <v>34.583333333333336</v>
      </c>
      <c r="BC17" s="31">
        <f>AVERAGE(BC5:BC16)</f>
        <v>2.9234554749183822E-2</v>
      </c>
      <c r="BD17" s="2"/>
      <c r="BL17" s="2"/>
      <c r="BP17">
        <v>34</v>
      </c>
      <c r="BQ17" s="12">
        <f>+CC3</f>
        <v>0</v>
      </c>
    </row>
    <row r="18" spans="8:69" x14ac:dyDescent="0.2">
      <c r="H18" s="2"/>
      <c r="I18">
        <v>117</v>
      </c>
      <c r="J18">
        <v>14</v>
      </c>
      <c r="K18">
        <v>8</v>
      </c>
      <c r="L18">
        <v>47</v>
      </c>
      <c r="M18">
        <v>22</v>
      </c>
      <c r="N18" s="18">
        <f t="shared" si="2"/>
        <v>77</v>
      </c>
      <c r="O18" s="8">
        <f t="shared" si="3"/>
        <v>1.2987012987012988E-2</v>
      </c>
      <c r="P18" s="2"/>
      <c r="Q18">
        <v>196</v>
      </c>
      <c r="R18">
        <v>14</v>
      </c>
      <c r="S18">
        <v>7</v>
      </c>
      <c r="T18">
        <v>28</v>
      </c>
      <c r="U18">
        <v>19</v>
      </c>
      <c r="V18" s="19">
        <f t="shared" si="11"/>
        <v>54</v>
      </c>
      <c r="W18" s="8">
        <f t="shared" si="4"/>
        <v>1.8518518518518517E-2</v>
      </c>
      <c r="X18" s="2"/>
      <c r="Y18">
        <v>19</v>
      </c>
      <c r="Z18">
        <v>14</v>
      </c>
      <c r="AA18">
        <v>5</v>
      </c>
      <c r="AB18">
        <v>27</v>
      </c>
      <c r="AC18">
        <v>18</v>
      </c>
      <c r="AD18" s="19">
        <f t="shared" si="5"/>
        <v>50</v>
      </c>
      <c r="AE18" s="8">
        <f t="shared" si="6"/>
        <v>0.02</v>
      </c>
      <c r="AF18" s="21"/>
      <c r="AG18" s="22">
        <v>15</v>
      </c>
      <c r="AH18" s="22">
        <v>14</v>
      </c>
      <c r="AI18" s="23">
        <v>5</v>
      </c>
      <c r="AJ18" s="23">
        <v>20</v>
      </c>
      <c r="AK18" s="23">
        <v>11</v>
      </c>
      <c r="AL18" s="24">
        <f t="shared" si="7"/>
        <v>36</v>
      </c>
      <c r="AM18" s="8">
        <f t="shared" si="8"/>
        <v>2.7777777777777776E-2</v>
      </c>
      <c r="AN18" s="2"/>
      <c r="AO18" s="25">
        <v>20</v>
      </c>
      <c r="AP18" s="25">
        <v>14</v>
      </c>
      <c r="AQ18" s="25">
        <v>4</v>
      </c>
      <c r="AR18">
        <v>27</v>
      </c>
      <c r="AS18">
        <v>10</v>
      </c>
      <c r="AT18" s="19">
        <v>41</v>
      </c>
      <c r="AU18" s="26">
        <f t="shared" si="12"/>
        <v>2.4390243902439025E-2</v>
      </c>
      <c r="AV18" s="2"/>
      <c r="AY18">
        <f>AVERAGE(AY5:AY16)</f>
        <v>2.8333333333333335</v>
      </c>
      <c r="AZ18">
        <f t="shared" ref="AZ18:BA18" si="17">AVERAGE(AZ5:AZ16)</f>
        <v>21</v>
      </c>
      <c r="BA18">
        <f t="shared" si="17"/>
        <v>10.75</v>
      </c>
      <c r="BP18">
        <v>36</v>
      </c>
      <c r="BQ18" s="12">
        <f>+CE3</f>
        <v>0</v>
      </c>
    </row>
    <row r="19" spans="8:69" x14ac:dyDescent="0.2">
      <c r="H19" s="2"/>
      <c r="I19">
        <v>119</v>
      </c>
      <c r="J19">
        <v>15</v>
      </c>
      <c r="K19">
        <v>8</v>
      </c>
      <c r="L19">
        <v>41</v>
      </c>
      <c r="M19">
        <v>17</v>
      </c>
      <c r="N19" s="18">
        <f t="shared" si="2"/>
        <v>66</v>
      </c>
      <c r="O19" s="8">
        <f t="shared" si="3"/>
        <v>1.5151515151515152E-2</v>
      </c>
      <c r="P19" s="2"/>
      <c r="Q19">
        <v>198</v>
      </c>
      <c r="R19">
        <v>15</v>
      </c>
      <c r="S19">
        <v>6</v>
      </c>
      <c r="T19">
        <v>27</v>
      </c>
      <c r="U19">
        <v>14</v>
      </c>
      <c r="V19" s="19">
        <f t="shared" si="11"/>
        <v>47</v>
      </c>
      <c r="W19" s="8">
        <f t="shared" si="4"/>
        <v>2.1276595744680851E-2</v>
      </c>
      <c r="X19" s="2"/>
      <c r="Y19">
        <v>20</v>
      </c>
      <c r="Z19">
        <v>15</v>
      </c>
      <c r="AA19">
        <v>6</v>
      </c>
      <c r="AB19">
        <v>27</v>
      </c>
      <c r="AC19">
        <v>15</v>
      </c>
      <c r="AD19" s="19">
        <f t="shared" si="5"/>
        <v>48</v>
      </c>
      <c r="AE19" s="8">
        <f t="shared" si="6"/>
        <v>2.0833333333333332E-2</v>
      </c>
      <c r="AF19" s="21"/>
      <c r="AG19" s="22">
        <v>16</v>
      </c>
      <c r="AH19" s="22">
        <v>15</v>
      </c>
      <c r="AI19" s="23">
        <v>5</v>
      </c>
      <c r="AJ19" s="23">
        <v>24</v>
      </c>
      <c r="AK19" s="23">
        <v>14</v>
      </c>
      <c r="AL19" s="24">
        <f t="shared" si="7"/>
        <v>43</v>
      </c>
      <c r="AM19" s="8">
        <f t="shared" si="8"/>
        <v>2.3255813953488372E-2</v>
      </c>
      <c r="AN19" s="2"/>
      <c r="AO19" s="25">
        <v>21</v>
      </c>
      <c r="AP19" s="25">
        <v>15</v>
      </c>
      <c r="AQ19" s="25">
        <v>5</v>
      </c>
      <c r="AR19">
        <v>26</v>
      </c>
      <c r="AS19">
        <v>10</v>
      </c>
      <c r="AT19" s="19">
        <v>41</v>
      </c>
      <c r="AU19" s="26">
        <f t="shared" si="12"/>
        <v>2.4390243902439025E-2</v>
      </c>
      <c r="AV19" s="2"/>
      <c r="AY19">
        <f t="shared" ref="AY19:BA19" si="18">STDEV(AY5:AY16)/SQRT(12)</f>
        <v>0.29729419500528165</v>
      </c>
      <c r="AZ19">
        <f t="shared" si="18"/>
        <v>0.56407607481776623</v>
      </c>
      <c r="BA19">
        <f t="shared" si="18"/>
        <v>1.0084867151060815</v>
      </c>
      <c r="BB19">
        <f>STDEV(BB5:BB16)/SQRT(12)</f>
        <v>1.1041130633072196</v>
      </c>
    </row>
    <row r="20" spans="8:69" x14ac:dyDescent="0.2">
      <c r="H20" s="2"/>
      <c r="I20">
        <v>120</v>
      </c>
      <c r="J20">
        <v>16</v>
      </c>
      <c r="K20">
        <v>8</v>
      </c>
      <c r="L20">
        <v>50</v>
      </c>
      <c r="M20">
        <v>21</v>
      </c>
      <c r="N20" s="18">
        <f t="shared" si="2"/>
        <v>79</v>
      </c>
      <c r="O20" s="8">
        <f t="shared" si="3"/>
        <v>1.2658227848101266E-2</v>
      </c>
      <c r="P20" s="2"/>
      <c r="Q20">
        <v>200</v>
      </c>
      <c r="R20">
        <v>16</v>
      </c>
      <c r="S20">
        <v>7</v>
      </c>
      <c r="T20">
        <v>28</v>
      </c>
      <c r="U20">
        <v>17</v>
      </c>
      <c r="V20" s="19">
        <f t="shared" si="11"/>
        <v>52</v>
      </c>
      <c r="W20" s="8">
        <f t="shared" si="4"/>
        <v>1.9230769230769232E-2</v>
      </c>
      <c r="X20" s="2"/>
      <c r="Y20">
        <v>21</v>
      </c>
      <c r="Z20">
        <v>16</v>
      </c>
      <c r="AA20">
        <v>5</v>
      </c>
      <c r="AB20">
        <v>27</v>
      </c>
      <c r="AC20">
        <v>15</v>
      </c>
      <c r="AD20" s="19">
        <f t="shared" si="5"/>
        <v>47</v>
      </c>
      <c r="AE20" s="8">
        <f t="shared" si="6"/>
        <v>2.1276595744680851E-2</v>
      </c>
      <c r="AF20" s="21"/>
      <c r="AG20" s="22">
        <v>18</v>
      </c>
      <c r="AH20" s="22">
        <v>16</v>
      </c>
      <c r="AI20" s="23">
        <v>5</v>
      </c>
      <c r="AJ20" s="23">
        <v>22</v>
      </c>
      <c r="AK20" s="23">
        <v>16</v>
      </c>
      <c r="AL20" s="24">
        <f t="shared" si="7"/>
        <v>43</v>
      </c>
      <c r="AM20" s="8">
        <f t="shared" si="8"/>
        <v>2.3255813953488372E-2</v>
      </c>
      <c r="AN20" s="2"/>
      <c r="AO20" s="25">
        <v>24</v>
      </c>
      <c r="AP20" s="25">
        <v>16</v>
      </c>
      <c r="AQ20" s="25">
        <v>5</v>
      </c>
      <c r="AR20">
        <v>25</v>
      </c>
      <c r="AS20">
        <v>10</v>
      </c>
      <c r="AT20" s="19">
        <v>40</v>
      </c>
      <c r="AU20" s="26">
        <f t="shared" si="12"/>
        <v>2.5000000000000001E-2</v>
      </c>
      <c r="AV20" s="2"/>
    </row>
    <row r="21" spans="8:69" x14ac:dyDescent="0.2">
      <c r="H21" s="2"/>
      <c r="N21" s="18">
        <f>AVERAGE(N5:N20)</f>
        <v>73.5625</v>
      </c>
      <c r="O21" s="31">
        <f>AVERAGE(O5:O20)</f>
        <v>1.3647875569931019E-2</v>
      </c>
      <c r="P21" s="2"/>
      <c r="Q21">
        <v>201</v>
      </c>
      <c r="R21">
        <v>17</v>
      </c>
      <c r="S21">
        <v>7</v>
      </c>
      <c r="T21">
        <v>28</v>
      </c>
      <c r="U21">
        <v>16</v>
      </c>
      <c r="V21" s="19">
        <f t="shared" si="11"/>
        <v>51</v>
      </c>
      <c r="W21" s="8">
        <f t="shared" si="4"/>
        <v>1.9607843137254902E-2</v>
      </c>
      <c r="X21" s="2"/>
      <c r="Y21">
        <v>22</v>
      </c>
      <c r="Z21">
        <v>17</v>
      </c>
      <c r="AA21">
        <v>6</v>
      </c>
      <c r="AB21">
        <v>26</v>
      </c>
      <c r="AC21">
        <v>16</v>
      </c>
      <c r="AD21" s="19">
        <f t="shared" si="5"/>
        <v>48</v>
      </c>
      <c r="AE21" s="8">
        <f t="shared" si="6"/>
        <v>2.0833333333333332E-2</v>
      </c>
      <c r="AF21" s="21"/>
      <c r="AG21" s="22">
        <v>19</v>
      </c>
      <c r="AH21" s="22">
        <v>17</v>
      </c>
      <c r="AI21" s="23">
        <v>5</v>
      </c>
      <c r="AJ21" s="23">
        <v>20</v>
      </c>
      <c r="AK21" s="23">
        <v>14</v>
      </c>
      <c r="AL21" s="24">
        <f t="shared" si="7"/>
        <v>39</v>
      </c>
      <c r="AM21" s="8">
        <f t="shared" si="8"/>
        <v>2.564102564102564E-2</v>
      </c>
      <c r="AN21" s="2"/>
      <c r="AO21" s="25">
        <v>25</v>
      </c>
      <c r="AP21" s="25">
        <v>17</v>
      </c>
      <c r="AQ21" s="34">
        <v>5</v>
      </c>
      <c r="AR21">
        <v>27</v>
      </c>
      <c r="AS21">
        <v>8</v>
      </c>
      <c r="AT21" s="19">
        <v>40</v>
      </c>
      <c r="AU21" s="26">
        <f t="shared" si="12"/>
        <v>2.5000000000000001E-2</v>
      </c>
      <c r="AV21" s="2"/>
    </row>
    <row r="22" spans="8:69" x14ac:dyDescent="0.2">
      <c r="H22" s="2"/>
      <c r="P22" s="2"/>
      <c r="Q22">
        <v>202</v>
      </c>
      <c r="R22">
        <v>18</v>
      </c>
      <c r="S22">
        <v>5</v>
      </c>
      <c r="T22">
        <v>29</v>
      </c>
      <c r="U22">
        <v>16</v>
      </c>
      <c r="V22" s="19">
        <f t="shared" si="11"/>
        <v>50</v>
      </c>
      <c r="W22" s="8">
        <f t="shared" si="4"/>
        <v>0.02</v>
      </c>
      <c r="X22" s="2"/>
      <c r="Y22">
        <v>23</v>
      </c>
      <c r="Z22">
        <v>18</v>
      </c>
      <c r="AA22">
        <v>5</v>
      </c>
      <c r="AB22">
        <v>27</v>
      </c>
      <c r="AC22">
        <v>16</v>
      </c>
      <c r="AD22" s="19">
        <f t="shared" si="5"/>
        <v>48</v>
      </c>
      <c r="AE22" s="8">
        <f t="shared" si="6"/>
        <v>2.0833333333333332E-2</v>
      </c>
      <c r="AF22" s="21"/>
      <c r="AG22" s="22">
        <v>20</v>
      </c>
      <c r="AH22" s="22">
        <v>18</v>
      </c>
      <c r="AI22" s="23">
        <v>5</v>
      </c>
      <c r="AJ22" s="23">
        <v>27</v>
      </c>
      <c r="AK22" s="23">
        <v>14</v>
      </c>
      <c r="AL22" s="24">
        <f t="shared" si="7"/>
        <v>46</v>
      </c>
      <c r="AM22" s="8">
        <f t="shared" si="8"/>
        <v>2.1739130434782608E-2</v>
      </c>
      <c r="AN22" s="2"/>
      <c r="AO22" s="25">
        <v>26</v>
      </c>
      <c r="AP22" s="25">
        <v>18</v>
      </c>
      <c r="AQ22" s="25">
        <v>5</v>
      </c>
      <c r="AR22">
        <v>34</v>
      </c>
      <c r="AS22">
        <v>7</v>
      </c>
      <c r="AT22" s="19">
        <v>46</v>
      </c>
      <c r="AU22" s="26">
        <f t="shared" si="12"/>
        <v>2.1739130434782608E-2</v>
      </c>
      <c r="AV22" s="2"/>
    </row>
    <row r="23" spans="8:69" x14ac:dyDescent="0.2">
      <c r="H23" s="2"/>
      <c r="I23" s="5" t="s">
        <v>8</v>
      </c>
      <c r="J23" s="5"/>
      <c r="K23" s="5"/>
      <c r="L23" s="5"/>
      <c r="M23" s="5"/>
      <c r="N23" s="5"/>
      <c r="O23" s="5"/>
      <c r="P23" s="35"/>
      <c r="Q23">
        <v>203</v>
      </c>
      <c r="R23">
        <v>19</v>
      </c>
      <c r="S23">
        <v>7</v>
      </c>
      <c r="T23">
        <v>26</v>
      </c>
      <c r="U23">
        <v>17</v>
      </c>
      <c r="V23" s="19">
        <f t="shared" si="11"/>
        <v>50</v>
      </c>
      <c r="W23" s="8">
        <f t="shared" si="4"/>
        <v>0.02</v>
      </c>
      <c r="X23" s="2"/>
      <c r="Y23">
        <v>24</v>
      </c>
      <c r="Z23">
        <v>19</v>
      </c>
      <c r="AA23">
        <v>6</v>
      </c>
      <c r="AB23">
        <v>27</v>
      </c>
      <c r="AC23">
        <v>14</v>
      </c>
      <c r="AD23" s="19">
        <f t="shared" si="5"/>
        <v>47</v>
      </c>
      <c r="AE23" s="8">
        <f t="shared" si="6"/>
        <v>2.1276595744680851E-2</v>
      </c>
      <c r="AF23" s="21"/>
      <c r="AG23" s="22">
        <v>21</v>
      </c>
      <c r="AH23" s="22">
        <v>19</v>
      </c>
      <c r="AI23" s="23">
        <v>5</v>
      </c>
      <c r="AJ23" s="23">
        <v>27</v>
      </c>
      <c r="AK23" s="23">
        <v>7</v>
      </c>
      <c r="AL23" s="24">
        <f t="shared" si="7"/>
        <v>39</v>
      </c>
      <c r="AM23" s="8">
        <f t="shared" si="8"/>
        <v>2.564102564102564E-2</v>
      </c>
      <c r="AN23" s="2"/>
      <c r="AO23" s="25">
        <v>27</v>
      </c>
      <c r="AP23" s="25">
        <v>19</v>
      </c>
      <c r="AQ23" s="25">
        <v>5</v>
      </c>
      <c r="AR23">
        <v>27</v>
      </c>
      <c r="AS23">
        <v>11</v>
      </c>
      <c r="AT23" s="19">
        <v>43</v>
      </c>
      <c r="AU23" s="26">
        <f t="shared" si="12"/>
        <v>2.3255813953488372E-2</v>
      </c>
      <c r="AV23" s="2"/>
    </row>
    <row r="24" spans="8:69" x14ac:dyDescent="0.2">
      <c r="H24" s="2"/>
      <c r="I24" t="s">
        <v>31</v>
      </c>
      <c r="P24" s="35"/>
      <c r="Q24">
        <v>204</v>
      </c>
      <c r="R24">
        <v>20</v>
      </c>
      <c r="S24">
        <v>6</v>
      </c>
      <c r="T24">
        <v>30</v>
      </c>
      <c r="U24">
        <v>17</v>
      </c>
      <c r="V24" s="19">
        <f t="shared" si="11"/>
        <v>53</v>
      </c>
      <c r="W24" s="8">
        <f t="shared" si="4"/>
        <v>1.8867924528301886E-2</v>
      </c>
      <c r="X24" s="2"/>
      <c r="Y24">
        <v>25</v>
      </c>
      <c r="Z24">
        <v>20</v>
      </c>
      <c r="AA24">
        <v>6</v>
      </c>
      <c r="AB24">
        <v>25</v>
      </c>
      <c r="AC24">
        <v>15</v>
      </c>
      <c r="AD24" s="19">
        <f t="shared" si="5"/>
        <v>46</v>
      </c>
      <c r="AE24" s="8">
        <f t="shared" si="6"/>
        <v>2.1739130434782608E-2</v>
      </c>
      <c r="AF24" s="21"/>
      <c r="AG24" s="22">
        <v>22</v>
      </c>
      <c r="AH24" s="22">
        <v>20</v>
      </c>
      <c r="AI24" s="23">
        <v>5</v>
      </c>
      <c r="AJ24" s="23">
        <v>31</v>
      </c>
      <c r="AK24" s="23">
        <v>14</v>
      </c>
      <c r="AL24" s="24">
        <f t="shared" si="7"/>
        <v>50</v>
      </c>
      <c r="AM24" s="8">
        <f t="shared" si="8"/>
        <v>0.02</v>
      </c>
      <c r="AN24" s="2"/>
      <c r="AO24" s="25">
        <v>28</v>
      </c>
      <c r="AP24" s="25">
        <v>20</v>
      </c>
      <c r="AQ24" s="25">
        <v>5</v>
      </c>
      <c r="AR24">
        <v>25</v>
      </c>
      <c r="AS24">
        <v>8</v>
      </c>
      <c r="AT24" s="19">
        <v>38</v>
      </c>
      <c r="AU24" s="26">
        <f t="shared" si="12"/>
        <v>2.6315789473684209E-2</v>
      </c>
      <c r="AV24" s="2"/>
    </row>
    <row r="25" spans="8:69" x14ac:dyDescent="0.2">
      <c r="H25" s="2"/>
      <c r="I25" s="10" t="s">
        <v>20</v>
      </c>
      <c r="J25" s="10" t="s">
        <v>21</v>
      </c>
      <c r="K25" s="10" t="s">
        <v>22</v>
      </c>
      <c r="L25" s="10" t="s">
        <v>23</v>
      </c>
      <c r="M25" s="10" t="s">
        <v>24</v>
      </c>
      <c r="N25" s="13" t="s">
        <v>25</v>
      </c>
      <c r="O25" s="14" t="s">
        <v>26</v>
      </c>
      <c r="P25" s="35"/>
      <c r="Q25">
        <v>205</v>
      </c>
      <c r="R25">
        <v>21</v>
      </c>
      <c r="S25">
        <v>7</v>
      </c>
      <c r="T25">
        <v>27</v>
      </c>
      <c r="U25">
        <v>15</v>
      </c>
      <c r="V25" s="19">
        <f t="shared" si="11"/>
        <v>49</v>
      </c>
      <c r="W25" s="8">
        <f t="shared" si="4"/>
        <v>2.0408163265306121E-2</v>
      </c>
      <c r="X25" s="2"/>
      <c r="Y25">
        <v>26</v>
      </c>
      <c r="Z25">
        <v>21</v>
      </c>
      <c r="AA25">
        <v>5</v>
      </c>
      <c r="AB25">
        <v>28</v>
      </c>
      <c r="AC25">
        <v>15</v>
      </c>
      <c r="AD25" s="19">
        <f t="shared" si="5"/>
        <v>48</v>
      </c>
      <c r="AE25" s="8">
        <f t="shared" si="6"/>
        <v>2.0833333333333332E-2</v>
      </c>
      <c r="AF25" s="21"/>
      <c r="AG25" s="22">
        <v>23</v>
      </c>
      <c r="AH25" s="22">
        <v>21</v>
      </c>
      <c r="AI25" s="23">
        <v>6</v>
      </c>
      <c r="AJ25" s="23">
        <v>19</v>
      </c>
      <c r="AK25" s="23">
        <v>14</v>
      </c>
      <c r="AL25" s="24">
        <f t="shared" si="7"/>
        <v>39</v>
      </c>
      <c r="AM25" s="8">
        <f t="shared" si="8"/>
        <v>2.564102564102564E-2</v>
      </c>
      <c r="AN25" s="2"/>
      <c r="AO25" s="25">
        <v>29</v>
      </c>
      <c r="AP25" s="25">
        <v>21</v>
      </c>
      <c r="AQ25" s="25">
        <v>5</v>
      </c>
      <c r="AR25">
        <v>31</v>
      </c>
      <c r="AS25">
        <v>9</v>
      </c>
      <c r="AT25" s="19">
        <v>45</v>
      </c>
      <c r="AU25" s="26">
        <f t="shared" si="12"/>
        <v>2.2222222222222223E-2</v>
      </c>
      <c r="AV25" s="2"/>
    </row>
    <row r="26" spans="8:69" x14ac:dyDescent="0.2">
      <c r="H26" s="2"/>
      <c r="J26">
        <v>1</v>
      </c>
      <c r="K26">
        <v>8</v>
      </c>
      <c r="L26">
        <v>40</v>
      </c>
      <c r="M26">
        <v>20</v>
      </c>
      <c r="N26" s="18">
        <f t="shared" ref="N26:N41" si="19">SUM(K26:M26)</f>
        <v>68</v>
      </c>
      <c r="O26" s="8">
        <f t="shared" ref="O26:O41" si="20">1/N26</f>
        <v>1.4705882352941176E-2</v>
      </c>
      <c r="P26" s="35"/>
      <c r="Q26">
        <v>207</v>
      </c>
      <c r="R26">
        <v>22</v>
      </c>
      <c r="S26">
        <v>7</v>
      </c>
      <c r="T26">
        <v>27</v>
      </c>
      <c r="U26">
        <v>13</v>
      </c>
      <c r="V26" s="19">
        <f t="shared" si="11"/>
        <v>47</v>
      </c>
      <c r="W26" s="8">
        <f t="shared" si="4"/>
        <v>2.1276595744680851E-2</v>
      </c>
      <c r="X26" s="2"/>
      <c r="Y26">
        <v>27</v>
      </c>
      <c r="Z26">
        <v>22</v>
      </c>
      <c r="AA26">
        <v>6</v>
      </c>
      <c r="AB26">
        <v>26</v>
      </c>
      <c r="AC26">
        <v>20</v>
      </c>
      <c r="AD26" s="19">
        <f t="shared" si="5"/>
        <v>52</v>
      </c>
      <c r="AE26" s="8">
        <f t="shared" si="6"/>
        <v>1.9230769230769232E-2</v>
      </c>
      <c r="AF26" s="21"/>
      <c r="AG26" s="22">
        <v>24</v>
      </c>
      <c r="AH26" s="22">
        <v>22</v>
      </c>
      <c r="AI26" s="23">
        <v>5</v>
      </c>
      <c r="AJ26" s="23">
        <v>24</v>
      </c>
      <c r="AK26" s="23">
        <v>14</v>
      </c>
      <c r="AL26" s="24">
        <f t="shared" si="7"/>
        <v>43</v>
      </c>
      <c r="AM26" s="8">
        <f t="shared" si="8"/>
        <v>2.3255813953488372E-2</v>
      </c>
      <c r="AN26" s="2"/>
      <c r="AO26" s="25">
        <v>31</v>
      </c>
      <c r="AP26" s="25">
        <v>22</v>
      </c>
      <c r="AQ26" s="25">
        <v>5</v>
      </c>
      <c r="AR26">
        <v>24</v>
      </c>
      <c r="AS26">
        <v>8</v>
      </c>
      <c r="AT26" s="19">
        <v>37</v>
      </c>
      <c r="AU26" s="26">
        <f t="shared" si="12"/>
        <v>2.7027027027027029E-2</v>
      </c>
      <c r="AV26" s="2"/>
    </row>
    <row r="27" spans="8:69" x14ac:dyDescent="0.2">
      <c r="H27" s="2"/>
      <c r="J27">
        <v>2</v>
      </c>
      <c r="K27">
        <v>8</v>
      </c>
      <c r="L27">
        <v>42</v>
      </c>
      <c r="M27">
        <v>20</v>
      </c>
      <c r="N27" s="18">
        <f t="shared" si="19"/>
        <v>70</v>
      </c>
      <c r="O27" s="8">
        <f t="shared" si="20"/>
        <v>1.4285714285714285E-2</v>
      </c>
      <c r="P27" s="35"/>
      <c r="Q27">
        <v>210</v>
      </c>
      <c r="R27">
        <v>23</v>
      </c>
      <c r="S27">
        <v>7</v>
      </c>
      <c r="T27">
        <v>26</v>
      </c>
      <c r="U27">
        <v>14</v>
      </c>
      <c r="V27" s="19">
        <f t="shared" si="11"/>
        <v>47</v>
      </c>
      <c r="W27" s="8">
        <f t="shared" si="4"/>
        <v>2.1276595744680851E-2</v>
      </c>
      <c r="X27" s="2"/>
      <c r="Y27">
        <v>28</v>
      </c>
      <c r="Z27">
        <v>23</v>
      </c>
      <c r="AA27">
        <v>6</v>
      </c>
      <c r="AB27">
        <v>26</v>
      </c>
      <c r="AC27">
        <v>15</v>
      </c>
      <c r="AD27" s="19">
        <f t="shared" si="5"/>
        <v>47</v>
      </c>
      <c r="AE27" s="8">
        <f t="shared" si="6"/>
        <v>2.1276595744680851E-2</v>
      </c>
      <c r="AF27" s="21"/>
      <c r="AG27" s="22">
        <v>25</v>
      </c>
      <c r="AH27" s="22">
        <v>23</v>
      </c>
      <c r="AI27" s="23">
        <v>5</v>
      </c>
      <c r="AJ27" s="23">
        <v>23</v>
      </c>
      <c r="AK27" s="23">
        <v>12</v>
      </c>
      <c r="AL27" s="24">
        <f t="shared" si="7"/>
        <v>40</v>
      </c>
      <c r="AM27" s="8">
        <f t="shared" si="8"/>
        <v>2.5000000000000001E-2</v>
      </c>
      <c r="AN27" s="2"/>
      <c r="AO27" s="25">
        <v>34</v>
      </c>
      <c r="AP27" s="25">
        <v>23</v>
      </c>
      <c r="AQ27" s="25">
        <v>4</v>
      </c>
      <c r="AR27">
        <v>29</v>
      </c>
      <c r="AS27">
        <v>9</v>
      </c>
      <c r="AT27" s="19">
        <v>42</v>
      </c>
      <c r="AU27" s="26">
        <f t="shared" si="12"/>
        <v>2.3809523809523808E-2</v>
      </c>
      <c r="AV27" s="2"/>
    </row>
    <row r="28" spans="8:69" x14ac:dyDescent="0.2">
      <c r="H28" s="2"/>
      <c r="J28">
        <v>3</v>
      </c>
      <c r="K28">
        <v>8</v>
      </c>
      <c r="L28">
        <v>43</v>
      </c>
      <c r="M28">
        <v>22</v>
      </c>
      <c r="N28" s="18">
        <f t="shared" si="19"/>
        <v>73</v>
      </c>
      <c r="O28" s="8">
        <f t="shared" si="20"/>
        <v>1.3698630136986301E-2</v>
      </c>
      <c r="P28" s="35"/>
      <c r="Q28">
        <v>211</v>
      </c>
      <c r="R28">
        <v>24</v>
      </c>
      <c r="S28">
        <v>7</v>
      </c>
      <c r="T28">
        <v>24</v>
      </c>
      <c r="U28">
        <v>15</v>
      </c>
      <c r="V28" s="19">
        <f t="shared" si="11"/>
        <v>46</v>
      </c>
      <c r="W28" s="8">
        <f t="shared" si="4"/>
        <v>2.1739130434782608E-2</v>
      </c>
      <c r="X28" s="2"/>
      <c r="Y28">
        <v>29</v>
      </c>
      <c r="Z28">
        <v>24</v>
      </c>
      <c r="AA28">
        <v>5</v>
      </c>
      <c r="AB28">
        <v>28</v>
      </c>
      <c r="AC28">
        <v>14</v>
      </c>
      <c r="AD28" s="19">
        <f t="shared" si="5"/>
        <v>47</v>
      </c>
      <c r="AE28" s="8">
        <f t="shared" si="6"/>
        <v>2.1276595744680851E-2</v>
      </c>
      <c r="AF28" s="21"/>
      <c r="AG28" s="22">
        <v>26</v>
      </c>
      <c r="AH28" s="22">
        <v>24</v>
      </c>
      <c r="AI28" s="23">
        <v>5</v>
      </c>
      <c r="AJ28" s="23">
        <v>22</v>
      </c>
      <c r="AK28" s="23">
        <v>12</v>
      </c>
      <c r="AL28" s="24">
        <f t="shared" si="7"/>
        <v>39</v>
      </c>
      <c r="AM28" s="8">
        <f t="shared" si="8"/>
        <v>2.564102564102564E-2</v>
      </c>
      <c r="AN28" s="2"/>
      <c r="AO28" s="25">
        <v>35</v>
      </c>
      <c r="AP28" s="25">
        <v>24</v>
      </c>
      <c r="AQ28" s="25">
        <v>4</v>
      </c>
      <c r="AR28">
        <v>29</v>
      </c>
      <c r="AS28">
        <v>12</v>
      </c>
      <c r="AT28" s="19">
        <v>45</v>
      </c>
      <c r="AU28" s="26">
        <f t="shared" si="12"/>
        <v>2.2222222222222223E-2</v>
      </c>
      <c r="AV28" s="2"/>
    </row>
    <row r="29" spans="8:69" x14ac:dyDescent="0.2">
      <c r="H29" s="2"/>
      <c r="J29">
        <v>4</v>
      </c>
      <c r="K29">
        <v>8</v>
      </c>
      <c r="L29">
        <v>41</v>
      </c>
      <c r="M29">
        <v>23</v>
      </c>
      <c r="N29" s="18">
        <f t="shared" si="19"/>
        <v>72</v>
      </c>
      <c r="O29" s="8">
        <f t="shared" si="20"/>
        <v>1.3888888888888888E-2</v>
      </c>
      <c r="P29" s="35"/>
      <c r="Q29">
        <v>212</v>
      </c>
      <c r="R29">
        <v>25</v>
      </c>
      <c r="S29">
        <v>7</v>
      </c>
      <c r="T29">
        <v>25</v>
      </c>
      <c r="U29">
        <v>17</v>
      </c>
      <c r="V29" s="19">
        <f t="shared" si="11"/>
        <v>49</v>
      </c>
      <c r="W29" s="8">
        <f t="shared" si="4"/>
        <v>2.0408163265306121E-2</v>
      </c>
      <c r="X29" s="2"/>
      <c r="Y29">
        <v>30</v>
      </c>
      <c r="Z29">
        <v>25</v>
      </c>
      <c r="AA29">
        <v>5</v>
      </c>
      <c r="AB29">
        <v>29</v>
      </c>
      <c r="AC29">
        <v>16</v>
      </c>
      <c r="AD29" s="19">
        <f t="shared" si="5"/>
        <v>50</v>
      </c>
      <c r="AE29" s="8">
        <f t="shared" si="6"/>
        <v>0.02</v>
      </c>
      <c r="AF29" s="21"/>
      <c r="AG29" s="22">
        <v>27</v>
      </c>
      <c r="AH29" s="22">
        <v>25</v>
      </c>
      <c r="AI29" s="23">
        <v>5</v>
      </c>
      <c r="AJ29" s="23">
        <v>27</v>
      </c>
      <c r="AK29" s="23">
        <v>11</v>
      </c>
      <c r="AL29" s="24">
        <f t="shared" si="7"/>
        <v>43</v>
      </c>
      <c r="AM29" s="8">
        <f t="shared" si="8"/>
        <v>2.3255813953488372E-2</v>
      </c>
      <c r="AN29" s="2"/>
      <c r="AO29" s="25">
        <v>37</v>
      </c>
      <c r="AP29" s="25">
        <v>25</v>
      </c>
      <c r="AQ29" s="25">
        <v>4</v>
      </c>
      <c r="AR29">
        <v>33</v>
      </c>
      <c r="AS29">
        <v>10</v>
      </c>
      <c r="AT29" s="19">
        <v>47</v>
      </c>
      <c r="AU29" s="26">
        <f t="shared" si="12"/>
        <v>2.1276595744680851E-2</v>
      </c>
      <c r="AV29" s="2"/>
    </row>
    <row r="30" spans="8:69" x14ac:dyDescent="0.2">
      <c r="H30" s="2"/>
      <c r="J30">
        <v>5</v>
      </c>
      <c r="K30">
        <v>10</v>
      </c>
      <c r="L30">
        <v>49</v>
      </c>
      <c r="M30">
        <v>24</v>
      </c>
      <c r="N30" s="18">
        <f t="shared" si="19"/>
        <v>83</v>
      </c>
      <c r="O30" s="8">
        <f t="shared" si="20"/>
        <v>1.2048192771084338E-2</v>
      </c>
      <c r="P30" s="35"/>
      <c r="Q30">
        <v>213</v>
      </c>
      <c r="R30">
        <v>26</v>
      </c>
      <c r="S30">
        <v>7</v>
      </c>
      <c r="T30">
        <v>27</v>
      </c>
      <c r="U30">
        <v>16</v>
      </c>
      <c r="V30" s="19">
        <f t="shared" si="11"/>
        <v>50</v>
      </c>
      <c r="W30" s="8">
        <f t="shared" si="4"/>
        <v>0.02</v>
      </c>
      <c r="X30" s="2"/>
      <c r="Y30">
        <v>31</v>
      </c>
      <c r="Z30">
        <v>26</v>
      </c>
      <c r="AA30">
        <v>5</v>
      </c>
      <c r="AB30">
        <v>30</v>
      </c>
      <c r="AC30">
        <v>14</v>
      </c>
      <c r="AD30" s="19">
        <f t="shared" si="5"/>
        <v>49</v>
      </c>
      <c r="AE30" s="8">
        <f t="shared" si="6"/>
        <v>2.0408163265306121E-2</v>
      </c>
      <c r="AF30" s="21"/>
      <c r="AG30" s="22">
        <v>28</v>
      </c>
      <c r="AH30" s="22">
        <v>26</v>
      </c>
      <c r="AI30" s="23">
        <v>5</v>
      </c>
      <c r="AJ30" s="23">
        <v>23</v>
      </c>
      <c r="AK30" s="23">
        <v>11</v>
      </c>
      <c r="AL30" s="24">
        <f t="shared" si="7"/>
        <v>39</v>
      </c>
      <c r="AM30" s="8">
        <f t="shared" si="8"/>
        <v>2.564102564102564E-2</v>
      </c>
      <c r="AN30" s="2"/>
      <c r="AO30" s="25">
        <v>40</v>
      </c>
      <c r="AP30" s="25">
        <v>26</v>
      </c>
      <c r="AQ30" s="25">
        <v>4</v>
      </c>
      <c r="AR30">
        <v>25</v>
      </c>
      <c r="AS30">
        <v>12</v>
      </c>
      <c r="AT30" s="19">
        <v>41</v>
      </c>
      <c r="AU30" s="26">
        <f t="shared" si="12"/>
        <v>2.4390243902439025E-2</v>
      </c>
      <c r="AV30" s="2"/>
    </row>
    <row r="31" spans="8:69" x14ac:dyDescent="0.2">
      <c r="H31" s="2"/>
      <c r="J31">
        <v>6</v>
      </c>
      <c r="K31">
        <v>8</v>
      </c>
      <c r="L31">
        <v>40</v>
      </c>
      <c r="M31">
        <v>24</v>
      </c>
      <c r="N31" s="18">
        <f t="shared" si="19"/>
        <v>72</v>
      </c>
      <c r="O31" s="8">
        <f t="shared" si="20"/>
        <v>1.3888888888888888E-2</v>
      </c>
      <c r="P31" s="35"/>
      <c r="Q31">
        <v>214</v>
      </c>
      <c r="R31">
        <v>27</v>
      </c>
      <c r="S31">
        <v>6</v>
      </c>
      <c r="T31">
        <v>29</v>
      </c>
      <c r="U31">
        <v>13</v>
      </c>
      <c r="V31" s="19">
        <f t="shared" si="11"/>
        <v>48</v>
      </c>
      <c r="W31" s="8">
        <f t="shared" si="4"/>
        <v>2.0833333333333332E-2</v>
      </c>
      <c r="X31" s="2"/>
      <c r="Y31">
        <v>32</v>
      </c>
      <c r="Z31">
        <v>27</v>
      </c>
      <c r="AA31">
        <v>5</v>
      </c>
      <c r="AB31">
        <v>30</v>
      </c>
      <c r="AC31">
        <v>17</v>
      </c>
      <c r="AD31" s="19">
        <f t="shared" si="5"/>
        <v>52</v>
      </c>
      <c r="AE31" s="8">
        <f t="shared" si="6"/>
        <v>1.9230769230769232E-2</v>
      </c>
      <c r="AF31" s="21"/>
      <c r="AG31" s="22">
        <v>29</v>
      </c>
      <c r="AH31" s="22">
        <v>27</v>
      </c>
      <c r="AI31" s="23">
        <v>5</v>
      </c>
      <c r="AJ31" s="23">
        <v>20</v>
      </c>
      <c r="AK31" s="23">
        <v>14</v>
      </c>
      <c r="AL31" s="24">
        <f t="shared" si="7"/>
        <v>39</v>
      </c>
      <c r="AM31" s="8">
        <f t="shared" si="8"/>
        <v>2.564102564102564E-2</v>
      </c>
      <c r="AN31" s="2"/>
      <c r="AT31" s="18">
        <f>AVERAGE(AT5:AT30)</f>
        <v>41.769230769230766</v>
      </c>
      <c r="AU31" s="31">
        <f>AVERAGE(AU5:AU30)</f>
        <v>2.4072308361026248E-2</v>
      </c>
      <c r="AV31" s="2"/>
    </row>
    <row r="32" spans="8:69" x14ac:dyDescent="0.2">
      <c r="H32" s="2"/>
      <c r="J32">
        <v>7</v>
      </c>
      <c r="K32">
        <v>7</v>
      </c>
      <c r="L32">
        <v>43</v>
      </c>
      <c r="M32">
        <v>22</v>
      </c>
      <c r="N32" s="18">
        <f t="shared" si="19"/>
        <v>72</v>
      </c>
      <c r="O32" s="8">
        <f t="shared" si="20"/>
        <v>1.3888888888888888E-2</v>
      </c>
      <c r="P32" s="35"/>
      <c r="Q32">
        <v>216</v>
      </c>
      <c r="R32">
        <v>28</v>
      </c>
      <c r="S32">
        <v>7</v>
      </c>
      <c r="T32">
        <v>30</v>
      </c>
      <c r="U32">
        <v>15</v>
      </c>
      <c r="V32" s="19">
        <f t="shared" si="11"/>
        <v>52</v>
      </c>
      <c r="W32" s="8">
        <f t="shared" si="4"/>
        <v>1.9230769230769232E-2</v>
      </c>
      <c r="X32" s="2"/>
      <c r="Y32">
        <v>33</v>
      </c>
      <c r="Z32">
        <v>28</v>
      </c>
      <c r="AA32">
        <v>5</v>
      </c>
      <c r="AB32">
        <v>30</v>
      </c>
      <c r="AC32">
        <v>15</v>
      </c>
      <c r="AD32" s="19">
        <f t="shared" si="5"/>
        <v>50</v>
      </c>
      <c r="AE32" s="8">
        <f t="shared" si="6"/>
        <v>0.02</v>
      </c>
      <c r="AF32" s="21"/>
      <c r="AG32" s="22">
        <v>30</v>
      </c>
      <c r="AH32" s="22">
        <v>28</v>
      </c>
      <c r="AI32" s="23">
        <v>5</v>
      </c>
      <c r="AJ32" s="23">
        <v>22</v>
      </c>
      <c r="AK32" s="23">
        <v>9</v>
      </c>
      <c r="AL32" s="24">
        <f t="shared" si="7"/>
        <v>36</v>
      </c>
      <c r="AM32" s="8">
        <f t="shared" si="8"/>
        <v>2.7777777777777776E-2</v>
      </c>
      <c r="AN32" s="2"/>
      <c r="AV32" s="2"/>
    </row>
    <row r="33" spans="8:48" x14ac:dyDescent="0.2">
      <c r="H33" s="2"/>
      <c r="J33">
        <v>8</v>
      </c>
      <c r="K33">
        <v>8</v>
      </c>
      <c r="L33">
        <v>45</v>
      </c>
      <c r="M33">
        <v>24</v>
      </c>
      <c r="N33" s="18">
        <f t="shared" si="19"/>
        <v>77</v>
      </c>
      <c r="O33" s="8">
        <f t="shared" si="20"/>
        <v>1.2987012987012988E-2</v>
      </c>
      <c r="P33" s="35"/>
      <c r="Q33">
        <v>217</v>
      </c>
      <c r="R33">
        <v>29</v>
      </c>
      <c r="S33">
        <v>6</v>
      </c>
      <c r="T33">
        <v>26</v>
      </c>
      <c r="U33">
        <v>14</v>
      </c>
      <c r="V33" s="19">
        <f t="shared" si="11"/>
        <v>46</v>
      </c>
      <c r="W33" s="8">
        <f t="shared" si="4"/>
        <v>2.1739130434782608E-2</v>
      </c>
      <c r="X33" s="2"/>
      <c r="Y33">
        <v>34</v>
      </c>
      <c r="Z33">
        <v>29</v>
      </c>
      <c r="AA33">
        <v>5</v>
      </c>
      <c r="AB33">
        <v>30</v>
      </c>
      <c r="AC33">
        <v>14</v>
      </c>
      <c r="AD33" s="19">
        <f t="shared" si="5"/>
        <v>49</v>
      </c>
      <c r="AE33" s="8">
        <f t="shared" si="6"/>
        <v>2.0408163265306121E-2</v>
      </c>
      <c r="AF33" s="21"/>
      <c r="AG33" s="22">
        <v>31</v>
      </c>
      <c r="AH33" s="22">
        <v>29</v>
      </c>
      <c r="AI33" s="23">
        <v>5</v>
      </c>
      <c r="AJ33" s="23">
        <v>24</v>
      </c>
      <c r="AK33" s="23">
        <v>14</v>
      </c>
      <c r="AL33" s="24">
        <f t="shared" si="7"/>
        <v>43</v>
      </c>
      <c r="AM33" s="8">
        <f t="shared" si="8"/>
        <v>2.3255813953488372E-2</v>
      </c>
      <c r="AN33" s="2"/>
      <c r="AO33" s="5" t="s">
        <v>8</v>
      </c>
      <c r="AP33" s="5"/>
      <c r="AQ33" s="5"/>
      <c r="AR33" s="5"/>
      <c r="AS33" s="5"/>
      <c r="AT33" s="5"/>
      <c r="AU33" s="5"/>
      <c r="AV33" s="2"/>
    </row>
    <row r="34" spans="8:48" x14ac:dyDescent="0.2">
      <c r="H34" s="2"/>
      <c r="J34">
        <v>9</v>
      </c>
      <c r="K34">
        <v>8</v>
      </c>
      <c r="L34">
        <v>41</v>
      </c>
      <c r="M34">
        <v>19</v>
      </c>
      <c r="N34" s="18">
        <f t="shared" si="19"/>
        <v>68</v>
      </c>
      <c r="O34" s="8">
        <f t="shared" si="20"/>
        <v>1.4705882352941176E-2</v>
      </c>
      <c r="P34" s="35"/>
      <c r="Q34">
        <v>218</v>
      </c>
      <c r="R34">
        <v>30</v>
      </c>
      <c r="S34">
        <v>6</v>
      </c>
      <c r="T34">
        <v>21</v>
      </c>
      <c r="U34">
        <v>14</v>
      </c>
      <c r="V34" s="19">
        <f t="shared" si="11"/>
        <v>41</v>
      </c>
      <c r="W34" s="8">
        <f t="shared" si="4"/>
        <v>2.4390243902439025E-2</v>
      </c>
      <c r="X34" s="2"/>
      <c r="Y34">
        <v>35</v>
      </c>
      <c r="Z34">
        <v>30</v>
      </c>
      <c r="AA34">
        <v>6</v>
      </c>
      <c r="AB34">
        <v>30</v>
      </c>
      <c r="AC34">
        <v>13</v>
      </c>
      <c r="AD34" s="19">
        <f t="shared" si="5"/>
        <v>49</v>
      </c>
      <c r="AE34" s="8">
        <f t="shared" si="6"/>
        <v>2.0408163265306121E-2</v>
      </c>
      <c r="AF34" s="21"/>
      <c r="AG34" s="22">
        <v>32</v>
      </c>
      <c r="AH34" s="22">
        <v>30</v>
      </c>
      <c r="AI34" s="23">
        <v>5</v>
      </c>
      <c r="AJ34" s="23">
        <v>20</v>
      </c>
      <c r="AK34" s="23">
        <v>14</v>
      </c>
      <c r="AL34" s="24">
        <f t="shared" si="7"/>
        <v>39</v>
      </c>
      <c r="AM34" s="8">
        <f t="shared" si="8"/>
        <v>2.564102564102564E-2</v>
      </c>
      <c r="AN34" s="2"/>
      <c r="AO34" t="s">
        <v>32</v>
      </c>
      <c r="AV34" s="2"/>
    </row>
    <row r="35" spans="8:48" x14ac:dyDescent="0.2">
      <c r="H35" s="2"/>
      <c r="J35">
        <v>10</v>
      </c>
      <c r="K35">
        <v>9</v>
      </c>
      <c r="L35">
        <v>41</v>
      </c>
      <c r="M35">
        <v>21</v>
      </c>
      <c r="N35" s="18">
        <f t="shared" si="19"/>
        <v>71</v>
      </c>
      <c r="O35" s="8">
        <f t="shared" si="20"/>
        <v>1.4084507042253521E-2</v>
      </c>
      <c r="P35" s="35"/>
      <c r="Q35">
        <v>219</v>
      </c>
      <c r="R35">
        <v>31</v>
      </c>
      <c r="S35">
        <v>6</v>
      </c>
      <c r="T35">
        <v>26</v>
      </c>
      <c r="U35">
        <v>17</v>
      </c>
      <c r="V35" s="19">
        <f t="shared" si="11"/>
        <v>49</v>
      </c>
      <c r="W35" s="8">
        <f t="shared" si="4"/>
        <v>2.0408163265306121E-2</v>
      </c>
      <c r="X35" s="2"/>
      <c r="Y35">
        <v>36</v>
      </c>
      <c r="Z35">
        <v>31</v>
      </c>
      <c r="AA35">
        <v>6</v>
      </c>
      <c r="AB35">
        <v>31</v>
      </c>
      <c r="AC35">
        <v>14</v>
      </c>
      <c r="AD35" s="19">
        <f t="shared" si="5"/>
        <v>51</v>
      </c>
      <c r="AE35" s="8">
        <f t="shared" si="6"/>
        <v>1.9607843137254902E-2</v>
      </c>
      <c r="AF35" s="21"/>
      <c r="AG35" s="22">
        <v>33</v>
      </c>
      <c r="AH35" s="22">
        <v>31</v>
      </c>
      <c r="AI35" s="23">
        <v>5</v>
      </c>
      <c r="AJ35" s="23">
        <v>20</v>
      </c>
      <c r="AK35" s="23">
        <v>10</v>
      </c>
      <c r="AL35" s="24">
        <f t="shared" si="7"/>
        <v>35</v>
      </c>
      <c r="AM35" s="8">
        <f t="shared" si="8"/>
        <v>2.8571428571428571E-2</v>
      </c>
      <c r="AN35" s="2"/>
      <c r="AO35" s="10" t="s">
        <v>20</v>
      </c>
      <c r="AP35" s="10" t="s">
        <v>21</v>
      </c>
      <c r="AQ35" s="10" t="s">
        <v>22</v>
      </c>
      <c r="AR35" s="10" t="s">
        <v>23</v>
      </c>
      <c r="AS35" s="10" t="s">
        <v>24</v>
      </c>
      <c r="AT35" s="13" t="s">
        <v>25</v>
      </c>
      <c r="AU35" s="14" t="s">
        <v>26</v>
      </c>
      <c r="AV35" s="2"/>
    </row>
    <row r="36" spans="8:48" x14ac:dyDescent="0.2">
      <c r="H36" s="2"/>
      <c r="J36">
        <v>11</v>
      </c>
      <c r="K36">
        <v>7</v>
      </c>
      <c r="L36">
        <v>44</v>
      </c>
      <c r="M36">
        <v>25</v>
      </c>
      <c r="N36" s="18">
        <f t="shared" si="19"/>
        <v>76</v>
      </c>
      <c r="O36" s="8">
        <f t="shared" si="20"/>
        <v>1.3157894736842105E-2</v>
      </c>
      <c r="P36" s="35"/>
      <c r="Q36">
        <v>220</v>
      </c>
      <c r="R36">
        <v>32</v>
      </c>
      <c r="S36">
        <v>7</v>
      </c>
      <c r="T36">
        <v>26</v>
      </c>
      <c r="U36">
        <v>14</v>
      </c>
      <c r="V36" s="19">
        <f t="shared" si="11"/>
        <v>47</v>
      </c>
      <c r="W36" s="8">
        <f t="shared" si="4"/>
        <v>2.1276595744680851E-2</v>
      </c>
      <c r="X36" s="2"/>
      <c r="Y36">
        <v>37</v>
      </c>
      <c r="Z36">
        <v>32</v>
      </c>
      <c r="AA36">
        <v>6</v>
      </c>
      <c r="AB36">
        <v>28</v>
      </c>
      <c r="AC36">
        <v>13</v>
      </c>
      <c r="AD36" s="19">
        <f t="shared" si="5"/>
        <v>47</v>
      </c>
      <c r="AE36" s="8">
        <f t="shared" si="6"/>
        <v>2.1276595744680851E-2</v>
      </c>
      <c r="AF36" s="21"/>
      <c r="AG36" s="22">
        <v>34</v>
      </c>
      <c r="AH36" s="22">
        <v>32</v>
      </c>
      <c r="AI36" s="23">
        <v>5</v>
      </c>
      <c r="AJ36" s="23">
        <v>20</v>
      </c>
      <c r="AK36" s="23">
        <v>14</v>
      </c>
      <c r="AL36" s="24">
        <f t="shared" si="7"/>
        <v>39</v>
      </c>
      <c r="AM36" s="8">
        <f t="shared" si="8"/>
        <v>2.564102564102564E-2</v>
      </c>
      <c r="AN36" s="2"/>
      <c r="AP36">
        <v>1</v>
      </c>
      <c r="AQ36">
        <v>4</v>
      </c>
      <c r="AR36">
        <v>33</v>
      </c>
      <c r="AS36">
        <v>13</v>
      </c>
      <c r="AT36" s="18">
        <f>SUM(AQ36:AS36)</f>
        <v>50</v>
      </c>
      <c r="AU36" s="8">
        <f>1/AT36</f>
        <v>0.02</v>
      </c>
      <c r="AV36" s="2"/>
    </row>
    <row r="37" spans="8:48" x14ac:dyDescent="0.2">
      <c r="H37" s="2"/>
      <c r="J37">
        <v>12</v>
      </c>
      <c r="K37">
        <v>7</v>
      </c>
      <c r="L37">
        <v>50</v>
      </c>
      <c r="M37">
        <v>22</v>
      </c>
      <c r="N37" s="18">
        <f t="shared" si="19"/>
        <v>79</v>
      </c>
      <c r="O37" s="8">
        <f t="shared" si="20"/>
        <v>1.2658227848101266E-2</v>
      </c>
      <c r="P37" s="35"/>
      <c r="V37" s="36">
        <f>AVERAGE(V5:V36)</f>
        <v>48.90625</v>
      </c>
      <c r="W37" s="31">
        <f>AVERAGE(W5:W36)</f>
        <v>2.0521649861565568E-2</v>
      </c>
      <c r="X37" s="2"/>
      <c r="Y37">
        <v>38</v>
      </c>
      <c r="Z37">
        <v>33</v>
      </c>
      <c r="AA37">
        <v>5</v>
      </c>
      <c r="AB37">
        <v>29</v>
      </c>
      <c r="AC37">
        <v>14</v>
      </c>
      <c r="AD37" s="19">
        <f t="shared" si="5"/>
        <v>48</v>
      </c>
      <c r="AE37" s="8">
        <f t="shared" si="6"/>
        <v>2.0833333333333332E-2</v>
      </c>
      <c r="AF37" s="21"/>
      <c r="AG37" s="22">
        <v>35</v>
      </c>
      <c r="AH37" s="22">
        <v>33</v>
      </c>
      <c r="AI37" s="23">
        <v>5</v>
      </c>
      <c r="AJ37" s="23">
        <v>21</v>
      </c>
      <c r="AK37" s="23">
        <v>13</v>
      </c>
      <c r="AL37" s="24">
        <f t="shared" si="7"/>
        <v>39</v>
      </c>
      <c r="AM37" s="8">
        <f t="shared" si="8"/>
        <v>2.564102564102564E-2</v>
      </c>
      <c r="AN37" s="2"/>
      <c r="AP37">
        <v>2</v>
      </c>
      <c r="AQ37">
        <v>5</v>
      </c>
      <c r="AR37">
        <v>24</v>
      </c>
      <c r="AS37">
        <v>14</v>
      </c>
      <c r="AT37" s="18">
        <f t="shared" ref="AT37:AT70" si="21">SUM(AQ37:AS37)</f>
        <v>43</v>
      </c>
      <c r="AU37" s="8">
        <f t="shared" ref="AU37:AU70" si="22">1/AT37</f>
        <v>2.3255813953488372E-2</v>
      </c>
      <c r="AV37" s="2"/>
    </row>
    <row r="38" spans="8:48" x14ac:dyDescent="0.2">
      <c r="H38" s="2"/>
      <c r="J38">
        <v>13</v>
      </c>
      <c r="K38">
        <v>8</v>
      </c>
      <c r="L38">
        <v>54</v>
      </c>
      <c r="M38">
        <v>21</v>
      </c>
      <c r="N38" s="18">
        <f t="shared" si="19"/>
        <v>83</v>
      </c>
      <c r="O38" s="8">
        <f t="shared" si="20"/>
        <v>1.2048192771084338E-2</v>
      </c>
      <c r="P38" s="35"/>
      <c r="X38" s="2"/>
      <c r="Y38">
        <v>39</v>
      </c>
      <c r="Z38">
        <v>34</v>
      </c>
      <c r="AA38">
        <v>6</v>
      </c>
      <c r="AB38">
        <v>26</v>
      </c>
      <c r="AC38">
        <v>16</v>
      </c>
      <c r="AD38" s="19">
        <f t="shared" si="5"/>
        <v>48</v>
      </c>
      <c r="AE38" s="8">
        <f t="shared" si="6"/>
        <v>2.0833333333333332E-2</v>
      </c>
      <c r="AF38" s="21"/>
      <c r="AG38" s="22">
        <v>36</v>
      </c>
      <c r="AH38" s="22">
        <v>34</v>
      </c>
      <c r="AI38" s="23">
        <v>5</v>
      </c>
      <c r="AJ38" s="23">
        <v>21</v>
      </c>
      <c r="AK38" s="23">
        <v>10</v>
      </c>
      <c r="AL38" s="24">
        <f t="shared" si="7"/>
        <v>36</v>
      </c>
      <c r="AM38" s="8">
        <f t="shared" si="8"/>
        <v>2.7777777777777776E-2</v>
      </c>
      <c r="AN38" s="2"/>
      <c r="AP38">
        <v>3</v>
      </c>
      <c r="AQ38">
        <v>4</v>
      </c>
      <c r="AR38">
        <v>33</v>
      </c>
      <c r="AS38">
        <v>13</v>
      </c>
      <c r="AT38" s="18">
        <f t="shared" si="21"/>
        <v>50</v>
      </c>
      <c r="AU38" s="8">
        <f t="shared" si="22"/>
        <v>0.02</v>
      </c>
      <c r="AV38" s="2"/>
    </row>
    <row r="39" spans="8:48" x14ac:dyDescent="0.2">
      <c r="H39" s="2"/>
      <c r="J39">
        <v>14</v>
      </c>
      <c r="K39">
        <v>9</v>
      </c>
      <c r="L39">
        <v>60</v>
      </c>
      <c r="M39">
        <v>22</v>
      </c>
      <c r="N39" s="18">
        <f t="shared" si="19"/>
        <v>91</v>
      </c>
      <c r="O39" s="8">
        <f t="shared" si="20"/>
        <v>1.098901098901099E-2</v>
      </c>
      <c r="P39" s="35"/>
      <c r="Q39" s="5" t="s">
        <v>8</v>
      </c>
      <c r="R39" s="5"/>
      <c r="S39" s="5"/>
      <c r="T39" s="5"/>
      <c r="U39" s="5"/>
      <c r="V39" s="5"/>
      <c r="W39" s="5"/>
      <c r="X39" s="2"/>
      <c r="Y39">
        <v>40</v>
      </c>
      <c r="Z39">
        <v>35</v>
      </c>
      <c r="AA39">
        <v>5</v>
      </c>
      <c r="AB39">
        <v>28</v>
      </c>
      <c r="AC39">
        <v>15</v>
      </c>
      <c r="AD39" s="19">
        <f t="shared" si="5"/>
        <v>48</v>
      </c>
      <c r="AE39" s="8">
        <f t="shared" si="6"/>
        <v>2.0833333333333332E-2</v>
      </c>
      <c r="AF39" s="21"/>
      <c r="AG39" s="22">
        <v>38</v>
      </c>
      <c r="AH39" s="22">
        <v>35</v>
      </c>
      <c r="AI39" s="23">
        <v>5</v>
      </c>
      <c r="AJ39" s="23">
        <v>23</v>
      </c>
      <c r="AK39" s="23">
        <v>15</v>
      </c>
      <c r="AL39" s="24">
        <f t="shared" si="7"/>
        <v>43</v>
      </c>
      <c r="AM39" s="8">
        <f t="shared" si="8"/>
        <v>2.3255813953488372E-2</v>
      </c>
      <c r="AN39" s="2"/>
      <c r="AP39">
        <v>4</v>
      </c>
      <c r="AQ39">
        <v>4</v>
      </c>
      <c r="AR39">
        <v>26</v>
      </c>
      <c r="AS39">
        <v>15</v>
      </c>
      <c r="AT39" s="18">
        <f t="shared" si="21"/>
        <v>45</v>
      </c>
      <c r="AU39" s="8">
        <f t="shared" si="22"/>
        <v>2.2222222222222223E-2</v>
      </c>
      <c r="AV39" s="2"/>
    </row>
    <row r="40" spans="8:48" x14ac:dyDescent="0.2">
      <c r="H40" s="2"/>
      <c r="J40">
        <v>15</v>
      </c>
      <c r="K40">
        <v>7</v>
      </c>
      <c r="L40">
        <v>48</v>
      </c>
      <c r="M40">
        <v>17</v>
      </c>
      <c r="N40" s="18">
        <f t="shared" si="19"/>
        <v>72</v>
      </c>
      <c r="O40" s="8">
        <f t="shared" si="20"/>
        <v>1.3888888888888888E-2</v>
      </c>
      <c r="P40" s="35"/>
      <c r="Q40" t="s">
        <v>18</v>
      </c>
      <c r="X40" s="2"/>
      <c r="Y40">
        <v>41</v>
      </c>
      <c r="Z40">
        <v>36</v>
      </c>
      <c r="AA40">
        <v>5</v>
      </c>
      <c r="AB40">
        <v>28</v>
      </c>
      <c r="AC40">
        <v>15</v>
      </c>
      <c r="AD40" s="19">
        <f t="shared" si="5"/>
        <v>48</v>
      </c>
      <c r="AE40" s="8">
        <f t="shared" si="6"/>
        <v>2.0833333333333332E-2</v>
      </c>
      <c r="AF40" s="21"/>
      <c r="AG40" s="22">
        <v>39</v>
      </c>
      <c r="AH40" s="22">
        <v>36</v>
      </c>
      <c r="AI40" s="23">
        <v>5</v>
      </c>
      <c r="AJ40" s="23">
        <v>23</v>
      </c>
      <c r="AK40" s="23">
        <v>15</v>
      </c>
      <c r="AL40" s="24">
        <f t="shared" si="7"/>
        <v>43</v>
      </c>
      <c r="AM40" s="8">
        <f t="shared" si="8"/>
        <v>2.3255813953488372E-2</v>
      </c>
      <c r="AN40" s="2"/>
      <c r="AP40">
        <v>5</v>
      </c>
      <c r="AQ40">
        <v>5</v>
      </c>
      <c r="AR40">
        <v>32</v>
      </c>
      <c r="AS40">
        <v>14</v>
      </c>
      <c r="AT40" s="18">
        <f t="shared" si="21"/>
        <v>51</v>
      </c>
      <c r="AU40" s="8">
        <f t="shared" si="22"/>
        <v>1.9607843137254902E-2</v>
      </c>
      <c r="AV40" s="2"/>
    </row>
    <row r="41" spans="8:48" x14ac:dyDescent="0.2">
      <c r="H41" s="2"/>
      <c r="J41">
        <v>16</v>
      </c>
      <c r="K41">
        <v>8</v>
      </c>
      <c r="L41">
        <v>43</v>
      </c>
      <c r="M41">
        <v>21</v>
      </c>
      <c r="N41" s="18">
        <f t="shared" si="19"/>
        <v>72</v>
      </c>
      <c r="O41" s="8">
        <f t="shared" si="20"/>
        <v>1.3888888888888888E-2</v>
      </c>
      <c r="P41" s="35"/>
      <c r="Q41" s="10" t="s">
        <v>20</v>
      </c>
      <c r="R41" s="10" t="s">
        <v>21</v>
      </c>
      <c r="S41" s="10" t="s">
        <v>22</v>
      </c>
      <c r="T41" s="10" t="s">
        <v>23</v>
      </c>
      <c r="U41" s="10" t="s">
        <v>24</v>
      </c>
      <c r="V41" s="13" t="s">
        <v>25</v>
      </c>
      <c r="W41" s="14" t="s">
        <v>26</v>
      </c>
      <c r="X41" s="2"/>
      <c r="Y41">
        <v>42</v>
      </c>
      <c r="Z41">
        <v>37</v>
      </c>
      <c r="AA41">
        <v>5</v>
      </c>
      <c r="AB41">
        <v>29</v>
      </c>
      <c r="AC41">
        <v>17</v>
      </c>
      <c r="AD41" s="19">
        <f t="shared" si="5"/>
        <v>51</v>
      </c>
      <c r="AE41" s="8">
        <f t="shared" si="6"/>
        <v>1.9607843137254902E-2</v>
      </c>
      <c r="AF41" s="21"/>
      <c r="AG41" s="22">
        <v>40</v>
      </c>
      <c r="AH41" s="22">
        <v>37</v>
      </c>
      <c r="AI41" s="23">
        <v>5</v>
      </c>
      <c r="AJ41" s="23">
        <v>27</v>
      </c>
      <c r="AK41" s="23">
        <v>18</v>
      </c>
      <c r="AL41" s="24">
        <f t="shared" si="7"/>
        <v>50</v>
      </c>
      <c r="AM41" s="8">
        <f t="shared" si="8"/>
        <v>0.02</v>
      </c>
      <c r="AN41" s="2"/>
      <c r="AP41">
        <v>6</v>
      </c>
      <c r="AQ41">
        <v>5</v>
      </c>
      <c r="AR41">
        <v>24</v>
      </c>
      <c r="AS41">
        <v>15</v>
      </c>
      <c r="AT41" s="18">
        <f t="shared" si="21"/>
        <v>44</v>
      </c>
      <c r="AU41" s="8">
        <f t="shared" si="22"/>
        <v>2.2727272727272728E-2</v>
      </c>
      <c r="AV41" s="2"/>
    </row>
    <row r="42" spans="8:48" x14ac:dyDescent="0.2">
      <c r="N42" s="18">
        <f>AVERAGE(N26:N41)</f>
        <v>74.9375</v>
      </c>
      <c r="O42" s="31">
        <f>AVERAGE(O26:O41)</f>
        <v>1.3425849544901062E-2</v>
      </c>
      <c r="P42" s="2"/>
      <c r="R42">
        <v>1</v>
      </c>
      <c r="S42">
        <v>7</v>
      </c>
      <c r="T42">
        <v>33</v>
      </c>
      <c r="U42">
        <v>12</v>
      </c>
      <c r="V42" s="18">
        <f>SUM(S42:U42)</f>
        <v>52</v>
      </c>
      <c r="W42" s="8">
        <f>1/V42</f>
        <v>1.9230769230769232E-2</v>
      </c>
      <c r="X42" s="2"/>
      <c r="Y42">
        <v>43</v>
      </c>
      <c r="Z42">
        <v>38</v>
      </c>
      <c r="AA42">
        <v>5</v>
      </c>
      <c r="AB42">
        <v>28</v>
      </c>
      <c r="AC42">
        <v>14</v>
      </c>
      <c r="AD42" s="19">
        <f t="shared" si="5"/>
        <v>47</v>
      </c>
      <c r="AE42" s="8">
        <f t="shared" si="6"/>
        <v>2.1276595744680851E-2</v>
      </c>
      <c r="AF42" s="21"/>
      <c r="AG42" s="22">
        <v>41</v>
      </c>
      <c r="AH42" s="22">
        <v>38</v>
      </c>
      <c r="AI42" s="23">
        <v>5</v>
      </c>
      <c r="AJ42" s="23">
        <v>23</v>
      </c>
      <c r="AK42" s="23">
        <v>15</v>
      </c>
      <c r="AL42" s="24">
        <f t="shared" si="7"/>
        <v>43</v>
      </c>
      <c r="AM42" s="8">
        <f t="shared" si="8"/>
        <v>2.3255813953488372E-2</v>
      </c>
      <c r="AN42" s="2"/>
      <c r="AP42">
        <v>7</v>
      </c>
      <c r="AQ42">
        <v>5</v>
      </c>
      <c r="AR42">
        <v>40</v>
      </c>
      <c r="AS42">
        <v>12</v>
      </c>
      <c r="AT42" s="18">
        <f t="shared" si="21"/>
        <v>57</v>
      </c>
      <c r="AU42" s="8">
        <f t="shared" si="22"/>
        <v>1.7543859649122806E-2</v>
      </c>
      <c r="AV42" s="2"/>
    </row>
    <row r="43" spans="8:48" x14ac:dyDescent="0.2">
      <c r="K43">
        <f>AVERAGE(K26:K41,K5:K20)</f>
        <v>8.03125</v>
      </c>
      <c r="L43">
        <f t="shared" ref="L43:M43" si="23">AVERAGE(L26:L41,L5:L20)</f>
        <v>44.53125</v>
      </c>
      <c r="M43">
        <f t="shared" si="23"/>
        <v>21.6875</v>
      </c>
      <c r="P43" s="2"/>
      <c r="R43">
        <v>2</v>
      </c>
      <c r="S43">
        <v>6</v>
      </c>
      <c r="T43">
        <v>26</v>
      </c>
      <c r="U43">
        <v>14</v>
      </c>
      <c r="V43" s="18">
        <f t="shared" ref="V43:V73" si="24">SUM(S43:U43)</f>
        <v>46</v>
      </c>
      <c r="W43" s="8">
        <f t="shared" ref="W43:W73" si="25">1/V43</f>
        <v>2.1739130434782608E-2</v>
      </c>
      <c r="X43" s="2"/>
      <c r="Y43">
        <v>44</v>
      </c>
      <c r="Z43">
        <v>39</v>
      </c>
      <c r="AA43">
        <v>5</v>
      </c>
      <c r="AB43">
        <v>29</v>
      </c>
      <c r="AC43">
        <v>15</v>
      </c>
      <c r="AD43" s="19">
        <f t="shared" si="5"/>
        <v>49</v>
      </c>
      <c r="AE43" s="8">
        <f t="shared" si="6"/>
        <v>2.0408163265306121E-2</v>
      </c>
      <c r="AF43" s="21"/>
      <c r="AG43" s="37">
        <v>42</v>
      </c>
      <c r="AH43" s="22">
        <v>39</v>
      </c>
      <c r="AI43" s="23">
        <v>5</v>
      </c>
      <c r="AJ43" s="23">
        <v>22</v>
      </c>
      <c r="AK43" s="23">
        <v>13</v>
      </c>
      <c r="AL43" s="24">
        <f t="shared" si="7"/>
        <v>40</v>
      </c>
      <c r="AM43" s="8">
        <f t="shared" si="8"/>
        <v>2.5000000000000001E-2</v>
      </c>
      <c r="AN43" s="2"/>
      <c r="AP43">
        <v>8</v>
      </c>
      <c r="AQ43">
        <v>6</v>
      </c>
      <c r="AR43">
        <v>38</v>
      </c>
      <c r="AS43">
        <v>13</v>
      </c>
      <c r="AT43" s="18">
        <f t="shared" si="21"/>
        <v>57</v>
      </c>
      <c r="AU43" s="8">
        <f t="shared" si="22"/>
        <v>1.7543859649122806E-2</v>
      </c>
      <c r="AV43" s="2"/>
    </row>
    <row r="44" spans="8:48" x14ac:dyDescent="0.2">
      <c r="K44">
        <f>STDEV(K26:K41,K5:K20)/SQRT(32)</f>
        <v>0.14538862686806228</v>
      </c>
      <c r="L44">
        <f t="shared" ref="L44:M44" si="26">STDEV(L26:L41,L5:L20)/SQRT(32)</f>
        <v>0.87526997563148212</v>
      </c>
      <c r="M44">
        <f t="shared" si="26"/>
        <v>0.36322230596204724</v>
      </c>
      <c r="N44">
        <f>STDEV(N26:N41,N5:N20)/SQRT(32)</f>
        <v>0.98065975158925367</v>
      </c>
      <c r="P44" s="2"/>
      <c r="R44">
        <v>3</v>
      </c>
      <c r="S44">
        <v>5</v>
      </c>
      <c r="T44">
        <v>26</v>
      </c>
      <c r="U44">
        <v>15</v>
      </c>
      <c r="V44" s="18">
        <f t="shared" si="24"/>
        <v>46</v>
      </c>
      <c r="W44" s="8">
        <f t="shared" si="25"/>
        <v>2.1739130434782608E-2</v>
      </c>
      <c r="X44" s="2"/>
      <c r="Y44">
        <v>45</v>
      </c>
      <c r="Z44">
        <v>40</v>
      </c>
      <c r="AA44">
        <v>6</v>
      </c>
      <c r="AB44">
        <v>27</v>
      </c>
      <c r="AC44">
        <v>14</v>
      </c>
      <c r="AD44" s="19">
        <f t="shared" si="5"/>
        <v>47</v>
      </c>
      <c r="AE44" s="8">
        <f t="shared" si="6"/>
        <v>2.1276595744680851E-2</v>
      </c>
      <c r="AF44" s="21"/>
      <c r="AG44" s="22">
        <v>43</v>
      </c>
      <c r="AH44" s="22">
        <v>40</v>
      </c>
      <c r="AI44" s="23">
        <v>5</v>
      </c>
      <c r="AJ44" s="23">
        <v>20</v>
      </c>
      <c r="AK44" s="23">
        <v>14</v>
      </c>
      <c r="AL44" s="24">
        <f t="shared" si="7"/>
        <v>39</v>
      </c>
      <c r="AM44" s="8">
        <f t="shared" si="8"/>
        <v>2.564102564102564E-2</v>
      </c>
      <c r="AN44" s="2"/>
      <c r="AP44">
        <v>9</v>
      </c>
      <c r="AQ44">
        <v>4</v>
      </c>
      <c r="AR44">
        <v>32</v>
      </c>
      <c r="AS44">
        <v>14</v>
      </c>
      <c r="AT44" s="18">
        <f t="shared" si="21"/>
        <v>50</v>
      </c>
      <c r="AU44" s="8">
        <f t="shared" si="22"/>
        <v>0.02</v>
      </c>
      <c r="AV44" s="2"/>
    </row>
    <row r="45" spans="8:48" x14ac:dyDescent="0.2">
      <c r="P45" s="2"/>
      <c r="R45">
        <v>4</v>
      </c>
      <c r="S45">
        <v>6</v>
      </c>
      <c r="T45">
        <v>31</v>
      </c>
      <c r="U45">
        <v>17</v>
      </c>
      <c r="V45" s="18">
        <f t="shared" si="24"/>
        <v>54</v>
      </c>
      <c r="W45" s="8">
        <f t="shared" si="25"/>
        <v>1.8518518518518517E-2</v>
      </c>
      <c r="X45" s="2"/>
      <c r="Y45">
        <v>46</v>
      </c>
      <c r="Z45">
        <v>41</v>
      </c>
      <c r="AA45">
        <v>5</v>
      </c>
      <c r="AB45">
        <v>29</v>
      </c>
      <c r="AC45">
        <v>16</v>
      </c>
      <c r="AD45" s="19">
        <f t="shared" si="5"/>
        <v>50</v>
      </c>
      <c r="AE45" s="8">
        <f t="shared" si="6"/>
        <v>0.02</v>
      </c>
      <c r="AF45" s="21"/>
      <c r="AG45" s="22">
        <v>45</v>
      </c>
      <c r="AH45" s="22">
        <v>41</v>
      </c>
      <c r="AI45" s="23">
        <v>5</v>
      </c>
      <c r="AJ45" s="23">
        <v>20</v>
      </c>
      <c r="AK45" s="23">
        <v>11</v>
      </c>
      <c r="AL45" s="24">
        <f t="shared" si="7"/>
        <v>36</v>
      </c>
      <c r="AM45" s="8">
        <f t="shared" si="8"/>
        <v>2.7777777777777776E-2</v>
      </c>
      <c r="AN45" s="2"/>
      <c r="AP45">
        <v>10</v>
      </c>
      <c r="AQ45">
        <v>5</v>
      </c>
      <c r="AR45">
        <v>27</v>
      </c>
      <c r="AS45">
        <v>15</v>
      </c>
      <c r="AT45" s="18">
        <f t="shared" si="21"/>
        <v>47</v>
      </c>
      <c r="AU45" s="8">
        <f t="shared" si="22"/>
        <v>2.1276595744680851E-2</v>
      </c>
      <c r="AV45" s="2"/>
    </row>
    <row r="46" spans="8:48" x14ac:dyDescent="0.2">
      <c r="P46" s="2"/>
      <c r="R46">
        <v>5</v>
      </c>
      <c r="S46">
        <v>6</v>
      </c>
      <c r="T46">
        <v>28</v>
      </c>
      <c r="U46">
        <v>17</v>
      </c>
      <c r="V46" s="18">
        <f t="shared" si="24"/>
        <v>51</v>
      </c>
      <c r="W46" s="8">
        <f t="shared" si="25"/>
        <v>1.9607843137254902E-2</v>
      </c>
      <c r="X46" s="2"/>
      <c r="Y46">
        <v>47</v>
      </c>
      <c r="Z46">
        <v>42</v>
      </c>
      <c r="AA46">
        <v>6</v>
      </c>
      <c r="AB46">
        <v>29</v>
      </c>
      <c r="AC46">
        <v>16</v>
      </c>
      <c r="AD46" s="19">
        <f t="shared" si="5"/>
        <v>51</v>
      </c>
      <c r="AE46" s="8">
        <f t="shared" si="6"/>
        <v>1.9607843137254902E-2</v>
      </c>
      <c r="AF46" s="21"/>
      <c r="AG46" s="22">
        <v>46</v>
      </c>
      <c r="AH46" s="22">
        <v>42</v>
      </c>
      <c r="AI46" s="23">
        <v>5</v>
      </c>
      <c r="AJ46" s="23">
        <v>27</v>
      </c>
      <c r="AK46" s="23">
        <v>11</v>
      </c>
      <c r="AL46" s="24">
        <f t="shared" si="7"/>
        <v>43</v>
      </c>
      <c r="AM46" s="8">
        <f t="shared" si="8"/>
        <v>2.3255813953488372E-2</v>
      </c>
      <c r="AN46" s="2"/>
      <c r="AP46">
        <v>11</v>
      </c>
      <c r="AQ46">
        <v>4</v>
      </c>
      <c r="AR46">
        <v>32</v>
      </c>
      <c r="AS46">
        <v>14</v>
      </c>
      <c r="AT46" s="18">
        <f t="shared" si="21"/>
        <v>50</v>
      </c>
      <c r="AU46" s="8">
        <f t="shared" si="22"/>
        <v>0.02</v>
      </c>
      <c r="AV46" s="2"/>
    </row>
    <row r="47" spans="8:48" x14ac:dyDescent="0.2">
      <c r="P47" s="2"/>
      <c r="R47">
        <v>6</v>
      </c>
      <c r="S47">
        <v>5</v>
      </c>
      <c r="T47">
        <v>28</v>
      </c>
      <c r="U47">
        <v>20</v>
      </c>
      <c r="V47" s="18">
        <f t="shared" si="24"/>
        <v>53</v>
      </c>
      <c r="W47" s="8">
        <f t="shared" si="25"/>
        <v>1.8867924528301886E-2</v>
      </c>
      <c r="X47" s="2"/>
      <c r="Y47">
        <v>49</v>
      </c>
      <c r="Z47">
        <v>43</v>
      </c>
      <c r="AA47">
        <v>5</v>
      </c>
      <c r="AB47">
        <v>28</v>
      </c>
      <c r="AC47">
        <v>15</v>
      </c>
      <c r="AD47" s="19">
        <f t="shared" si="5"/>
        <v>48</v>
      </c>
      <c r="AE47" s="8">
        <f t="shared" si="6"/>
        <v>2.0833333333333332E-2</v>
      </c>
      <c r="AF47" s="21"/>
      <c r="AG47" s="22">
        <v>48</v>
      </c>
      <c r="AH47" s="22">
        <v>43</v>
      </c>
      <c r="AI47" s="23">
        <v>5</v>
      </c>
      <c r="AJ47" s="23">
        <v>23</v>
      </c>
      <c r="AK47" s="23">
        <v>11</v>
      </c>
      <c r="AL47" s="24">
        <f t="shared" si="7"/>
        <v>39</v>
      </c>
      <c r="AM47" s="8">
        <f t="shared" si="8"/>
        <v>2.564102564102564E-2</v>
      </c>
      <c r="AN47" s="2"/>
      <c r="AP47">
        <v>12</v>
      </c>
      <c r="AQ47">
        <v>4</v>
      </c>
      <c r="AR47">
        <v>31</v>
      </c>
      <c r="AS47">
        <v>15</v>
      </c>
      <c r="AT47" s="18">
        <f t="shared" si="21"/>
        <v>50</v>
      </c>
      <c r="AU47" s="8">
        <f t="shared" si="22"/>
        <v>0.02</v>
      </c>
      <c r="AV47" s="2"/>
    </row>
    <row r="48" spans="8:48" x14ac:dyDescent="0.2">
      <c r="P48" s="2"/>
      <c r="R48">
        <v>7</v>
      </c>
      <c r="S48">
        <v>6</v>
      </c>
      <c r="T48">
        <v>28</v>
      </c>
      <c r="U48">
        <v>16</v>
      </c>
      <c r="V48" s="18">
        <f t="shared" si="24"/>
        <v>50</v>
      </c>
      <c r="W48" s="8">
        <f t="shared" si="25"/>
        <v>0.02</v>
      </c>
      <c r="X48" s="2"/>
      <c r="Y48">
        <v>50</v>
      </c>
      <c r="Z48">
        <v>44</v>
      </c>
      <c r="AA48">
        <v>5</v>
      </c>
      <c r="AB48">
        <v>29</v>
      </c>
      <c r="AC48">
        <v>12</v>
      </c>
      <c r="AD48" s="19">
        <f t="shared" si="5"/>
        <v>46</v>
      </c>
      <c r="AE48" s="8">
        <f t="shared" si="6"/>
        <v>2.1739130434782608E-2</v>
      </c>
      <c r="AF48" s="21"/>
      <c r="AG48" s="22">
        <v>49</v>
      </c>
      <c r="AH48" s="22">
        <v>44</v>
      </c>
      <c r="AI48" s="23">
        <v>6</v>
      </c>
      <c r="AJ48" s="23">
        <v>21</v>
      </c>
      <c r="AK48" s="23">
        <v>9</v>
      </c>
      <c r="AL48" s="24">
        <f t="shared" si="7"/>
        <v>36</v>
      </c>
      <c r="AM48" s="8">
        <f t="shared" si="8"/>
        <v>2.7777777777777776E-2</v>
      </c>
      <c r="AN48" s="2"/>
      <c r="AP48">
        <v>13</v>
      </c>
      <c r="AQ48">
        <v>5</v>
      </c>
      <c r="AR48">
        <v>24</v>
      </c>
      <c r="AS48">
        <v>14</v>
      </c>
      <c r="AT48" s="18">
        <f t="shared" si="21"/>
        <v>43</v>
      </c>
      <c r="AU48" s="8">
        <f t="shared" si="22"/>
        <v>2.3255813953488372E-2</v>
      </c>
      <c r="AV48" s="2"/>
    </row>
    <row r="49" spans="16:48" x14ac:dyDescent="0.2">
      <c r="P49" s="2"/>
      <c r="R49">
        <v>8</v>
      </c>
      <c r="S49">
        <v>6</v>
      </c>
      <c r="T49">
        <v>30</v>
      </c>
      <c r="U49">
        <v>18</v>
      </c>
      <c r="V49" s="18">
        <f t="shared" si="24"/>
        <v>54</v>
      </c>
      <c r="W49" s="8">
        <f t="shared" si="25"/>
        <v>1.8518518518518517E-2</v>
      </c>
      <c r="X49" s="2"/>
      <c r="Y49">
        <v>51</v>
      </c>
      <c r="Z49">
        <v>45</v>
      </c>
      <c r="AA49">
        <v>5</v>
      </c>
      <c r="AB49">
        <v>30</v>
      </c>
      <c r="AC49">
        <v>14</v>
      </c>
      <c r="AD49" s="19">
        <f t="shared" si="5"/>
        <v>49</v>
      </c>
      <c r="AE49" s="8">
        <f t="shared" si="6"/>
        <v>2.0408163265306121E-2</v>
      </c>
      <c r="AF49" s="21"/>
      <c r="AG49" s="22">
        <v>52</v>
      </c>
      <c r="AH49" s="22">
        <v>45</v>
      </c>
      <c r="AI49" s="23">
        <v>5</v>
      </c>
      <c r="AJ49" s="23">
        <v>24</v>
      </c>
      <c r="AK49" s="23">
        <v>14</v>
      </c>
      <c r="AL49" s="24">
        <f t="shared" si="7"/>
        <v>43</v>
      </c>
      <c r="AM49" s="8">
        <f t="shared" si="8"/>
        <v>2.3255813953488372E-2</v>
      </c>
      <c r="AN49" s="2"/>
      <c r="AP49">
        <v>14</v>
      </c>
      <c r="AQ49">
        <v>5</v>
      </c>
      <c r="AR49">
        <v>24</v>
      </c>
      <c r="AS49">
        <v>14</v>
      </c>
      <c r="AT49" s="18">
        <f t="shared" si="21"/>
        <v>43</v>
      </c>
      <c r="AU49" s="8">
        <f t="shared" si="22"/>
        <v>2.3255813953488372E-2</v>
      </c>
      <c r="AV49" s="2"/>
    </row>
    <row r="50" spans="16:48" x14ac:dyDescent="0.2">
      <c r="P50" s="2"/>
      <c r="R50">
        <v>9</v>
      </c>
      <c r="S50">
        <v>7</v>
      </c>
      <c r="T50">
        <v>33</v>
      </c>
      <c r="U50">
        <v>14</v>
      </c>
      <c r="V50" s="18">
        <f t="shared" si="24"/>
        <v>54</v>
      </c>
      <c r="W50" s="8">
        <f t="shared" si="25"/>
        <v>1.8518518518518517E-2</v>
      </c>
      <c r="X50" s="2"/>
      <c r="Y50">
        <v>52</v>
      </c>
      <c r="Z50">
        <v>46</v>
      </c>
      <c r="AA50">
        <v>6</v>
      </c>
      <c r="AB50">
        <v>28</v>
      </c>
      <c r="AC50">
        <v>14</v>
      </c>
      <c r="AD50" s="19">
        <f t="shared" si="5"/>
        <v>48</v>
      </c>
      <c r="AE50" s="8">
        <f t="shared" si="6"/>
        <v>2.0833333333333332E-2</v>
      </c>
      <c r="AF50" s="21"/>
      <c r="AG50" s="22">
        <v>53</v>
      </c>
      <c r="AH50" s="22">
        <v>46</v>
      </c>
      <c r="AI50" s="23">
        <v>5</v>
      </c>
      <c r="AJ50" s="23">
        <v>29</v>
      </c>
      <c r="AK50" s="23">
        <v>16</v>
      </c>
      <c r="AL50" s="24">
        <f t="shared" si="7"/>
        <v>50</v>
      </c>
      <c r="AM50" s="8">
        <f t="shared" si="8"/>
        <v>0.02</v>
      </c>
      <c r="AN50" s="2"/>
      <c r="AP50">
        <v>15</v>
      </c>
      <c r="AQ50">
        <v>5</v>
      </c>
      <c r="AR50">
        <v>24</v>
      </c>
      <c r="AS50">
        <v>15</v>
      </c>
      <c r="AT50" s="18">
        <f t="shared" si="21"/>
        <v>44</v>
      </c>
      <c r="AU50" s="8">
        <f t="shared" si="22"/>
        <v>2.2727272727272728E-2</v>
      </c>
      <c r="AV50" s="2"/>
    </row>
    <row r="51" spans="16:48" x14ac:dyDescent="0.2">
      <c r="P51" s="2"/>
      <c r="R51">
        <v>10</v>
      </c>
      <c r="S51">
        <v>6</v>
      </c>
      <c r="T51">
        <v>27</v>
      </c>
      <c r="U51">
        <v>17</v>
      </c>
      <c r="V51" s="18">
        <f t="shared" si="24"/>
        <v>50</v>
      </c>
      <c r="W51" s="8">
        <f t="shared" si="25"/>
        <v>0.02</v>
      </c>
      <c r="X51" s="2"/>
      <c r="Y51">
        <v>53</v>
      </c>
      <c r="Z51">
        <v>47</v>
      </c>
      <c r="AA51">
        <v>5</v>
      </c>
      <c r="AB51">
        <v>28</v>
      </c>
      <c r="AC51">
        <v>14</v>
      </c>
      <c r="AD51" s="19">
        <f t="shared" si="5"/>
        <v>47</v>
      </c>
      <c r="AE51" s="8">
        <f t="shared" si="6"/>
        <v>2.1276595744680851E-2</v>
      </c>
      <c r="AF51" s="21"/>
      <c r="AG51" s="22">
        <v>54</v>
      </c>
      <c r="AH51" s="22">
        <v>47</v>
      </c>
      <c r="AI51" s="23">
        <v>5</v>
      </c>
      <c r="AJ51" s="23">
        <v>22</v>
      </c>
      <c r="AK51" s="23">
        <v>12</v>
      </c>
      <c r="AL51" s="24">
        <f t="shared" si="7"/>
        <v>39</v>
      </c>
      <c r="AM51" s="8">
        <f t="shared" si="8"/>
        <v>2.564102564102564E-2</v>
      </c>
      <c r="AN51" s="2"/>
      <c r="AP51">
        <v>16</v>
      </c>
      <c r="AQ51">
        <v>5</v>
      </c>
      <c r="AR51">
        <v>36</v>
      </c>
      <c r="AS51">
        <v>15</v>
      </c>
      <c r="AT51" s="18">
        <f t="shared" si="21"/>
        <v>56</v>
      </c>
      <c r="AU51" s="8">
        <f t="shared" si="22"/>
        <v>1.7857142857142856E-2</v>
      </c>
      <c r="AV51" s="2"/>
    </row>
    <row r="52" spans="16:48" x14ac:dyDescent="0.2">
      <c r="P52" s="2"/>
      <c r="R52">
        <v>11</v>
      </c>
      <c r="S52">
        <v>7</v>
      </c>
      <c r="T52">
        <v>26</v>
      </c>
      <c r="U52">
        <v>13</v>
      </c>
      <c r="V52" s="18">
        <f t="shared" si="24"/>
        <v>46</v>
      </c>
      <c r="W52" s="8">
        <f t="shared" si="25"/>
        <v>2.1739130434782608E-2</v>
      </c>
      <c r="X52" s="2"/>
      <c r="Y52">
        <v>54</v>
      </c>
      <c r="Z52">
        <v>48</v>
      </c>
      <c r="AA52">
        <v>6</v>
      </c>
      <c r="AB52">
        <v>28</v>
      </c>
      <c r="AC52">
        <v>14</v>
      </c>
      <c r="AD52" s="19">
        <f t="shared" si="5"/>
        <v>48</v>
      </c>
      <c r="AE52" s="8">
        <f t="shared" si="6"/>
        <v>2.0833333333333332E-2</v>
      </c>
      <c r="AF52" s="21"/>
      <c r="AG52" s="22">
        <v>55</v>
      </c>
      <c r="AH52" s="22">
        <v>48</v>
      </c>
      <c r="AI52" s="23">
        <v>5</v>
      </c>
      <c r="AJ52" s="23">
        <v>21</v>
      </c>
      <c r="AK52" s="23">
        <v>13</v>
      </c>
      <c r="AL52" s="24">
        <f t="shared" si="7"/>
        <v>39</v>
      </c>
      <c r="AM52" s="8">
        <f t="shared" si="8"/>
        <v>2.564102564102564E-2</v>
      </c>
      <c r="AN52" s="2"/>
      <c r="AP52">
        <v>17</v>
      </c>
      <c r="AQ52">
        <v>4</v>
      </c>
      <c r="AR52">
        <v>24</v>
      </c>
      <c r="AS52">
        <v>14</v>
      </c>
      <c r="AT52" s="18">
        <f t="shared" si="21"/>
        <v>42</v>
      </c>
      <c r="AU52" s="8">
        <f t="shared" si="22"/>
        <v>2.3809523809523808E-2</v>
      </c>
      <c r="AV52" s="2"/>
    </row>
    <row r="53" spans="16:48" x14ac:dyDescent="0.2">
      <c r="P53" s="2"/>
      <c r="R53">
        <v>12</v>
      </c>
      <c r="S53">
        <v>6</v>
      </c>
      <c r="T53">
        <v>28</v>
      </c>
      <c r="U53">
        <v>13</v>
      </c>
      <c r="V53" s="18">
        <f t="shared" si="24"/>
        <v>47</v>
      </c>
      <c r="W53" s="8">
        <f t="shared" si="25"/>
        <v>2.1276595744680851E-2</v>
      </c>
      <c r="X53" s="2"/>
      <c r="Y53">
        <v>55</v>
      </c>
      <c r="Z53">
        <v>49</v>
      </c>
      <c r="AA53">
        <v>5</v>
      </c>
      <c r="AB53">
        <v>31</v>
      </c>
      <c r="AC53">
        <v>14</v>
      </c>
      <c r="AD53" s="19">
        <f t="shared" si="5"/>
        <v>50</v>
      </c>
      <c r="AE53" s="8">
        <f t="shared" si="6"/>
        <v>0.02</v>
      </c>
      <c r="AF53" s="21"/>
      <c r="AG53" s="22">
        <v>56</v>
      </c>
      <c r="AH53" s="22">
        <v>49</v>
      </c>
      <c r="AI53" s="23">
        <v>5</v>
      </c>
      <c r="AJ53" s="23">
        <v>21</v>
      </c>
      <c r="AK53" s="23">
        <v>13</v>
      </c>
      <c r="AL53" s="24">
        <f t="shared" si="7"/>
        <v>39</v>
      </c>
      <c r="AM53" s="8">
        <f t="shared" si="8"/>
        <v>2.564102564102564E-2</v>
      </c>
      <c r="AN53" s="2"/>
      <c r="AP53">
        <v>18</v>
      </c>
      <c r="AQ53">
        <v>5</v>
      </c>
      <c r="AR53">
        <v>27</v>
      </c>
      <c r="AS53">
        <v>14</v>
      </c>
      <c r="AT53" s="18">
        <f t="shared" si="21"/>
        <v>46</v>
      </c>
      <c r="AU53" s="8">
        <f t="shared" si="22"/>
        <v>2.1739130434782608E-2</v>
      </c>
      <c r="AV53" s="2"/>
    </row>
    <row r="54" spans="16:48" x14ac:dyDescent="0.2">
      <c r="P54" s="2"/>
      <c r="R54">
        <v>13</v>
      </c>
      <c r="S54">
        <v>7</v>
      </c>
      <c r="T54">
        <v>27</v>
      </c>
      <c r="U54">
        <v>16</v>
      </c>
      <c r="V54" s="18">
        <f t="shared" si="24"/>
        <v>50</v>
      </c>
      <c r="W54" s="8">
        <f t="shared" si="25"/>
        <v>0.02</v>
      </c>
      <c r="X54" s="2"/>
      <c r="Y54">
        <v>56</v>
      </c>
      <c r="Z54">
        <v>50</v>
      </c>
      <c r="AA54">
        <v>4</v>
      </c>
      <c r="AB54">
        <v>31</v>
      </c>
      <c r="AC54">
        <v>14</v>
      </c>
      <c r="AD54" s="19">
        <f t="shared" si="5"/>
        <v>49</v>
      </c>
      <c r="AE54" s="8">
        <f t="shared" si="6"/>
        <v>2.0408163265306121E-2</v>
      </c>
      <c r="AF54" s="21"/>
      <c r="AG54" s="22">
        <v>57</v>
      </c>
      <c r="AH54" s="22">
        <v>50</v>
      </c>
      <c r="AI54" s="23">
        <v>5</v>
      </c>
      <c r="AJ54" s="23">
        <v>21</v>
      </c>
      <c r="AK54" s="23">
        <v>10</v>
      </c>
      <c r="AL54" s="24">
        <f t="shared" si="7"/>
        <v>36</v>
      </c>
      <c r="AM54" s="8">
        <f t="shared" si="8"/>
        <v>2.7777777777777776E-2</v>
      </c>
      <c r="AN54" s="2"/>
      <c r="AP54">
        <v>19</v>
      </c>
      <c r="AQ54">
        <v>4</v>
      </c>
      <c r="AR54">
        <v>26</v>
      </c>
      <c r="AS54">
        <v>15</v>
      </c>
      <c r="AT54" s="18">
        <f t="shared" si="21"/>
        <v>45</v>
      </c>
      <c r="AU54" s="8">
        <f t="shared" si="22"/>
        <v>2.2222222222222223E-2</v>
      </c>
      <c r="AV54" s="2"/>
    </row>
    <row r="55" spans="16:48" x14ac:dyDescent="0.2">
      <c r="P55" s="2"/>
      <c r="R55">
        <v>14</v>
      </c>
      <c r="S55">
        <v>6</v>
      </c>
      <c r="T55">
        <v>29</v>
      </c>
      <c r="U55">
        <v>19</v>
      </c>
      <c r="V55" s="18">
        <f t="shared" si="24"/>
        <v>54</v>
      </c>
      <c r="W55" s="8">
        <f t="shared" si="25"/>
        <v>1.8518518518518517E-2</v>
      </c>
      <c r="X55" s="2"/>
      <c r="Y55">
        <v>57</v>
      </c>
      <c r="Z55">
        <v>51</v>
      </c>
      <c r="AA55">
        <v>5</v>
      </c>
      <c r="AB55">
        <v>27</v>
      </c>
      <c r="AC55">
        <v>16</v>
      </c>
      <c r="AD55" s="19">
        <f t="shared" si="5"/>
        <v>48</v>
      </c>
      <c r="AE55" s="8">
        <f t="shared" si="6"/>
        <v>2.0833333333333332E-2</v>
      </c>
      <c r="AF55" s="21"/>
      <c r="AG55" s="22">
        <v>59</v>
      </c>
      <c r="AH55" s="22">
        <v>51</v>
      </c>
      <c r="AI55" s="23">
        <v>6</v>
      </c>
      <c r="AJ55" s="23">
        <v>22</v>
      </c>
      <c r="AK55" s="23">
        <v>15</v>
      </c>
      <c r="AL55" s="24">
        <f t="shared" si="7"/>
        <v>43</v>
      </c>
      <c r="AM55" s="8">
        <f t="shared" si="8"/>
        <v>2.3255813953488372E-2</v>
      </c>
      <c r="AN55" s="2"/>
      <c r="AP55">
        <v>20</v>
      </c>
      <c r="AQ55">
        <v>5</v>
      </c>
      <c r="AR55">
        <v>40</v>
      </c>
      <c r="AS55">
        <v>12</v>
      </c>
      <c r="AT55" s="18">
        <f t="shared" si="21"/>
        <v>57</v>
      </c>
      <c r="AU55" s="8">
        <f t="shared" si="22"/>
        <v>1.7543859649122806E-2</v>
      </c>
      <c r="AV55" s="2"/>
    </row>
    <row r="56" spans="16:48" x14ac:dyDescent="0.2">
      <c r="P56" s="2"/>
      <c r="R56">
        <v>15</v>
      </c>
      <c r="S56">
        <v>7</v>
      </c>
      <c r="T56">
        <v>27</v>
      </c>
      <c r="U56">
        <v>14</v>
      </c>
      <c r="V56" s="18">
        <f t="shared" si="24"/>
        <v>48</v>
      </c>
      <c r="W56" s="8">
        <f t="shared" si="25"/>
        <v>2.0833333333333332E-2</v>
      </c>
      <c r="X56" s="2"/>
      <c r="Y56">
        <v>58</v>
      </c>
      <c r="Z56">
        <v>52</v>
      </c>
      <c r="AA56">
        <v>5</v>
      </c>
      <c r="AB56">
        <v>28</v>
      </c>
      <c r="AC56">
        <v>15</v>
      </c>
      <c r="AD56" s="19">
        <f t="shared" si="5"/>
        <v>48</v>
      </c>
      <c r="AE56" s="8">
        <f t="shared" si="6"/>
        <v>2.0833333333333332E-2</v>
      </c>
      <c r="AF56" s="21"/>
      <c r="AG56" s="22">
        <v>60</v>
      </c>
      <c r="AH56" s="22">
        <v>52</v>
      </c>
      <c r="AI56" s="23">
        <v>5</v>
      </c>
      <c r="AJ56" s="23">
        <v>21</v>
      </c>
      <c r="AK56" s="23">
        <v>13</v>
      </c>
      <c r="AL56" s="24">
        <f t="shared" si="7"/>
        <v>39</v>
      </c>
      <c r="AM56" s="8">
        <f t="shared" si="8"/>
        <v>2.564102564102564E-2</v>
      </c>
      <c r="AN56" s="2"/>
      <c r="AP56">
        <v>21</v>
      </c>
      <c r="AQ56">
        <v>5</v>
      </c>
      <c r="AR56">
        <v>24</v>
      </c>
      <c r="AS56">
        <v>13</v>
      </c>
      <c r="AT56" s="18">
        <f t="shared" si="21"/>
        <v>42</v>
      </c>
      <c r="AU56" s="8">
        <f t="shared" si="22"/>
        <v>2.3809523809523808E-2</v>
      </c>
      <c r="AV56" s="2"/>
    </row>
    <row r="57" spans="16:48" x14ac:dyDescent="0.2">
      <c r="P57" s="2"/>
      <c r="R57">
        <v>16</v>
      </c>
      <c r="S57">
        <v>7</v>
      </c>
      <c r="T57">
        <v>30</v>
      </c>
      <c r="U57">
        <v>17</v>
      </c>
      <c r="V57" s="18">
        <f t="shared" si="24"/>
        <v>54</v>
      </c>
      <c r="W57" s="8">
        <f t="shared" si="25"/>
        <v>1.8518518518518517E-2</v>
      </c>
      <c r="X57" s="2"/>
      <c r="Y57">
        <v>59</v>
      </c>
      <c r="Z57">
        <v>53</v>
      </c>
      <c r="AA57">
        <v>6</v>
      </c>
      <c r="AB57">
        <v>27</v>
      </c>
      <c r="AC57">
        <v>14</v>
      </c>
      <c r="AD57" s="19">
        <f t="shared" si="5"/>
        <v>47</v>
      </c>
      <c r="AE57" s="8">
        <f t="shared" si="6"/>
        <v>2.1276595744680851E-2</v>
      </c>
      <c r="AF57" s="21"/>
      <c r="AG57" s="22">
        <v>61</v>
      </c>
      <c r="AH57" s="22">
        <v>53</v>
      </c>
      <c r="AI57" s="23">
        <v>5</v>
      </c>
      <c r="AJ57" s="23">
        <v>23</v>
      </c>
      <c r="AK57" s="23">
        <v>15</v>
      </c>
      <c r="AL57" s="24">
        <f t="shared" si="7"/>
        <v>43</v>
      </c>
      <c r="AM57" s="8">
        <f t="shared" si="8"/>
        <v>2.3255813953488372E-2</v>
      </c>
      <c r="AN57" s="2"/>
      <c r="AP57">
        <v>22</v>
      </c>
      <c r="AQ57">
        <v>5</v>
      </c>
      <c r="AR57">
        <v>25</v>
      </c>
      <c r="AS57">
        <v>15</v>
      </c>
      <c r="AT57" s="18">
        <f t="shared" si="21"/>
        <v>45</v>
      </c>
      <c r="AU57" s="8">
        <f t="shared" si="22"/>
        <v>2.2222222222222223E-2</v>
      </c>
      <c r="AV57" s="2"/>
    </row>
    <row r="58" spans="16:48" x14ac:dyDescent="0.2">
      <c r="P58" s="2"/>
      <c r="R58">
        <v>17</v>
      </c>
      <c r="S58">
        <v>6</v>
      </c>
      <c r="T58">
        <v>29</v>
      </c>
      <c r="U58">
        <v>16</v>
      </c>
      <c r="V58" s="18">
        <f t="shared" si="24"/>
        <v>51</v>
      </c>
      <c r="W58" s="8">
        <f t="shared" si="25"/>
        <v>1.9607843137254902E-2</v>
      </c>
      <c r="X58" s="2"/>
      <c r="AD58" s="19"/>
      <c r="AE58" s="31">
        <f>AVERAGE(AE5:AE57)</f>
        <v>2.0678123873536063E-2</v>
      </c>
      <c r="AF58" s="38"/>
      <c r="AG58" s="22">
        <v>62</v>
      </c>
      <c r="AH58" s="22">
        <v>54</v>
      </c>
      <c r="AI58" s="23">
        <v>5</v>
      </c>
      <c r="AJ58" s="23">
        <v>24</v>
      </c>
      <c r="AK58" s="23">
        <v>17</v>
      </c>
      <c r="AL58" s="24">
        <f t="shared" si="7"/>
        <v>46</v>
      </c>
      <c r="AM58" s="8">
        <f t="shared" si="8"/>
        <v>2.1739130434782608E-2</v>
      </c>
      <c r="AN58" s="2"/>
      <c r="AP58">
        <v>23</v>
      </c>
      <c r="AQ58">
        <v>5</v>
      </c>
      <c r="AR58">
        <v>28</v>
      </c>
      <c r="AS58">
        <v>13</v>
      </c>
      <c r="AT58" s="18">
        <f t="shared" si="21"/>
        <v>46</v>
      </c>
      <c r="AU58" s="8">
        <f t="shared" si="22"/>
        <v>2.1739130434782608E-2</v>
      </c>
      <c r="AV58" s="2"/>
    </row>
    <row r="59" spans="16:48" x14ac:dyDescent="0.2">
      <c r="P59" s="2"/>
      <c r="R59">
        <v>18</v>
      </c>
      <c r="S59">
        <v>6</v>
      </c>
      <c r="T59">
        <v>29</v>
      </c>
      <c r="U59">
        <v>16</v>
      </c>
      <c r="V59" s="18">
        <f t="shared" si="24"/>
        <v>51</v>
      </c>
      <c r="W59" s="8">
        <f t="shared" si="25"/>
        <v>1.9607843137254902E-2</v>
      </c>
      <c r="X59" s="2"/>
      <c r="AF59" s="2"/>
      <c r="AG59" s="22">
        <v>63</v>
      </c>
      <c r="AH59" s="22">
        <v>55</v>
      </c>
      <c r="AI59" s="23">
        <v>5</v>
      </c>
      <c r="AJ59" s="23">
        <v>24</v>
      </c>
      <c r="AK59" s="23">
        <v>14</v>
      </c>
      <c r="AL59" s="24">
        <f t="shared" si="7"/>
        <v>43</v>
      </c>
      <c r="AM59" s="8">
        <f t="shared" si="8"/>
        <v>2.3255813953488372E-2</v>
      </c>
      <c r="AN59" s="2"/>
      <c r="AP59">
        <v>24</v>
      </c>
      <c r="AQ59">
        <v>5</v>
      </c>
      <c r="AR59">
        <v>35</v>
      </c>
      <c r="AS59">
        <v>12</v>
      </c>
      <c r="AT59" s="18">
        <f t="shared" si="21"/>
        <v>52</v>
      </c>
      <c r="AU59" s="8">
        <f t="shared" si="22"/>
        <v>1.9230769230769232E-2</v>
      </c>
      <c r="AV59" s="2"/>
    </row>
    <row r="60" spans="16:48" x14ac:dyDescent="0.2">
      <c r="P60" s="2"/>
      <c r="R60">
        <v>19</v>
      </c>
      <c r="S60">
        <v>7</v>
      </c>
      <c r="T60">
        <v>30</v>
      </c>
      <c r="U60">
        <v>17</v>
      </c>
      <c r="V60" s="18">
        <f t="shared" si="24"/>
        <v>54</v>
      </c>
      <c r="W60" s="8">
        <f t="shared" si="25"/>
        <v>1.8518518518518517E-2</v>
      </c>
      <c r="X60" s="2"/>
      <c r="Y60" s="5" t="s">
        <v>8</v>
      </c>
      <c r="Z60" s="5"/>
      <c r="AA60" s="5"/>
      <c r="AB60" s="5"/>
      <c r="AC60" s="5"/>
      <c r="AD60" s="5"/>
      <c r="AE60" s="5"/>
      <c r="AF60" s="2"/>
      <c r="AG60" s="22">
        <v>64</v>
      </c>
      <c r="AH60" s="22">
        <v>56</v>
      </c>
      <c r="AI60" s="23">
        <v>5</v>
      </c>
      <c r="AJ60" s="23">
        <v>24</v>
      </c>
      <c r="AK60" s="23">
        <v>14</v>
      </c>
      <c r="AL60" s="24">
        <f t="shared" si="7"/>
        <v>43</v>
      </c>
      <c r="AM60" s="8">
        <f t="shared" si="8"/>
        <v>2.3255813953488372E-2</v>
      </c>
      <c r="AN60" s="2"/>
      <c r="AP60">
        <v>25</v>
      </c>
      <c r="AQ60">
        <v>5</v>
      </c>
      <c r="AR60">
        <v>26</v>
      </c>
      <c r="AS60">
        <v>16</v>
      </c>
      <c r="AT60" s="18">
        <f t="shared" si="21"/>
        <v>47</v>
      </c>
      <c r="AU60" s="8">
        <f t="shared" si="22"/>
        <v>2.1276595744680851E-2</v>
      </c>
      <c r="AV60" s="2"/>
    </row>
    <row r="61" spans="16:48" x14ac:dyDescent="0.2">
      <c r="P61" s="2"/>
      <c r="R61">
        <v>20</v>
      </c>
      <c r="S61">
        <v>7</v>
      </c>
      <c r="T61">
        <v>27</v>
      </c>
      <c r="U61">
        <v>17</v>
      </c>
      <c r="V61" s="18">
        <f t="shared" si="24"/>
        <v>51</v>
      </c>
      <c r="W61" s="8">
        <f t="shared" si="25"/>
        <v>1.9607843137254902E-2</v>
      </c>
      <c r="X61" s="2"/>
      <c r="Y61" t="s">
        <v>33</v>
      </c>
      <c r="AF61" s="2"/>
      <c r="AG61" s="22">
        <v>65</v>
      </c>
      <c r="AH61" s="22">
        <v>57</v>
      </c>
      <c r="AI61" s="23">
        <v>5</v>
      </c>
      <c r="AJ61" s="23">
        <v>24</v>
      </c>
      <c r="AK61" s="23">
        <v>14</v>
      </c>
      <c r="AL61" s="24">
        <f t="shared" si="7"/>
        <v>43</v>
      </c>
      <c r="AM61" s="8">
        <f t="shared" si="8"/>
        <v>2.3255813953488372E-2</v>
      </c>
      <c r="AN61" s="2"/>
      <c r="AP61">
        <v>26</v>
      </c>
      <c r="AQ61">
        <v>5</v>
      </c>
      <c r="AR61">
        <v>24</v>
      </c>
      <c r="AS61">
        <v>13</v>
      </c>
      <c r="AT61" s="18">
        <f t="shared" si="21"/>
        <v>42</v>
      </c>
      <c r="AU61" s="8">
        <f t="shared" si="22"/>
        <v>2.3809523809523808E-2</v>
      </c>
      <c r="AV61" s="2"/>
    </row>
    <row r="62" spans="16:48" x14ac:dyDescent="0.2">
      <c r="P62" s="2"/>
      <c r="R62">
        <v>21</v>
      </c>
      <c r="S62">
        <v>5</v>
      </c>
      <c r="T62">
        <v>31</v>
      </c>
      <c r="U62">
        <v>15</v>
      </c>
      <c r="V62" s="18">
        <f t="shared" si="24"/>
        <v>51</v>
      </c>
      <c r="W62" s="8">
        <f t="shared" si="25"/>
        <v>1.9607843137254902E-2</v>
      </c>
      <c r="X62" s="2"/>
      <c r="Y62" s="10" t="s">
        <v>20</v>
      </c>
      <c r="Z62" s="10" t="s">
        <v>21</v>
      </c>
      <c r="AA62" s="10" t="s">
        <v>22</v>
      </c>
      <c r="AB62" s="10" t="s">
        <v>23</v>
      </c>
      <c r="AC62" s="10" t="s">
        <v>24</v>
      </c>
      <c r="AD62" s="13" t="s">
        <v>25</v>
      </c>
      <c r="AE62" s="14" t="s">
        <v>26</v>
      </c>
      <c r="AF62" s="15"/>
      <c r="AG62" s="22">
        <v>66</v>
      </c>
      <c r="AH62" s="22">
        <v>58</v>
      </c>
      <c r="AI62" s="23">
        <v>5</v>
      </c>
      <c r="AJ62" s="23">
        <v>27</v>
      </c>
      <c r="AK62" s="23">
        <v>7</v>
      </c>
      <c r="AL62" s="24">
        <f t="shared" si="7"/>
        <v>39</v>
      </c>
      <c r="AM62" s="8">
        <f t="shared" si="8"/>
        <v>2.564102564102564E-2</v>
      </c>
      <c r="AN62" s="2"/>
      <c r="AP62">
        <v>27</v>
      </c>
      <c r="AQ62">
        <v>5</v>
      </c>
      <c r="AR62">
        <v>33</v>
      </c>
      <c r="AS62">
        <v>14</v>
      </c>
      <c r="AT62" s="18">
        <f t="shared" si="21"/>
        <v>52</v>
      </c>
      <c r="AU62" s="8">
        <f t="shared" si="22"/>
        <v>1.9230769230769232E-2</v>
      </c>
      <c r="AV62" s="2"/>
    </row>
    <row r="63" spans="16:48" x14ac:dyDescent="0.2">
      <c r="P63" s="2"/>
      <c r="R63">
        <v>22</v>
      </c>
      <c r="S63">
        <v>7</v>
      </c>
      <c r="T63">
        <v>28</v>
      </c>
      <c r="U63">
        <v>13</v>
      </c>
      <c r="V63" s="18">
        <f t="shared" si="24"/>
        <v>48</v>
      </c>
      <c r="W63" s="8">
        <f t="shared" si="25"/>
        <v>2.0833333333333332E-2</v>
      </c>
      <c r="X63" s="2"/>
      <c r="Z63">
        <v>1</v>
      </c>
      <c r="AA63">
        <v>5</v>
      </c>
      <c r="AB63">
        <v>27</v>
      </c>
      <c r="AC63">
        <v>25</v>
      </c>
      <c r="AD63" s="18">
        <f>SUM(AA63:AC63)</f>
        <v>57</v>
      </c>
      <c r="AE63" s="8">
        <f>1/AD63</f>
        <v>1.7543859649122806E-2</v>
      </c>
      <c r="AF63" s="21"/>
      <c r="AG63" s="22">
        <v>67</v>
      </c>
      <c r="AH63" s="22">
        <v>59</v>
      </c>
      <c r="AI63" s="23">
        <v>5</v>
      </c>
      <c r="AJ63" s="23">
        <v>22</v>
      </c>
      <c r="AK63" s="23">
        <v>16</v>
      </c>
      <c r="AL63" s="24">
        <f t="shared" si="7"/>
        <v>43</v>
      </c>
      <c r="AM63" s="8">
        <f t="shared" si="8"/>
        <v>2.3255813953488372E-2</v>
      </c>
      <c r="AN63" s="2"/>
      <c r="AP63">
        <v>28</v>
      </c>
      <c r="AQ63">
        <v>5</v>
      </c>
      <c r="AR63">
        <v>24</v>
      </c>
      <c r="AS63">
        <v>7</v>
      </c>
      <c r="AT63" s="18">
        <f t="shared" si="21"/>
        <v>36</v>
      </c>
      <c r="AU63" s="8">
        <f t="shared" si="22"/>
        <v>2.7777777777777776E-2</v>
      </c>
      <c r="AV63" s="2"/>
    </row>
    <row r="64" spans="16:48" x14ac:dyDescent="0.2">
      <c r="P64" s="2"/>
      <c r="R64">
        <v>23</v>
      </c>
      <c r="S64">
        <v>6</v>
      </c>
      <c r="T64">
        <v>28</v>
      </c>
      <c r="U64">
        <v>14</v>
      </c>
      <c r="V64" s="18">
        <f t="shared" si="24"/>
        <v>48</v>
      </c>
      <c r="W64" s="8">
        <f t="shared" si="25"/>
        <v>2.0833333333333332E-2</v>
      </c>
      <c r="X64" s="2"/>
      <c r="Z64">
        <v>2</v>
      </c>
      <c r="AA64">
        <v>5</v>
      </c>
      <c r="AB64">
        <v>28</v>
      </c>
      <c r="AC64">
        <v>14</v>
      </c>
      <c r="AD64" s="18">
        <f t="shared" ref="AD64:AD99" si="27">SUM(AA64:AC64)</f>
        <v>47</v>
      </c>
      <c r="AE64" s="8">
        <f t="shared" ref="AE64:AE99" si="28">1/AD64</f>
        <v>2.1276595744680851E-2</v>
      </c>
      <c r="AF64" s="21"/>
      <c r="AG64" s="22">
        <v>68</v>
      </c>
      <c r="AH64" s="22">
        <v>60</v>
      </c>
      <c r="AI64" s="23">
        <v>5</v>
      </c>
      <c r="AJ64" s="23">
        <v>20</v>
      </c>
      <c r="AK64" s="23">
        <v>14</v>
      </c>
      <c r="AL64" s="24">
        <f t="shared" si="7"/>
        <v>39</v>
      </c>
      <c r="AM64" s="8">
        <f t="shared" si="8"/>
        <v>2.564102564102564E-2</v>
      </c>
      <c r="AN64" s="2"/>
      <c r="AP64">
        <v>29</v>
      </c>
      <c r="AQ64">
        <v>5</v>
      </c>
      <c r="AR64">
        <v>28</v>
      </c>
      <c r="AS64">
        <v>13</v>
      </c>
      <c r="AT64" s="18">
        <f t="shared" si="21"/>
        <v>46</v>
      </c>
      <c r="AU64" s="8">
        <f t="shared" si="22"/>
        <v>2.1739130434782608E-2</v>
      </c>
      <c r="AV64" s="2"/>
    </row>
    <row r="65" spans="16:48" x14ac:dyDescent="0.2">
      <c r="P65" s="2"/>
      <c r="R65">
        <v>24</v>
      </c>
      <c r="S65">
        <v>7</v>
      </c>
      <c r="T65">
        <v>27</v>
      </c>
      <c r="U65">
        <v>15</v>
      </c>
      <c r="V65" s="18">
        <f t="shared" si="24"/>
        <v>49</v>
      </c>
      <c r="W65" s="8">
        <f t="shared" si="25"/>
        <v>2.0408163265306121E-2</v>
      </c>
      <c r="X65" s="2"/>
      <c r="Z65">
        <v>3</v>
      </c>
      <c r="AA65">
        <v>5</v>
      </c>
      <c r="AB65">
        <v>27</v>
      </c>
      <c r="AC65">
        <v>15</v>
      </c>
      <c r="AD65" s="18">
        <f t="shared" si="27"/>
        <v>47</v>
      </c>
      <c r="AE65" s="8">
        <f t="shared" si="28"/>
        <v>2.1276595744680851E-2</v>
      </c>
      <c r="AF65" s="21"/>
      <c r="AG65" s="22">
        <v>69</v>
      </c>
      <c r="AH65" s="22">
        <v>61</v>
      </c>
      <c r="AI65" s="23">
        <v>5</v>
      </c>
      <c r="AJ65" s="23">
        <v>20</v>
      </c>
      <c r="AK65" s="23">
        <v>11</v>
      </c>
      <c r="AL65" s="24">
        <f t="shared" si="7"/>
        <v>36</v>
      </c>
      <c r="AM65" s="8">
        <f t="shared" si="8"/>
        <v>2.7777777777777776E-2</v>
      </c>
      <c r="AN65" s="2"/>
      <c r="AP65">
        <v>30</v>
      </c>
      <c r="AQ65">
        <v>4</v>
      </c>
      <c r="AR65">
        <v>29</v>
      </c>
      <c r="AS65">
        <v>13</v>
      </c>
      <c r="AT65" s="18">
        <f t="shared" si="21"/>
        <v>46</v>
      </c>
      <c r="AU65" s="8">
        <f t="shared" si="22"/>
        <v>2.1739130434782608E-2</v>
      </c>
      <c r="AV65" s="2"/>
    </row>
    <row r="66" spans="16:48" x14ac:dyDescent="0.2">
      <c r="P66" s="2"/>
      <c r="R66">
        <v>25</v>
      </c>
      <c r="S66">
        <v>6</v>
      </c>
      <c r="T66">
        <v>25</v>
      </c>
      <c r="U66">
        <v>17</v>
      </c>
      <c r="V66" s="18">
        <f t="shared" si="24"/>
        <v>48</v>
      </c>
      <c r="W66" s="8">
        <f t="shared" si="25"/>
        <v>2.0833333333333332E-2</v>
      </c>
      <c r="X66" s="2"/>
      <c r="Z66">
        <v>4</v>
      </c>
      <c r="AA66">
        <v>6</v>
      </c>
      <c r="AB66">
        <v>27</v>
      </c>
      <c r="AC66">
        <v>14</v>
      </c>
      <c r="AD66" s="18">
        <f t="shared" si="27"/>
        <v>47</v>
      </c>
      <c r="AE66" s="8">
        <f t="shared" si="28"/>
        <v>2.1276595744680851E-2</v>
      </c>
      <c r="AF66" s="21"/>
      <c r="AG66" s="22">
        <v>70</v>
      </c>
      <c r="AH66" s="22">
        <v>62</v>
      </c>
      <c r="AI66" s="23">
        <v>5</v>
      </c>
      <c r="AJ66" s="23">
        <v>27</v>
      </c>
      <c r="AK66" s="23">
        <v>14</v>
      </c>
      <c r="AL66" s="24">
        <f t="shared" si="7"/>
        <v>46</v>
      </c>
      <c r="AM66" s="8">
        <f t="shared" si="8"/>
        <v>2.1739130434782608E-2</v>
      </c>
      <c r="AN66" s="2"/>
      <c r="AP66">
        <v>31</v>
      </c>
      <c r="AQ66">
        <v>4</v>
      </c>
      <c r="AR66">
        <v>29</v>
      </c>
      <c r="AS66">
        <v>16</v>
      </c>
      <c r="AT66" s="18">
        <f t="shared" si="21"/>
        <v>49</v>
      </c>
      <c r="AU66" s="8">
        <f t="shared" si="22"/>
        <v>2.0408163265306121E-2</v>
      </c>
      <c r="AV66" s="2"/>
    </row>
    <row r="67" spans="16:48" x14ac:dyDescent="0.2">
      <c r="P67" s="2"/>
      <c r="R67">
        <v>26</v>
      </c>
      <c r="S67">
        <v>7</v>
      </c>
      <c r="T67">
        <v>26</v>
      </c>
      <c r="U67">
        <v>16</v>
      </c>
      <c r="V67" s="18">
        <f t="shared" si="24"/>
        <v>49</v>
      </c>
      <c r="W67" s="8">
        <f t="shared" si="25"/>
        <v>2.0408163265306121E-2</v>
      </c>
      <c r="X67" s="2"/>
      <c r="Z67">
        <v>5</v>
      </c>
      <c r="AA67">
        <v>6</v>
      </c>
      <c r="AB67">
        <v>27</v>
      </c>
      <c r="AC67">
        <v>14</v>
      </c>
      <c r="AD67" s="18">
        <f t="shared" si="27"/>
        <v>47</v>
      </c>
      <c r="AE67" s="8">
        <f t="shared" si="28"/>
        <v>2.1276595744680851E-2</v>
      </c>
      <c r="AF67" s="21"/>
      <c r="AL67" s="24">
        <f>AVERAGE(AL5:AL66)</f>
        <v>40.87096774193548</v>
      </c>
      <c r="AM67" s="31">
        <f>AVERAGE(AM5:AM66)</f>
        <v>2.4648872741357821E-2</v>
      </c>
      <c r="AN67" s="2"/>
      <c r="AP67">
        <v>32</v>
      </c>
      <c r="AQ67">
        <v>4</v>
      </c>
      <c r="AR67">
        <v>33</v>
      </c>
      <c r="AS67">
        <v>14</v>
      </c>
      <c r="AT67" s="18">
        <f t="shared" si="21"/>
        <v>51</v>
      </c>
      <c r="AU67" s="8">
        <f t="shared" si="22"/>
        <v>1.9607843137254902E-2</v>
      </c>
      <c r="AV67" s="2"/>
    </row>
    <row r="68" spans="16:48" x14ac:dyDescent="0.2">
      <c r="P68" s="2"/>
      <c r="R68">
        <v>27</v>
      </c>
      <c r="S68">
        <v>6</v>
      </c>
      <c r="T68">
        <v>28</v>
      </c>
      <c r="U68">
        <v>13</v>
      </c>
      <c r="V68" s="18">
        <f t="shared" si="24"/>
        <v>47</v>
      </c>
      <c r="W68" s="8">
        <f t="shared" si="25"/>
        <v>2.1276595744680851E-2</v>
      </c>
      <c r="X68" s="2"/>
      <c r="Z68">
        <v>6</v>
      </c>
      <c r="AA68">
        <v>5</v>
      </c>
      <c r="AB68">
        <v>29</v>
      </c>
      <c r="AC68">
        <v>18</v>
      </c>
      <c r="AD68" s="18">
        <f t="shared" si="27"/>
        <v>52</v>
      </c>
      <c r="AE68" s="8">
        <f t="shared" si="28"/>
        <v>1.9230769230769232E-2</v>
      </c>
      <c r="AF68" s="21"/>
      <c r="AG68" s="11"/>
      <c r="AH68" s="11"/>
      <c r="AI68" s="11">
        <f>AVERAGE(AI5:AI66)</f>
        <v>5.0483870967741939</v>
      </c>
      <c r="AJ68" s="11">
        <f t="shared" ref="AJ68:AK68" si="29">AVERAGE(AJ5:AJ66)</f>
        <v>22.774193548387096</v>
      </c>
      <c r="AK68" s="11">
        <f t="shared" si="29"/>
        <v>13.048387096774194</v>
      </c>
      <c r="AL68" s="11"/>
      <c r="AM68" s="11"/>
      <c r="AN68" s="2"/>
      <c r="AP68">
        <v>33</v>
      </c>
      <c r="AQ68">
        <v>4</v>
      </c>
      <c r="AR68">
        <v>24</v>
      </c>
      <c r="AS68">
        <v>14</v>
      </c>
      <c r="AT68" s="18">
        <f t="shared" si="21"/>
        <v>42</v>
      </c>
      <c r="AU68" s="8">
        <f t="shared" si="22"/>
        <v>2.3809523809523808E-2</v>
      </c>
      <c r="AV68" s="2"/>
    </row>
    <row r="69" spans="16:48" x14ac:dyDescent="0.2">
      <c r="P69" s="2"/>
      <c r="R69">
        <v>28</v>
      </c>
      <c r="S69">
        <v>6</v>
      </c>
      <c r="T69">
        <v>31</v>
      </c>
      <c r="U69">
        <v>15</v>
      </c>
      <c r="V69" s="18">
        <f t="shared" si="24"/>
        <v>52</v>
      </c>
      <c r="W69" s="8">
        <f t="shared" si="25"/>
        <v>1.9230769230769232E-2</v>
      </c>
      <c r="X69" s="2"/>
      <c r="Z69">
        <v>7</v>
      </c>
      <c r="AA69">
        <v>5</v>
      </c>
      <c r="AB69">
        <v>29</v>
      </c>
      <c r="AC69">
        <v>13</v>
      </c>
      <c r="AD69" s="18">
        <f t="shared" si="27"/>
        <v>47</v>
      </c>
      <c r="AE69" s="8">
        <f t="shared" si="28"/>
        <v>2.1276595744680851E-2</v>
      </c>
      <c r="AF69" s="21"/>
      <c r="AG69" s="11"/>
      <c r="AH69" s="11"/>
      <c r="AI69" s="11">
        <f>STDEV(AI5:AI66)/SQRT(62)</f>
        <v>2.7474514461903604E-2</v>
      </c>
      <c r="AJ69" s="11">
        <f t="shared" ref="AJ69:AK69" si="30">STDEV(AJ5:AJ66)/SQRT(62)</f>
        <v>0.35582287440170773</v>
      </c>
      <c r="AK69" s="11">
        <f t="shared" si="30"/>
        <v>0.2801633384679208</v>
      </c>
      <c r="AL69" s="11">
        <f>STDEV(AL5:AL66)/SQRT(62)</f>
        <v>0.45847323882425467</v>
      </c>
      <c r="AM69" s="11"/>
      <c r="AN69" s="2"/>
      <c r="AP69">
        <v>34</v>
      </c>
      <c r="AQ69">
        <v>5</v>
      </c>
      <c r="AR69">
        <v>24</v>
      </c>
      <c r="AS69">
        <v>16</v>
      </c>
      <c r="AT69" s="18">
        <f t="shared" si="21"/>
        <v>45</v>
      </c>
      <c r="AU69" s="8">
        <f t="shared" si="22"/>
        <v>2.2222222222222223E-2</v>
      </c>
      <c r="AV69" s="2"/>
    </row>
    <row r="70" spans="16:48" x14ac:dyDescent="0.2">
      <c r="P70" s="2"/>
      <c r="R70">
        <v>29</v>
      </c>
      <c r="S70">
        <v>7</v>
      </c>
      <c r="T70">
        <v>31</v>
      </c>
      <c r="U70">
        <v>14</v>
      </c>
      <c r="V70" s="18">
        <f t="shared" si="24"/>
        <v>52</v>
      </c>
      <c r="W70" s="8">
        <f t="shared" si="25"/>
        <v>1.9230769230769232E-2</v>
      </c>
      <c r="X70" s="2"/>
      <c r="Z70">
        <v>8</v>
      </c>
      <c r="AA70">
        <v>4</v>
      </c>
      <c r="AB70">
        <v>27</v>
      </c>
      <c r="AC70">
        <v>15</v>
      </c>
      <c r="AD70" s="18">
        <f t="shared" si="27"/>
        <v>46</v>
      </c>
      <c r="AE70" s="8">
        <f t="shared" si="28"/>
        <v>2.1739130434782608E-2</v>
      </c>
      <c r="AF70" s="21"/>
      <c r="AG70" s="11"/>
      <c r="AH70" s="11"/>
      <c r="AI70" s="11"/>
      <c r="AJ70" s="11"/>
      <c r="AK70" s="11"/>
      <c r="AL70" s="11"/>
      <c r="AM70" s="11"/>
      <c r="AN70" s="2"/>
      <c r="AP70">
        <v>35</v>
      </c>
      <c r="AQ70">
        <v>5</v>
      </c>
      <c r="AR70">
        <v>25</v>
      </c>
      <c r="AS70">
        <v>14</v>
      </c>
      <c r="AT70" s="18">
        <f t="shared" si="21"/>
        <v>44</v>
      </c>
      <c r="AU70" s="8">
        <f t="shared" si="22"/>
        <v>2.2727272727272728E-2</v>
      </c>
      <c r="AV70" s="2"/>
    </row>
    <row r="71" spans="16:48" x14ac:dyDescent="0.2">
      <c r="P71" s="2"/>
      <c r="R71">
        <v>30</v>
      </c>
      <c r="S71">
        <v>7</v>
      </c>
      <c r="T71">
        <v>27</v>
      </c>
      <c r="U71">
        <v>14</v>
      </c>
      <c r="V71" s="18">
        <f t="shared" si="24"/>
        <v>48</v>
      </c>
      <c r="W71" s="8">
        <f t="shared" si="25"/>
        <v>2.0833333333333332E-2</v>
      </c>
      <c r="X71" s="2"/>
      <c r="Z71">
        <v>9</v>
      </c>
      <c r="AA71">
        <v>5</v>
      </c>
      <c r="AB71">
        <v>29</v>
      </c>
      <c r="AC71">
        <v>18</v>
      </c>
      <c r="AD71" s="18">
        <f t="shared" si="27"/>
        <v>52</v>
      </c>
      <c r="AE71" s="8">
        <f t="shared" si="28"/>
        <v>1.9230769230769232E-2</v>
      </c>
      <c r="AF71" s="21"/>
      <c r="AG71" s="11"/>
      <c r="AH71" s="11"/>
      <c r="AI71" s="11"/>
      <c r="AJ71" s="11"/>
      <c r="AK71" s="11"/>
      <c r="AL71" s="11"/>
      <c r="AM71" s="11"/>
      <c r="AN71" s="2"/>
      <c r="AT71" s="18">
        <f>AVERAGE(AT36:AT70)</f>
        <v>47.285714285714285</v>
      </c>
      <c r="AU71" s="31">
        <f>AVERAGE(AU36:AU70)</f>
        <v>2.1369652713754371E-2</v>
      </c>
      <c r="AV71" s="2"/>
    </row>
    <row r="72" spans="16:48" x14ac:dyDescent="0.2">
      <c r="P72" s="2"/>
      <c r="R72">
        <v>31</v>
      </c>
      <c r="S72">
        <v>7</v>
      </c>
      <c r="T72">
        <v>25</v>
      </c>
      <c r="U72">
        <v>17</v>
      </c>
      <c r="V72" s="18">
        <f t="shared" si="24"/>
        <v>49</v>
      </c>
      <c r="W72" s="8">
        <f t="shared" si="25"/>
        <v>2.0408163265306121E-2</v>
      </c>
      <c r="X72" s="2"/>
      <c r="Z72">
        <v>10</v>
      </c>
      <c r="AA72">
        <v>5</v>
      </c>
      <c r="AB72">
        <v>28</v>
      </c>
      <c r="AC72">
        <v>20</v>
      </c>
      <c r="AD72" s="18">
        <f t="shared" si="27"/>
        <v>53</v>
      </c>
      <c r="AE72" s="8">
        <f t="shared" si="28"/>
        <v>1.8867924528301886E-2</v>
      </c>
      <c r="AF72" s="21"/>
      <c r="AG72" s="11"/>
      <c r="AH72" s="11"/>
      <c r="AI72" s="11"/>
      <c r="AJ72" s="11"/>
      <c r="AK72" s="11"/>
      <c r="AL72" s="11"/>
      <c r="AM72" s="11"/>
      <c r="AN72" s="2"/>
      <c r="AV72" s="2"/>
    </row>
    <row r="73" spans="16:48" x14ac:dyDescent="0.2">
      <c r="P73" s="2"/>
      <c r="R73">
        <v>32</v>
      </c>
      <c r="S73">
        <v>7</v>
      </c>
      <c r="T73">
        <v>27</v>
      </c>
      <c r="U73">
        <v>14</v>
      </c>
      <c r="V73" s="18">
        <f t="shared" si="24"/>
        <v>48</v>
      </c>
      <c r="W73" s="8">
        <f t="shared" si="25"/>
        <v>2.0833333333333332E-2</v>
      </c>
      <c r="X73" s="2"/>
      <c r="Z73">
        <v>11</v>
      </c>
      <c r="AA73">
        <v>5</v>
      </c>
      <c r="AB73">
        <v>28</v>
      </c>
      <c r="AC73">
        <v>15</v>
      </c>
      <c r="AD73" s="18">
        <f t="shared" si="27"/>
        <v>48</v>
      </c>
      <c r="AE73" s="8">
        <f t="shared" si="28"/>
        <v>2.0833333333333332E-2</v>
      </c>
      <c r="AF73" s="21"/>
      <c r="AG73" s="11"/>
      <c r="AH73" s="11"/>
      <c r="AI73" s="11"/>
      <c r="AJ73" s="11"/>
      <c r="AK73" s="11"/>
      <c r="AL73" s="11"/>
      <c r="AM73" s="11"/>
      <c r="AN73" s="2"/>
      <c r="AO73" s="18" t="s">
        <v>34</v>
      </c>
      <c r="AP73" s="19"/>
      <c r="AQ73" s="19"/>
      <c r="AR73" s="19"/>
      <c r="AS73" s="19"/>
      <c r="AT73" s="19"/>
      <c r="AU73" s="19"/>
      <c r="AV73" s="2"/>
    </row>
    <row r="74" spans="16:48" x14ac:dyDescent="0.2">
      <c r="P74" s="2"/>
      <c r="V74" s="18">
        <f>AVERAGE(V42:V73)</f>
        <v>50.15625</v>
      </c>
      <c r="W74" s="31">
        <f>AVERAGE(W42:W73)</f>
        <v>1.9990800987738224E-2</v>
      </c>
      <c r="X74" s="2"/>
      <c r="Z74">
        <v>12</v>
      </c>
      <c r="AA74">
        <v>4</v>
      </c>
      <c r="AB74">
        <v>28</v>
      </c>
      <c r="AC74">
        <v>15</v>
      </c>
      <c r="AD74" s="18">
        <f t="shared" si="27"/>
        <v>47</v>
      </c>
      <c r="AE74" s="8">
        <f t="shared" si="28"/>
        <v>2.1276595744680851E-2</v>
      </c>
      <c r="AF74" s="21"/>
      <c r="AG74" s="11"/>
      <c r="AH74" s="11"/>
      <c r="AI74" s="11"/>
      <c r="AJ74" s="11"/>
      <c r="AK74" s="11"/>
      <c r="AL74" s="11"/>
      <c r="AM74" s="11"/>
      <c r="AN74" s="2"/>
      <c r="AO74" t="s">
        <v>35</v>
      </c>
      <c r="AV74" s="2"/>
    </row>
    <row r="75" spans="16:48" x14ac:dyDescent="0.2">
      <c r="P75" s="2"/>
      <c r="X75" s="2"/>
      <c r="Z75">
        <v>13</v>
      </c>
      <c r="AA75">
        <v>5</v>
      </c>
      <c r="AB75">
        <v>27</v>
      </c>
      <c r="AC75">
        <v>16</v>
      </c>
      <c r="AD75" s="18">
        <f t="shared" si="27"/>
        <v>48</v>
      </c>
      <c r="AE75" s="8">
        <f t="shared" si="28"/>
        <v>2.0833333333333332E-2</v>
      </c>
      <c r="AF75" s="21"/>
      <c r="AG75" s="11"/>
      <c r="AH75" s="11"/>
      <c r="AI75" s="11"/>
      <c r="AJ75" s="11"/>
      <c r="AK75" s="11"/>
      <c r="AL75" s="11"/>
      <c r="AM75" s="11"/>
      <c r="AN75" s="2"/>
      <c r="AO75" s="10" t="s">
        <v>20</v>
      </c>
      <c r="AP75" s="10" t="s">
        <v>21</v>
      </c>
      <c r="AQ75" s="10" t="s">
        <v>22</v>
      </c>
      <c r="AR75" s="10" t="s">
        <v>23</v>
      </c>
      <c r="AS75" s="10" t="s">
        <v>24</v>
      </c>
      <c r="AT75" s="13" t="s">
        <v>25</v>
      </c>
      <c r="AU75" s="14" t="s">
        <v>26</v>
      </c>
      <c r="AV75" s="2"/>
    </row>
    <row r="76" spans="16:48" x14ac:dyDescent="0.2">
      <c r="P76" s="2"/>
      <c r="Q76" s="18" t="s">
        <v>34</v>
      </c>
      <c r="R76" s="19"/>
      <c r="S76" s="19"/>
      <c r="T76" s="19"/>
      <c r="U76" s="19"/>
      <c r="V76" s="19"/>
      <c r="W76" s="19"/>
      <c r="X76" s="2"/>
      <c r="Z76">
        <v>14</v>
      </c>
      <c r="AA76">
        <v>5</v>
      </c>
      <c r="AB76">
        <v>27</v>
      </c>
      <c r="AC76">
        <v>17</v>
      </c>
      <c r="AD76" s="18">
        <f t="shared" si="27"/>
        <v>49</v>
      </c>
      <c r="AE76" s="8">
        <f t="shared" si="28"/>
        <v>2.0408163265306121E-2</v>
      </c>
      <c r="AF76" s="21"/>
      <c r="AG76" s="11"/>
      <c r="AH76" s="11"/>
      <c r="AI76" s="11"/>
      <c r="AJ76" s="11"/>
      <c r="AK76" s="11"/>
      <c r="AL76" s="11"/>
      <c r="AM76" s="11"/>
      <c r="AN76" s="2"/>
      <c r="AO76">
        <v>2</v>
      </c>
      <c r="AP76">
        <v>1</v>
      </c>
      <c r="AQ76">
        <v>4</v>
      </c>
      <c r="AR76">
        <v>21</v>
      </c>
      <c r="AS76">
        <v>13</v>
      </c>
      <c r="AT76" s="18">
        <f>SUM(AQ76:AS76)</f>
        <v>38</v>
      </c>
      <c r="AU76" s="8">
        <f>1/AT76</f>
        <v>2.6315789473684209E-2</v>
      </c>
      <c r="AV76" s="2"/>
    </row>
    <row r="77" spans="16:48" x14ac:dyDescent="0.2">
      <c r="P77" s="2"/>
      <c r="Q77" t="s">
        <v>36</v>
      </c>
      <c r="X77" s="2"/>
      <c r="Z77">
        <v>15</v>
      </c>
      <c r="AA77">
        <v>7</v>
      </c>
      <c r="AB77">
        <v>27</v>
      </c>
      <c r="AC77">
        <v>16</v>
      </c>
      <c r="AD77" s="18">
        <f t="shared" si="27"/>
        <v>50</v>
      </c>
      <c r="AE77" s="8">
        <f t="shared" si="28"/>
        <v>0.02</v>
      </c>
      <c r="AF77" s="21"/>
      <c r="AG77" s="11"/>
      <c r="AH77" s="11"/>
      <c r="AI77" s="11"/>
      <c r="AJ77" s="11"/>
      <c r="AK77" s="11"/>
      <c r="AL77" s="11"/>
      <c r="AM77" s="11"/>
      <c r="AN77" s="2"/>
      <c r="AO77">
        <v>3</v>
      </c>
      <c r="AP77">
        <v>2</v>
      </c>
      <c r="AQ77">
        <v>3</v>
      </c>
      <c r="AR77">
        <v>11</v>
      </c>
      <c r="AS77">
        <v>17</v>
      </c>
      <c r="AT77" s="18">
        <f>SUM(AQ77:AS77)</f>
        <v>31</v>
      </c>
      <c r="AU77" s="8">
        <f t="shared" ref="AU77:AU120" si="31">1/AT77</f>
        <v>3.2258064516129031E-2</v>
      </c>
      <c r="AV77" s="2"/>
    </row>
    <row r="78" spans="16:48" x14ac:dyDescent="0.2">
      <c r="P78" s="2"/>
      <c r="Q78" s="10" t="s">
        <v>20</v>
      </c>
      <c r="R78" s="10" t="s">
        <v>21</v>
      </c>
      <c r="S78" s="10" t="s">
        <v>22</v>
      </c>
      <c r="T78" s="10" t="s">
        <v>23</v>
      </c>
      <c r="U78" s="10" t="s">
        <v>24</v>
      </c>
      <c r="V78" s="13" t="s">
        <v>25</v>
      </c>
      <c r="W78" s="14" t="s">
        <v>26</v>
      </c>
      <c r="X78" s="2"/>
      <c r="Z78">
        <v>16</v>
      </c>
      <c r="AA78">
        <v>5</v>
      </c>
      <c r="AB78">
        <v>27</v>
      </c>
      <c r="AC78">
        <v>18</v>
      </c>
      <c r="AD78" s="18">
        <f t="shared" si="27"/>
        <v>50</v>
      </c>
      <c r="AE78" s="8">
        <f t="shared" si="28"/>
        <v>0.02</v>
      </c>
      <c r="AF78" s="21"/>
      <c r="AG78" s="11"/>
      <c r="AH78" s="11"/>
      <c r="AI78" s="11"/>
      <c r="AJ78" s="11"/>
      <c r="AK78" s="11"/>
      <c r="AL78" s="11"/>
      <c r="AM78" s="11"/>
      <c r="AN78" s="2"/>
      <c r="AO78">
        <v>4</v>
      </c>
      <c r="AP78">
        <v>3</v>
      </c>
      <c r="AQ78">
        <v>3</v>
      </c>
      <c r="AR78">
        <v>22</v>
      </c>
      <c r="AS78">
        <v>7</v>
      </c>
      <c r="AT78" s="18">
        <f>SUM(AQ78:AS78)</f>
        <v>32</v>
      </c>
      <c r="AU78" s="8">
        <f t="shared" si="31"/>
        <v>3.125E-2</v>
      </c>
      <c r="AV78" s="2"/>
    </row>
    <row r="79" spans="16:48" x14ac:dyDescent="0.2">
      <c r="P79" s="2"/>
      <c r="Q79">
        <v>1</v>
      </c>
      <c r="R79">
        <v>1</v>
      </c>
      <c r="S79">
        <v>7</v>
      </c>
      <c r="T79">
        <v>23</v>
      </c>
      <c r="U79">
        <v>16</v>
      </c>
      <c r="V79" s="18">
        <f>SUM(S79:U79)</f>
        <v>46</v>
      </c>
      <c r="W79" s="8">
        <f>1/V79</f>
        <v>2.1739130434782608E-2</v>
      </c>
      <c r="X79" s="2"/>
      <c r="Z79">
        <v>17</v>
      </c>
      <c r="AA79">
        <v>6</v>
      </c>
      <c r="AB79">
        <v>27</v>
      </c>
      <c r="AC79">
        <v>15</v>
      </c>
      <c r="AD79" s="18">
        <f t="shared" si="27"/>
        <v>48</v>
      </c>
      <c r="AE79" s="8">
        <f t="shared" si="28"/>
        <v>2.0833333333333332E-2</v>
      </c>
      <c r="AF79" s="21"/>
      <c r="AG79" s="11"/>
      <c r="AH79" s="11"/>
      <c r="AI79" s="11"/>
      <c r="AJ79" s="11"/>
      <c r="AK79" s="11"/>
      <c r="AL79" s="11"/>
      <c r="AM79" s="11"/>
      <c r="AN79" s="2"/>
      <c r="AO79">
        <v>5</v>
      </c>
      <c r="AP79">
        <v>4</v>
      </c>
      <c r="AQ79">
        <v>3</v>
      </c>
      <c r="AR79">
        <v>17</v>
      </c>
      <c r="AS79">
        <v>11</v>
      </c>
      <c r="AT79" s="18">
        <f t="shared" ref="AT79:AT120" si="32">SUM(AQ79:AS79)</f>
        <v>31</v>
      </c>
      <c r="AU79" s="8">
        <f t="shared" si="31"/>
        <v>3.2258064516129031E-2</v>
      </c>
      <c r="AV79" s="2"/>
    </row>
    <row r="80" spans="16:48" x14ac:dyDescent="0.2">
      <c r="P80" s="2"/>
      <c r="Q80">
        <v>2</v>
      </c>
      <c r="R80">
        <v>2</v>
      </c>
      <c r="S80">
        <v>7</v>
      </c>
      <c r="T80">
        <v>23</v>
      </c>
      <c r="U80">
        <v>16</v>
      </c>
      <c r="V80" s="18">
        <f t="shared" ref="V80:V124" si="33">SUM(S80:U80)</f>
        <v>46</v>
      </c>
      <c r="W80" s="8">
        <f t="shared" ref="W80:W129" si="34">1/V80</f>
        <v>2.1739130434782608E-2</v>
      </c>
      <c r="X80" s="2"/>
      <c r="Z80">
        <v>18</v>
      </c>
      <c r="AA80">
        <v>5</v>
      </c>
      <c r="AB80">
        <v>27</v>
      </c>
      <c r="AC80">
        <v>15</v>
      </c>
      <c r="AD80" s="18">
        <f t="shared" si="27"/>
        <v>47</v>
      </c>
      <c r="AE80" s="8">
        <f t="shared" si="28"/>
        <v>2.1276595744680851E-2</v>
      </c>
      <c r="AF80" s="21"/>
      <c r="AG80" s="11"/>
      <c r="AH80" s="11"/>
      <c r="AI80" s="11"/>
      <c r="AJ80" s="11"/>
      <c r="AK80" s="11"/>
      <c r="AL80" s="11"/>
      <c r="AM80" s="11"/>
      <c r="AN80" s="2"/>
      <c r="AO80">
        <v>6</v>
      </c>
      <c r="AP80">
        <v>5</v>
      </c>
      <c r="AQ80">
        <v>4</v>
      </c>
      <c r="AR80">
        <v>21</v>
      </c>
      <c r="AS80">
        <v>13</v>
      </c>
      <c r="AT80" s="18">
        <f t="shared" si="32"/>
        <v>38</v>
      </c>
      <c r="AU80" s="8">
        <f t="shared" si="31"/>
        <v>2.6315789473684209E-2</v>
      </c>
      <c r="AV80" s="2"/>
    </row>
    <row r="81" spans="16:48" x14ac:dyDescent="0.2">
      <c r="P81" s="2"/>
      <c r="Q81">
        <v>3</v>
      </c>
      <c r="R81">
        <v>3</v>
      </c>
      <c r="S81">
        <v>7</v>
      </c>
      <c r="T81">
        <v>23</v>
      </c>
      <c r="U81">
        <v>14</v>
      </c>
      <c r="V81" s="18">
        <f t="shared" si="33"/>
        <v>44</v>
      </c>
      <c r="W81" s="8">
        <f t="shared" si="34"/>
        <v>2.2727272727272728E-2</v>
      </c>
      <c r="X81" s="2"/>
      <c r="Z81">
        <v>19</v>
      </c>
      <c r="AA81">
        <v>5</v>
      </c>
      <c r="AB81">
        <v>26</v>
      </c>
      <c r="AC81">
        <v>16</v>
      </c>
      <c r="AD81" s="18">
        <f t="shared" si="27"/>
        <v>47</v>
      </c>
      <c r="AE81" s="8">
        <f t="shared" si="28"/>
        <v>2.1276595744680851E-2</v>
      </c>
      <c r="AF81" s="21"/>
      <c r="AG81" s="11"/>
      <c r="AH81" s="11"/>
      <c r="AI81" s="11"/>
      <c r="AJ81" s="11"/>
      <c r="AK81" s="11"/>
      <c r="AL81" s="11"/>
      <c r="AM81" s="11"/>
      <c r="AN81" s="2"/>
      <c r="AO81">
        <v>7</v>
      </c>
      <c r="AP81">
        <v>6</v>
      </c>
      <c r="AQ81">
        <v>4</v>
      </c>
      <c r="AR81">
        <v>17</v>
      </c>
      <c r="AS81">
        <v>11</v>
      </c>
      <c r="AT81" s="18">
        <f t="shared" si="32"/>
        <v>32</v>
      </c>
      <c r="AU81" s="8">
        <f t="shared" si="31"/>
        <v>3.125E-2</v>
      </c>
      <c r="AV81" s="2"/>
    </row>
    <row r="82" spans="16:48" x14ac:dyDescent="0.2">
      <c r="P82" s="2"/>
      <c r="Q82">
        <v>4</v>
      </c>
      <c r="R82">
        <v>4</v>
      </c>
      <c r="S82">
        <v>7</v>
      </c>
      <c r="T82">
        <v>25</v>
      </c>
      <c r="U82">
        <v>19</v>
      </c>
      <c r="V82" s="18">
        <f t="shared" si="33"/>
        <v>51</v>
      </c>
      <c r="W82" s="8">
        <f t="shared" si="34"/>
        <v>1.9607843137254902E-2</v>
      </c>
      <c r="X82" s="2"/>
      <c r="Z82">
        <v>20</v>
      </c>
      <c r="AA82">
        <v>6</v>
      </c>
      <c r="AB82">
        <v>27</v>
      </c>
      <c r="AC82">
        <v>16</v>
      </c>
      <c r="AD82" s="18">
        <f t="shared" si="27"/>
        <v>49</v>
      </c>
      <c r="AE82" s="8">
        <f t="shared" si="28"/>
        <v>2.0408163265306121E-2</v>
      </c>
      <c r="AF82" s="21"/>
      <c r="AG82" s="11"/>
      <c r="AH82" s="11"/>
      <c r="AI82" s="11"/>
      <c r="AJ82" s="11"/>
      <c r="AK82" s="11"/>
      <c r="AL82" s="11"/>
      <c r="AM82" s="11"/>
      <c r="AN82" s="2"/>
      <c r="AO82">
        <v>9</v>
      </c>
      <c r="AP82">
        <v>7</v>
      </c>
      <c r="AQ82">
        <v>3</v>
      </c>
      <c r="AR82">
        <v>17</v>
      </c>
      <c r="AS82">
        <v>11</v>
      </c>
      <c r="AT82" s="18">
        <f t="shared" si="32"/>
        <v>31</v>
      </c>
      <c r="AU82" s="8">
        <f t="shared" si="31"/>
        <v>3.2258064516129031E-2</v>
      </c>
      <c r="AV82" s="2"/>
    </row>
    <row r="83" spans="16:48" x14ac:dyDescent="0.2">
      <c r="P83" s="2"/>
      <c r="Q83">
        <v>5</v>
      </c>
      <c r="R83">
        <v>5</v>
      </c>
      <c r="S83">
        <v>8</v>
      </c>
      <c r="T83">
        <v>22</v>
      </c>
      <c r="U83">
        <v>14</v>
      </c>
      <c r="V83" s="18">
        <f t="shared" si="33"/>
        <v>44</v>
      </c>
      <c r="W83" s="8">
        <f t="shared" si="34"/>
        <v>2.2727272727272728E-2</v>
      </c>
      <c r="X83" s="2"/>
      <c r="Z83">
        <v>21</v>
      </c>
      <c r="AA83">
        <v>5</v>
      </c>
      <c r="AB83">
        <v>27</v>
      </c>
      <c r="AC83">
        <v>14</v>
      </c>
      <c r="AD83" s="18">
        <f t="shared" si="27"/>
        <v>46</v>
      </c>
      <c r="AE83" s="8">
        <f t="shared" si="28"/>
        <v>2.1739130434782608E-2</v>
      </c>
      <c r="AF83" s="21"/>
      <c r="AG83" s="11"/>
      <c r="AH83" s="11"/>
      <c r="AI83" s="11"/>
      <c r="AJ83" s="11"/>
      <c r="AK83" s="11"/>
      <c r="AL83" s="11"/>
      <c r="AM83" s="11"/>
      <c r="AN83" s="2"/>
      <c r="AO83">
        <v>12</v>
      </c>
      <c r="AP83">
        <v>8</v>
      </c>
      <c r="AQ83">
        <v>3</v>
      </c>
      <c r="AR83">
        <v>17</v>
      </c>
      <c r="AS83">
        <v>11</v>
      </c>
      <c r="AT83" s="18">
        <f t="shared" si="32"/>
        <v>31</v>
      </c>
      <c r="AU83" s="8">
        <f t="shared" si="31"/>
        <v>3.2258064516129031E-2</v>
      </c>
      <c r="AV83" s="2"/>
    </row>
    <row r="84" spans="16:48" x14ac:dyDescent="0.2">
      <c r="P84" s="2"/>
      <c r="Q84">
        <v>6</v>
      </c>
      <c r="R84">
        <v>6</v>
      </c>
      <c r="S84">
        <v>7</v>
      </c>
      <c r="T84">
        <v>25</v>
      </c>
      <c r="U84">
        <v>13</v>
      </c>
      <c r="V84" s="18">
        <f t="shared" si="33"/>
        <v>45</v>
      </c>
      <c r="W84" s="8">
        <f t="shared" si="34"/>
        <v>2.2222222222222223E-2</v>
      </c>
      <c r="X84" s="2"/>
      <c r="Z84">
        <v>22</v>
      </c>
      <c r="AA84">
        <v>6</v>
      </c>
      <c r="AB84">
        <v>25</v>
      </c>
      <c r="AC84">
        <v>15</v>
      </c>
      <c r="AD84" s="18">
        <f t="shared" si="27"/>
        <v>46</v>
      </c>
      <c r="AE84" s="8">
        <f t="shared" si="28"/>
        <v>2.1739130434782608E-2</v>
      </c>
      <c r="AF84" s="21"/>
      <c r="AG84" s="11"/>
      <c r="AH84" s="11"/>
      <c r="AI84" s="11"/>
      <c r="AJ84" s="11"/>
      <c r="AK84" s="11"/>
      <c r="AL84" s="11"/>
      <c r="AM84" s="11"/>
      <c r="AN84" s="2"/>
      <c r="AO84">
        <v>13</v>
      </c>
      <c r="AP84">
        <v>9</v>
      </c>
      <c r="AQ84">
        <v>4</v>
      </c>
      <c r="AR84">
        <v>21</v>
      </c>
      <c r="AS84">
        <v>13</v>
      </c>
      <c r="AT84" s="18">
        <f t="shared" si="32"/>
        <v>38</v>
      </c>
      <c r="AU84" s="8">
        <f t="shared" si="31"/>
        <v>2.6315789473684209E-2</v>
      </c>
      <c r="AV84" s="2"/>
    </row>
    <row r="85" spans="16:48" x14ac:dyDescent="0.2">
      <c r="P85" s="2"/>
      <c r="Q85">
        <v>7</v>
      </c>
      <c r="R85">
        <v>7</v>
      </c>
      <c r="S85">
        <v>7</v>
      </c>
      <c r="T85">
        <v>23</v>
      </c>
      <c r="U85">
        <v>21</v>
      </c>
      <c r="V85" s="18">
        <f t="shared" si="33"/>
        <v>51</v>
      </c>
      <c r="W85" s="8">
        <f t="shared" si="34"/>
        <v>1.9607843137254902E-2</v>
      </c>
      <c r="X85" s="2"/>
      <c r="Z85">
        <v>23</v>
      </c>
      <c r="AA85">
        <v>5</v>
      </c>
      <c r="AB85">
        <v>28</v>
      </c>
      <c r="AC85">
        <v>15</v>
      </c>
      <c r="AD85" s="18">
        <f t="shared" si="27"/>
        <v>48</v>
      </c>
      <c r="AE85" s="8">
        <f t="shared" si="28"/>
        <v>2.0833333333333332E-2</v>
      </c>
      <c r="AF85" s="21"/>
      <c r="AG85" s="11"/>
      <c r="AH85" s="11"/>
      <c r="AI85" s="11"/>
      <c r="AJ85" s="11"/>
      <c r="AK85" s="11"/>
      <c r="AL85" s="11"/>
      <c r="AM85" s="11"/>
      <c r="AN85" s="2"/>
      <c r="AO85">
        <v>16</v>
      </c>
      <c r="AP85">
        <v>10</v>
      </c>
      <c r="AQ85">
        <v>4</v>
      </c>
      <c r="AR85">
        <v>16</v>
      </c>
      <c r="AS85">
        <v>8</v>
      </c>
      <c r="AT85" s="18">
        <f t="shared" si="32"/>
        <v>28</v>
      </c>
      <c r="AU85" s="8">
        <f t="shared" si="31"/>
        <v>3.5714285714285712E-2</v>
      </c>
      <c r="AV85" s="2"/>
    </row>
    <row r="86" spans="16:48" x14ac:dyDescent="0.2">
      <c r="P86" s="2"/>
      <c r="Q86">
        <v>8</v>
      </c>
      <c r="R86">
        <v>8</v>
      </c>
      <c r="S86">
        <v>7</v>
      </c>
      <c r="T86">
        <v>21</v>
      </c>
      <c r="U86">
        <v>21</v>
      </c>
      <c r="V86" s="18">
        <f t="shared" si="33"/>
        <v>49</v>
      </c>
      <c r="W86" s="8">
        <f t="shared" si="34"/>
        <v>2.0408163265306121E-2</v>
      </c>
      <c r="X86" s="2"/>
      <c r="Z86">
        <v>24</v>
      </c>
      <c r="AA86">
        <v>6</v>
      </c>
      <c r="AB86">
        <v>26</v>
      </c>
      <c r="AC86">
        <v>20</v>
      </c>
      <c r="AD86" s="18">
        <f t="shared" si="27"/>
        <v>52</v>
      </c>
      <c r="AE86" s="8">
        <f t="shared" si="28"/>
        <v>1.9230769230769232E-2</v>
      </c>
      <c r="AF86" s="21"/>
      <c r="AG86" s="11"/>
      <c r="AH86" s="11"/>
      <c r="AI86" s="11"/>
      <c r="AJ86" s="11"/>
      <c r="AK86" s="11"/>
      <c r="AL86" s="11"/>
      <c r="AM86" s="11"/>
      <c r="AN86" s="2"/>
      <c r="AO86">
        <v>17</v>
      </c>
      <c r="AP86">
        <v>11</v>
      </c>
      <c r="AQ86">
        <v>4</v>
      </c>
      <c r="AR86">
        <v>16</v>
      </c>
      <c r="AS86">
        <v>11</v>
      </c>
      <c r="AT86" s="18">
        <f t="shared" si="32"/>
        <v>31</v>
      </c>
      <c r="AU86" s="8">
        <f t="shared" si="31"/>
        <v>3.2258064516129031E-2</v>
      </c>
      <c r="AV86" s="2"/>
    </row>
    <row r="87" spans="16:48" x14ac:dyDescent="0.2">
      <c r="P87" s="2"/>
      <c r="Q87">
        <v>9</v>
      </c>
      <c r="R87">
        <v>9</v>
      </c>
      <c r="S87">
        <v>7</v>
      </c>
      <c r="T87">
        <v>21</v>
      </c>
      <c r="U87">
        <v>22</v>
      </c>
      <c r="V87" s="18">
        <f t="shared" si="33"/>
        <v>50</v>
      </c>
      <c r="W87" s="8">
        <f t="shared" si="34"/>
        <v>0.02</v>
      </c>
      <c r="X87" s="2"/>
      <c r="Z87">
        <v>25</v>
      </c>
      <c r="AA87">
        <v>6</v>
      </c>
      <c r="AB87">
        <v>26</v>
      </c>
      <c r="AC87">
        <v>15</v>
      </c>
      <c r="AD87" s="18">
        <f t="shared" si="27"/>
        <v>47</v>
      </c>
      <c r="AE87" s="8">
        <f t="shared" si="28"/>
        <v>2.1276595744680851E-2</v>
      </c>
      <c r="AF87" s="21"/>
      <c r="AG87" s="11"/>
      <c r="AH87" s="11"/>
      <c r="AI87" s="11"/>
      <c r="AJ87" s="11"/>
      <c r="AK87" s="11"/>
      <c r="AL87" s="11"/>
      <c r="AM87" s="11"/>
      <c r="AN87" s="2"/>
      <c r="AO87">
        <v>18</v>
      </c>
      <c r="AP87">
        <v>12</v>
      </c>
      <c r="AQ87">
        <v>4</v>
      </c>
      <c r="AR87">
        <v>17</v>
      </c>
      <c r="AS87">
        <v>10</v>
      </c>
      <c r="AT87" s="18">
        <f t="shared" si="32"/>
        <v>31</v>
      </c>
      <c r="AU87" s="8">
        <f t="shared" si="31"/>
        <v>3.2258064516129031E-2</v>
      </c>
      <c r="AV87" s="2"/>
    </row>
    <row r="88" spans="16:48" x14ac:dyDescent="0.2">
      <c r="P88" s="2"/>
      <c r="Q88">
        <v>11</v>
      </c>
      <c r="R88">
        <v>10</v>
      </c>
      <c r="S88">
        <v>7</v>
      </c>
      <c r="T88">
        <v>21</v>
      </c>
      <c r="U88">
        <v>17</v>
      </c>
      <c r="V88" s="18">
        <f t="shared" si="33"/>
        <v>45</v>
      </c>
      <c r="W88" s="8">
        <f t="shared" si="34"/>
        <v>2.2222222222222223E-2</v>
      </c>
      <c r="X88" s="2"/>
      <c r="Z88">
        <v>26</v>
      </c>
      <c r="AA88">
        <v>5</v>
      </c>
      <c r="AB88">
        <v>28</v>
      </c>
      <c r="AC88">
        <v>14</v>
      </c>
      <c r="AD88" s="18">
        <f t="shared" si="27"/>
        <v>47</v>
      </c>
      <c r="AE88" s="8">
        <f t="shared" si="28"/>
        <v>2.1276595744680851E-2</v>
      </c>
      <c r="AF88" s="21"/>
      <c r="AG88" s="11"/>
      <c r="AH88" s="11"/>
      <c r="AI88" s="11"/>
      <c r="AJ88" s="11"/>
      <c r="AK88" s="11"/>
      <c r="AL88" s="11"/>
      <c r="AM88" s="11"/>
      <c r="AN88" s="2"/>
      <c r="AO88">
        <v>19</v>
      </c>
      <c r="AP88">
        <v>13</v>
      </c>
      <c r="AQ88">
        <v>3</v>
      </c>
      <c r="AR88">
        <v>18</v>
      </c>
      <c r="AS88">
        <v>10</v>
      </c>
      <c r="AT88" s="18">
        <f t="shared" si="32"/>
        <v>31</v>
      </c>
      <c r="AU88" s="8">
        <f t="shared" si="31"/>
        <v>3.2258064516129031E-2</v>
      </c>
      <c r="AV88" s="2"/>
    </row>
    <row r="89" spans="16:48" x14ac:dyDescent="0.2">
      <c r="P89" s="2"/>
      <c r="Q89">
        <v>12</v>
      </c>
      <c r="R89">
        <v>11</v>
      </c>
      <c r="S89">
        <v>7</v>
      </c>
      <c r="T89">
        <v>23</v>
      </c>
      <c r="U89">
        <v>16</v>
      </c>
      <c r="V89" s="18">
        <f t="shared" si="33"/>
        <v>46</v>
      </c>
      <c r="W89" s="8">
        <f t="shared" si="34"/>
        <v>2.1739130434782608E-2</v>
      </c>
      <c r="X89" s="2"/>
      <c r="Z89">
        <v>27</v>
      </c>
      <c r="AA89">
        <v>6</v>
      </c>
      <c r="AB89">
        <v>29</v>
      </c>
      <c r="AC89">
        <v>16</v>
      </c>
      <c r="AD89" s="18">
        <f t="shared" si="27"/>
        <v>51</v>
      </c>
      <c r="AE89" s="8">
        <f t="shared" si="28"/>
        <v>1.9607843137254902E-2</v>
      </c>
      <c r="AF89" s="21"/>
      <c r="AG89" s="11"/>
      <c r="AH89" s="11"/>
      <c r="AI89" s="11"/>
      <c r="AJ89" s="11"/>
      <c r="AK89" s="11"/>
      <c r="AL89" s="11"/>
      <c r="AM89" s="11"/>
      <c r="AN89" s="2"/>
      <c r="AO89">
        <v>20</v>
      </c>
      <c r="AP89">
        <v>14</v>
      </c>
      <c r="AQ89">
        <v>4</v>
      </c>
      <c r="AR89">
        <v>17</v>
      </c>
      <c r="AS89">
        <v>10</v>
      </c>
      <c r="AT89" s="18">
        <f t="shared" si="32"/>
        <v>31</v>
      </c>
      <c r="AU89" s="8">
        <f t="shared" si="31"/>
        <v>3.2258064516129031E-2</v>
      </c>
      <c r="AV89" s="2"/>
    </row>
    <row r="90" spans="16:48" x14ac:dyDescent="0.2">
      <c r="P90" s="2"/>
      <c r="Q90">
        <v>13</v>
      </c>
      <c r="R90">
        <v>12</v>
      </c>
      <c r="S90">
        <v>3</v>
      </c>
      <c r="T90">
        <v>32</v>
      </c>
      <c r="U90">
        <v>14</v>
      </c>
      <c r="V90" s="18">
        <f t="shared" si="33"/>
        <v>49</v>
      </c>
      <c r="W90" s="8">
        <f t="shared" si="34"/>
        <v>2.0408163265306121E-2</v>
      </c>
      <c r="X90" s="2"/>
      <c r="Z90">
        <v>28</v>
      </c>
      <c r="AA90">
        <v>6</v>
      </c>
      <c r="AB90">
        <v>30</v>
      </c>
      <c r="AC90">
        <v>14</v>
      </c>
      <c r="AD90" s="18">
        <f t="shared" si="27"/>
        <v>50</v>
      </c>
      <c r="AE90" s="8">
        <f t="shared" si="28"/>
        <v>0.02</v>
      </c>
      <c r="AF90" s="21"/>
      <c r="AG90" s="11"/>
      <c r="AH90" s="11"/>
      <c r="AI90" s="11"/>
      <c r="AJ90" s="11"/>
      <c r="AK90" s="11"/>
      <c r="AL90" s="11"/>
      <c r="AM90" s="11"/>
      <c r="AN90" s="2"/>
      <c r="AO90">
        <v>21</v>
      </c>
      <c r="AP90">
        <v>15</v>
      </c>
      <c r="AQ90">
        <v>3</v>
      </c>
      <c r="AR90">
        <v>18</v>
      </c>
      <c r="AS90">
        <v>10</v>
      </c>
      <c r="AT90" s="18">
        <f t="shared" si="32"/>
        <v>31</v>
      </c>
      <c r="AU90" s="8">
        <f t="shared" si="31"/>
        <v>3.2258064516129031E-2</v>
      </c>
      <c r="AV90" s="2"/>
    </row>
    <row r="91" spans="16:48" x14ac:dyDescent="0.2">
      <c r="P91" s="2"/>
      <c r="Q91">
        <v>14</v>
      </c>
      <c r="R91">
        <v>13</v>
      </c>
      <c r="S91">
        <v>7</v>
      </c>
      <c r="T91">
        <v>25</v>
      </c>
      <c r="U91">
        <v>18</v>
      </c>
      <c r="V91" s="18">
        <f t="shared" si="33"/>
        <v>50</v>
      </c>
      <c r="W91" s="8">
        <f t="shared" si="34"/>
        <v>0.02</v>
      </c>
      <c r="X91" s="2"/>
      <c r="Z91">
        <v>29</v>
      </c>
      <c r="AA91">
        <v>5</v>
      </c>
      <c r="AB91">
        <v>30</v>
      </c>
      <c r="AC91">
        <v>17</v>
      </c>
      <c r="AD91" s="18">
        <f t="shared" si="27"/>
        <v>52</v>
      </c>
      <c r="AE91" s="8">
        <f t="shared" si="28"/>
        <v>1.9230769230769232E-2</v>
      </c>
      <c r="AF91" s="21"/>
      <c r="AG91" s="11"/>
      <c r="AH91" s="11"/>
      <c r="AI91" s="11"/>
      <c r="AJ91" s="11"/>
      <c r="AK91" s="11"/>
      <c r="AL91" s="11"/>
      <c r="AM91" s="11"/>
      <c r="AN91" s="2"/>
      <c r="AO91">
        <v>22</v>
      </c>
      <c r="AP91">
        <v>16</v>
      </c>
      <c r="AQ91">
        <v>4</v>
      </c>
      <c r="AR91">
        <v>16</v>
      </c>
      <c r="AS91">
        <v>11</v>
      </c>
      <c r="AT91" s="18">
        <f t="shared" si="32"/>
        <v>31</v>
      </c>
      <c r="AU91" s="8">
        <f t="shared" si="31"/>
        <v>3.2258064516129031E-2</v>
      </c>
      <c r="AV91" s="2"/>
    </row>
    <row r="92" spans="16:48" x14ac:dyDescent="0.2">
      <c r="P92" s="2"/>
      <c r="Q92">
        <v>15</v>
      </c>
      <c r="R92">
        <v>14</v>
      </c>
      <c r="S92">
        <v>8</v>
      </c>
      <c r="T92">
        <v>24</v>
      </c>
      <c r="U92">
        <v>14</v>
      </c>
      <c r="V92" s="18">
        <f t="shared" si="33"/>
        <v>46</v>
      </c>
      <c r="W92" s="8">
        <f t="shared" si="34"/>
        <v>2.1739130434782608E-2</v>
      </c>
      <c r="X92" s="2"/>
      <c r="Z92">
        <v>30</v>
      </c>
      <c r="AA92">
        <v>5</v>
      </c>
      <c r="AB92">
        <v>30</v>
      </c>
      <c r="AC92">
        <v>15</v>
      </c>
      <c r="AD92" s="18">
        <f t="shared" si="27"/>
        <v>50</v>
      </c>
      <c r="AE92" s="8">
        <f t="shared" si="28"/>
        <v>0.02</v>
      </c>
      <c r="AF92" s="21"/>
      <c r="AG92" s="11"/>
      <c r="AH92" s="11"/>
      <c r="AI92" s="11"/>
      <c r="AJ92" s="11"/>
      <c r="AK92" s="11"/>
      <c r="AL92" s="11"/>
      <c r="AM92" s="11"/>
      <c r="AN92" s="2"/>
      <c r="AO92">
        <v>23</v>
      </c>
      <c r="AP92">
        <v>17</v>
      </c>
      <c r="AQ92">
        <v>3</v>
      </c>
      <c r="AR92">
        <v>18</v>
      </c>
      <c r="AS92">
        <v>10</v>
      </c>
      <c r="AT92" s="18">
        <f t="shared" si="32"/>
        <v>31</v>
      </c>
      <c r="AU92" s="8">
        <f t="shared" si="31"/>
        <v>3.2258064516129031E-2</v>
      </c>
      <c r="AV92" s="2"/>
    </row>
    <row r="93" spans="16:48" x14ac:dyDescent="0.2">
      <c r="P93" s="2"/>
      <c r="Q93">
        <v>17</v>
      </c>
      <c r="R93">
        <v>15</v>
      </c>
      <c r="S93">
        <v>3</v>
      </c>
      <c r="T93">
        <v>29</v>
      </c>
      <c r="U93">
        <v>14</v>
      </c>
      <c r="V93" s="18">
        <f t="shared" si="33"/>
        <v>46</v>
      </c>
      <c r="W93" s="8">
        <f t="shared" si="34"/>
        <v>2.1739130434782608E-2</v>
      </c>
      <c r="X93" s="2"/>
      <c r="Z93">
        <v>31</v>
      </c>
      <c r="AA93">
        <v>5</v>
      </c>
      <c r="AB93">
        <v>30</v>
      </c>
      <c r="AC93">
        <v>14</v>
      </c>
      <c r="AD93" s="18">
        <f t="shared" si="27"/>
        <v>49</v>
      </c>
      <c r="AE93" s="8">
        <f t="shared" si="28"/>
        <v>2.0408163265306121E-2</v>
      </c>
      <c r="AF93" s="21"/>
      <c r="AG93" s="11"/>
      <c r="AH93" s="11"/>
      <c r="AI93" s="11"/>
      <c r="AJ93" s="11"/>
      <c r="AK93" s="11"/>
      <c r="AL93" s="11"/>
      <c r="AM93" s="11"/>
      <c r="AN93" s="2"/>
      <c r="AO93">
        <v>25</v>
      </c>
      <c r="AP93">
        <v>18</v>
      </c>
      <c r="AQ93">
        <v>4</v>
      </c>
      <c r="AR93">
        <v>16</v>
      </c>
      <c r="AS93">
        <v>11</v>
      </c>
      <c r="AT93" s="18">
        <f t="shared" si="32"/>
        <v>31</v>
      </c>
      <c r="AU93" s="8">
        <f t="shared" si="31"/>
        <v>3.2258064516129031E-2</v>
      </c>
      <c r="AV93" s="2"/>
    </row>
    <row r="94" spans="16:48" x14ac:dyDescent="0.2">
      <c r="P94" s="2"/>
      <c r="Q94">
        <v>18</v>
      </c>
      <c r="R94">
        <v>16</v>
      </c>
      <c r="S94">
        <v>7</v>
      </c>
      <c r="T94">
        <v>23</v>
      </c>
      <c r="U94">
        <v>19</v>
      </c>
      <c r="V94" s="18">
        <f t="shared" si="33"/>
        <v>49</v>
      </c>
      <c r="W94" s="8">
        <f t="shared" si="34"/>
        <v>2.0408163265306121E-2</v>
      </c>
      <c r="X94" s="2"/>
      <c r="Z94">
        <v>32</v>
      </c>
      <c r="AA94">
        <v>5</v>
      </c>
      <c r="AB94">
        <v>30</v>
      </c>
      <c r="AC94">
        <v>13</v>
      </c>
      <c r="AD94" s="18">
        <f t="shared" si="27"/>
        <v>48</v>
      </c>
      <c r="AE94" s="8">
        <f t="shared" si="28"/>
        <v>2.0833333333333332E-2</v>
      </c>
      <c r="AF94" s="21"/>
      <c r="AG94" s="11"/>
      <c r="AH94" s="11"/>
      <c r="AI94" s="11"/>
      <c r="AJ94" s="11"/>
      <c r="AK94" s="11"/>
      <c r="AL94" s="11"/>
      <c r="AM94" s="11"/>
      <c r="AN94" s="2"/>
      <c r="AO94">
        <v>26</v>
      </c>
      <c r="AP94">
        <v>19</v>
      </c>
      <c r="AQ94">
        <v>4</v>
      </c>
      <c r="AR94">
        <v>17</v>
      </c>
      <c r="AS94">
        <v>10</v>
      </c>
      <c r="AT94" s="18">
        <f t="shared" si="32"/>
        <v>31</v>
      </c>
      <c r="AU94" s="8">
        <f t="shared" si="31"/>
        <v>3.2258064516129031E-2</v>
      </c>
      <c r="AV94" s="2"/>
    </row>
    <row r="95" spans="16:48" x14ac:dyDescent="0.2">
      <c r="P95" s="2"/>
      <c r="Q95">
        <v>19</v>
      </c>
      <c r="R95">
        <v>17</v>
      </c>
      <c r="S95">
        <v>7</v>
      </c>
      <c r="T95">
        <v>28</v>
      </c>
      <c r="U95">
        <v>15</v>
      </c>
      <c r="V95" s="18">
        <f t="shared" si="33"/>
        <v>50</v>
      </c>
      <c r="W95" s="8">
        <f t="shared" si="34"/>
        <v>0.02</v>
      </c>
      <c r="X95" s="2"/>
      <c r="Z95">
        <v>33</v>
      </c>
      <c r="AA95">
        <v>5</v>
      </c>
      <c r="AB95">
        <v>31</v>
      </c>
      <c r="AC95">
        <v>14</v>
      </c>
      <c r="AD95" s="18">
        <f t="shared" si="27"/>
        <v>50</v>
      </c>
      <c r="AE95" s="8">
        <f t="shared" si="28"/>
        <v>0.02</v>
      </c>
      <c r="AF95" s="21"/>
      <c r="AG95" s="11"/>
      <c r="AH95" s="11"/>
      <c r="AI95" s="11"/>
      <c r="AJ95" s="11"/>
      <c r="AK95" s="11"/>
      <c r="AL95" s="11"/>
      <c r="AM95" s="11"/>
      <c r="AN95" s="2"/>
      <c r="AO95">
        <v>27</v>
      </c>
      <c r="AP95">
        <v>20</v>
      </c>
      <c r="AQ95">
        <v>3</v>
      </c>
      <c r="AR95">
        <v>22</v>
      </c>
      <c r="AS95">
        <v>9</v>
      </c>
      <c r="AT95" s="18">
        <f t="shared" si="32"/>
        <v>34</v>
      </c>
      <c r="AU95" s="8">
        <f t="shared" si="31"/>
        <v>2.9411764705882353E-2</v>
      </c>
      <c r="AV95" s="2"/>
    </row>
    <row r="96" spans="16:48" x14ac:dyDescent="0.2">
      <c r="P96" s="2"/>
      <c r="Q96">
        <v>20</v>
      </c>
      <c r="R96">
        <v>18</v>
      </c>
      <c r="S96">
        <v>7</v>
      </c>
      <c r="T96">
        <v>21</v>
      </c>
      <c r="U96">
        <v>22</v>
      </c>
      <c r="V96" s="18">
        <f t="shared" si="33"/>
        <v>50</v>
      </c>
      <c r="W96" s="8">
        <f t="shared" si="34"/>
        <v>0.02</v>
      </c>
      <c r="X96" s="2"/>
      <c r="Z96">
        <v>34</v>
      </c>
      <c r="AA96">
        <v>5</v>
      </c>
      <c r="AB96">
        <v>28</v>
      </c>
      <c r="AC96">
        <v>13</v>
      </c>
      <c r="AD96" s="18">
        <f t="shared" si="27"/>
        <v>46</v>
      </c>
      <c r="AE96" s="8">
        <f t="shared" si="28"/>
        <v>2.1739130434782608E-2</v>
      </c>
      <c r="AF96" s="21"/>
      <c r="AG96" s="11"/>
      <c r="AH96" s="11"/>
      <c r="AI96" s="11"/>
      <c r="AJ96" s="11"/>
      <c r="AK96" s="11"/>
      <c r="AL96" s="11"/>
      <c r="AM96" s="11"/>
      <c r="AN96" s="2"/>
      <c r="AO96">
        <v>30</v>
      </c>
      <c r="AP96">
        <v>21</v>
      </c>
      <c r="AQ96">
        <v>4</v>
      </c>
      <c r="AR96">
        <v>21</v>
      </c>
      <c r="AS96">
        <v>9</v>
      </c>
      <c r="AT96" s="18">
        <f t="shared" si="32"/>
        <v>34</v>
      </c>
      <c r="AU96" s="8">
        <f t="shared" si="31"/>
        <v>2.9411764705882353E-2</v>
      </c>
      <c r="AV96" s="2"/>
    </row>
    <row r="97" spans="16:48" x14ac:dyDescent="0.2">
      <c r="P97" s="2"/>
      <c r="Q97">
        <v>21</v>
      </c>
      <c r="R97">
        <v>19</v>
      </c>
      <c r="S97">
        <v>3</v>
      </c>
      <c r="T97">
        <v>25</v>
      </c>
      <c r="U97">
        <v>16</v>
      </c>
      <c r="V97" s="18">
        <f t="shared" si="33"/>
        <v>44</v>
      </c>
      <c r="W97" s="8">
        <f t="shared" si="34"/>
        <v>2.2727272727272728E-2</v>
      </c>
      <c r="X97" s="2"/>
      <c r="Z97">
        <v>35</v>
      </c>
      <c r="AA97">
        <v>6</v>
      </c>
      <c r="AB97">
        <v>29</v>
      </c>
      <c r="AC97">
        <v>14</v>
      </c>
      <c r="AD97" s="18">
        <f t="shared" si="27"/>
        <v>49</v>
      </c>
      <c r="AE97" s="8">
        <f t="shared" si="28"/>
        <v>2.0408163265306121E-2</v>
      </c>
      <c r="AF97" s="21"/>
      <c r="AG97" s="11"/>
      <c r="AH97" s="11"/>
      <c r="AI97" s="11"/>
      <c r="AJ97" s="11"/>
      <c r="AK97" s="11"/>
      <c r="AL97" s="11"/>
      <c r="AM97" s="11"/>
      <c r="AN97" s="2"/>
      <c r="AO97">
        <v>31</v>
      </c>
      <c r="AP97">
        <v>22</v>
      </c>
      <c r="AQ97">
        <v>3</v>
      </c>
      <c r="AR97">
        <v>18</v>
      </c>
      <c r="AS97">
        <v>10</v>
      </c>
      <c r="AT97" s="18">
        <f t="shared" si="32"/>
        <v>31</v>
      </c>
      <c r="AU97" s="8">
        <f t="shared" si="31"/>
        <v>3.2258064516129031E-2</v>
      </c>
      <c r="AV97" s="2"/>
    </row>
    <row r="98" spans="16:48" x14ac:dyDescent="0.2">
      <c r="P98" s="2"/>
      <c r="Q98">
        <v>22</v>
      </c>
      <c r="R98">
        <v>20</v>
      </c>
      <c r="S98">
        <v>8</v>
      </c>
      <c r="T98">
        <v>24</v>
      </c>
      <c r="U98">
        <v>18</v>
      </c>
      <c r="V98" s="18">
        <f t="shared" si="33"/>
        <v>50</v>
      </c>
      <c r="W98" s="8">
        <f t="shared" si="34"/>
        <v>0.02</v>
      </c>
      <c r="X98" s="2"/>
      <c r="Z98">
        <v>36</v>
      </c>
      <c r="AA98">
        <v>6</v>
      </c>
      <c r="AB98">
        <v>26</v>
      </c>
      <c r="AC98">
        <v>16</v>
      </c>
      <c r="AD98" s="18">
        <f t="shared" si="27"/>
        <v>48</v>
      </c>
      <c r="AE98" s="8">
        <f t="shared" si="28"/>
        <v>2.0833333333333332E-2</v>
      </c>
      <c r="AF98" s="21"/>
      <c r="AG98" s="11"/>
      <c r="AH98" s="11"/>
      <c r="AI98" s="11"/>
      <c r="AJ98" s="11"/>
      <c r="AK98" s="11"/>
      <c r="AL98" s="11"/>
      <c r="AM98" s="11"/>
      <c r="AN98" s="2"/>
      <c r="AO98">
        <v>32</v>
      </c>
      <c r="AP98">
        <v>23</v>
      </c>
      <c r="AQ98">
        <v>3</v>
      </c>
      <c r="AR98">
        <v>22</v>
      </c>
      <c r="AS98">
        <v>7</v>
      </c>
      <c r="AT98" s="18">
        <f t="shared" si="32"/>
        <v>32</v>
      </c>
      <c r="AU98" s="8">
        <f t="shared" si="31"/>
        <v>3.125E-2</v>
      </c>
      <c r="AV98" s="2"/>
    </row>
    <row r="99" spans="16:48" x14ac:dyDescent="0.2">
      <c r="P99" s="2"/>
      <c r="Q99">
        <v>23</v>
      </c>
      <c r="R99">
        <v>21</v>
      </c>
      <c r="S99">
        <v>3</v>
      </c>
      <c r="T99">
        <v>25</v>
      </c>
      <c r="U99">
        <v>22</v>
      </c>
      <c r="V99" s="18">
        <f t="shared" si="33"/>
        <v>50</v>
      </c>
      <c r="W99" s="8">
        <f t="shared" si="34"/>
        <v>0.02</v>
      </c>
      <c r="X99" s="2"/>
      <c r="Z99">
        <v>37</v>
      </c>
      <c r="AA99">
        <v>6</v>
      </c>
      <c r="AB99">
        <v>28</v>
      </c>
      <c r="AC99">
        <v>15</v>
      </c>
      <c r="AD99" s="18">
        <f t="shared" si="27"/>
        <v>49</v>
      </c>
      <c r="AE99" s="8">
        <f t="shared" si="28"/>
        <v>2.0408163265306121E-2</v>
      </c>
      <c r="AF99" s="21"/>
      <c r="AG99" s="11"/>
      <c r="AH99" s="11"/>
      <c r="AI99" s="11"/>
      <c r="AJ99" s="11"/>
      <c r="AK99" s="11"/>
      <c r="AL99" s="11"/>
      <c r="AM99" s="11"/>
      <c r="AN99" s="2"/>
      <c r="AO99">
        <v>33</v>
      </c>
      <c r="AP99">
        <v>24</v>
      </c>
      <c r="AQ99">
        <v>4</v>
      </c>
      <c r="AR99">
        <v>21</v>
      </c>
      <c r="AS99">
        <v>9</v>
      </c>
      <c r="AT99" s="18">
        <f t="shared" si="32"/>
        <v>34</v>
      </c>
      <c r="AU99" s="8">
        <f t="shared" si="31"/>
        <v>2.9411764705882353E-2</v>
      </c>
      <c r="AV99" s="2"/>
    </row>
    <row r="100" spans="16:48" x14ac:dyDescent="0.2">
      <c r="P100" s="2"/>
      <c r="Q100">
        <v>24</v>
      </c>
      <c r="R100">
        <v>22</v>
      </c>
      <c r="S100">
        <v>7</v>
      </c>
      <c r="T100">
        <v>28</v>
      </c>
      <c r="U100">
        <v>15</v>
      </c>
      <c r="V100" s="18">
        <f t="shared" si="33"/>
        <v>50</v>
      </c>
      <c r="W100" s="8">
        <f t="shared" si="34"/>
        <v>0.02</v>
      </c>
      <c r="X100" s="2"/>
      <c r="AD100" s="18">
        <f>AVERAGE(AD63:AD99)</f>
        <v>48.810810810810814</v>
      </c>
      <c r="AE100" s="31">
        <f>AVERAGE(AE63:AE99)</f>
        <v>2.0532594587843955E-2</v>
      </c>
      <c r="AF100" s="38"/>
      <c r="AG100" s="39"/>
      <c r="AH100" s="39"/>
      <c r="AI100" s="39"/>
      <c r="AJ100" s="39"/>
      <c r="AK100" s="39"/>
      <c r="AL100" s="39"/>
      <c r="AM100" s="39"/>
      <c r="AN100" s="2"/>
      <c r="AO100">
        <v>36</v>
      </c>
      <c r="AP100">
        <v>25</v>
      </c>
      <c r="AQ100">
        <v>3</v>
      </c>
      <c r="AR100">
        <v>22</v>
      </c>
      <c r="AS100">
        <v>7</v>
      </c>
      <c r="AT100" s="18">
        <f t="shared" si="32"/>
        <v>32</v>
      </c>
      <c r="AU100" s="8">
        <f t="shared" si="31"/>
        <v>3.125E-2</v>
      </c>
      <c r="AV100" s="2"/>
    </row>
    <row r="101" spans="16:48" x14ac:dyDescent="0.2">
      <c r="P101" s="2"/>
      <c r="Q101">
        <v>25</v>
      </c>
      <c r="R101">
        <v>23</v>
      </c>
      <c r="S101">
        <v>3</v>
      </c>
      <c r="T101">
        <v>32</v>
      </c>
      <c r="U101">
        <v>15</v>
      </c>
      <c r="V101" s="18">
        <f t="shared" si="33"/>
        <v>50</v>
      </c>
      <c r="W101" s="8">
        <f t="shared" si="34"/>
        <v>0.02</v>
      </c>
      <c r="X101" s="2"/>
      <c r="AF101" s="2"/>
      <c r="AG101" s="25"/>
      <c r="AH101" s="25"/>
      <c r="AI101" s="25"/>
      <c r="AJ101" s="25"/>
      <c r="AK101" s="25"/>
      <c r="AL101" s="25"/>
      <c r="AM101" s="25"/>
      <c r="AN101" s="2"/>
      <c r="AO101">
        <v>39</v>
      </c>
      <c r="AP101">
        <v>26</v>
      </c>
      <c r="AQ101">
        <v>4</v>
      </c>
      <c r="AR101">
        <v>21</v>
      </c>
      <c r="AS101">
        <v>9</v>
      </c>
      <c r="AT101" s="18">
        <f t="shared" si="32"/>
        <v>34</v>
      </c>
      <c r="AU101" s="8">
        <f t="shared" si="31"/>
        <v>2.9411764705882353E-2</v>
      </c>
      <c r="AV101" s="2"/>
    </row>
    <row r="102" spans="16:48" x14ac:dyDescent="0.2">
      <c r="P102" s="2"/>
      <c r="Q102">
        <v>26</v>
      </c>
      <c r="R102">
        <v>24</v>
      </c>
      <c r="S102">
        <v>7</v>
      </c>
      <c r="T102">
        <v>21</v>
      </c>
      <c r="U102">
        <v>21</v>
      </c>
      <c r="V102" s="18">
        <f t="shared" si="33"/>
        <v>49</v>
      </c>
      <c r="W102" s="8">
        <f t="shared" si="34"/>
        <v>2.0408163265306121E-2</v>
      </c>
      <c r="X102" s="2"/>
      <c r="Y102" s="18" t="s">
        <v>34</v>
      </c>
      <c r="Z102" s="19"/>
      <c r="AA102" s="19"/>
      <c r="AB102" s="19"/>
      <c r="AC102" s="19"/>
      <c r="AD102" s="19"/>
      <c r="AE102" s="19"/>
      <c r="AF102" s="40"/>
      <c r="AG102" s="25"/>
      <c r="AH102" s="25"/>
      <c r="AI102" s="25"/>
      <c r="AJ102" s="25"/>
      <c r="AK102" s="25"/>
      <c r="AL102" s="25"/>
      <c r="AM102" s="25"/>
      <c r="AN102" s="2"/>
      <c r="AO102">
        <v>41</v>
      </c>
      <c r="AP102">
        <v>27</v>
      </c>
      <c r="AQ102">
        <v>3</v>
      </c>
      <c r="AR102">
        <v>17</v>
      </c>
      <c r="AS102">
        <v>11</v>
      </c>
      <c r="AT102" s="18">
        <f t="shared" si="32"/>
        <v>31</v>
      </c>
      <c r="AU102" s="8">
        <f t="shared" si="31"/>
        <v>3.2258064516129031E-2</v>
      </c>
      <c r="AV102" s="2"/>
    </row>
    <row r="103" spans="16:48" x14ac:dyDescent="0.2">
      <c r="P103" s="2"/>
      <c r="Q103">
        <v>27</v>
      </c>
      <c r="R103">
        <v>25</v>
      </c>
      <c r="S103">
        <v>7</v>
      </c>
      <c r="T103">
        <v>25</v>
      </c>
      <c r="U103">
        <v>17</v>
      </c>
      <c r="V103" s="18">
        <f t="shared" si="33"/>
        <v>49</v>
      </c>
      <c r="W103" s="8">
        <f t="shared" si="34"/>
        <v>2.0408163265306121E-2</v>
      </c>
      <c r="X103" s="2"/>
      <c r="Y103" t="s">
        <v>35</v>
      </c>
      <c r="AF103" s="2"/>
      <c r="AG103" s="25"/>
      <c r="AH103" s="25"/>
      <c r="AI103" s="25"/>
      <c r="AJ103" s="25"/>
      <c r="AK103" s="25"/>
      <c r="AL103" s="25"/>
      <c r="AM103" s="25"/>
      <c r="AN103" s="2"/>
      <c r="AO103">
        <v>42</v>
      </c>
      <c r="AP103">
        <v>28</v>
      </c>
      <c r="AQ103">
        <v>4</v>
      </c>
      <c r="AR103">
        <v>16</v>
      </c>
      <c r="AS103">
        <v>11</v>
      </c>
      <c r="AT103" s="18">
        <f t="shared" si="32"/>
        <v>31</v>
      </c>
      <c r="AU103" s="8">
        <f t="shared" si="31"/>
        <v>3.2258064516129031E-2</v>
      </c>
      <c r="AV103" s="2"/>
    </row>
    <row r="104" spans="16:48" x14ac:dyDescent="0.2">
      <c r="P104" s="2"/>
      <c r="Q104">
        <v>28</v>
      </c>
      <c r="R104">
        <v>26</v>
      </c>
      <c r="S104">
        <v>7</v>
      </c>
      <c r="T104">
        <v>29</v>
      </c>
      <c r="U104">
        <v>13</v>
      </c>
      <c r="V104" s="18">
        <f t="shared" si="33"/>
        <v>49</v>
      </c>
      <c r="W104" s="8">
        <f t="shared" si="34"/>
        <v>2.0408163265306121E-2</v>
      </c>
      <c r="X104" s="2"/>
      <c r="Y104" s="10" t="s">
        <v>20</v>
      </c>
      <c r="Z104" s="10" t="s">
        <v>21</v>
      </c>
      <c r="AA104" s="10" t="s">
        <v>22</v>
      </c>
      <c r="AB104" s="10" t="s">
        <v>23</v>
      </c>
      <c r="AC104" s="10" t="s">
        <v>24</v>
      </c>
      <c r="AD104" s="13" t="s">
        <v>25</v>
      </c>
      <c r="AE104" s="14" t="s">
        <v>26</v>
      </c>
      <c r="AF104" s="15"/>
      <c r="AG104" s="20"/>
      <c r="AH104" s="20"/>
      <c r="AI104" s="20"/>
      <c r="AJ104" s="20"/>
      <c r="AK104" s="20"/>
      <c r="AL104" s="20"/>
      <c r="AM104" s="20"/>
      <c r="AN104" s="2"/>
      <c r="AO104">
        <v>44</v>
      </c>
      <c r="AP104">
        <v>29</v>
      </c>
      <c r="AQ104">
        <v>4</v>
      </c>
      <c r="AR104">
        <v>16</v>
      </c>
      <c r="AS104">
        <v>11</v>
      </c>
      <c r="AT104" s="18">
        <f t="shared" si="32"/>
        <v>31</v>
      </c>
      <c r="AU104" s="8">
        <f t="shared" si="31"/>
        <v>3.2258064516129031E-2</v>
      </c>
      <c r="AV104" s="2"/>
    </row>
    <row r="105" spans="16:48" x14ac:dyDescent="0.2">
      <c r="P105" s="2"/>
      <c r="Q105">
        <v>29</v>
      </c>
      <c r="R105">
        <v>27</v>
      </c>
      <c r="S105">
        <v>7</v>
      </c>
      <c r="T105">
        <v>25</v>
      </c>
      <c r="U105">
        <v>20</v>
      </c>
      <c r="V105" s="18">
        <f t="shared" si="33"/>
        <v>52</v>
      </c>
      <c r="W105" s="8">
        <f t="shared" si="34"/>
        <v>1.9230769230769232E-2</v>
      </c>
      <c r="X105" s="2"/>
      <c r="Y105">
        <v>1</v>
      </c>
      <c r="Z105">
        <v>1</v>
      </c>
      <c r="AA105">
        <v>3</v>
      </c>
      <c r="AB105">
        <v>15</v>
      </c>
      <c r="AC105">
        <v>12</v>
      </c>
      <c r="AD105" s="18">
        <f>SUM(AA105:AC105)</f>
        <v>30</v>
      </c>
      <c r="AE105" s="8">
        <f>1/AD105</f>
        <v>3.3333333333333333E-2</v>
      </c>
      <c r="AF105" s="21"/>
      <c r="AG105" s="11"/>
      <c r="AH105" s="11"/>
      <c r="AI105" s="11"/>
      <c r="AJ105" s="11"/>
      <c r="AK105" s="11"/>
      <c r="AL105" s="11"/>
      <c r="AM105" s="11"/>
      <c r="AN105" s="2"/>
      <c r="AO105">
        <v>45</v>
      </c>
      <c r="AP105">
        <v>30</v>
      </c>
      <c r="AQ105">
        <v>3</v>
      </c>
      <c r="AR105">
        <v>17</v>
      </c>
      <c r="AS105">
        <v>7</v>
      </c>
      <c r="AT105" s="18">
        <f t="shared" si="32"/>
        <v>27</v>
      </c>
      <c r="AU105" s="8">
        <f t="shared" si="31"/>
        <v>3.7037037037037035E-2</v>
      </c>
      <c r="AV105" s="2"/>
    </row>
    <row r="106" spans="16:48" x14ac:dyDescent="0.2">
      <c r="P106" s="2"/>
      <c r="Q106">
        <v>30</v>
      </c>
      <c r="R106">
        <v>28</v>
      </c>
      <c r="S106">
        <v>7</v>
      </c>
      <c r="T106">
        <v>28</v>
      </c>
      <c r="U106">
        <v>15</v>
      </c>
      <c r="V106" s="18">
        <f t="shared" si="33"/>
        <v>50</v>
      </c>
      <c r="W106" s="8">
        <f t="shared" si="34"/>
        <v>0.02</v>
      </c>
      <c r="X106" s="2"/>
      <c r="Y106">
        <v>4</v>
      </c>
      <c r="Z106">
        <v>2</v>
      </c>
      <c r="AA106">
        <v>3</v>
      </c>
      <c r="AB106">
        <v>18</v>
      </c>
      <c r="AC106">
        <v>16</v>
      </c>
      <c r="AD106" s="18">
        <f t="shared" ref="AD106:AD151" si="35">SUM(AA106:AC106)</f>
        <v>37</v>
      </c>
      <c r="AE106" s="8">
        <f t="shared" ref="AE106:AE151" si="36">1/AD106</f>
        <v>2.7027027027027029E-2</v>
      </c>
      <c r="AF106" s="21"/>
      <c r="AG106" s="11"/>
      <c r="AH106" s="11"/>
      <c r="AI106" s="11"/>
      <c r="AJ106" s="11"/>
      <c r="AK106" s="11"/>
      <c r="AL106" s="11"/>
      <c r="AM106" s="11"/>
      <c r="AN106" s="2"/>
      <c r="AO106">
        <v>46</v>
      </c>
      <c r="AP106">
        <v>31</v>
      </c>
      <c r="AQ106">
        <v>3</v>
      </c>
      <c r="AR106">
        <v>17</v>
      </c>
      <c r="AS106">
        <v>11</v>
      </c>
      <c r="AT106" s="18">
        <f t="shared" si="32"/>
        <v>31</v>
      </c>
      <c r="AU106" s="8">
        <f t="shared" si="31"/>
        <v>3.2258064516129031E-2</v>
      </c>
      <c r="AV106" s="2"/>
    </row>
    <row r="107" spans="16:48" x14ac:dyDescent="0.2">
      <c r="P107" s="2"/>
      <c r="Q107">
        <v>32</v>
      </c>
      <c r="R107">
        <v>29</v>
      </c>
      <c r="S107">
        <v>7</v>
      </c>
      <c r="T107">
        <v>25</v>
      </c>
      <c r="U107">
        <v>14</v>
      </c>
      <c r="V107" s="18">
        <f t="shared" si="33"/>
        <v>46</v>
      </c>
      <c r="W107" s="8">
        <f t="shared" si="34"/>
        <v>2.1739130434782608E-2</v>
      </c>
      <c r="X107" s="2"/>
      <c r="Y107">
        <v>5</v>
      </c>
      <c r="Z107">
        <v>3</v>
      </c>
      <c r="AA107">
        <v>3</v>
      </c>
      <c r="AB107">
        <v>19</v>
      </c>
      <c r="AC107">
        <v>8</v>
      </c>
      <c r="AD107" s="18">
        <f t="shared" si="35"/>
        <v>30</v>
      </c>
      <c r="AE107" s="8">
        <f t="shared" si="36"/>
        <v>3.3333333333333333E-2</v>
      </c>
      <c r="AF107" s="21"/>
      <c r="AG107" s="11"/>
      <c r="AH107" s="11"/>
      <c r="AI107" s="11"/>
      <c r="AJ107" s="11"/>
      <c r="AK107" s="11"/>
      <c r="AL107" s="11"/>
      <c r="AM107" s="11"/>
      <c r="AN107" s="2"/>
      <c r="AO107">
        <v>47</v>
      </c>
      <c r="AP107">
        <v>32</v>
      </c>
      <c r="AQ107">
        <v>3</v>
      </c>
      <c r="AR107">
        <v>17</v>
      </c>
      <c r="AS107">
        <v>11</v>
      </c>
      <c r="AT107" s="18">
        <f t="shared" si="32"/>
        <v>31</v>
      </c>
      <c r="AU107" s="8">
        <f t="shared" si="31"/>
        <v>3.2258064516129031E-2</v>
      </c>
      <c r="AV107" s="2"/>
    </row>
    <row r="108" spans="16:48" x14ac:dyDescent="0.2">
      <c r="P108" s="2"/>
      <c r="Q108">
        <v>33</v>
      </c>
      <c r="R108">
        <v>30</v>
      </c>
      <c r="S108">
        <v>7</v>
      </c>
      <c r="T108">
        <v>29</v>
      </c>
      <c r="U108">
        <v>14</v>
      </c>
      <c r="V108" s="18">
        <f t="shared" si="33"/>
        <v>50</v>
      </c>
      <c r="W108" s="8">
        <f t="shared" si="34"/>
        <v>0.02</v>
      </c>
      <c r="X108" s="2"/>
      <c r="Y108">
        <v>6</v>
      </c>
      <c r="Z108">
        <v>4</v>
      </c>
      <c r="AA108">
        <v>4</v>
      </c>
      <c r="AB108">
        <v>14</v>
      </c>
      <c r="AC108">
        <v>17</v>
      </c>
      <c r="AD108" s="18">
        <f t="shared" si="35"/>
        <v>35</v>
      </c>
      <c r="AE108" s="8">
        <f t="shared" si="36"/>
        <v>2.8571428571428571E-2</v>
      </c>
      <c r="AF108" s="21"/>
      <c r="AN108" s="2"/>
      <c r="AO108">
        <v>48</v>
      </c>
      <c r="AP108">
        <v>33</v>
      </c>
      <c r="AQ108">
        <v>4</v>
      </c>
      <c r="AR108">
        <v>17</v>
      </c>
      <c r="AS108">
        <v>10</v>
      </c>
      <c r="AT108" s="18">
        <f t="shared" si="32"/>
        <v>31</v>
      </c>
      <c r="AU108" s="8">
        <f t="shared" si="31"/>
        <v>3.2258064516129031E-2</v>
      </c>
      <c r="AV108" s="2"/>
    </row>
    <row r="109" spans="16:48" x14ac:dyDescent="0.2">
      <c r="P109" s="2"/>
      <c r="Q109">
        <v>35</v>
      </c>
      <c r="R109">
        <v>31</v>
      </c>
      <c r="S109">
        <v>3</v>
      </c>
      <c r="T109">
        <v>29</v>
      </c>
      <c r="U109">
        <v>13</v>
      </c>
      <c r="V109" s="18">
        <f t="shared" si="33"/>
        <v>45</v>
      </c>
      <c r="W109" s="8">
        <f t="shared" si="34"/>
        <v>2.2222222222222223E-2</v>
      </c>
      <c r="X109" s="2"/>
      <c r="Y109">
        <v>8</v>
      </c>
      <c r="Z109">
        <v>5</v>
      </c>
      <c r="AA109">
        <v>3</v>
      </c>
      <c r="AB109">
        <v>18</v>
      </c>
      <c r="AC109">
        <v>16</v>
      </c>
      <c r="AD109" s="18">
        <f t="shared" si="35"/>
        <v>37</v>
      </c>
      <c r="AE109" s="8">
        <f t="shared" si="36"/>
        <v>2.7027027027027029E-2</v>
      </c>
      <c r="AF109" s="21"/>
      <c r="AN109" s="2"/>
      <c r="AO109">
        <v>49</v>
      </c>
      <c r="AP109">
        <v>34</v>
      </c>
      <c r="AQ109">
        <v>4</v>
      </c>
      <c r="AR109">
        <v>17</v>
      </c>
      <c r="AS109">
        <v>10</v>
      </c>
      <c r="AT109" s="18">
        <f t="shared" si="32"/>
        <v>31</v>
      </c>
      <c r="AU109" s="8">
        <f t="shared" si="31"/>
        <v>3.2258064516129031E-2</v>
      </c>
      <c r="AV109" s="2"/>
    </row>
    <row r="110" spans="16:48" x14ac:dyDescent="0.2">
      <c r="P110" s="2"/>
      <c r="Q110">
        <v>38</v>
      </c>
      <c r="R110">
        <v>32</v>
      </c>
      <c r="S110">
        <v>7</v>
      </c>
      <c r="T110">
        <v>28</v>
      </c>
      <c r="U110">
        <v>14</v>
      </c>
      <c r="V110" s="18">
        <f t="shared" si="33"/>
        <v>49</v>
      </c>
      <c r="W110" s="8">
        <f t="shared" si="34"/>
        <v>2.0408163265306121E-2</v>
      </c>
      <c r="X110" s="2"/>
      <c r="Y110">
        <v>10</v>
      </c>
      <c r="Z110">
        <v>6</v>
      </c>
      <c r="AA110">
        <v>4</v>
      </c>
      <c r="AB110">
        <v>24</v>
      </c>
      <c r="AC110">
        <v>11</v>
      </c>
      <c r="AD110" s="18">
        <f t="shared" si="35"/>
        <v>39</v>
      </c>
      <c r="AE110" s="8">
        <f t="shared" si="36"/>
        <v>2.564102564102564E-2</v>
      </c>
      <c r="AF110" s="21"/>
      <c r="AN110" s="2"/>
      <c r="AO110">
        <v>50</v>
      </c>
      <c r="AP110">
        <v>35</v>
      </c>
      <c r="AQ110">
        <v>3</v>
      </c>
      <c r="AR110">
        <v>17</v>
      </c>
      <c r="AS110">
        <v>8</v>
      </c>
      <c r="AT110" s="18">
        <f t="shared" si="32"/>
        <v>28</v>
      </c>
      <c r="AU110" s="8">
        <f t="shared" si="31"/>
        <v>3.5714285714285712E-2</v>
      </c>
      <c r="AV110" s="2"/>
    </row>
    <row r="111" spans="16:48" x14ac:dyDescent="0.2">
      <c r="P111" s="2"/>
      <c r="Q111">
        <v>39</v>
      </c>
      <c r="R111">
        <v>33</v>
      </c>
      <c r="S111">
        <v>7</v>
      </c>
      <c r="T111">
        <v>23</v>
      </c>
      <c r="U111">
        <v>20</v>
      </c>
      <c r="V111" s="18">
        <f t="shared" si="33"/>
        <v>50</v>
      </c>
      <c r="W111" s="8">
        <f t="shared" si="34"/>
        <v>0.02</v>
      </c>
      <c r="X111" s="2"/>
      <c r="Y111">
        <v>11</v>
      </c>
      <c r="Z111">
        <v>7</v>
      </c>
      <c r="AA111">
        <v>4</v>
      </c>
      <c r="AB111">
        <v>21</v>
      </c>
      <c r="AC111">
        <v>12</v>
      </c>
      <c r="AD111" s="18">
        <f t="shared" si="35"/>
        <v>37</v>
      </c>
      <c r="AE111" s="8">
        <f t="shared" si="36"/>
        <v>2.7027027027027029E-2</v>
      </c>
      <c r="AF111" s="21"/>
      <c r="AN111" s="2"/>
      <c r="AO111">
        <v>51</v>
      </c>
      <c r="AP111">
        <v>36</v>
      </c>
      <c r="AQ111">
        <v>4</v>
      </c>
      <c r="AR111">
        <v>17</v>
      </c>
      <c r="AS111">
        <v>11</v>
      </c>
      <c r="AT111" s="18">
        <f t="shared" si="32"/>
        <v>32</v>
      </c>
      <c r="AU111" s="8">
        <f t="shared" si="31"/>
        <v>3.125E-2</v>
      </c>
      <c r="AV111" s="2"/>
    </row>
    <row r="112" spans="16:48" x14ac:dyDescent="0.2">
      <c r="P112" s="2"/>
      <c r="Q112">
        <v>40</v>
      </c>
      <c r="R112">
        <v>34</v>
      </c>
      <c r="S112">
        <v>7</v>
      </c>
      <c r="T112">
        <v>23</v>
      </c>
      <c r="U112">
        <v>20</v>
      </c>
      <c r="V112" s="18">
        <f t="shared" si="33"/>
        <v>50</v>
      </c>
      <c r="W112" s="8">
        <f t="shared" si="34"/>
        <v>0.02</v>
      </c>
      <c r="X112" s="2"/>
      <c r="Y112">
        <v>13</v>
      </c>
      <c r="Z112">
        <v>8</v>
      </c>
      <c r="AA112">
        <v>3</v>
      </c>
      <c r="AB112">
        <v>18</v>
      </c>
      <c r="AC112">
        <v>18</v>
      </c>
      <c r="AD112" s="18">
        <f t="shared" si="35"/>
        <v>39</v>
      </c>
      <c r="AE112" s="8">
        <f t="shared" si="36"/>
        <v>2.564102564102564E-2</v>
      </c>
      <c r="AF112" s="21"/>
      <c r="AN112" s="2"/>
      <c r="AO112">
        <v>52</v>
      </c>
      <c r="AP112">
        <v>37</v>
      </c>
      <c r="AQ112">
        <v>4</v>
      </c>
      <c r="AR112">
        <v>15</v>
      </c>
      <c r="AS112">
        <v>14</v>
      </c>
      <c r="AT112" s="18">
        <f t="shared" si="32"/>
        <v>33</v>
      </c>
      <c r="AU112" s="8">
        <f t="shared" si="31"/>
        <v>3.0303030303030304E-2</v>
      </c>
      <c r="AV112" s="2"/>
    </row>
    <row r="113" spans="16:48" x14ac:dyDescent="0.2">
      <c r="P113" s="2"/>
      <c r="Q113">
        <v>41</v>
      </c>
      <c r="R113">
        <v>35</v>
      </c>
      <c r="S113">
        <v>8</v>
      </c>
      <c r="T113">
        <v>27</v>
      </c>
      <c r="U113">
        <v>15</v>
      </c>
      <c r="V113" s="18">
        <f t="shared" si="33"/>
        <v>50</v>
      </c>
      <c r="W113" s="8">
        <f t="shared" si="34"/>
        <v>0.02</v>
      </c>
      <c r="X113" s="2"/>
      <c r="Y113">
        <v>15</v>
      </c>
      <c r="Z113">
        <v>9</v>
      </c>
      <c r="AA113">
        <v>3</v>
      </c>
      <c r="AB113">
        <v>18</v>
      </c>
      <c r="AC113">
        <v>16</v>
      </c>
      <c r="AD113" s="18">
        <f t="shared" si="35"/>
        <v>37</v>
      </c>
      <c r="AE113" s="8">
        <f t="shared" si="36"/>
        <v>2.7027027027027029E-2</v>
      </c>
      <c r="AF113" s="21"/>
      <c r="AN113" s="2"/>
      <c r="AO113">
        <v>53</v>
      </c>
      <c r="AP113">
        <v>38</v>
      </c>
      <c r="AQ113">
        <v>4</v>
      </c>
      <c r="AR113">
        <v>17</v>
      </c>
      <c r="AS113">
        <v>11</v>
      </c>
      <c r="AT113" s="18">
        <f t="shared" si="32"/>
        <v>32</v>
      </c>
      <c r="AU113" s="8">
        <f t="shared" si="31"/>
        <v>3.125E-2</v>
      </c>
      <c r="AV113" s="2"/>
    </row>
    <row r="114" spans="16:48" x14ac:dyDescent="0.2">
      <c r="P114" s="2"/>
      <c r="Q114">
        <v>42</v>
      </c>
      <c r="R114">
        <v>36</v>
      </c>
      <c r="S114">
        <v>7</v>
      </c>
      <c r="T114">
        <v>21</v>
      </c>
      <c r="U114">
        <v>23</v>
      </c>
      <c r="V114" s="18">
        <f t="shared" si="33"/>
        <v>51</v>
      </c>
      <c r="W114" s="8">
        <f t="shared" si="34"/>
        <v>1.9607843137254902E-2</v>
      </c>
      <c r="X114" s="2"/>
      <c r="Y114">
        <v>16</v>
      </c>
      <c r="Z114">
        <v>10</v>
      </c>
      <c r="AA114">
        <v>3</v>
      </c>
      <c r="AB114">
        <v>18</v>
      </c>
      <c r="AC114">
        <v>14</v>
      </c>
      <c r="AD114" s="18">
        <f t="shared" si="35"/>
        <v>35</v>
      </c>
      <c r="AE114" s="8">
        <f t="shared" si="36"/>
        <v>2.8571428571428571E-2</v>
      </c>
      <c r="AF114" s="21"/>
      <c r="AN114" s="2"/>
      <c r="AO114">
        <v>54</v>
      </c>
      <c r="AP114">
        <v>39</v>
      </c>
      <c r="AQ114">
        <v>4</v>
      </c>
      <c r="AR114">
        <v>17</v>
      </c>
      <c r="AS114">
        <v>11</v>
      </c>
      <c r="AT114" s="18">
        <f t="shared" si="32"/>
        <v>32</v>
      </c>
      <c r="AU114" s="8">
        <f t="shared" si="31"/>
        <v>3.125E-2</v>
      </c>
      <c r="AV114" s="2"/>
    </row>
    <row r="115" spans="16:48" x14ac:dyDescent="0.2">
      <c r="P115" s="2"/>
      <c r="Q115">
        <v>43</v>
      </c>
      <c r="R115">
        <v>37</v>
      </c>
      <c r="S115">
        <v>3</v>
      </c>
      <c r="T115">
        <v>29</v>
      </c>
      <c r="U115">
        <v>18</v>
      </c>
      <c r="V115" s="18">
        <f t="shared" si="33"/>
        <v>50</v>
      </c>
      <c r="W115" s="8">
        <f t="shared" si="34"/>
        <v>0.02</v>
      </c>
      <c r="X115" s="2"/>
      <c r="Y115">
        <v>18</v>
      </c>
      <c r="Z115">
        <v>11</v>
      </c>
      <c r="AA115">
        <v>4</v>
      </c>
      <c r="AB115">
        <v>17</v>
      </c>
      <c r="AC115">
        <v>14</v>
      </c>
      <c r="AD115" s="18">
        <f t="shared" si="35"/>
        <v>35</v>
      </c>
      <c r="AE115" s="8">
        <f t="shared" si="36"/>
        <v>2.8571428571428571E-2</v>
      </c>
      <c r="AF115" s="21"/>
      <c r="AN115" s="2"/>
      <c r="AO115">
        <v>55</v>
      </c>
      <c r="AP115">
        <v>40</v>
      </c>
      <c r="AQ115">
        <v>4</v>
      </c>
      <c r="AR115">
        <v>17</v>
      </c>
      <c r="AS115">
        <v>11</v>
      </c>
      <c r="AT115" s="18">
        <f t="shared" si="32"/>
        <v>32</v>
      </c>
      <c r="AU115" s="8">
        <f t="shared" si="31"/>
        <v>3.125E-2</v>
      </c>
      <c r="AV115" s="2"/>
    </row>
    <row r="116" spans="16:48" x14ac:dyDescent="0.2">
      <c r="P116" s="2"/>
      <c r="Q116">
        <v>44</v>
      </c>
      <c r="R116">
        <v>38</v>
      </c>
      <c r="S116">
        <v>7</v>
      </c>
      <c r="T116">
        <v>23</v>
      </c>
      <c r="U116">
        <v>14</v>
      </c>
      <c r="V116" s="18">
        <f t="shared" si="33"/>
        <v>44</v>
      </c>
      <c r="W116" s="8">
        <f t="shared" si="34"/>
        <v>2.2727272727272728E-2</v>
      </c>
      <c r="X116" s="2"/>
      <c r="Y116">
        <v>19</v>
      </c>
      <c r="Z116">
        <v>12</v>
      </c>
      <c r="AA116">
        <v>3</v>
      </c>
      <c r="AB116">
        <v>17</v>
      </c>
      <c r="AC116">
        <v>15</v>
      </c>
      <c r="AD116" s="18">
        <f t="shared" si="35"/>
        <v>35</v>
      </c>
      <c r="AE116" s="8">
        <f t="shared" si="36"/>
        <v>2.8571428571428571E-2</v>
      </c>
      <c r="AF116" s="21"/>
      <c r="AN116" s="2"/>
      <c r="AO116">
        <v>56</v>
      </c>
      <c r="AP116">
        <v>41</v>
      </c>
      <c r="AQ116">
        <v>4</v>
      </c>
      <c r="AR116">
        <v>21</v>
      </c>
      <c r="AS116">
        <v>10</v>
      </c>
      <c r="AT116" s="18">
        <f t="shared" si="32"/>
        <v>35</v>
      </c>
      <c r="AU116" s="8">
        <f t="shared" si="31"/>
        <v>2.8571428571428571E-2</v>
      </c>
      <c r="AV116" s="2"/>
    </row>
    <row r="117" spans="16:48" x14ac:dyDescent="0.2">
      <c r="P117" s="2"/>
      <c r="Q117">
        <v>45</v>
      </c>
      <c r="R117">
        <v>39</v>
      </c>
      <c r="S117">
        <v>7</v>
      </c>
      <c r="T117">
        <v>25</v>
      </c>
      <c r="U117">
        <v>14</v>
      </c>
      <c r="V117" s="18">
        <f t="shared" si="33"/>
        <v>46</v>
      </c>
      <c r="W117" s="8">
        <f t="shared" si="34"/>
        <v>2.1739130434782608E-2</v>
      </c>
      <c r="X117" s="2"/>
      <c r="Y117">
        <v>21</v>
      </c>
      <c r="Z117">
        <v>13</v>
      </c>
      <c r="AA117">
        <v>4</v>
      </c>
      <c r="AB117">
        <v>25</v>
      </c>
      <c r="AC117">
        <v>10</v>
      </c>
      <c r="AD117" s="18">
        <f t="shared" si="35"/>
        <v>39</v>
      </c>
      <c r="AE117" s="8">
        <f t="shared" si="36"/>
        <v>2.564102564102564E-2</v>
      </c>
      <c r="AF117" s="21"/>
      <c r="AN117" s="2"/>
      <c r="AO117">
        <v>57</v>
      </c>
      <c r="AP117">
        <v>42</v>
      </c>
      <c r="AQ117">
        <v>4</v>
      </c>
      <c r="AR117">
        <v>21</v>
      </c>
      <c r="AS117">
        <v>11</v>
      </c>
      <c r="AT117" s="18">
        <f t="shared" si="32"/>
        <v>36</v>
      </c>
      <c r="AU117" s="8">
        <f t="shared" si="31"/>
        <v>2.7777777777777776E-2</v>
      </c>
      <c r="AV117" s="2"/>
    </row>
    <row r="118" spans="16:48" x14ac:dyDescent="0.2">
      <c r="P118" s="2"/>
      <c r="Q118">
        <v>46</v>
      </c>
      <c r="R118">
        <v>40</v>
      </c>
      <c r="S118">
        <v>8</v>
      </c>
      <c r="T118">
        <v>24</v>
      </c>
      <c r="U118">
        <v>14</v>
      </c>
      <c r="V118" s="18">
        <f t="shared" si="33"/>
        <v>46</v>
      </c>
      <c r="W118" s="8">
        <f t="shared" si="34"/>
        <v>2.1739130434782608E-2</v>
      </c>
      <c r="X118" s="2"/>
      <c r="Y118">
        <v>22</v>
      </c>
      <c r="Z118">
        <v>14</v>
      </c>
      <c r="AA118">
        <v>3</v>
      </c>
      <c r="AB118">
        <v>19</v>
      </c>
      <c r="AC118">
        <v>13</v>
      </c>
      <c r="AD118" s="18">
        <f t="shared" si="35"/>
        <v>35</v>
      </c>
      <c r="AE118" s="8">
        <f t="shared" si="36"/>
        <v>2.8571428571428571E-2</v>
      </c>
      <c r="AF118" s="21"/>
      <c r="AN118" s="2"/>
      <c r="AO118">
        <v>58</v>
      </c>
      <c r="AP118">
        <v>43</v>
      </c>
      <c r="AQ118">
        <v>5</v>
      </c>
      <c r="AR118">
        <v>16</v>
      </c>
      <c r="AS118">
        <v>11</v>
      </c>
      <c r="AT118" s="18">
        <f t="shared" si="32"/>
        <v>32</v>
      </c>
      <c r="AU118" s="8">
        <f t="shared" si="31"/>
        <v>3.125E-2</v>
      </c>
      <c r="AV118" s="2"/>
    </row>
    <row r="119" spans="16:48" x14ac:dyDescent="0.2">
      <c r="P119" s="2"/>
      <c r="Q119">
        <v>47</v>
      </c>
      <c r="R119">
        <v>41</v>
      </c>
      <c r="S119">
        <v>7</v>
      </c>
      <c r="T119">
        <v>25</v>
      </c>
      <c r="U119">
        <v>14</v>
      </c>
      <c r="V119" s="18">
        <f t="shared" si="33"/>
        <v>46</v>
      </c>
      <c r="W119" s="8">
        <f t="shared" si="34"/>
        <v>2.1739130434782608E-2</v>
      </c>
      <c r="X119" s="2"/>
      <c r="Y119">
        <v>23</v>
      </c>
      <c r="Z119">
        <v>15</v>
      </c>
      <c r="AA119">
        <v>4</v>
      </c>
      <c r="AB119">
        <v>18</v>
      </c>
      <c r="AC119">
        <v>13</v>
      </c>
      <c r="AD119" s="18">
        <f t="shared" si="35"/>
        <v>35</v>
      </c>
      <c r="AE119" s="8">
        <f t="shared" si="36"/>
        <v>2.8571428571428571E-2</v>
      </c>
      <c r="AF119" s="21"/>
      <c r="AN119" s="2"/>
      <c r="AO119">
        <v>59</v>
      </c>
      <c r="AP119">
        <v>44</v>
      </c>
      <c r="AQ119">
        <v>5</v>
      </c>
      <c r="AR119">
        <v>10</v>
      </c>
      <c r="AS119">
        <v>17</v>
      </c>
      <c r="AT119" s="18">
        <f t="shared" si="32"/>
        <v>32</v>
      </c>
      <c r="AU119" s="8">
        <f t="shared" si="31"/>
        <v>3.125E-2</v>
      </c>
      <c r="AV119" s="2"/>
    </row>
    <row r="120" spans="16:48" x14ac:dyDescent="0.2">
      <c r="P120" s="2"/>
      <c r="Q120">
        <v>48</v>
      </c>
      <c r="R120">
        <v>42</v>
      </c>
      <c r="S120">
        <v>7</v>
      </c>
      <c r="T120">
        <v>25</v>
      </c>
      <c r="U120">
        <v>17</v>
      </c>
      <c r="V120" s="18">
        <f t="shared" si="33"/>
        <v>49</v>
      </c>
      <c r="W120" s="8">
        <f t="shared" si="34"/>
        <v>2.0408163265306121E-2</v>
      </c>
      <c r="X120" s="2"/>
      <c r="Y120">
        <v>25</v>
      </c>
      <c r="Z120">
        <v>16</v>
      </c>
      <c r="AA120">
        <v>3</v>
      </c>
      <c r="AB120">
        <v>18</v>
      </c>
      <c r="AC120">
        <v>14</v>
      </c>
      <c r="AD120" s="18">
        <f t="shared" si="35"/>
        <v>35</v>
      </c>
      <c r="AE120" s="8">
        <f t="shared" si="36"/>
        <v>2.8571428571428571E-2</v>
      </c>
      <c r="AF120" s="21"/>
      <c r="AN120" s="2"/>
      <c r="AO120">
        <v>62</v>
      </c>
      <c r="AP120">
        <v>45</v>
      </c>
      <c r="AQ120">
        <v>4</v>
      </c>
      <c r="AR120">
        <v>17</v>
      </c>
      <c r="AS120">
        <v>11</v>
      </c>
      <c r="AT120" s="18">
        <f t="shared" si="32"/>
        <v>32</v>
      </c>
      <c r="AU120" s="8">
        <f t="shared" si="31"/>
        <v>3.125E-2</v>
      </c>
      <c r="AV120" s="2"/>
    </row>
    <row r="121" spans="16:48" x14ac:dyDescent="0.2">
      <c r="P121" s="2"/>
      <c r="Q121">
        <v>49</v>
      </c>
      <c r="R121">
        <v>43</v>
      </c>
      <c r="S121">
        <v>7</v>
      </c>
      <c r="T121">
        <v>28</v>
      </c>
      <c r="U121">
        <v>14</v>
      </c>
      <c r="V121" s="18">
        <f t="shared" si="33"/>
        <v>49</v>
      </c>
      <c r="W121" s="8">
        <f t="shared" si="34"/>
        <v>2.0408163265306121E-2</v>
      </c>
      <c r="X121" s="2"/>
      <c r="Y121">
        <v>27</v>
      </c>
      <c r="Z121">
        <v>17</v>
      </c>
      <c r="AA121">
        <v>4</v>
      </c>
      <c r="AB121">
        <v>18</v>
      </c>
      <c r="AC121">
        <v>13</v>
      </c>
      <c r="AD121" s="18">
        <f t="shared" si="35"/>
        <v>35</v>
      </c>
      <c r="AE121" s="8">
        <f t="shared" si="36"/>
        <v>2.8571428571428571E-2</v>
      </c>
      <c r="AF121" s="21"/>
      <c r="AN121" s="2"/>
      <c r="AT121" s="18">
        <f>AVERAGE(AT76:AT120)</f>
        <v>32</v>
      </c>
      <c r="AU121" s="31">
        <f>AVERAGE(AU76:AU120)</f>
        <v>3.1397369493358585E-2</v>
      </c>
      <c r="AV121" s="2"/>
    </row>
    <row r="122" spans="16:48" x14ac:dyDescent="0.2">
      <c r="P122" s="2"/>
      <c r="Q122">
        <v>50</v>
      </c>
      <c r="R122">
        <v>44</v>
      </c>
      <c r="S122">
        <v>7</v>
      </c>
      <c r="T122">
        <v>21</v>
      </c>
      <c r="U122">
        <v>18</v>
      </c>
      <c r="V122" s="18">
        <f t="shared" si="33"/>
        <v>46</v>
      </c>
      <c r="W122" s="8">
        <f t="shared" si="34"/>
        <v>2.1739130434782608E-2</v>
      </c>
      <c r="X122" s="2"/>
      <c r="Y122">
        <v>28</v>
      </c>
      <c r="Z122">
        <v>18</v>
      </c>
      <c r="AA122">
        <v>4</v>
      </c>
      <c r="AB122">
        <v>24</v>
      </c>
      <c r="AC122">
        <v>18</v>
      </c>
      <c r="AD122" s="18">
        <f t="shared" si="35"/>
        <v>46</v>
      </c>
      <c r="AE122" s="8">
        <f t="shared" si="36"/>
        <v>2.1739130434782608E-2</v>
      </c>
      <c r="AF122" s="21"/>
      <c r="AN122" s="2"/>
      <c r="AV122" s="2"/>
    </row>
    <row r="123" spans="16:48" x14ac:dyDescent="0.2">
      <c r="P123" s="2"/>
      <c r="Q123">
        <v>51</v>
      </c>
      <c r="R123">
        <v>45</v>
      </c>
      <c r="S123">
        <v>7</v>
      </c>
      <c r="T123">
        <v>28</v>
      </c>
      <c r="U123">
        <v>15</v>
      </c>
      <c r="V123" s="18">
        <f t="shared" si="33"/>
        <v>50</v>
      </c>
      <c r="W123" s="8">
        <f t="shared" si="34"/>
        <v>0.02</v>
      </c>
      <c r="X123" s="2"/>
      <c r="Y123">
        <v>30</v>
      </c>
      <c r="Z123">
        <v>19</v>
      </c>
      <c r="AA123">
        <v>3</v>
      </c>
      <c r="AB123">
        <v>18</v>
      </c>
      <c r="AC123">
        <v>16</v>
      </c>
      <c r="AD123" s="18">
        <f t="shared" si="35"/>
        <v>37</v>
      </c>
      <c r="AE123" s="8">
        <f t="shared" si="36"/>
        <v>2.7027027027027029E-2</v>
      </c>
      <c r="AF123" s="21"/>
      <c r="AN123" s="2"/>
      <c r="AO123" s="1" t="s">
        <v>5</v>
      </c>
      <c r="AP123" s="1"/>
      <c r="AQ123" s="1"/>
      <c r="AR123" s="1"/>
      <c r="AS123" s="1"/>
      <c r="AT123" s="1"/>
      <c r="AU123" s="1"/>
      <c r="AV123" s="2"/>
    </row>
    <row r="124" spans="16:48" x14ac:dyDescent="0.2">
      <c r="P124" s="2"/>
      <c r="Q124">
        <v>52</v>
      </c>
      <c r="R124">
        <v>46</v>
      </c>
      <c r="S124">
        <v>7</v>
      </c>
      <c r="T124">
        <v>25</v>
      </c>
      <c r="U124">
        <v>18</v>
      </c>
      <c r="V124" s="18">
        <f t="shared" si="33"/>
        <v>50</v>
      </c>
      <c r="W124" s="8">
        <f t="shared" si="34"/>
        <v>0.02</v>
      </c>
      <c r="X124" s="2"/>
      <c r="Y124">
        <v>31</v>
      </c>
      <c r="Z124">
        <v>20</v>
      </c>
      <c r="AA124">
        <v>3</v>
      </c>
      <c r="AB124">
        <v>18</v>
      </c>
      <c r="AC124">
        <v>9</v>
      </c>
      <c r="AD124" s="18">
        <f t="shared" si="35"/>
        <v>30</v>
      </c>
      <c r="AE124" s="8">
        <f t="shared" si="36"/>
        <v>3.3333333333333333E-2</v>
      </c>
      <c r="AF124" s="21"/>
      <c r="AN124" s="2"/>
      <c r="AO124" s="7" t="s">
        <v>11</v>
      </c>
      <c r="AP124" s="8"/>
      <c r="AQ124" s="8"/>
      <c r="AR124" s="8"/>
      <c r="AS124" s="8"/>
      <c r="AT124" s="8"/>
      <c r="AU124" s="8"/>
      <c r="AV124" s="2"/>
    </row>
    <row r="125" spans="16:48" x14ac:dyDescent="0.2">
      <c r="P125" s="2"/>
      <c r="Q125">
        <v>54</v>
      </c>
      <c r="R125">
        <v>47</v>
      </c>
      <c r="S125">
        <v>7</v>
      </c>
      <c r="T125">
        <v>23</v>
      </c>
      <c r="U125">
        <v>16</v>
      </c>
      <c r="V125" s="18">
        <f>SUM(S125:U125)</f>
        <v>46</v>
      </c>
      <c r="W125" s="8">
        <f t="shared" si="34"/>
        <v>2.1739130434782608E-2</v>
      </c>
      <c r="X125" s="2"/>
      <c r="Y125">
        <v>36</v>
      </c>
      <c r="Z125">
        <v>21</v>
      </c>
      <c r="AA125">
        <v>4</v>
      </c>
      <c r="AB125">
        <v>21</v>
      </c>
      <c r="AC125">
        <v>10</v>
      </c>
      <c r="AD125" s="18">
        <f t="shared" si="35"/>
        <v>35</v>
      </c>
      <c r="AE125" s="8">
        <f t="shared" si="36"/>
        <v>2.8571428571428571E-2</v>
      </c>
      <c r="AF125" s="21"/>
      <c r="AN125" s="2"/>
      <c r="AO125" s="11" t="s">
        <v>17</v>
      </c>
      <c r="AP125" s="11"/>
      <c r="AQ125" s="11"/>
      <c r="AR125" s="11"/>
      <c r="AS125" s="11"/>
      <c r="AT125" s="11"/>
      <c r="AU125" s="11"/>
      <c r="AV125" s="2"/>
    </row>
    <row r="126" spans="16:48" x14ac:dyDescent="0.2">
      <c r="P126" s="2"/>
      <c r="Q126">
        <v>55</v>
      </c>
      <c r="R126">
        <v>48</v>
      </c>
      <c r="S126">
        <v>7</v>
      </c>
      <c r="T126">
        <v>28</v>
      </c>
      <c r="U126">
        <v>15</v>
      </c>
      <c r="V126" s="18">
        <f>SUM(S126:U126)</f>
        <v>50</v>
      </c>
      <c r="W126" s="8">
        <f t="shared" si="34"/>
        <v>0.02</v>
      </c>
      <c r="X126" s="2"/>
      <c r="Y126">
        <v>40</v>
      </c>
      <c r="Z126">
        <v>22</v>
      </c>
      <c r="AA126">
        <v>4</v>
      </c>
      <c r="AB126">
        <v>21</v>
      </c>
      <c r="AC126">
        <v>5</v>
      </c>
      <c r="AD126" s="18">
        <f t="shared" si="35"/>
        <v>30</v>
      </c>
      <c r="AE126" s="8">
        <f t="shared" si="36"/>
        <v>3.3333333333333333E-2</v>
      </c>
      <c r="AF126" s="21"/>
      <c r="AN126" s="2"/>
      <c r="AO126" s="10" t="s">
        <v>20</v>
      </c>
      <c r="AP126" s="10" t="s">
        <v>21</v>
      </c>
      <c r="AQ126" s="10" t="s">
        <v>22</v>
      </c>
      <c r="AR126" s="10" t="s">
        <v>23</v>
      </c>
      <c r="AS126" s="10" t="s">
        <v>24</v>
      </c>
      <c r="AT126" s="13" t="s">
        <v>25</v>
      </c>
      <c r="AU126" s="14" t="s">
        <v>26</v>
      </c>
      <c r="AV126" s="2"/>
    </row>
    <row r="127" spans="16:48" x14ac:dyDescent="0.2">
      <c r="P127" s="2"/>
      <c r="Q127">
        <v>56</v>
      </c>
      <c r="R127">
        <v>49</v>
      </c>
      <c r="S127">
        <v>7</v>
      </c>
      <c r="T127">
        <v>25</v>
      </c>
      <c r="U127">
        <v>14</v>
      </c>
      <c r="V127" s="18">
        <f>SUM(S127:U127)</f>
        <v>46</v>
      </c>
      <c r="W127" s="8">
        <f t="shared" si="34"/>
        <v>2.1739130434782608E-2</v>
      </c>
      <c r="X127" s="2"/>
      <c r="Y127">
        <v>44</v>
      </c>
      <c r="Z127">
        <v>23</v>
      </c>
      <c r="AA127">
        <v>4</v>
      </c>
      <c r="AB127">
        <v>24</v>
      </c>
      <c r="AC127">
        <v>9</v>
      </c>
      <c r="AD127" s="18">
        <f t="shared" si="35"/>
        <v>37</v>
      </c>
      <c r="AE127" s="8">
        <f t="shared" si="36"/>
        <v>2.7027027027027029E-2</v>
      </c>
      <c r="AF127" s="21"/>
      <c r="AN127" s="2"/>
      <c r="AO127">
        <v>3</v>
      </c>
      <c r="AP127">
        <v>1</v>
      </c>
      <c r="AQ127">
        <v>4</v>
      </c>
      <c r="AR127">
        <v>21</v>
      </c>
      <c r="AS127">
        <v>12</v>
      </c>
      <c r="AT127" s="24">
        <f>SUM(AQ127:AS127)</f>
        <v>37</v>
      </c>
      <c r="AU127" s="8">
        <f>1/AT127</f>
        <v>2.7027027027027029E-2</v>
      </c>
      <c r="AV127" s="2"/>
    </row>
    <row r="128" spans="16:48" x14ac:dyDescent="0.2">
      <c r="P128" s="2"/>
      <c r="Q128">
        <v>57</v>
      </c>
      <c r="R128">
        <v>50</v>
      </c>
      <c r="S128">
        <v>7</v>
      </c>
      <c r="T128">
        <v>18</v>
      </c>
      <c r="U128">
        <v>21</v>
      </c>
      <c r="V128" s="18">
        <f>SUM(S128:U128)</f>
        <v>46</v>
      </c>
      <c r="W128" s="8">
        <f t="shared" si="34"/>
        <v>2.1739130434782608E-2</v>
      </c>
      <c r="X128" s="2"/>
      <c r="Y128">
        <v>45</v>
      </c>
      <c r="Z128">
        <v>24</v>
      </c>
      <c r="AA128">
        <v>4</v>
      </c>
      <c r="AB128">
        <v>21</v>
      </c>
      <c r="AC128">
        <v>10</v>
      </c>
      <c r="AD128" s="18">
        <f t="shared" si="35"/>
        <v>35</v>
      </c>
      <c r="AE128" s="8">
        <f t="shared" si="36"/>
        <v>2.8571428571428571E-2</v>
      </c>
      <c r="AF128" s="21"/>
      <c r="AN128" s="2"/>
      <c r="AO128">
        <v>4</v>
      </c>
      <c r="AP128">
        <v>2</v>
      </c>
      <c r="AQ128">
        <v>5</v>
      </c>
      <c r="AR128">
        <v>19</v>
      </c>
      <c r="AS128">
        <v>13</v>
      </c>
      <c r="AT128" s="24">
        <f t="shared" ref="AT128:AT149" si="37">SUM(AQ128:AS128)</f>
        <v>37</v>
      </c>
      <c r="AU128" s="8">
        <f t="shared" ref="AU128:AU149" si="38">1/AT128</f>
        <v>2.7027027027027029E-2</v>
      </c>
      <c r="AV128" s="2"/>
    </row>
    <row r="129" spans="16:48" x14ac:dyDescent="0.2">
      <c r="P129" s="2"/>
      <c r="Q129">
        <v>60</v>
      </c>
      <c r="R129">
        <v>51</v>
      </c>
      <c r="S129">
        <v>8</v>
      </c>
      <c r="T129">
        <v>22</v>
      </c>
      <c r="U129">
        <v>14</v>
      </c>
      <c r="V129" s="18">
        <f>SUM(S129:U129)</f>
        <v>44</v>
      </c>
      <c r="W129" s="8">
        <f t="shared" si="34"/>
        <v>2.2727272727272728E-2</v>
      </c>
      <c r="X129" s="2"/>
      <c r="Y129">
        <v>46</v>
      </c>
      <c r="Z129">
        <v>25</v>
      </c>
      <c r="AA129">
        <v>4</v>
      </c>
      <c r="AB129">
        <v>21</v>
      </c>
      <c r="AC129">
        <v>12</v>
      </c>
      <c r="AD129" s="18">
        <f t="shared" si="35"/>
        <v>37</v>
      </c>
      <c r="AE129" s="8">
        <f t="shared" si="36"/>
        <v>2.7027027027027029E-2</v>
      </c>
      <c r="AF129" s="21"/>
      <c r="AN129" s="2"/>
      <c r="AO129">
        <v>7</v>
      </c>
      <c r="AP129">
        <v>3</v>
      </c>
      <c r="AQ129">
        <v>4</v>
      </c>
      <c r="AR129">
        <v>23</v>
      </c>
      <c r="AS129">
        <v>12</v>
      </c>
      <c r="AT129" s="24">
        <f t="shared" si="37"/>
        <v>39</v>
      </c>
      <c r="AU129" s="8">
        <f t="shared" si="38"/>
        <v>2.564102564102564E-2</v>
      </c>
      <c r="AV129" s="2"/>
    </row>
    <row r="130" spans="16:48" x14ac:dyDescent="0.2">
      <c r="P130" s="2"/>
      <c r="V130" s="18">
        <f>AVERAGE(V79:V129)</f>
        <v>48.019607843137258</v>
      </c>
      <c r="W130" s="31">
        <f>AVERAGE(W79:W129)</f>
        <v>2.0875284195793996E-2</v>
      </c>
      <c r="X130" s="2"/>
      <c r="Y130">
        <v>47</v>
      </c>
      <c r="Z130">
        <v>26</v>
      </c>
      <c r="AA130">
        <v>3</v>
      </c>
      <c r="AB130">
        <v>22</v>
      </c>
      <c r="AC130">
        <v>10</v>
      </c>
      <c r="AD130" s="18">
        <f t="shared" si="35"/>
        <v>35</v>
      </c>
      <c r="AE130" s="8">
        <f t="shared" si="36"/>
        <v>2.8571428571428571E-2</v>
      </c>
      <c r="AF130" s="21"/>
      <c r="AN130" s="2"/>
      <c r="AO130">
        <v>11</v>
      </c>
      <c r="AP130">
        <v>4</v>
      </c>
      <c r="AQ130">
        <v>5</v>
      </c>
      <c r="AR130">
        <v>21</v>
      </c>
      <c r="AS130">
        <v>11</v>
      </c>
      <c r="AT130" s="24">
        <f t="shared" si="37"/>
        <v>37</v>
      </c>
      <c r="AU130" s="8">
        <f t="shared" si="38"/>
        <v>2.7027027027027029E-2</v>
      </c>
      <c r="AV130" s="2"/>
    </row>
    <row r="131" spans="16:48" x14ac:dyDescent="0.2">
      <c r="P131" s="2"/>
      <c r="S131">
        <f>AVERAGE(S79:S129,S42:S73,S5:S36)</f>
        <v>6.4695652173913043</v>
      </c>
      <c r="T131">
        <f t="shared" ref="T131:U131" si="39">AVERAGE(T79:T129,T42:T73,T5:T36)</f>
        <v>26.42608695652174</v>
      </c>
      <c r="U131">
        <f t="shared" si="39"/>
        <v>15.965217391304348</v>
      </c>
      <c r="X131" s="2"/>
      <c r="Y131">
        <v>49</v>
      </c>
      <c r="Z131">
        <v>27</v>
      </c>
      <c r="AA131">
        <v>4</v>
      </c>
      <c r="AB131">
        <v>21</v>
      </c>
      <c r="AC131">
        <v>12</v>
      </c>
      <c r="AD131" s="18">
        <f t="shared" si="35"/>
        <v>37</v>
      </c>
      <c r="AE131" s="8">
        <f t="shared" si="36"/>
        <v>2.7027027027027029E-2</v>
      </c>
      <c r="AF131" s="21"/>
      <c r="AN131" s="2"/>
      <c r="AO131">
        <v>12</v>
      </c>
      <c r="AP131">
        <v>5</v>
      </c>
      <c r="AQ131">
        <v>4</v>
      </c>
      <c r="AR131">
        <v>24</v>
      </c>
      <c r="AS131">
        <v>12</v>
      </c>
      <c r="AT131" s="24">
        <f t="shared" si="37"/>
        <v>40</v>
      </c>
      <c r="AU131" s="8">
        <f t="shared" si="38"/>
        <v>2.5000000000000001E-2</v>
      </c>
      <c r="AV131" s="2"/>
    </row>
    <row r="132" spans="16:48" x14ac:dyDescent="0.2">
      <c r="P132" s="2"/>
      <c r="S132" s="41">
        <f>STDEV(S79:S129,S42:S73,S5:S36)/SQRT(115)</f>
        <v>0.10209232830217643</v>
      </c>
      <c r="T132" s="41">
        <f t="shared" ref="T132:U132" si="40">STDEV(T79:T129,T42:T73,T5:T36)/SQRT(115)</f>
        <v>0.27537115084796315</v>
      </c>
      <c r="U132" s="41">
        <f t="shared" si="40"/>
        <v>0.22805864421127015</v>
      </c>
      <c r="V132" s="41">
        <f>STDEV(V79:V129,V42:V73,V5:V36)/SQRT(115)</f>
        <v>0.25489470957734112</v>
      </c>
      <c r="X132" s="2"/>
      <c r="Y132">
        <v>50</v>
      </c>
      <c r="Z132">
        <v>28</v>
      </c>
      <c r="AA132">
        <v>3</v>
      </c>
      <c r="AB132">
        <v>18</v>
      </c>
      <c r="AC132">
        <v>14</v>
      </c>
      <c r="AD132" s="18">
        <f t="shared" si="35"/>
        <v>35</v>
      </c>
      <c r="AE132" s="8">
        <f t="shared" si="36"/>
        <v>2.8571428571428571E-2</v>
      </c>
      <c r="AF132" s="21"/>
      <c r="AN132" s="2"/>
      <c r="AO132">
        <v>13</v>
      </c>
      <c r="AP132">
        <v>6</v>
      </c>
      <c r="AQ132">
        <v>4</v>
      </c>
      <c r="AR132">
        <v>22</v>
      </c>
      <c r="AS132">
        <v>11</v>
      </c>
      <c r="AT132" s="24">
        <f t="shared" si="37"/>
        <v>37</v>
      </c>
      <c r="AU132" s="8">
        <f t="shared" si="38"/>
        <v>2.7027027027027029E-2</v>
      </c>
      <c r="AV132" s="2"/>
    </row>
    <row r="133" spans="16:48" x14ac:dyDescent="0.2">
      <c r="P133" s="2"/>
      <c r="X133" s="2"/>
      <c r="Y133">
        <v>51</v>
      </c>
      <c r="Z133">
        <v>29</v>
      </c>
      <c r="AA133">
        <v>5</v>
      </c>
      <c r="AB133">
        <v>16</v>
      </c>
      <c r="AC133">
        <v>16</v>
      </c>
      <c r="AD133" s="18">
        <f t="shared" si="35"/>
        <v>37</v>
      </c>
      <c r="AE133" s="8">
        <f t="shared" si="36"/>
        <v>2.7027027027027029E-2</v>
      </c>
      <c r="AF133" s="21"/>
      <c r="AN133" s="2"/>
      <c r="AO133">
        <v>17</v>
      </c>
      <c r="AP133">
        <v>7</v>
      </c>
      <c r="AQ133">
        <v>4</v>
      </c>
      <c r="AR133">
        <v>27</v>
      </c>
      <c r="AS133">
        <v>13</v>
      </c>
      <c r="AT133" s="24">
        <f t="shared" si="37"/>
        <v>44</v>
      </c>
      <c r="AU133" s="8">
        <f t="shared" si="38"/>
        <v>2.2727272727272728E-2</v>
      </c>
      <c r="AV133" s="2"/>
    </row>
    <row r="134" spans="16:48" x14ac:dyDescent="0.2">
      <c r="P134" s="2"/>
      <c r="X134" s="2"/>
      <c r="Y134">
        <v>52</v>
      </c>
      <c r="Z134">
        <v>30</v>
      </c>
      <c r="AA134">
        <v>2</v>
      </c>
      <c r="AB134">
        <v>17</v>
      </c>
      <c r="AC134">
        <v>18</v>
      </c>
      <c r="AD134" s="18">
        <f t="shared" si="35"/>
        <v>37</v>
      </c>
      <c r="AE134" s="8">
        <f t="shared" si="36"/>
        <v>2.7027027027027029E-2</v>
      </c>
      <c r="AF134" s="21"/>
      <c r="AN134" s="2"/>
      <c r="AO134">
        <v>21</v>
      </c>
      <c r="AP134">
        <v>8</v>
      </c>
      <c r="AQ134">
        <v>4</v>
      </c>
      <c r="AR134">
        <v>20</v>
      </c>
      <c r="AS134">
        <v>13</v>
      </c>
      <c r="AT134" s="24">
        <f t="shared" si="37"/>
        <v>37</v>
      </c>
      <c r="AU134" s="8">
        <f t="shared" si="38"/>
        <v>2.7027027027027029E-2</v>
      </c>
      <c r="AV134" s="2"/>
    </row>
    <row r="135" spans="16:48" x14ac:dyDescent="0.2">
      <c r="P135" s="2"/>
      <c r="X135" s="2"/>
      <c r="Y135">
        <v>53</v>
      </c>
      <c r="Z135">
        <v>31</v>
      </c>
      <c r="AA135">
        <v>5</v>
      </c>
      <c r="AB135">
        <v>16</v>
      </c>
      <c r="AC135">
        <v>9</v>
      </c>
      <c r="AD135" s="18">
        <f t="shared" si="35"/>
        <v>30</v>
      </c>
      <c r="AE135" s="8">
        <f t="shared" si="36"/>
        <v>3.3333333333333333E-2</v>
      </c>
      <c r="AF135" s="21"/>
      <c r="AN135" s="2"/>
      <c r="AO135">
        <v>24</v>
      </c>
      <c r="AP135">
        <v>9</v>
      </c>
      <c r="AQ135">
        <v>4</v>
      </c>
      <c r="AR135">
        <v>27</v>
      </c>
      <c r="AS135">
        <v>10</v>
      </c>
      <c r="AT135" s="24">
        <f t="shared" si="37"/>
        <v>41</v>
      </c>
      <c r="AU135" s="8">
        <f t="shared" si="38"/>
        <v>2.4390243902439025E-2</v>
      </c>
      <c r="AV135" s="2"/>
    </row>
    <row r="136" spans="16:48" x14ac:dyDescent="0.2">
      <c r="P136" s="2"/>
      <c r="X136" s="2"/>
      <c r="Y136">
        <v>54</v>
      </c>
      <c r="Z136">
        <v>32</v>
      </c>
      <c r="AA136">
        <v>5</v>
      </c>
      <c r="AB136">
        <v>16</v>
      </c>
      <c r="AC136">
        <v>16</v>
      </c>
      <c r="AD136" s="18">
        <f t="shared" si="35"/>
        <v>37</v>
      </c>
      <c r="AE136" s="8">
        <f t="shared" si="36"/>
        <v>2.7027027027027029E-2</v>
      </c>
      <c r="AF136" s="21"/>
      <c r="AN136" s="2"/>
      <c r="AO136">
        <v>25</v>
      </c>
      <c r="AP136">
        <v>10</v>
      </c>
      <c r="AQ136">
        <v>4</v>
      </c>
      <c r="AR136">
        <v>27</v>
      </c>
      <c r="AS136">
        <v>9</v>
      </c>
      <c r="AT136" s="24">
        <f t="shared" si="37"/>
        <v>40</v>
      </c>
      <c r="AU136" s="8">
        <f t="shared" si="38"/>
        <v>2.5000000000000001E-2</v>
      </c>
      <c r="AV136" s="2"/>
    </row>
    <row r="137" spans="16:48" x14ac:dyDescent="0.2">
      <c r="P137" s="2"/>
      <c r="X137" s="2"/>
      <c r="Y137">
        <v>53</v>
      </c>
      <c r="Z137">
        <v>33</v>
      </c>
      <c r="AA137">
        <v>5</v>
      </c>
      <c r="AB137">
        <v>14</v>
      </c>
      <c r="AC137">
        <v>20</v>
      </c>
      <c r="AD137" s="18">
        <f t="shared" si="35"/>
        <v>39</v>
      </c>
      <c r="AE137" s="8">
        <f t="shared" si="36"/>
        <v>2.564102564102564E-2</v>
      </c>
      <c r="AF137" s="21"/>
      <c r="AN137" s="2"/>
      <c r="AO137">
        <v>28</v>
      </c>
      <c r="AP137">
        <v>11</v>
      </c>
      <c r="AQ137">
        <v>4</v>
      </c>
      <c r="AR137">
        <v>24</v>
      </c>
      <c r="AS137">
        <v>12</v>
      </c>
      <c r="AT137" s="24">
        <f t="shared" si="37"/>
        <v>40</v>
      </c>
      <c r="AU137" s="8">
        <f t="shared" si="38"/>
        <v>2.5000000000000001E-2</v>
      </c>
      <c r="AV137" s="2"/>
    </row>
    <row r="138" spans="16:48" x14ac:dyDescent="0.2">
      <c r="P138" s="2"/>
      <c r="X138" s="2"/>
      <c r="Y138">
        <v>56</v>
      </c>
      <c r="Z138">
        <v>34</v>
      </c>
      <c r="AA138">
        <v>5</v>
      </c>
      <c r="AB138">
        <v>14</v>
      </c>
      <c r="AC138">
        <v>7</v>
      </c>
      <c r="AD138" s="18">
        <f t="shared" si="35"/>
        <v>26</v>
      </c>
      <c r="AE138" s="8">
        <f t="shared" si="36"/>
        <v>3.8461538461538464E-2</v>
      </c>
      <c r="AF138" s="21"/>
      <c r="AN138" s="2"/>
      <c r="AO138">
        <v>33</v>
      </c>
      <c r="AP138">
        <v>12</v>
      </c>
      <c r="AQ138">
        <v>4</v>
      </c>
      <c r="AR138">
        <v>23</v>
      </c>
      <c r="AS138">
        <v>13</v>
      </c>
      <c r="AT138" s="24">
        <f t="shared" si="37"/>
        <v>40</v>
      </c>
      <c r="AU138" s="8">
        <f t="shared" si="38"/>
        <v>2.5000000000000001E-2</v>
      </c>
      <c r="AV138" s="2"/>
    </row>
    <row r="139" spans="16:48" x14ac:dyDescent="0.2">
      <c r="X139" s="2"/>
      <c r="Y139">
        <v>57</v>
      </c>
      <c r="Z139">
        <v>35</v>
      </c>
      <c r="AA139">
        <v>5</v>
      </c>
      <c r="AB139">
        <v>14</v>
      </c>
      <c r="AC139">
        <v>7</v>
      </c>
      <c r="AD139" s="18">
        <f t="shared" si="35"/>
        <v>26</v>
      </c>
      <c r="AE139" s="8">
        <f t="shared" si="36"/>
        <v>3.8461538461538464E-2</v>
      </c>
      <c r="AF139" s="21"/>
      <c r="AN139" s="2"/>
      <c r="AO139">
        <v>38</v>
      </c>
      <c r="AP139">
        <v>13</v>
      </c>
      <c r="AQ139">
        <v>4</v>
      </c>
      <c r="AR139">
        <v>27</v>
      </c>
      <c r="AS139">
        <v>13</v>
      </c>
      <c r="AT139" s="24">
        <f t="shared" si="37"/>
        <v>44</v>
      </c>
      <c r="AU139" s="8">
        <f t="shared" si="38"/>
        <v>2.2727272727272728E-2</v>
      </c>
      <c r="AV139" s="2"/>
    </row>
    <row r="140" spans="16:48" x14ac:dyDescent="0.2">
      <c r="X140" s="2"/>
      <c r="Y140">
        <v>58</v>
      </c>
      <c r="Z140">
        <v>36</v>
      </c>
      <c r="AA140">
        <v>5</v>
      </c>
      <c r="AB140">
        <v>14</v>
      </c>
      <c r="AC140">
        <v>25</v>
      </c>
      <c r="AD140" s="18">
        <f t="shared" si="35"/>
        <v>44</v>
      </c>
      <c r="AE140" s="8">
        <f t="shared" si="36"/>
        <v>2.2727272727272728E-2</v>
      </c>
      <c r="AF140" s="21"/>
      <c r="AN140" s="2"/>
      <c r="AO140">
        <v>47</v>
      </c>
      <c r="AP140">
        <v>14</v>
      </c>
      <c r="AQ140">
        <v>4</v>
      </c>
      <c r="AR140">
        <v>27</v>
      </c>
      <c r="AS140">
        <v>14</v>
      </c>
      <c r="AT140" s="24">
        <f t="shared" si="37"/>
        <v>45</v>
      </c>
      <c r="AU140" s="8">
        <f t="shared" si="38"/>
        <v>2.2222222222222223E-2</v>
      </c>
      <c r="AV140" s="2"/>
    </row>
    <row r="141" spans="16:48" x14ac:dyDescent="0.2">
      <c r="X141" s="2"/>
      <c r="Y141">
        <v>59</v>
      </c>
      <c r="Z141">
        <v>37</v>
      </c>
      <c r="AA141">
        <v>5</v>
      </c>
      <c r="AB141">
        <v>16</v>
      </c>
      <c r="AC141">
        <v>16</v>
      </c>
      <c r="AD141" s="18">
        <f t="shared" si="35"/>
        <v>37</v>
      </c>
      <c r="AE141" s="8">
        <f t="shared" si="36"/>
        <v>2.7027027027027029E-2</v>
      </c>
      <c r="AF141" s="21"/>
      <c r="AN141" s="2"/>
      <c r="AO141">
        <v>52</v>
      </c>
      <c r="AP141">
        <v>15</v>
      </c>
      <c r="AQ141">
        <v>4</v>
      </c>
      <c r="AR141">
        <v>20</v>
      </c>
      <c r="AS141">
        <v>8</v>
      </c>
      <c r="AT141" s="24">
        <f t="shared" si="37"/>
        <v>32</v>
      </c>
      <c r="AU141" s="8">
        <f t="shared" si="38"/>
        <v>3.125E-2</v>
      </c>
      <c r="AV141" s="2"/>
    </row>
    <row r="142" spans="16:48" x14ac:dyDescent="0.2">
      <c r="X142" s="2"/>
      <c r="Y142">
        <v>60</v>
      </c>
      <c r="Z142">
        <v>38</v>
      </c>
      <c r="AA142">
        <v>5</v>
      </c>
      <c r="AB142">
        <v>16</v>
      </c>
      <c r="AC142">
        <v>9</v>
      </c>
      <c r="AD142" s="18">
        <f t="shared" si="35"/>
        <v>30</v>
      </c>
      <c r="AE142" s="8">
        <f t="shared" si="36"/>
        <v>3.3333333333333333E-2</v>
      </c>
      <c r="AF142" s="21"/>
      <c r="AN142" s="2"/>
      <c r="AO142">
        <v>56</v>
      </c>
      <c r="AP142">
        <v>16</v>
      </c>
      <c r="AQ142">
        <v>4</v>
      </c>
      <c r="AR142">
        <v>22</v>
      </c>
      <c r="AS142">
        <v>8</v>
      </c>
      <c r="AT142" s="24">
        <f t="shared" si="37"/>
        <v>34</v>
      </c>
      <c r="AU142" s="8">
        <f t="shared" si="38"/>
        <v>2.9411764705882353E-2</v>
      </c>
      <c r="AV142" s="2"/>
    </row>
    <row r="143" spans="16:48" x14ac:dyDescent="0.2">
      <c r="X143" s="2"/>
      <c r="Y143">
        <v>61</v>
      </c>
      <c r="Z143">
        <v>39</v>
      </c>
      <c r="AA143">
        <v>2</v>
      </c>
      <c r="AB143">
        <v>14</v>
      </c>
      <c r="AC143">
        <v>21</v>
      </c>
      <c r="AD143" s="18">
        <f t="shared" si="35"/>
        <v>37</v>
      </c>
      <c r="AE143" s="8">
        <f t="shared" si="36"/>
        <v>2.7027027027027029E-2</v>
      </c>
      <c r="AF143" s="21"/>
      <c r="AN143" s="2"/>
      <c r="AO143">
        <v>71</v>
      </c>
      <c r="AP143">
        <v>17</v>
      </c>
      <c r="AQ143">
        <v>4</v>
      </c>
      <c r="AR143">
        <v>24</v>
      </c>
      <c r="AS143">
        <v>11</v>
      </c>
      <c r="AT143" s="24">
        <f t="shared" si="37"/>
        <v>39</v>
      </c>
      <c r="AU143" s="8">
        <f t="shared" si="38"/>
        <v>2.564102564102564E-2</v>
      </c>
      <c r="AV143" s="2"/>
    </row>
    <row r="144" spans="16:48" x14ac:dyDescent="0.2">
      <c r="X144" s="2"/>
      <c r="Y144">
        <v>62</v>
      </c>
      <c r="Z144">
        <v>40</v>
      </c>
      <c r="AA144">
        <v>5</v>
      </c>
      <c r="AB144">
        <v>14</v>
      </c>
      <c r="AC144">
        <v>7</v>
      </c>
      <c r="AD144" s="18">
        <f t="shared" si="35"/>
        <v>26</v>
      </c>
      <c r="AE144" s="8">
        <f t="shared" si="36"/>
        <v>3.8461538461538464E-2</v>
      </c>
      <c r="AF144" s="21"/>
      <c r="AN144" s="2"/>
      <c r="AO144">
        <v>73</v>
      </c>
      <c r="AP144">
        <v>18</v>
      </c>
      <c r="AQ144">
        <v>5</v>
      </c>
      <c r="AR144">
        <v>21</v>
      </c>
      <c r="AS144">
        <v>9</v>
      </c>
      <c r="AT144" s="24">
        <f t="shared" si="37"/>
        <v>35</v>
      </c>
      <c r="AU144" s="8">
        <f t="shared" si="38"/>
        <v>2.8571428571428571E-2</v>
      </c>
      <c r="AV144" s="2"/>
    </row>
    <row r="145" spans="24:48" x14ac:dyDescent="0.2">
      <c r="X145" s="2"/>
      <c r="Y145">
        <v>63</v>
      </c>
      <c r="Z145">
        <v>41</v>
      </c>
      <c r="AA145">
        <v>5</v>
      </c>
      <c r="AB145">
        <v>17</v>
      </c>
      <c r="AC145">
        <v>15</v>
      </c>
      <c r="AD145" s="18">
        <f t="shared" si="35"/>
        <v>37</v>
      </c>
      <c r="AE145" s="8">
        <f t="shared" si="36"/>
        <v>2.7027027027027029E-2</v>
      </c>
      <c r="AF145" s="21"/>
      <c r="AN145" s="2"/>
      <c r="AO145">
        <v>74</v>
      </c>
      <c r="AP145">
        <v>19</v>
      </c>
      <c r="AQ145">
        <v>5</v>
      </c>
      <c r="AR145">
        <v>19</v>
      </c>
      <c r="AS145">
        <v>8</v>
      </c>
      <c r="AT145" s="24">
        <f t="shared" si="37"/>
        <v>32</v>
      </c>
      <c r="AU145" s="8">
        <f t="shared" si="38"/>
        <v>3.125E-2</v>
      </c>
      <c r="AV145" s="2"/>
    </row>
    <row r="146" spans="24:48" x14ac:dyDescent="0.2">
      <c r="X146" s="2"/>
      <c r="Y146">
        <v>64</v>
      </c>
      <c r="Z146">
        <v>42</v>
      </c>
      <c r="AA146">
        <v>5</v>
      </c>
      <c r="AB146">
        <v>14</v>
      </c>
      <c r="AC146">
        <v>20</v>
      </c>
      <c r="AD146" s="18">
        <f t="shared" si="35"/>
        <v>39</v>
      </c>
      <c r="AE146" s="8">
        <f t="shared" si="36"/>
        <v>2.564102564102564E-2</v>
      </c>
      <c r="AF146" s="21"/>
      <c r="AN146" s="2"/>
      <c r="AO146">
        <v>79</v>
      </c>
      <c r="AP146">
        <v>20</v>
      </c>
      <c r="AQ146">
        <v>4</v>
      </c>
      <c r="AR146">
        <v>21</v>
      </c>
      <c r="AS146">
        <v>13</v>
      </c>
      <c r="AT146" s="24">
        <f t="shared" si="37"/>
        <v>38</v>
      </c>
      <c r="AU146" s="8">
        <f t="shared" si="38"/>
        <v>2.6315789473684209E-2</v>
      </c>
      <c r="AV146" s="2"/>
    </row>
    <row r="147" spans="24:48" x14ac:dyDescent="0.2">
      <c r="X147" s="2"/>
      <c r="Y147">
        <v>65</v>
      </c>
      <c r="Z147">
        <v>43</v>
      </c>
      <c r="AA147">
        <v>5</v>
      </c>
      <c r="AB147">
        <v>14</v>
      </c>
      <c r="AC147">
        <v>7</v>
      </c>
      <c r="AD147" s="18">
        <f t="shared" si="35"/>
        <v>26</v>
      </c>
      <c r="AE147" s="8">
        <f t="shared" si="36"/>
        <v>3.8461538461538464E-2</v>
      </c>
      <c r="AF147" s="21"/>
      <c r="AN147" s="2"/>
      <c r="AO147">
        <v>82</v>
      </c>
      <c r="AP147">
        <v>21</v>
      </c>
      <c r="AQ147">
        <v>4</v>
      </c>
      <c r="AR147">
        <v>23</v>
      </c>
      <c r="AS147">
        <v>8</v>
      </c>
      <c r="AT147" s="24">
        <f t="shared" si="37"/>
        <v>35</v>
      </c>
      <c r="AU147" s="8">
        <f t="shared" si="38"/>
        <v>2.8571428571428571E-2</v>
      </c>
      <c r="AV147" s="2"/>
    </row>
    <row r="148" spans="24:48" x14ac:dyDescent="0.2">
      <c r="X148" s="2"/>
      <c r="Y148">
        <v>66</v>
      </c>
      <c r="Z148">
        <v>44</v>
      </c>
      <c r="AA148">
        <v>2</v>
      </c>
      <c r="AB148">
        <v>17</v>
      </c>
      <c r="AC148">
        <v>17</v>
      </c>
      <c r="AD148" s="18">
        <f t="shared" si="35"/>
        <v>36</v>
      </c>
      <c r="AE148" s="8">
        <f t="shared" si="36"/>
        <v>2.7777777777777776E-2</v>
      </c>
      <c r="AF148" s="21"/>
      <c r="AN148" s="2"/>
      <c r="AO148">
        <v>83</v>
      </c>
      <c r="AP148">
        <v>22</v>
      </c>
      <c r="AQ148">
        <v>4</v>
      </c>
      <c r="AR148">
        <v>20</v>
      </c>
      <c r="AS148">
        <v>8</v>
      </c>
      <c r="AT148" s="24">
        <f t="shared" si="37"/>
        <v>32</v>
      </c>
      <c r="AU148" s="8">
        <f t="shared" si="38"/>
        <v>3.125E-2</v>
      </c>
      <c r="AV148" s="2"/>
    </row>
    <row r="149" spans="24:48" x14ac:dyDescent="0.2">
      <c r="X149" s="2"/>
      <c r="Y149">
        <v>67</v>
      </c>
      <c r="Z149">
        <v>45</v>
      </c>
      <c r="AA149">
        <v>5</v>
      </c>
      <c r="AB149">
        <v>14</v>
      </c>
      <c r="AC149">
        <v>7</v>
      </c>
      <c r="AD149" s="18">
        <f t="shared" si="35"/>
        <v>26</v>
      </c>
      <c r="AE149" s="8">
        <f t="shared" si="36"/>
        <v>3.8461538461538464E-2</v>
      </c>
      <c r="AF149" s="21"/>
      <c r="AN149" s="2"/>
      <c r="AO149">
        <v>84</v>
      </c>
      <c r="AP149">
        <v>23</v>
      </c>
      <c r="AQ149">
        <v>5</v>
      </c>
      <c r="AR149">
        <v>26</v>
      </c>
      <c r="AS149">
        <v>14</v>
      </c>
      <c r="AT149" s="24">
        <f t="shared" si="37"/>
        <v>45</v>
      </c>
      <c r="AU149" s="8">
        <f t="shared" si="38"/>
        <v>2.2222222222222223E-2</v>
      </c>
      <c r="AV149" s="2"/>
    </row>
    <row r="150" spans="24:48" x14ac:dyDescent="0.2">
      <c r="X150" s="2"/>
      <c r="Y150">
        <v>68</v>
      </c>
      <c r="Z150">
        <v>46</v>
      </c>
      <c r="AA150">
        <v>5</v>
      </c>
      <c r="AB150">
        <v>14</v>
      </c>
      <c r="AC150">
        <v>7</v>
      </c>
      <c r="AD150" s="18">
        <f t="shared" si="35"/>
        <v>26</v>
      </c>
      <c r="AE150" s="8">
        <f t="shared" si="36"/>
        <v>3.8461538461538464E-2</v>
      </c>
      <c r="AF150" s="21"/>
      <c r="AN150" s="2"/>
      <c r="AT150" s="24">
        <f>AVERAGE(AT127:AT149)</f>
        <v>38.260869565217391</v>
      </c>
      <c r="AU150" s="31">
        <f>AVERAGE(AU127:AU149)</f>
        <v>2.6405514414827792E-2</v>
      </c>
      <c r="AV150" s="2"/>
    </row>
    <row r="151" spans="24:48" x14ac:dyDescent="0.2">
      <c r="X151" s="2"/>
      <c r="Y151">
        <v>69</v>
      </c>
      <c r="Z151">
        <v>47</v>
      </c>
      <c r="AA151">
        <v>5</v>
      </c>
      <c r="AB151">
        <v>17</v>
      </c>
      <c r="AC151">
        <v>17</v>
      </c>
      <c r="AD151" s="18">
        <f t="shared" si="35"/>
        <v>39</v>
      </c>
      <c r="AE151" s="8">
        <f t="shared" si="36"/>
        <v>2.564102564102564E-2</v>
      </c>
      <c r="AF151" s="21"/>
      <c r="AN151" s="2"/>
      <c r="AQ151">
        <f>AVERAGE(AQ127:AQ149,AQ76:AQ120,AQ36:AQ70,AQ5:AQ30)</f>
        <v>4.2325581395348841</v>
      </c>
      <c r="AR151">
        <f t="shared" ref="AR151:AS151" si="41">AVERAGE(AR127:AR149,AR76:AR120,AR36:AR70,AR5:AR30)</f>
        <v>23.643410852713178</v>
      </c>
      <c r="AS151">
        <f t="shared" si="41"/>
        <v>11.356589147286822</v>
      </c>
      <c r="AV151" s="2"/>
    </row>
    <row r="152" spans="24:48" x14ac:dyDescent="0.2">
      <c r="X152" s="2"/>
      <c r="AD152" s="18">
        <f>AVERAGE(AD105:AD151)</f>
        <v>34.765957446808514</v>
      </c>
      <c r="AE152" s="31">
        <f>AVERAGE(AE105:AE151)</f>
        <v>2.9321172059377433E-2</v>
      </c>
      <c r="AF152" s="38"/>
      <c r="AN152" s="2"/>
      <c r="AQ152">
        <f>STDEV(AQ127:AQ149,AQ76:AQ120,AQ36:AQ70,AQ5:AQ30)/SQRT(129)</f>
        <v>5.978768546861387E-2</v>
      </c>
      <c r="AR152">
        <f t="shared" ref="AR152:AS152" si="42">STDEV(AR127:AR149,AR76:AR120,AR36:AR70,AR5:AR30)/SQRT(129)</f>
        <v>0.52085834625353522</v>
      </c>
      <c r="AS152">
        <f t="shared" si="42"/>
        <v>0.21049223917627044</v>
      </c>
      <c r="AT152">
        <f>STDEV(AT127:AT149,AT76:AT120,AT36:AT70,AT5:AT30)/SQRT(129)</f>
        <v>0.62543702045729599</v>
      </c>
      <c r="AV152" s="2"/>
    </row>
    <row r="153" spans="24:48" x14ac:dyDescent="0.2">
      <c r="X153" s="2"/>
      <c r="AA153">
        <f>AVERAGE(AA105:AA151,AA63:AA99,AA5:AA57)</f>
        <v>4.8175182481751824</v>
      </c>
      <c r="AB153">
        <f t="shared" ref="AB153:AC153" si="43">AVERAGE(AB105:AB151,AB63:AB99,AB5:AB57)</f>
        <v>24.452554744525546</v>
      </c>
      <c r="AC153">
        <f t="shared" si="43"/>
        <v>14.569343065693431</v>
      </c>
      <c r="AF153" s="2"/>
      <c r="AN153" s="2"/>
      <c r="AV153" s="2"/>
    </row>
    <row r="154" spans="24:48" x14ac:dyDescent="0.2">
      <c r="AA154">
        <f>STDEV(AA105:AA151,AA63:AA99,AA5:AA57)/SQRT(137)</f>
        <v>8.3670478933070627E-2</v>
      </c>
      <c r="AB154">
        <f t="shared" ref="AB154:AC154" si="44">STDEV(AB105:AB151,AB63:AB99,AB5:AB57)/SQRT(137)</f>
        <v>0.45562780223932065</v>
      </c>
      <c r="AC154">
        <f t="shared" si="44"/>
        <v>0.2732914881367019</v>
      </c>
      <c r="AD154">
        <f>STDEV(AD105:AD151,AD63:AD99,AD5:AD57)/SQRT(137)</f>
        <v>0.62303651015359085</v>
      </c>
    </row>
  </sheetData>
  <mergeCells count="21">
    <mergeCell ref="BE9:BK9"/>
    <mergeCell ref="I23:O23"/>
    <mergeCell ref="AO33:AU33"/>
    <mergeCell ref="Q39:W39"/>
    <mergeCell ref="Y60:AE60"/>
    <mergeCell ref="AO123:AU123"/>
    <mergeCell ref="AW1:BC1"/>
    <mergeCell ref="BE1:BK1"/>
    <mergeCell ref="A2:G2"/>
    <mergeCell ref="I2:O2"/>
    <mergeCell ref="Q2:W2"/>
    <mergeCell ref="Y2:AE2"/>
    <mergeCell ref="AO2:AU2"/>
    <mergeCell ref="AW2:BC2"/>
    <mergeCell ref="BE2:BK2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Rossini</dc:creator>
  <cp:lastModifiedBy>Luca Rossini</cp:lastModifiedBy>
  <dcterms:created xsi:type="dcterms:W3CDTF">2023-07-02T16:37:43Z</dcterms:created>
  <dcterms:modified xsi:type="dcterms:W3CDTF">2023-07-02T16:38:16Z</dcterms:modified>
</cp:coreProperties>
</file>