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ros/Desktop/"/>
    </mc:Choice>
  </mc:AlternateContent>
  <xr:revisionPtr revIDLastSave="0" documentId="13_ncr:1_{9EEF8622-860A-4242-A138-FBFE69A2F63E}" xr6:coauthVersionLast="47" xr6:coauthVersionMax="47" xr10:uidLastSave="{00000000-0000-0000-0000-000000000000}"/>
  <bookViews>
    <workbookView xWindow="0" yWindow="500" windowWidth="28800" windowHeight="16480" xr2:uid="{5858D15B-FD86-1E45-BA33-C7A540495754}"/>
  </bookViews>
  <sheets>
    <sheet name="EggStages-Delays" sheetId="4" r:id="rId1"/>
    <sheet name="Egg-Incubation" sheetId="5" r:id="rId2"/>
    <sheet name="Egg-Adult" sheetId="6" r:id="rId3"/>
    <sheet name="Egg-Incubation-Distribution" sheetId="7" r:id="rId4"/>
    <sheet name="Egg-Adult-Distribution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3" i="8" l="1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2" i="8"/>
  <c r="AA101" i="8"/>
  <c r="AA100" i="8"/>
  <c r="AA99" i="8"/>
  <c r="AA98" i="8"/>
  <c r="AA97" i="8"/>
  <c r="AA96" i="8"/>
  <c r="AA95" i="8"/>
  <c r="AA94" i="8"/>
  <c r="AA93" i="8"/>
  <c r="AA92" i="8"/>
  <c r="AA91" i="8"/>
  <c r="AA90" i="8"/>
  <c r="AA89" i="8"/>
  <c r="AA88" i="8"/>
  <c r="AA87" i="8"/>
  <c r="AA86" i="8"/>
  <c r="AA85" i="8"/>
  <c r="AA84" i="8"/>
  <c r="AA83" i="8"/>
  <c r="AA82" i="8"/>
  <c r="AA81" i="8"/>
  <c r="AA80" i="8"/>
  <c r="AA79" i="8"/>
  <c r="AA78" i="8"/>
  <c r="AA77" i="8"/>
  <c r="AA76" i="8"/>
  <c r="AA75" i="8"/>
  <c r="AA74" i="8"/>
  <c r="AA73" i="8"/>
  <c r="AA72" i="8"/>
  <c r="AA71" i="8"/>
  <c r="AA70" i="8"/>
  <c r="AA69" i="8"/>
  <c r="AA68" i="8"/>
  <c r="AA67" i="8"/>
  <c r="AA66" i="8"/>
  <c r="AA65" i="8"/>
  <c r="AA64" i="8"/>
  <c r="AA63" i="8"/>
  <c r="AA62" i="8"/>
  <c r="AA61" i="8"/>
  <c r="AA60" i="8"/>
  <c r="AA59" i="8"/>
  <c r="AA58" i="8"/>
  <c r="AA57" i="8"/>
  <c r="AA56" i="8"/>
  <c r="AA55" i="8"/>
  <c r="AA54" i="8"/>
  <c r="AA53" i="8"/>
  <c r="AA52" i="8"/>
  <c r="AA51" i="8"/>
  <c r="AA50" i="8"/>
  <c r="AA49" i="8"/>
  <c r="AA48" i="8"/>
  <c r="AA47" i="8"/>
  <c r="AA46" i="8"/>
  <c r="AA45" i="8"/>
  <c r="AA44" i="8"/>
  <c r="AA43" i="8"/>
  <c r="AA42" i="8"/>
  <c r="AA41" i="8"/>
  <c r="AA40" i="8"/>
  <c r="AA39" i="8"/>
  <c r="AA38" i="8"/>
  <c r="AA37" i="8"/>
  <c r="AA36" i="8"/>
  <c r="AA35" i="8"/>
  <c r="AA34" i="8"/>
  <c r="AA33" i="8"/>
  <c r="AA32" i="8"/>
  <c r="AA31" i="8"/>
  <c r="AA30" i="8"/>
  <c r="AA29" i="8"/>
  <c r="AA28" i="8"/>
  <c r="AA27" i="8"/>
  <c r="AA26" i="8"/>
  <c r="AA25" i="8"/>
  <c r="AA24" i="8"/>
  <c r="AA23" i="8"/>
  <c r="AA22" i="8"/>
  <c r="AA21" i="8"/>
  <c r="AA20" i="8"/>
  <c r="AA19" i="8"/>
  <c r="AA18" i="8"/>
  <c r="AA17" i="8"/>
  <c r="AA16" i="8"/>
  <c r="AA15" i="8"/>
  <c r="AA14" i="8"/>
  <c r="AA13" i="8"/>
  <c r="AA12" i="8"/>
  <c r="V101" i="8"/>
  <c r="V100" i="8"/>
  <c r="V99" i="8"/>
  <c r="V98" i="8"/>
  <c r="V97" i="8"/>
  <c r="V96" i="8"/>
  <c r="V95" i="8"/>
  <c r="V94" i="8"/>
  <c r="V93" i="8"/>
  <c r="V92" i="8"/>
  <c r="V91" i="8"/>
  <c r="V90" i="8"/>
  <c r="V89" i="8"/>
  <c r="V88" i="8"/>
  <c r="V87" i="8"/>
  <c r="V86" i="8"/>
  <c r="V85" i="8"/>
  <c r="V84" i="8"/>
  <c r="V83" i="8"/>
  <c r="V82" i="8"/>
  <c r="V81" i="8"/>
  <c r="V80" i="8"/>
  <c r="V79" i="8"/>
  <c r="V78" i="8"/>
  <c r="V77" i="8"/>
  <c r="V76" i="8"/>
  <c r="V75" i="8"/>
  <c r="V74" i="8"/>
  <c r="V73" i="8"/>
  <c r="V72" i="8"/>
  <c r="V71" i="8"/>
  <c r="V70" i="8"/>
  <c r="V69" i="8"/>
  <c r="V68" i="8"/>
  <c r="V67" i="8"/>
  <c r="V66" i="8"/>
  <c r="V65" i="8"/>
  <c r="V64" i="8"/>
  <c r="V63" i="8"/>
  <c r="V62" i="8"/>
  <c r="V61" i="8"/>
  <c r="V60" i="8"/>
  <c r="V59" i="8"/>
  <c r="V58" i="8"/>
  <c r="V57" i="8"/>
  <c r="V56" i="8"/>
  <c r="V55" i="8"/>
  <c r="V54" i="8"/>
  <c r="V53" i="8"/>
  <c r="V52" i="8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Q101" i="8"/>
  <c r="Q100" i="8"/>
  <c r="Q99" i="8"/>
  <c r="Q98" i="8"/>
  <c r="Q97" i="8"/>
  <c r="Q96" i="8"/>
  <c r="Q95" i="8"/>
  <c r="Q94" i="8"/>
  <c r="Q93" i="8"/>
  <c r="Q92" i="8"/>
  <c r="Q91" i="8"/>
  <c r="Q90" i="8"/>
  <c r="Q89" i="8"/>
  <c r="Q88" i="8"/>
  <c r="Q87" i="8"/>
  <c r="Q86" i="8"/>
  <c r="Q85" i="8"/>
  <c r="Q84" i="8"/>
  <c r="Q83" i="8"/>
  <c r="Q82" i="8"/>
  <c r="Q81" i="8"/>
  <c r="Q80" i="8"/>
  <c r="Q79" i="8"/>
  <c r="Q78" i="8"/>
  <c r="Q77" i="8"/>
  <c r="Q76" i="8"/>
  <c r="Q75" i="8"/>
  <c r="Q74" i="8"/>
  <c r="Q73" i="8"/>
  <c r="Q72" i="8"/>
  <c r="Q71" i="8"/>
  <c r="Q70" i="8"/>
  <c r="Q69" i="8"/>
  <c r="Q68" i="8"/>
  <c r="Q67" i="8"/>
  <c r="Q66" i="8"/>
  <c r="Q65" i="8"/>
  <c r="Q64" i="8"/>
  <c r="Q63" i="8"/>
  <c r="Q62" i="8"/>
  <c r="Q61" i="8"/>
  <c r="Q60" i="8"/>
  <c r="Q59" i="8"/>
  <c r="Q58" i="8"/>
  <c r="Q57" i="8"/>
  <c r="Q56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42" i="7"/>
  <c r="BA43" i="7"/>
  <c r="BA44" i="7"/>
  <c r="BA45" i="7"/>
  <c r="BA46" i="7"/>
  <c r="BA47" i="7"/>
  <c r="BA48" i="7"/>
  <c r="BA49" i="7"/>
  <c r="BA50" i="7"/>
  <c r="BA51" i="7"/>
  <c r="BA52" i="7"/>
  <c r="BA53" i="7"/>
  <c r="BA54" i="7"/>
  <c r="BA55" i="7"/>
  <c r="BA56" i="7"/>
  <c r="BA57" i="7"/>
  <c r="BA58" i="7"/>
  <c r="BA59" i="7"/>
  <c r="BA60" i="7"/>
  <c r="BA61" i="7"/>
  <c r="BA62" i="7"/>
  <c r="BA63" i="7"/>
  <c r="BA64" i="7"/>
  <c r="BA65" i="7"/>
  <c r="BA66" i="7"/>
  <c r="BA67" i="7"/>
  <c r="BA68" i="7"/>
  <c r="BA69" i="7"/>
  <c r="BA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V66" i="7"/>
  <c r="AV67" i="7"/>
  <c r="AV68" i="7"/>
  <c r="AV69" i="7"/>
  <c r="AV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10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11" i="7"/>
  <c r="C10" i="7"/>
  <c r="AZ69" i="7"/>
  <c r="AZ68" i="7"/>
  <c r="AZ67" i="7"/>
  <c r="AZ66" i="7"/>
  <c r="AZ65" i="7"/>
  <c r="AZ64" i="7"/>
  <c r="AZ63" i="7"/>
  <c r="AZ62" i="7"/>
  <c r="AZ61" i="7"/>
  <c r="AZ60" i="7"/>
  <c r="AZ59" i="7"/>
  <c r="AZ58" i="7"/>
  <c r="AZ57" i="7"/>
  <c r="AZ56" i="7"/>
  <c r="AZ55" i="7"/>
  <c r="AZ54" i="7"/>
  <c r="AZ53" i="7"/>
  <c r="AZ52" i="7"/>
  <c r="AZ51" i="7"/>
  <c r="AZ50" i="7"/>
  <c r="AZ49" i="7"/>
  <c r="AZ48" i="7"/>
  <c r="AZ47" i="7"/>
  <c r="AZ46" i="7"/>
  <c r="AZ45" i="7"/>
  <c r="AZ44" i="7"/>
  <c r="AZ43" i="7"/>
  <c r="AZ42" i="7"/>
  <c r="AZ41" i="7"/>
  <c r="AZ40" i="7"/>
  <c r="AZ39" i="7"/>
  <c r="AZ38" i="7"/>
  <c r="AZ37" i="7"/>
  <c r="AZ36" i="7"/>
  <c r="AZ35" i="7"/>
  <c r="AZ34" i="7"/>
  <c r="AZ33" i="7"/>
  <c r="AZ32" i="7"/>
  <c r="AZ31" i="7"/>
  <c r="AZ30" i="7"/>
  <c r="AZ29" i="7"/>
  <c r="AZ28" i="7"/>
  <c r="AZ27" i="7"/>
  <c r="AZ26" i="7"/>
  <c r="AZ25" i="7"/>
  <c r="AZ24" i="7"/>
  <c r="AZ23" i="7"/>
  <c r="AZ22" i="7"/>
  <c r="AZ21" i="7"/>
  <c r="AZ20" i="7"/>
  <c r="AZ19" i="7"/>
  <c r="AZ18" i="7"/>
  <c r="AZ17" i="7"/>
  <c r="AZ16" i="7"/>
  <c r="AZ15" i="7"/>
  <c r="AZ14" i="7"/>
  <c r="AZ13" i="7"/>
  <c r="AZ12" i="7"/>
  <c r="AZ11" i="7"/>
  <c r="AZ10" i="7"/>
  <c r="AU69" i="7"/>
  <c r="AU68" i="7"/>
  <c r="AU67" i="7"/>
  <c r="AU66" i="7"/>
  <c r="AU65" i="7"/>
  <c r="AU64" i="7"/>
  <c r="AU63" i="7"/>
  <c r="AU62" i="7"/>
  <c r="AU61" i="7"/>
  <c r="AU60" i="7"/>
  <c r="AU59" i="7"/>
  <c r="AU58" i="7"/>
  <c r="AU57" i="7"/>
  <c r="AU56" i="7"/>
  <c r="AU55" i="7"/>
  <c r="AU54" i="7"/>
  <c r="AU53" i="7"/>
  <c r="AU52" i="7"/>
  <c r="AU51" i="7"/>
  <c r="AU50" i="7"/>
  <c r="AU49" i="7"/>
  <c r="AU48" i="7"/>
  <c r="AU47" i="7"/>
  <c r="AU46" i="7"/>
  <c r="AU45" i="7"/>
  <c r="AU44" i="7"/>
  <c r="AU43" i="7"/>
  <c r="AU42" i="7"/>
  <c r="AU41" i="7"/>
  <c r="AU40" i="7"/>
  <c r="AU39" i="7"/>
  <c r="AU38" i="7"/>
  <c r="AU37" i="7"/>
  <c r="AU36" i="7"/>
  <c r="AU35" i="7"/>
  <c r="AU34" i="7"/>
  <c r="AU33" i="7"/>
  <c r="AU32" i="7"/>
  <c r="AU31" i="7"/>
  <c r="AU30" i="7"/>
  <c r="AU29" i="7"/>
  <c r="AU28" i="7"/>
  <c r="AU27" i="7"/>
  <c r="AU26" i="7"/>
  <c r="AU25" i="7"/>
  <c r="AU24" i="7"/>
  <c r="AU23" i="7"/>
  <c r="AU22" i="7"/>
  <c r="AU21" i="7"/>
  <c r="AU20" i="7"/>
  <c r="AU19" i="7"/>
  <c r="AU18" i="7"/>
  <c r="AU17" i="7"/>
  <c r="AU16" i="7"/>
  <c r="AU15" i="7"/>
  <c r="AU14" i="7"/>
  <c r="AU13" i="7"/>
  <c r="AU12" i="7"/>
  <c r="AU11" i="7"/>
  <c r="AU10" i="7"/>
  <c r="AP69" i="7"/>
  <c r="AP68" i="7"/>
  <c r="AP67" i="7"/>
  <c r="AP66" i="7"/>
  <c r="AP65" i="7"/>
  <c r="AP64" i="7"/>
  <c r="AP63" i="7"/>
  <c r="AP62" i="7"/>
  <c r="AP61" i="7"/>
  <c r="AP60" i="7"/>
  <c r="AP59" i="7"/>
  <c r="AP58" i="7"/>
  <c r="AP57" i="7"/>
  <c r="AP56" i="7"/>
  <c r="AP55" i="7"/>
  <c r="AP54" i="7"/>
  <c r="AP53" i="7"/>
  <c r="AP52" i="7"/>
  <c r="AP51" i="7"/>
  <c r="AP50" i="7"/>
  <c r="AP49" i="7"/>
  <c r="AP48" i="7"/>
  <c r="AP47" i="7"/>
  <c r="AP46" i="7"/>
  <c r="AP45" i="7"/>
  <c r="AP44" i="7"/>
  <c r="AP43" i="7"/>
  <c r="AP42" i="7"/>
  <c r="AP41" i="7"/>
  <c r="AP40" i="7"/>
  <c r="AP39" i="7"/>
  <c r="AP38" i="7"/>
  <c r="AP37" i="7"/>
  <c r="AP36" i="7"/>
  <c r="AP35" i="7"/>
  <c r="AP34" i="7"/>
  <c r="AP33" i="7"/>
  <c r="AP32" i="7"/>
  <c r="AP31" i="7"/>
  <c r="AP30" i="7"/>
  <c r="AP29" i="7"/>
  <c r="AP28" i="7"/>
  <c r="AP27" i="7"/>
  <c r="AP26" i="7"/>
  <c r="AP25" i="7"/>
  <c r="AP24" i="7"/>
  <c r="AP23" i="7"/>
  <c r="AP22" i="7"/>
  <c r="AP21" i="7"/>
  <c r="AP20" i="7"/>
  <c r="AP19" i="7"/>
  <c r="AP18" i="7"/>
  <c r="AP17" i="7"/>
  <c r="AP16" i="7"/>
  <c r="AP15" i="7"/>
  <c r="AP14" i="7"/>
  <c r="AP13" i="7"/>
  <c r="AP12" i="7"/>
  <c r="AP11" i="7"/>
  <c r="AP10" i="7"/>
  <c r="AK69" i="7"/>
  <c r="AK68" i="7"/>
  <c r="AK67" i="7"/>
  <c r="AK66" i="7"/>
  <c r="AK65" i="7"/>
  <c r="AK64" i="7"/>
  <c r="AK63" i="7"/>
  <c r="AK62" i="7"/>
  <c r="AK61" i="7"/>
  <c r="AK60" i="7"/>
  <c r="AK59" i="7"/>
  <c r="AK58" i="7"/>
  <c r="AK57" i="7"/>
  <c r="AK56" i="7"/>
  <c r="AK55" i="7"/>
  <c r="AK54" i="7"/>
  <c r="AK53" i="7"/>
  <c r="AK52" i="7"/>
  <c r="AK51" i="7"/>
  <c r="AK50" i="7"/>
  <c r="AK49" i="7"/>
  <c r="AK48" i="7"/>
  <c r="AK47" i="7"/>
  <c r="AK46" i="7"/>
  <c r="AK45" i="7"/>
  <c r="AK44" i="7"/>
  <c r="AK43" i="7"/>
  <c r="AK42" i="7"/>
  <c r="AK41" i="7"/>
  <c r="AK40" i="7"/>
  <c r="AK39" i="7"/>
  <c r="AK38" i="7"/>
  <c r="AK37" i="7"/>
  <c r="AK36" i="7"/>
  <c r="AK35" i="7"/>
  <c r="AK34" i="7"/>
  <c r="AK33" i="7"/>
  <c r="AK32" i="7"/>
  <c r="AK31" i="7"/>
  <c r="AK30" i="7"/>
  <c r="AK29" i="7"/>
  <c r="AK28" i="7"/>
  <c r="AK27" i="7"/>
  <c r="AK26" i="7"/>
  <c r="AK25" i="7"/>
  <c r="AK24" i="7"/>
  <c r="AK23" i="7"/>
  <c r="AK22" i="7"/>
  <c r="AK21" i="7"/>
  <c r="AK20" i="7"/>
  <c r="AK19" i="7"/>
  <c r="AK18" i="7"/>
  <c r="AK17" i="7"/>
  <c r="AK16" i="7"/>
  <c r="AK15" i="7"/>
  <c r="AK14" i="7"/>
  <c r="AK13" i="7"/>
  <c r="AK12" i="7"/>
  <c r="AK11" i="7"/>
  <c r="AK10" i="7"/>
  <c r="AF69" i="7"/>
  <c r="AF68" i="7"/>
  <c r="AF67" i="7"/>
  <c r="AF66" i="7"/>
  <c r="AF65" i="7"/>
  <c r="AF64" i="7"/>
  <c r="AF63" i="7"/>
  <c r="AF62" i="7"/>
  <c r="AF61" i="7"/>
  <c r="AF60" i="7"/>
  <c r="AF59" i="7"/>
  <c r="AF58" i="7"/>
  <c r="AF57" i="7"/>
  <c r="AF56" i="7"/>
  <c r="AF55" i="7"/>
  <c r="AF54" i="7"/>
  <c r="AF53" i="7"/>
  <c r="AF52" i="7"/>
  <c r="AF51" i="7"/>
  <c r="AF50" i="7"/>
  <c r="AF49" i="7"/>
  <c r="AF48" i="7"/>
  <c r="AF47" i="7"/>
  <c r="AF46" i="7"/>
  <c r="AF45" i="7"/>
  <c r="AF44" i="7"/>
  <c r="AF43" i="7"/>
  <c r="AF42" i="7"/>
  <c r="AF41" i="7"/>
  <c r="AF40" i="7"/>
  <c r="AF39" i="7"/>
  <c r="AF38" i="7"/>
  <c r="AF37" i="7"/>
  <c r="AF36" i="7"/>
  <c r="AF35" i="7"/>
  <c r="AF34" i="7"/>
  <c r="AF33" i="7"/>
  <c r="AF32" i="7"/>
  <c r="AF31" i="7"/>
  <c r="AF30" i="7"/>
  <c r="AF29" i="7"/>
  <c r="AF28" i="7"/>
  <c r="AF27" i="7"/>
  <c r="AF26" i="7"/>
  <c r="AF25" i="7"/>
  <c r="AF24" i="7"/>
  <c r="AF23" i="7"/>
  <c r="AF22" i="7"/>
  <c r="AF21" i="7"/>
  <c r="AF20" i="7"/>
  <c r="AF19" i="7"/>
  <c r="AF18" i="7"/>
  <c r="AF17" i="7"/>
  <c r="AF16" i="7"/>
  <c r="AF15" i="7"/>
  <c r="AF14" i="7"/>
  <c r="AF13" i="7"/>
  <c r="AF12" i="7"/>
  <c r="AF11" i="7"/>
  <c r="AF10" i="7"/>
  <c r="AA69" i="7"/>
  <c r="AA68" i="7"/>
  <c r="AA67" i="7"/>
  <c r="AA66" i="7"/>
  <c r="AA65" i="7"/>
  <c r="AA64" i="7"/>
  <c r="AA63" i="7"/>
  <c r="AA62" i="7"/>
  <c r="AA61" i="7"/>
  <c r="AA60" i="7"/>
  <c r="AA59" i="7"/>
  <c r="AA58" i="7"/>
  <c r="AA57" i="7"/>
  <c r="AA56" i="7"/>
  <c r="AA55" i="7"/>
  <c r="AA54" i="7"/>
  <c r="AA53" i="7"/>
  <c r="AA52" i="7"/>
  <c r="AA51" i="7"/>
  <c r="AA50" i="7"/>
  <c r="AA49" i="7"/>
  <c r="AA48" i="7"/>
  <c r="AA47" i="7"/>
  <c r="AA46" i="7"/>
  <c r="AA45" i="7"/>
  <c r="AA44" i="7"/>
  <c r="AA43" i="7"/>
  <c r="AA42" i="7"/>
  <c r="AA41" i="7"/>
  <c r="AA40" i="7"/>
  <c r="AA39" i="7"/>
  <c r="AA38" i="7"/>
  <c r="AA37" i="7"/>
  <c r="AA36" i="7"/>
  <c r="AA35" i="7"/>
  <c r="AA34" i="7"/>
  <c r="AA33" i="7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1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G212" i="6"/>
  <c r="AG213" i="6"/>
  <c r="AG214" i="6"/>
  <c r="AG215" i="6"/>
  <c r="AG216" i="6"/>
  <c r="AG217" i="6"/>
  <c r="AG218" i="6"/>
  <c r="AG219" i="6"/>
  <c r="AG220" i="6"/>
  <c r="AG221" i="6"/>
  <c r="AG222" i="6"/>
  <c r="AG223" i="6"/>
  <c r="AG224" i="6"/>
  <c r="AG225" i="6"/>
  <c r="AG226" i="6"/>
  <c r="AG227" i="6"/>
  <c r="AG228" i="6"/>
  <c r="AG229" i="6"/>
  <c r="AG230" i="6"/>
  <c r="AG231" i="6"/>
  <c r="AG232" i="6"/>
  <c r="AG233" i="6"/>
  <c r="AG234" i="6"/>
  <c r="AG235" i="6"/>
  <c r="AG236" i="6"/>
  <c r="AG237" i="6"/>
  <c r="AG238" i="6"/>
  <c r="AG239" i="6"/>
  <c r="AG240" i="6"/>
  <c r="AG241" i="6"/>
  <c r="AG242" i="6"/>
  <c r="AG243" i="6"/>
  <c r="AG244" i="6"/>
  <c r="AG245" i="6"/>
  <c r="AG246" i="6"/>
  <c r="AG247" i="6"/>
  <c r="AG248" i="6"/>
  <c r="AG249" i="6"/>
  <c r="AG250" i="6"/>
  <c r="AG251" i="6"/>
  <c r="AG252" i="6"/>
  <c r="AG253" i="6"/>
  <c r="AG254" i="6"/>
  <c r="AG255" i="6"/>
  <c r="AG256" i="6"/>
  <c r="AG257" i="6"/>
  <c r="AG258" i="6"/>
  <c r="AG259" i="6"/>
  <c r="AG260" i="6"/>
  <c r="AG261" i="6"/>
  <c r="AG262" i="6"/>
  <c r="AG263" i="6"/>
  <c r="AG264" i="6"/>
  <c r="AG265" i="6"/>
  <c r="AG266" i="6"/>
  <c r="AG267" i="6"/>
  <c r="AG268" i="6"/>
  <c r="AG269" i="6"/>
  <c r="AG270" i="6"/>
  <c r="AG271" i="6"/>
  <c r="AG272" i="6"/>
  <c r="AG273" i="6"/>
  <c r="AG274" i="6"/>
  <c r="AG275" i="6"/>
  <c r="AG276" i="6"/>
  <c r="AG277" i="6"/>
  <c r="AG278" i="6"/>
  <c r="AG279" i="6"/>
  <c r="AG280" i="6"/>
  <c r="AG281" i="6"/>
  <c r="AG282" i="6"/>
  <c r="AG283" i="6"/>
  <c r="AG284" i="6"/>
  <c r="AG285" i="6"/>
  <c r="AG286" i="6"/>
  <c r="AG287" i="6"/>
  <c r="AG288" i="6"/>
  <c r="AG289" i="6"/>
  <c r="AG290" i="6"/>
  <c r="AG291" i="6"/>
  <c r="AG292" i="6"/>
  <c r="AG293" i="6"/>
  <c r="AG294" i="6"/>
  <c r="AG295" i="6"/>
  <c r="AG12" i="6"/>
  <c r="BF11" i="5" l="1"/>
  <c r="BF12" i="5"/>
  <c r="BF13" i="5"/>
  <c r="BF14" i="5"/>
  <c r="BF15" i="5"/>
  <c r="BF16" i="5"/>
  <c r="BF17" i="5"/>
  <c r="BF18" i="5"/>
  <c r="BF19" i="5"/>
  <c r="BF20" i="5"/>
  <c r="BF21" i="5"/>
  <c r="BF22" i="5"/>
  <c r="BF23" i="5"/>
  <c r="BF24" i="5"/>
  <c r="BF25" i="5"/>
  <c r="BF26" i="5"/>
  <c r="BF27" i="5"/>
  <c r="BF28" i="5"/>
  <c r="BF29" i="5"/>
  <c r="BF30" i="5"/>
  <c r="BF31" i="5"/>
  <c r="BF32" i="5"/>
  <c r="BF33" i="5"/>
  <c r="BF34" i="5"/>
  <c r="BF35" i="5"/>
  <c r="BF36" i="5"/>
  <c r="BF37" i="5"/>
  <c r="BF38" i="5"/>
  <c r="BF39" i="5"/>
  <c r="BF40" i="5"/>
  <c r="BF41" i="5"/>
  <c r="BF42" i="5"/>
  <c r="BF43" i="5"/>
  <c r="BF44" i="5"/>
  <c r="BF45" i="5"/>
  <c r="BF46" i="5"/>
  <c r="BF47" i="5"/>
  <c r="BF48" i="5"/>
  <c r="BF49" i="5"/>
  <c r="BF50" i="5"/>
  <c r="BF51" i="5"/>
  <c r="BF52" i="5"/>
  <c r="BF53" i="5"/>
  <c r="BF54" i="5"/>
  <c r="BF55" i="5"/>
  <c r="BF56" i="5"/>
  <c r="BF57" i="5"/>
  <c r="BF58" i="5"/>
  <c r="BF59" i="5"/>
  <c r="BF60" i="5"/>
  <c r="BF61" i="5"/>
  <c r="BF62" i="5"/>
  <c r="BF63" i="5"/>
  <c r="BF64" i="5"/>
  <c r="BF65" i="5"/>
  <c r="BF66" i="5"/>
  <c r="BF67" i="5"/>
  <c r="BF68" i="5"/>
  <c r="BF69" i="5"/>
  <c r="BF70" i="5"/>
  <c r="BF71" i="5"/>
  <c r="BF72" i="5"/>
  <c r="BF73" i="5"/>
  <c r="BF74" i="5"/>
  <c r="BF75" i="5"/>
  <c r="BF76" i="5"/>
  <c r="BF77" i="5"/>
  <c r="BF78" i="5"/>
  <c r="BF79" i="5"/>
  <c r="BF80" i="5"/>
  <c r="BF81" i="5"/>
  <c r="BF82" i="5"/>
  <c r="BF83" i="5"/>
  <c r="BF84" i="5"/>
  <c r="BF85" i="5"/>
  <c r="BF86" i="5"/>
  <c r="BF87" i="5"/>
  <c r="BF88" i="5"/>
  <c r="BF89" i="5"/>
  <c r="BF90" i="5"/>
  <c r="BF91" i="5"/>
  <c r="BF92" i="5"/>
  <c r="BF93" i="5"/>
  <c r="BF94" i="5"/>
  <c r="BF95" i="5"/>
  <c r="BF96" i="5"/>
  <c r="BF97" i="5"/>
  <c r="BF98" i="5"/>
  <c r="BF99" i="5"/>
  <c r="BF100" i="5"/>
  <c r="BF101" i="5"/>
  <c r="BF102" i="5"/>
  <c r="BF103" i="5"/>
  <c r="BF104" i="5"/>
  <c r="BF105" i="5"/>
  <c r="BF106" i="5"/>
  <c r="BF107" i="5"/>
  <c r="BF108" i="5"/>
  <c r="BF109" i="5"/>
  <c r="BF110" i="5"/>
  <c r="BF111" i="5"/>
  <c r="BF112" i="5"/>
  <c r="BF113" i="5"/>
  <c r="BF114" i="5"/>
  <c r="BF115" i="5"/>
  <c r="BF116" i="5"/>
  <c r="BF117" i="5"/>
  <c r="BF118" i="5"/>
  <c r="BF119" i="5"/>
  <c r="BF120" i="5"/>
  <c r="BF121" i="5"/>
  <c r="BF122" i="5"/>
  <c r="BF123" i="5"/>
  <c r="BF124" i="5"/>
  <c r="BF125" i="5"/>
  <c r="BF126" i="5"/>
  <c r="BF127" i="5"/>
  <c r="BF128" i="5"/>
  <c r="BF129" i="5"/>
  <c r="BF130" i="5"/>
  <c r="BF131" i="5"/>
  <c r="BF132" i="5"/>
  <c r="BF133" i="5"/>
  <c r="BF134" i="5"/>
  <c r="BF135" i="5"/>
  <c r="BF136" i="5"/>
  <c r="BF137" i="5"/>
  <c r="BF138" i="5"/>
  <c r="BF139" i="5"/>
  <c r="BF140" i="5"/>
  <c r="BF141" i="5"/>
  <c r="BF142" i="5"/>
  <c r="BF143" i="5"/>
  <c r="BF144" i="5"/>
  <c r="BF145" i="5"/>
  <c r="BF146" i="5"/>
  <c r="BF147" i="5"/>
  <c r="BF148" i="5"/>
  <c r="BF149" i="5"/>
  <c r="BF150" i="5"/>
  <c r="BF151" i="5"/>
  <c r="BF152" i="5"/>
  <c r="BF153" i="5"/>
  <c r="BF154" i="5"/>
  <c r="BF155" i="5"/>
  <c r="BF156" i="5"/>
  <c r="BF157" i="5"/>
  <c r="BF158" i="5"/>
  <c r="BF159" i="5"/>
  <c r="BF160" i="5"/>
  <c r="BF161" i="5"/>
  <c r="BF162" i="5"/>
  <c r="BF163" i="5"/>
  <c r="BF164" i="5"/>
  <c r="BF165" i="5"/>
  <c r="BF166" i="5"/>
  <c r="BF167" i="5"/>
  <c r="BF168" i="5"/>
  <c r="BF169" i="5"/>
  <c r="BF170" i="5"/>
  <c r="BF171" i="5"/>
  <c r="BF172" i="5"/>
  <c r="BF173" i="5"/>
  <c r="BF174" i="5"/>
  <c r="BF175" i="5"/>
  <c r="BF176" i="5"/>
  <c r="BF177" i="5"/>
  <c r="BF178" i="5"/>
  <c r="BF179" i="5"/>
  <c r="BF180" i="5"/>
  <c r="BF181" i="5"/>
  <c r="BF182" i="5"/>
  <c r="BF183" i="5"/>
  <c r="BF184" i="5"/>
  <c r="BF185" i="5"/>
  <c r="BF186" i="5"/>
  <c r="BF187" i="5"/>
  <c r="BF188" i="5"/>
  <c r="BF189" i="5"/>
  <c r="BF190" i="5"/>
  <c r="BF191" i="5"/>
  <c r="BF192" i="5"/>
  <c r="BF193" i="5"/>
  <c r="BF194" i="5"/>
  <c r="BF195" i="5"/>
  <c r="BF196" i="5"/>
  <c r="BF197" i="5"/>
  <c r="BF198" i="5"/>
  <c r="BF199" i="5"/>
  <c r="BF200" i="5"/>
  <c r="BF201" i="5"/>
  <c r="BF202" i="5"/>
  <c r="BF203" i="5"/>
  <c r="BF204" i="5"/>
  <c r="BF205" i="5"/>
  <c r="BF206" i="5"/>
  <c r="BF207" i="5"/>
  <c r="BF208" i="5"/>
  <c r="BF209" i="5"/>
  <c r="BF210" i="5"/>
  <c r="BF211" i="5"/>
  <c r="BF212" i="5"/>
  <c r="BF213" i="5"/>
  <c r="BF214" i="5"/>
  <c r="BF215" i="5"/>
  <c r="BF216" i="5"/>
  <c r="BF217" i="5"/>
  <c r="BF218" i="5"/>
  <c r="BF219" i="5"/>
  <c r="BF220" i="5"/>
  <c r="BF221" i="5"/>
  <c r="BF222" i="5"/>
  <c r="BF223" i="5"/>
  <c r="BF224" i="5"/>
  <c r="BF225" i="5"/>
  <c r="BF226" i="5"/>
  <c r="BF227" i="5"/>
  <c r="BF228" i="5"/>
  <c r="BF229" i="5"/>
  <c r="BF230" i="5"/>
  <c r="BF231" i="5"/>
  <c r="BF232" i="5"/>
  <c r="BF233" i="5"/>
  <c r="BF234" i="5"/>
  <c r="BF235" i="5"/>
  <c r="BF236" i="5"/>
  <c r="BF237" i="5"/>
  <c r="BF238" i="5"/>
  <c r="BF239" i="5"/>
  <c r="BF240" i="5"/>
  <c r="BF241" i="5"/>
  <c r="BF242" i="5"/>
  <c r="BF243" i="5"/>
  <c r="BF244" i="5"/>
  <c r="BF245" i="5"/>
  <c r="BF246" i="5"/>
  <c r="BF247" i="5"/>
  <c r="BF248" i="5"/>
  <c r="BF249" i="5"/>
  <c r="BF250" i="5"/>
  <c r="BF251" i="5"/>
  <c r="BF252" i="5"/>
  <c r="BF253" i="5"/>
  <c r="BF254" i="5"/>
  <c r="BF255" i="5"/>
  <c r="BF256" i="5"/>
  <c r="BF257" i="5"/>
  <c r="BF258" i="5"/>
  <c r="BF259" i="5"/>
  <c r="BF260" i="5"/>
  <c r="BF261" i="5"/>
  <c r="BF262" i="5"/>
  <c r="BF263" i="5"/>
  <c r="BF264" i="5"/>
  <c r="BF265" i="5"/>
  <c r="BF266" i="5"/>
  <c r="BF267" i="5"/>
  <c r="BF268" i="5"/>
  <c r="BF269" i="5"/>
  <c r="BF270" i="5"/>
  <c r="BF271" i="5"/>
  <c r="BF272" i="5"/>
  <c r="BF273" i="5"/>
  <c r="BF274" i="5"/>
  <c r="BF275" i="5"/>
  <c r="BF276" i="5"/>
  <c r="BF277" i="5"/>
  <c r="BF278" i="5"/>
  <c r="BF279" i="5"/>
  <c r="BF280" i="5"/>
  <c r="BF281" i="5"/>
  <c r="BF282" i="5"/>
  <c r="BF283" i="5"/>
  <c r="BF284" i="5"/>
  <c r="BF285" i="5"/>
  <c r="BF286" i="5"/>
  <c r="BF287" i="5"/>
  <c r="BF288" i="5"/>
  <c r="BF289" i="5"/>
  <c r="BF290" i="5"/>
  <c r="BF291" i="5"/>
  <c r="BF292" i="5"/>
  <c r="BF293" i="5"/>
  <c r="BF294" i="5"/>
  <c r="BF295" i="5"/>
  <c r="BF296" i="5"/>
  <c r="BF297" i="5"/>
  <c r="BF298" i="5"/>
  <c r="BF299" i="5"/>
  <c r="BF300" i="5"/>
  <c r="BF301" i="5"/>
  <c r="BF302" i="5"/>
  <c r="BF303" i="5"/>
  <c r="BF304" i="5"/>
  <c r="BF305" i="5"/>
  <c r="BF306" i="5"/>
  <c r="BF307" i="5"/>
  <c r="BF308" i="5"/>
  <c r="BF309" i="5"/>
  <c r="BF310" i="5"/>
  <c r="BF311" i="5"/>
  <c r="BF312" i="5"/>
  <c r="BF313" i="5"/>
  <c r="BF314" i="5"/>
  <c r="BF315" i="5"/>
  <c r="BF316" i="5"/>
  <c r="BF317" i="5"/>
  <c r="BF318" i="5"/>
  <c r="BF319" i="5"/>
  <c r="BF320" i="5"/>
  <c r="BF321" i="5"/>
  <c r="BF322" i="5"/>
  <c r="BF323" i="5"/>
  <c r="BF324" i="5"/>
  <c r="BF325" i="5"/>
  <c r="BF326" i="5"/>
  <c r="BF327" i="5"/>
  <c r="BF328" i="5"/>
  <c r="BF329" i="5"/>
  <c r="BF330" i="5"/>
  <c r="BF331" i="5"/>
  <c r="BF332" i="5"/>
  <c r="BF333" i="5"/>
  <c r="BF334" i="5"/>
  <c r="BF335" i="5"/>
  <c r="BF336" i="5"/>
  <c r="BF337" i="5"/>
  <c r="BF338" i="5"/>
  <c r="BF339" i="5"/>
  <c r="BF340" i="5"/>
  <c r="BF341" i="5"/>
  <c r="BF342" i="5"/>
  <c r="BF343" i="5"/>
  <c r="BF344" i="5"/>
  <c r="BF345" i="5"/>
  <c r="BF346" i="5"/>
  <c r="BF347" i="5"/>
  <c r="BF348" i="5"/>
  <c r="BF349" i="5"/>
  <c r="BF350" i="5"/>
  <c r="BF351" i="5"/>
  <c r="BF352" i="5"/>
  <c r="BF353" i="5"/>
  <c r="BF354" i="5"/>
  <c r="BF355" i="5"/>
  <c r="BF356" i="5"/>
  <c r="BF357" i="5"/>
  <c r="BF358" i="5"/>
  <c r="BF359" i="5"/>
  <c r="BF360" i="5"/>
  <c r="BF361" i="5"/>
  <c r="BF362" i="5"/>
  <c r="BF363" i="5"/>
  <c r="BF364" i="5"/>
  <c r="BF365" i="5"/>
  <c r="BF366" i="5"/>
  <c r="BF367" i="5"/>
  <c r="BF368" i="5"/>
  <c r="BF369" i="5"/>
  <c r="BF370" i="5"/>
  <c r="BF371" i="5"/>
  <c r="BF372" i="5"/>
  <c r="BF373" i="5"/>
  <c r="BF374" i="5"/>
  <c r="BF375" i="5"/>
  <c r="BF376" i="5"/>
  <c r="BF377" i="5"/>
  <c r="BF378" i="5"/>
  <c r="BF379" i="5"/>
  <c r="BF380" i="5"/>
  <c r="BF381" i="5"/>
  <c r="BF382" i="5"/>
  <c r="BF383" i="5"/>
  <c r="BF384" i="5"/>
  <c r="BF385" i="5"/>
  <c r="BF386" i="5"/>
  <c r="BF387" i="5"/>
  <c r="BF388" i="5"/>
  <c r="BF389" i="5"/>
  <c r="BF390" i="5"/>
  <c r="BF391" i="5"/>
  <c r="BF392" i="5"/>
  <c r="BF393" i="5"/>
  <c r="BF394" i="5"/>
  <c r="BF395" i="5"/>
  <c r="BF396" i="5"/>
  <c r="BF397" i="5"/>
  <c r="BF398" i="5"/>
  <c r="BF399" i="5"/>
  <c r="BF400" i="5"/>
  <c r="BF401" i="5"/>
  <c r="BF402" i="5"/>
  <c r="BF403" i="5"/>
  <c r="BF404" i="5"/>
  <c r="BF405" i="5"/>
  <c r="BF406" i="5"/>
  <c r="BF407" i="5"/>
  <c r="BF408" i="5"/>
  <c r="BF409" i="5"/>
  <c r="BF410" i="5"/>
  <c r="BF411" i="5"/>
  <c r="BF412" i="5"/>
  <c r="BF413" i="5"/>
  <c r="BF414" i="5"/>
  <c r="BF415" i="5"/>
  <c r="BF416" i="5"/>
  <c r="BF417" i="5"/>
  <c r="BF418" i="5"/>
  <c r="BF419" i="5"/>
  <c r="BF420" i="5"/>
  <c r="BF421" i="5"/>
  <c r="BF422" i="5"/>
  <c r="BF423" i="5"/>
  <c r="BF424" i="5"/>
  <c r="BF425" i="5"/>
  <c r="BF426" i="5"/>
  <c r="BF427" i="5"/>
  <c r="BF428" i="5"/>
  <c r="BF429" i="5"/>
  <c r="BF430" i="5"/>
  <c r="BF431" i="5"/>
  <c r="BF432" i="5"/>
  <c r="BF433" i="5"/>
  <c r="BF434" i="5"/>
  <c r="BF435" i="5"/>
  <c r="BF436" i="5"/>
  <c r="BF437" i="5"/>
  <c r="BF438" i="5"/>
  <c r="BF439" i="5"/>
  <c r="BF440" i="5"/>
  <c r="BF441" i="5"/>
  <c r="BF442" i="5"/>
  <c r="BF443" i="5"/>
  <c r="BF444" i="5"/>
  <c r="BF445" i="5"/>
  <c r="BF446" i="5"/>
  <c r="BF447" i="5"/>
  <c r="BF448" i="5"/>
  <c r="BF449" i="5"/>
  <c r="BF450" i="5"/>
  <c r="BF451" i="5"/>
  <c r="BF452" i="5"/>
  <c r="BF453" i="5"/>
  <c r="BF454" i="5"/>
  <c r="BF455" i="5"/>
  <c r="BF456" i="5"/>
  <c r="BF457" i="5"/>
  <c r="BF458" i="5"/>
  <c r="BF459" i="5"/>
  <c r="BF460" i="5"/>
  <c r="BF461" i="5"/>
  <c r="BF462" i="5"/>
  <c r="BF463" i="5"/>
  <c r="BF464" i="5"/>
  <c r="BF465" i="5"/>
  <c r="BF466" i="5"/>
  <c r="BF467" i="5"/>
  <c r="BF468" i="5"/>
  <c r="BF469" i="5"/>
  <c r="BF470" i="5"/>
  <c r="BF471" i="5"/>
  <c r="BF472" i="5"/>
  <c r="BF473" i="5"/>
  <c r="BF474" i="5"/>
  <c r="BF475" i="5"/>
  <c r="BF476" i="5"/>
  <c r="BF477" i="5"/>
  <c r="BF478" i="5"/>
  <c r="BF479" i="5"/>
  <c r="BF480" i="5"/>
  <c r="BF481" i="5"/>
  <c r="BF482" i="5"/>
  <c r="BF483" i="5"/>
  <c r="BF484" i="5"/>
  <c r="BF485" i="5"/>
  <c r="BF486" i="5"/>
  <c r="BF487" i="5"/>
  <c r="BF488" i="5"/>
  <c r="BF489" i="5"/>
  <c r="BF490" i="5"/>
  <c r="BF491" i="5"/>
  <c r="BF492" i="5"/>
  <c r="BF493" i="5"/>
  <c r="BF494" i="5"/>
  <c r="BF495" i="5"/>
  <c r="BF496" i="5"/>
  <c r="BF497" i="5"/>
  <c r="BF498" i="5"/>
  <c r="BF499" i="5"/>
  <c r="BF500" i="5"/>
  <c r="BF501" i="5"/>
  <c r="BF502" i="5"/>
  <c r="BF503" i="5"/>
  <c r="BF504" i="5"/>
  <c r="BF505" i="5"/>
  <c r="BF506" i="5"/>
  <c r="BF507" i="5"/>
  <c r="BF508" i="5"/>
  <c r="BF509" i="5"/>
  <c r="BF510" i="5"/>
  <c r="BF511" i="5"/>
  <c r="BF512" i="5"/>
  <c r="BF513" i="5"/>
  <c r="BF514" i="5"/>
  <c r="BF515" i="5"/>
  <c r="BF516" i="5"/>
  <c r="BF517" i="5"/>
  <c r="BF518" i="5"/>
  <c r="BF519" i="5"/>
  <c r="BF520" i="5"/>
  <c r="BF521" i="5"/>
  <c r="BF522" i="5"/>
  <c r="BF523" i="5"/>
  <c r="BF524" i="5"/>
  <c r="BF525" i="5"/>
  <c r="BF526" i="5"/>
  <c r="BF527" i="5"/>
  <c r="BF528" i="5"/>
  <c r="BF529" i="5"/>
  <c r="BF530" i="5"/>
  <c r="BF531" i="5"/>
  <c r="BF532" i="5"/>
  <c r="BF533" i="5"/>
  <c r="BF534" i="5"/>
  <c r="BF535" i="5"/>
  <c r="BF536" i="5"/>
  <c r="BF537" i="5"/>
  <c r="BF538" i="5"/>
  <c r="BF539" i="5"/>
  <c r="BF540" i="5"/>
  <c r="BF541" i="5"/>
  <c r="BF542" i="5"/>
  <c r="BF543" i="5"/>
  <c r="BF544" i="5"/>
  <c r="BF545" i="5"/>
  <c r="BF546" i="5"/>
  <c r="BF547" i="5"/>
  <c r="BF548" i="5"/>
  <c r="BF549" i="5"/>
  <c r="BF550" i="5"/>
  <c r="BF551" i="5"/>
  <c r="BF552" i="5"/>
  <c r="BF553" i="5"/>
  <c r="BF554" i="5"/>
  <c r="BF555" i="5"/>
  <c r="BF556" i="5"/>
  <c r="BF557" i="5"/>
  <c r="BF558" i="5"/>
  <c r="BF559" i="5"/>
  <c r="BF560" i="5"/>
  <c r="BF561" i="5"/>
  <c r="BF562" i="5"/>
  <c r="BF563" i="5"/>
  <c r="BF564" i="5"/>
  <c r="BF565" i="5"/>
  <c r="BF566" i="5"/>
  <c r="BF567" i="5"/>
  <c r="BF568" i="5"/>
  <c r="BF569" i="5"/>
  <c r="BF570" i="5"/>
  <c r="BF571" i="5"/>
  <c r="BF572" i="5"/>
  <c r="BF573" i="5"/>
  <c r="BF574" i="5"/>
  <c r="BF575" i="5"/>
  <c r="BF576" i="5"/>
  <c r="BF577" i="5"/>
  <c r="BF578" i="5"/>
  <c r="BF579" i="5"/>
  <c r="BF580" i="5"/>
  <c r="BF581" i="5"/>
  <c r="BF582" i="5"/>
  <c r="BF583" i="5"/>
  <c r="BF584" i="5"/>
  <c r="BF585" i="5"/>
  <c r="BF586" i="5"/>
  <c r="BF587" i="5"/>
  <c r="BF588" i="5"/>
  <c r="BF589" i="5"/>
  <c r="BF590" i="5"/>
  <c r="BF591" i="5"/>
  <c r="BF592" i="5"/>
  <c r="BF593" i="5"/>
  <c r="BF594" i="5"/>
  <c r="BF595" i="5"/>
  <c r="BF596" i="5"/>
  <c r="BF597" i="5"/>
  <c r="BF598" i="5"/>
  <c r="BF599" i="5"/>
  <c r="BF600" i="5"/>
  <c r="BF601" i="5"/>
  <c r="BF602" i="5"/>
  <c r="BF603" i="5"/>
  <c r="BF604" i="5"/>
  <c r="BF605" i="5"/>
  <c r="BF606" i="5"/>
  <c r="BF607" i="5"/>
  <c r="BF608" i="5"/>
  <c r="BF609" i="5"/>
  <c r="BF610" i="5"/>
  <c r="BF611" i="5"/>
  <c r="BF612" i="5"/>
  <c r="BF613" i="5"/>
  <c r="BF614" i="5"/>
  <c r="BF615" i="5"/>
  <c r="BF616" i="5"/>
  <c r="BF617" i="5"/>
  <c r="BF618" i="5"/>
  <c r="BF619" i="5"/>
  <c r="BF620" i="5"/>
  <c r="BF621" i="5"/>
  <c r="BF622" i="5"/>
  <c r="BF623" i="5"/>
  <c r="BF624" i="5"/>
  <c r="BF625" i="5"/>
  <c r="BF626" i="5"/>
  <c r="BF627" i="5"/>
  <c r="BF628" i="5"/>
  <c r="BF629" i="5"/>
  <c r="BF630" i="5"/>
  <c r="BF631" i="5"/>
  <c r="BF632" i="5"/>
  <c r="BF633" i="5"/>
  <c r="BF634" i="5"/>
  <c r="BF635" i="5"/>
  <c r="BF636" i="5"/>
  <c r="BF637" i="5"/>
  <c r="BF638" i="5"/>
  <c r="BF639" i="5"/>
  <c r="BF640" i="5"/>
  <c r="BF641" i="5"/>
  <c r="BF642" i="5"/>
  <c r="BF643" i="5"/>
  <c r="BF644" i="5"/>
  <c r="BF645" i="5"/>
  <c r="BF646" i="5"/>
  <c r="BF647" i="5"/>
  <c r="BF648" i="5"/>
  <c r="BF649" i="5"/>
  <c r="BF650" i="5"/>
  <c r="BF651" i="5"/>
  <c r="BF652" i="5"/>
  <c r="BF653" i="5"/>
  <c r="BF654" i="5"/>
  <c r="BF655" i="5"/>
  <c r="BF656" i="5"/>
  <c r="BF657" i="5"/>
  <c r="BF658" i="5"/>
  <c r="BF659" i="5"/>
  <c r="BF660" i="5"/>
  <c r="BF661" i="5"/>
  <c r="BF662" i="5"/>
  <c r="BF663" i="5"/>
  <c r="BF664" i="5"/>
  <c r="BF665" i="5"/>
  <c r="BF666" i="5"/>
  <c r="BF667" i="5"/>
  <c r="BF668" i="5"/>
  <c r="BF669" i="5"/>
  <c r="BF670" i="5"/>
  <c r="BF671" i="5"/>
  <c r="BF672" i="5"/>
  <c r="BF673" i="5"/>
  <c r="BF674" i="5"/>
  <c r="BF675" i="5"/>
  <c r="BF676" i="5"/>
  <c r="BF677" i="5"/>
  <c r="BF678" i="5"/>
  <c r="BF679" i="5"/>
  <c r="BF680" i="5"/>
  <c r="BF681" i="5"/>
  <c r="BF682" i="5"/>
  <c r="BF683" i="5"/>
  <c r="BF684" i="5"/>
  <c r="BF685" i="5"/>
  <c r="BF686" i="5"/>
  <c r="BF687" i="5"/>
  <c r="BF688" i="5"/>
  <c r="BF689" i="5"/>
  <c r="BF690" i="5"/>
  <c r="BF691" i="5"/>
  <c r="BF692" i="5"/>
  <c r="BF693" i="5"/>
  <c r="BF694" i="5"/>
  <c r="BF695" i="5"/>
  <c r="BF696" i="5"/>
  <c r="BF697" i="5"/>
  <c r="BF698" i="5"/>
  <c r="BF699" i="5"/>
  <c r="BF700" i="5"/>
  <c r="BF701" i="5"/>
  <c r="BF702" i="5"/>
  <c r="BF703" i="5"/>
  <c r="BF704" i="5"/>
  <c r="BF705" i="5"/>
  <c r="BF706" i="5"/>
  <c r="BF707" i="5"/>
  <c r="BF708" i="5"/>
  <c r="BF709" i="5"/>
  <c r="BF710" i="5"/>
  <c r="BF711" i="5"/>
  <c r="BF712" i="5"/>
  <c r="BF713" i="5"/>
  <c r="BF714" i="5"/>
  <c r="BF715" i="5"/>
  <c r="BF716" i="5"/>
  <c r="BF717" i="5"/>
  <c r="BF10" i="5"/>
</calcChain>
</file>

<file path=xl/sharedStrings.xml><?xml version="1.0" encoding="utf-8"?>
<sst xmlns="http://schemas.openxmlformats.org/spreadsheetml/2006/main" count="792" uniqueCount="49">
  <si>
    <t>Experiment 1</t>
  </si>
  <si>
    <t>Experiment 2</t>
  </si>
  <si>
    <t>Experiment 3</t>
  </si>
  <si>
    <t>Experiment 4</t>
  </si>
  <si>
    <t>Experiment 5</t>
  </si>
  <si>
    <t>Experiment 6</t>
  </si>
  <si>
    <t>Experiment 7</t>
  </si>
  <si>
    <t>Experiment 8</t>
  </si>
  <si>
    <t>Experiment 9</t>
  </si>
  <si>
    <t>Experiment 10</t>
  </si>
  <si>
    <t>Experiment 11</t>
  </si>
  <si>
    <t>Mean</t>
  </si>
  <si>
    <t>Error</t>
  </si>
  <si>
    <t>Temperature of rearing</t>
  </si>
  <si>
    <t>Total egg mass</t>
  </si>
  <si>
    <t>Stage_1</t>
  </si>
  <si>
    <t>Stage_2</t>
  </si>
  <si>
    <t>Stage_3</t>
  </si>
  <si>
    <t>Stage_4</t>
  </si>
  <si>
    <t>Individual</t>
  </si>
  <si>
    <t>DevTime</t>
  </si>
  <si>
    <t>Temperature 1</t>
  </si>
  <si>
    <t>Temperature 2</t>
  </si>
  <si>
    <t>Temperature 3</t>
  </si>
  <si>
    <t>Temperature 4</t>
  </si>
  <si>
    <t>Temperature 5</t>
  </si>
  <si>
    <t>Temperature 6</t>
  </si>
  <si>
    <t>Temperature 7</t>
  </si>
  <si>
    <t>Temperature 8</t>
  </si>
  <si>
    <t>Temperature 9</t>
  </si>
  <si>
    <t>Temperature 10</t>
  </si>
  <si>
    <t>Temperature 11</t>
  </si>
  <si>
    <t>Overall plot</t>
  </si>
  <si>
    <t>Total egg mass alive</t>
  </si>
  <si>
    <t>Initial egg mass</t>
  </si>
  <si>
    <t>Temperature</t>
  </si>
  <si>
    <t>DevRate</t>
  </si>
  <si>
    <t>Room</t>
  </si>
  <si>
    <t>E</t>
  </si>
  <si>
    <t>F</t>
  </si>
  <si>
    <t>H</t>
  </si>
  <si>
    <t>C</t>
  </si>
  <si>
    <t>G</t>
  </si>
  <si>
    <t>D</t>
  </si>
  <si>
    <t>Sex</t>
  </si>
  <si>
    <t>M</t>
  </si>
  <si>
    <t>ND</t>
  </si>
  <si>
    <t>Time</t>
  </si>
  <si>
    <t>N_individuals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</si>
</sst>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5" borderId="0" xfId="0" applyFill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8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FDA3-3EF2-9444-95CB-7979052DB28A}">
  <dimension ref="A1:DD122"/>
  <sheetViews>
    <sheetView tabSelected="1" workbookViewId="0">
      <selection activeCell="BI10" sqref="BI10:BJ11"/>
    </sheetView>
  </sheetViews>
  <sheetFormatPr baseColWidth="10" defaultColWidth="11" defaultRowHeight="16" x14ac:dyDescent="0.2"/>
  <sheetData>
    <row r="1" spans="1:108" x14ac:dyDescent="0.2">
      <c r="A1" s="9" t="s">
        <v>0</v>
      </c>
      <c r="B1" s="9"/>
      <c r="C1" s="9"/>
      <c r="D1" s="9"/>
      <c r="E1" s="9"/>
      <c r="F1" s="9"/>
      <c r="G1" s="9"/>
      <c r="H1" s="9"/>
      <c r="K1" s="9" t="s">
        <v>1</v>
      </c>
      <c r="L1" s="9"/>
      <c r="M1" s="9"/>
      <c r="N1" s="9"/>
      <c r="O1" s="9"/>
      <c r="P1" s="9"/>
      <c r="Q1" s="9"/>
      <c r="R1" s="9"/>
      <c r="U1" s="9" t="s">
        <v>2</v>
      </c>
      <c r="V1" s="9"/>
      <c r="W1" s="9"/>
      <c r="X1" s="9"/>
      <c r="Y1" s="9"/>
      <c r="Z1" s="9"/>
      <c r="AA1" s="9"/>
      <c r="AB1" s="9"/>
      <c r="AE1" s="9" t="s">
        <v>3</v>
      </c>
      <c r="AF1" s="9"/>
      <c r="AG1" s="9"/>
      <c r="AH1" s="9"/>
      <c r="AI1" s="9"/>
      <c r="AJ1" s="9"/>
      <c r="AK1" s="9"/>
      <c r="AL1" s="9"/>
      <c r="AO1" s="9" t="s">
        <v>4</v>
      </c>
      <c r="AP1" s="9"/>
      <c r="AQ1" s="9"/>
      <c r="AR1" s="9"/>
      <c r="AS1" s="9"/>
      <c r="AT1" s="9"/>
      <c r="AU1" s="9"/>
      <c r="AV1" s="9"/>
      <c r="AY1" s="9" t="s">
        <v>5</v>
      </c>
      <c r="AZ1" s="9"/>
      <c r="BA1" s="9"/>
      <c r="BB1" s="9"/>
      <c r="BC1" s="9"/>
      <c r="BD1" s="9"/>
      <c r="BE1" s="9"/>
      <c r="BF1" s="9"/>
      <c r="BI1" s="9" t="s">
        <v>6</v>
      </c>
      <c r="BJ1" s="9"/>
      <c r="BK1" s="9"/>
      <c r="BL1" s="9"/>
      <c r="BM1" s="9"/>
      <c r="BN1" s="9"/>
      <c r="BO1" s="9"/>
      <c r="BP1" s="9"/>
      <c r="BS1" s="9" t="s">
        <v>7</v>
      </c>
      <c r="BT1" s="9"/>
      <c r="BU1" s="9"/>
      <c r="BV1" s="9"/>
      <c r="BW1" s="9"/>
      <c r="BX1" s="9"/>
      <c r="BY1" s="9"/>
      <c r="BZ1" s="9"/>
      <c r="CC1" s="9" t="s">
        <v>8</v>
      </c>
      <c r="CD1" s="9"/>
      <c r="CE1" s="9"/>
      <c r="CF1" s="9"/>
      <c r="CG1" s="9"/>
      <c r="CH1" s="9"/>
      <c r="CI1" s="9"/>
      <c r="CJ1" s="9"/>
      <c r="CM1" s="9" t="s">
        <v>9</v>
      </c>
      <c r="CN1" s="9"/>
      <c r="CO1" s="9"/>
      <c r="CP1" s="9"/>
      <c r="CQ1" s="9"/>
      <c r="CR1" s="9"/>
      <c r="CS1" s="9"/>
      <c r="CT1" s="9"/>
      <c r="CW1" s="9" t="s">
        <v>10</v>
      </c>
      <c r="CX1" s="9"/>
      <c r="CY1" s="9"/>
      <c r="CZ1" s="9"/>
      <c r="DA1" s="9"/>
      <c r="DB1" s="9"/>
      <c r="DC1" s="9"/>
      <c r="DD1" s="9"/>
    </row>
    <row r="2" spans="1:108" x14ac:dyDescent="0.2">
      <c r="C2" t="s">
        <v>11</v>
      </c>
      <c r="D2" t="s">
        <v>12</v>
      </c>
      <c r="M2" t="s">
        <v>11</v>
      </c>
      <c r="N2" t="s">
        <v>12</v>
      </c>
      <c r="W2" t="s">
        <v>11</v>
      </c>
      <c r="X2" t="s">
        <v>12</v>
      </c>
      <c r="AG2" t="s">
        <v>11</v>
      </c>
      <c r="AH2" t="s">
        <v>12</v>
      </c>
      <c r="AQ2" t="s">
        <v>11</v>
      </c>
      <c r="AR2" t="s">
        <v>12</v>
      </c>
      <c r="BA2" t="s">
        <v>11</v>
      </c>
      <c r="BB2" t="s">
        <v>12</v>
      </c>
      <c r="BK2" t="s">
        <v>11</v>
      </c>
      <c r="BL2" t="s">
        <v>12</v>
      </c>
      <c r="BU2" t="s">
        <v>11</v>
      </c>
      <c r="BV2" t="s">
        <v>12</v>
      </c>
      <c r="CE2" t="s">
        <v>11</v>
      </c>
      <c r="CF2" t="s">
        <v>12</v>
      </c>
      <c r="CO2" t="s">
        <v>11</v>
      </c>
      <c r="CP2" t="s">
        <v>12</v>
      </c>
      <c r="CY2" t="s">
        <v>11</v>
      </c>
      <c r="CZ2" t="s">
        <v>12</v>
      </c>
    </row>
    <row r="3" spans="1:108" x14ac:dyDescent="0.2">
      <c r="A3" s="10" t="s">
        <v>13</v>
      </c>
      <c r="B3" s="10"/>
      <c r="C3">
        <v>12.4</v>
      </c>
      <c r="D3">
        <v>0.4</v>
      </c>
      <c r="K3" s="10" t="s">
        <v>13</v>
      </c>
      <c r="L3" s="10"/>
      <c r="M3">
        <v>14.9</v>
      </c>
      <c r="N3">
        <v>0.9</v>
      </c>
      <c r="U3" s="10" t="s">
        <v>13</v>
      </c>
      <c r="V3" s="10"/>
      <c r="W3">
        <v>17.7</v>
      </c>
      <c r="X3">
        <v>0.4</v>
      </c>
      <c r="AE3" s="10" t="s">
        <v>13</v>
      </c>
      <c r="AF3" s="10"/>
      <c r="AG3">
        <v>20.5</v>
      </c>
      <c r="AH3">
        <v>0.5</v>
      </c>
      <c r="AO3" s="10" t="s">
        <v>13</v>
      </c>
      <c r="AP3" s="10"/>
      <c r="AQ3">
        <v>21.9</v>
      </c>
      <c r="AR3">
        <v>1</v>
      </c>
      <c r="AY3" s="10" t="s">
        <v>13</v>
      </c>
      <c r="AZ3" s="10"/>
      <c r="BA3">
        <v>22.8</v>
      </c>
      <c r="BB3">
        <v>2</v>
      </c>
      <c r="BI3" s="10" t="s">
        <v>13</v>
      </c>
      <c r="BJ3" s="10"/>
      <c r="BK3">
        <v>23.4</v>
      </c>
      <c r="BL3">
        <v>0.6</v>
      </c>
      <c r="BS3" s="10" t="s">
        <v>13</v>
      </c>
      <c r="BT3" s="10"/>
      <c r="BU3">
        <v>28</v>
      </c>
      <c r="BV3">
        <v>0.5</v>
      </c>
      <c r="CC3" s="10" t="s">
        <v>13</v>
      </c>
      <c r="CD3" s="10"/>
      <c r="CE3">
        <v>31.1</v>
      </c>
      <c r="CF3">
        <v>0.4</v>
      </c>
      <c r="CM3" s="10" t="s">
        <v>13</v>
      </c>
      <c r="CN3" s="10"/>
      <c r="CO3">
        <v>35</v>
      </c>
      <c r="CP3">
        <v>0.4</v>
      </c>
      <c r="CW3" s="10" t="s">
        <v>13</v>
      </c>
      <c r="CX3" s="10"/>
      <c r="CY3">
        <v>40</v>
      </c>
      <c r="CZ3">
        <v>0.4</v>
      </c>
    </row>
    <row r="5" spans="1:108" x14ac:dyDescent="0.2">
      <c r="A5" s="10" t="s">
        <v>14</v>
      </c>
      <c r="B5" s="10"/>
      <c r="C5">
        <v>49</v>
      </c>
      <c r="K5" s="10" t="s">
        <v>14</v>
      </c>
      <c r="L5" s="10"/>
      <c r="M5">
        <v>58</v>
      </c>
      <c r="U5" s="10" t="s">
        <v>14</v>
      </c>
      <c r="V5" s="10"/>
      <c r="W5">
        <v>61</v>
      </c>
      <c r="AE5" s="10" t="s">
        <v>14</v>
      </c>
      <c r="AF5" s="10"/>
      <c r="AG5">
        <v>62</v>
      </c>
      <c r="AO5" s="10" t="s">
        <v>14</v>
      </c>
      <c r="AP5" s="10"/>
      <c r="AQ5">
        <v>80</v>
      </c>
      <c r="AY5" s="10" t="s">
        <v>14</v>
      </c>
      <c r="AZ5" s="10"/>
      <c r="BA5">
        <v>102</v>
      </c>
      <c r="BI5" s="10" t="s">
        <v>14</v>
      </c>
      <c r="BJ5" s="10"/>
      <c r="BK5">
        <v>34</v>
      </c>
      <c r="BS5" s="10" t="s">
        <v>14</v>
      </c>
      <c r="BT5" s="10"/>
      <c r="BU5">
        <v>75</v>
      </c>
      <c r="CC5" s="10" t="s">
        <v>14</v>
      </c>
      <c r="CD5" s="10"/>
      <c r="CE5">
        <v>71</v>
      </c>
      <c r="CM5" s="10" t="s">
        <v>14</v>
      </c>
      <c r="CN5" s="10"/>
      <c r="CO5">
        <v>111</v>
      </c>
      <c r="CW5" s="10" t="s">
        <v>14</v>
      </c>
      <c r="CX5" s="10"/>
      <c r="CY5">
        <v>70</v>
      </c>
    </row>
    <row r="10" spans="1:108" x14ac:dyDescent="0.2">
      <c r="A10" s="9" t="s">
        <v>15</v>
      </c>
      <c r="B10" s="9"/>
      <c r="C10" s="11" t="s">
        <v>16</v>
      </c>
      <c r="D10" s="11"/>
      <c r="E10" s="9" t="s">
        <v>17</v>
      </c>
      <c r="F10" s="9"/>
      <c r="G10" s="11" t="s">
        <v>18</v>
      </c>
      <c r="H10" s="11"/>
      <c r="K10" s="9" t="s">
        <v>15</v>
      </c>
      <c r="L10" s="9"/>
      <c r="M10" s="11" t="s">
        <v>16</v>
      </c>
      <c r="N10" s="11"/>
      <c r="O10" s="9" t="s">
        <v>17</v>
      </c>
      <c r="P10" s="9"/>
      <c r="Q10" s="11" t="s">
        <v>18</v>
      </c>
      <c r="R10" s="11"/>
      <c r="U10" s="9" t="s">
        <v>15</v>
      </c>
      <c r="V10" s="9"/>
      <c r="W10" s="11" t="s">
        <v>16</v>
      </c>
      <c r="X10" s="11"/>
      <c r="Y10" s="9" t="s">
        <v>17</v>
      </c>
      <c r="Z10" s="9"/>
      <c r="AA10" s="11" t="s">
        <v>18</v>
      </c>
      <c r="AB10" s="11"/>
      <c r="AE10" s="9" t="s">
        <v>15</v>
      </c>
      <c r="AF10" s="9"/>
      <c r="AG10" s="11" t="s">
        <v>16</v>
      </c>
      <c r="AH10" s="11"/>
      <c r="AI10" s="9" t="s">
        <v>17</v>
      </c>
      <c r="AJ10" s="9"/>
      <c r="AK10" s="11" t="s">
        <v>18</v>
      </c>
      <c r="AL10" s="11"/>
      <c r="AO10" s="9" t="s">
        <v>15</v>
      </c>
      <c r="AP10" s="9"/>
      <c r="AQ10" s="11" t="s">
        <v>16</v>
      </c>
      <c r="AR10" s="11"/>
      <c r="AS10" s="9" t="s">
        <v>17</v>
      </c>
      <c r="AT10" s="9"/>
      <c r="AU10" s="11" t="s">
        <v>18</v>
      </c>
      <c r="AV10" s="11"/>
      <c r="AY10" s="9" t="s">
        <v>15</v>
      </c>
      <c r="AZ10" s="9"/>
      <c r="BA10" s="11" t="s">
        <v>16</v>
      </c>
      <c r="BB10" s="11"/>
      <c r="BC10" s="9" t="s">
        <v>17</v>
      </c>
      <c r="BD10" s="9"/>
      <c r="BE10" s="11" t="s">
        <v>18</v>
      </c>
      <c r="BF10" s="11"/>
      <c r="BI10" s="9" t="s">
        <v>15</v>
      </c>
      <c r="BJ10" s="9"/>
      <c r="BK10" s="11" t="s">
        <v>16</v>
      </c>
      <c r="BL10" s="11"/>
      <c r="BM10" s="9" t="s">
        <v>17</v>
      </c>
      <c r="BN10" s="9"/>
      <c r="BO10" s="11" t="s">
        <v>18</v>
      </c>
      <c r="BP10" s="11"/>
      <c r="BS10" s="9" t="s">
        <v>15</v>
      </c>
      <c r="BT10" s="9"/>
      <c r="BU10" s="11" t="s">
        <v>16</v>
      </c>
      <c r="BV10" s="11"/>
      <c r="BW10" s="9" t="s">
        <v>17</v>
      </c>
      <c r="BX10" s="9"/>
      <c r="BY10" s="11" t="s">
        <v>18</v>
      </c>
      <c r="BZ10" s="11"/>
      <c r="CC10" s="9" t="s">
        <v>15</v>
      </c>
      <c r="CD10" s="9"/>
      <c r="CE10" s="11" t="s">
        <v>16</v>
      </c>
      <c r="CF10" s="11"/>
      <c r="CG10" s="9" t="s">
        <v>17</v>
      </c>
      <c r="CH10" s="9"/>
      <c r="CI10" s="11" t="s">
        <v>18</v>
      </c>
      <c r="CJ10" s="11"/>
      <c r="CM10" s="9" t="s">
        <v>15</v>
      </c>
      <c r="CN10" s="9"/>
      <c r="CO10" s="11" t="s">
        <v>16</v>
      </c>
      <c r="CP10" s="11"/>
      <c r="CQ10" s="9" t="s">
        <v>17</v>
      </c>
      <c r="CR10" s="9"/>
      <c r="CS10" s="11" t="s">
        <v>18</v>
      </c>
      <c r="CT10" s="11"/>
      <c r="CW10" s="9" t="s">
        <v>15</v>
      </c>
      <c r="CX10" s="9"/>
      <c r="CY10" s="11" t="s">
        <v>16</v>
      </c>
      <c r="CZ10" s="11"/>
      <c r="DA10" s="9" t="s">
        <v>17</v>
      </c>
      <c r="DB10" s="9"/>
      <c r="DC10" s="11" t="s">
        <v>18</v>
      </c>
      <c r="DD10" s="11"/>
    </row>
    <row r="11" spans="1:108" x14ac:dyDescent="0.2">
      <c r="A11" s="2" t="s">
        <v>19</v>
      </c>
      <c r="B11" s="3" t="s">
        <v>20</v>
      </c>
      <c r="C11" s="2" t="s">
        <v>19</v>
      </c>
      <c r="D11" s="3" t="s">
        <v>20</v>
      </c>
      <c r="E11" s="2" t="s">
        <v>19</v>
      </c>
      <c r="F11" s="3" t="s">
        <v>20</v>
      </c>
      <c r="G11" s="2" t="s">
        <v>19</v>
      </c>
      <c r="H11" s="3" t="s">
        <v>20</v>
      </c>
      <c r="K11" s="2" t="s">
        <v>19</v>
      </c>
      <c r="L11" s="3" t="s">
        <v>20</v>
      </c>
      <c r="M11" s="2" t="s">
        <v>19</v>
      </c>
      <c r="N11" s="3" t="s">
        <v>20</v>
      </c>
      <c r="O11" s="2" t="s">
        <v>19</v>
      </c>
      <c r="P11" s="3" t="s">
        <v>20</v>
      </c>
      <c r="Q11" s="2" t="s">
        <v>19</v>
      </c>
      <c r="R11" s="3" t="s">
        <v>20</v>
      </c>
      <c r="U11" s="2" t="s">
        <v>19</v>
      </c>
      <c r="V11" s="3" t="s">
        <v>20</v>
      </c>
      <c r="W11" s="2" t="s">
        <v>19</v>
      </c>
      <c r="X11" s="3" t="s">
        <v>20</v>
      </c>
      <c r="Y11" s="2" t="s">
        <v>19</v>
      </c>
      <c r="Z11" s="3" t="s">
        <v>20</v>
      </c>
      <c r="AA11" s="2" t="s">
        <v>19</v>
      </c>
      <c r="AB11" s="3" t="s">
        <v>20</v>
      </c>
      <c r="AE11" s="2" t="s">
        <v>19</v>
      </c>
      <c r="AF11" s="3" t="s">
        <v>20</v>
      </c>
      <c r="AG11" s="2" t="s">
        <v>19</v>
      </c>
      <c r="AH11" s="3" t="s">
        <v>20</v>
      </c>
      <c r="AI11" s="2" t="s">
        <v>19</v>
      </c>
      <c r="AJ11" s="3" t="s">
        <v>20</v>
      </c>
      <c r="AK11" s="2" t="s">
        <v>19</v>
      </c>
      <c r="AL11" s="3" t="s">
        <v>20</v>
      </c>
      <c r="AO11" s="2" t="s">
        <v>19</v>
      </c>
      <c r="AP11" s="3" t="s">
        <v>20</v>
      </c>
      <c r="AQ11" s="2" t="s">
        <v>19</v>
      </c>
      <c r="AR11" s="3" t="s">
        <v>20</v>
      </c>
      <c r="AS11" s="2" t="s">
        <v>19</v>
      </c>
      <c r="AT11" s="3" t="s">
        <v>20</v>
      </c>
      <c r="AU11" s="2" t="s">
        <v>19</v>
      </c>
      <c r="AV11" s="3" t="s">
        <v>20</v>
      </c>
      <c r="AY11" s="2" t="s">
        <v>19</v>
      </c>
      <c r="AZ11" s="3" t="s">
        <v>20</v>
      </c>
      <c r="BA11" s="2" t="s">
        <v>19</v>
      </c>
      <c r="BB11" s="3" t="s">
        <v>20</v>
      </c>
      <c r="BC11" s="2" t="s">
        <v>19</v>
      </c>
      <c r="BD11" s="3" t="s">
        <v>20</v>
      </c>
      <c r="BE11" s="2" t="s">
        <v>19</v>
      </c>
      <c r="BF11" s="3" t="s">
        <v>20</v>
      </c>
      <c r="BI11" s="2" t="s">
        <v>19</v>
      </c>
      <c r="BJ11" s="3" t="s">
        <v>20</v>
      </c>
      <c r="BK11" s="2" t="s">
        <v>19</v>
      </c>
      <c r="BL11" s="3" t="s">
        <v>20</v>
      </c>
      <c r="BM11" s="2" t="s">
        <v>19</v>
      </c>
      <c r="BN11" s="3" t="s">
        <v>20</v>
      </c>
      <c r="BO11" s="2" t="s">
        <v>19</v>
      </c>
      <c r="BP11" s="3" t="s">
        <v>20</v>
      </c>
      <c r="BS11" s="2" t="s">
        <v>19</v>
      </c>
      <c r="BT11" s="3" t="s">
        <v>20</v>
      </c>
      <c r="BU11" s="2" t="s">
        <v>19</v>
      </c>
      <c r="BV11" s="3" t="s">
        <v>20</v>
      </c>
      <c r="BW11" s="2" t="s">
        <v>19</v>
      </c>
      <c r="BX11" s="3" t="s">
        <v>20</v>
      </c>
      <c r="BY11" s="2" t="s">
        <v>19</v>
      </c>
      <c r="BZ11" s="3" t="s">
        <v>20</v>
      </c>
      <c r="CC11" s="2" t="s">
        <v>19</v>
      </c>
      <c r="CD11" s="3" t="s">
        <v>20</v>
      </c>
      <c r="CE11" s="2" t="s">
        <v>19</v>
      </c>
      <c r="CF11" s="3" t="s">
        <v>20</v>
      </c>
      <c r="CG11" s="2" t="s">
        <v>19</v>
      </c>
      <c r="CH11" s="3" t="s">
        <v>20</v>
      </c>
      <c r="CI11" s="2" t="s">
        <v>19</v>
      </c>
      <c r="CJ11" s="3" t="s">
        <v>20</v>
      </c>
      <c r="CM11" s="2" t="s">
        <v>19</v>
      </c>
      <c r="CN11" s="3" t="s">
        <v>20</v>
      </c>
      <c r="CO11" s="2" t="s">
        <v>19</v>
      </c>
      <c r="CP11" s="3" t="s">
        <v>20</v>
      </c>
      <c r="CQ11" s="2" t="s">
        <v>19</v>
      </c>
      <c r="CR11" s="3" t="s">
        <v>20</v>
      </c>
      <c r="CS11" s="2" t="s">
        <v>19</v>
      </c>
      <c r="CT11" s="3" t="s">
        <v>20</v>
      </c>
      <c r="CW11" s="2" t="s">
        <v>19</v>
      </c>
      <c r="CX11" s="3" t="s">
        <v>20</v>
      </c>
      <c r="CY11" s="2" t="s">
        <v>19</v>
      </c>
      <c r="CZ11" s="3" t="s">
        <v>20</v>
      </c>
      <c r="DA11" s="2" t="s">
        <v>19</v>
      </c>
      <c r="DB11" s="3" t="s">
        <v>20</v>
      </c>
      <c r="DC11" s="2" t="s">
        <v>19</v>
      </c>
      <c r="DD11" s="3" t="s">
        <v>20</v>
      </c>
    </row>
    <row r="12" spans="1:108" x14ac:dyDescent="0.2">
      <c r="A12">
        <v>1</v>
      </c>
      <c r="B12">
        <v>0</v>
      </c>
      <c r="C12">
        <v>1</v>
      </c>
      <c r="D12">
        <v>6</v>
      </c>
      <c r="E12">
        <v>1</v>
      </c>
      <c r="F12">
        <v>20</v>
      </c>
      <c r="G12">
        <v>1</v>
      </c>
      <c r="H12">
        <v>28</v>
      </c>
      <c r="K12">
        <v>1</v>
      </c>
      <c r="L12">
        <v>0</v>
      </c>
      <c r="M12">
        <v>1</v>
      </c>
      <c r="N12">
        <v>6</v>
      </c>
      <c r="O12">
        <v>1</v>
      </c>
      <c r="P12">
        <v>10</v>
      </c>
      <c r="Q12">
        <v>1</v>
      </c>
      <c r="R12">
        <v>25</v>
      </c>
      <c r="U12">
        <v>1</v>
      </c>
      <c r="V12">
        <v>0</v>
      </c>
      <c r="W12">
        <v>1</v>
      </c>
      <c r="X12">
        <v>4</v>
      </c>
      <c r="Y12">
        <v>1</v>
      </c>
      <c r="Z12">
        <v>11</v>
      </c>
      <c r="AA12">
        <v>1</v>
      </c>
      <c r="AB12">
        <v>12</v>
      </c>
      <c r="AE12">
        <v>1</v>
      </c>
      <c r="AF12">
        <v>0</v>
      </c>
      <c r="AG12">
        <v>1</v>
      </c>
      <c r="AH12">
        <v>4</v>
      </c>
      <c r="AI12">
        <v>1</v>
      </c>
      <c r="AJ12">
        <v>7</v>
      </c>
      <c r="AK12">
        <v>1</v>
      </c>
      <c r="AL12">
        <v>10</v>
      </c>
      <c r="AO12">
        <v>1</v>
      </c>
      <c r="AP12">
        <v>0</v>
      </c>
      <c r="AQ12">
        <v>1</v>
      </c>
      <c r="AR12">
        <v>5</v>
      </c>
      <c r="AS12">
        <v>1</v>
      </c>
      <c r="AT12">
        <v>7</v>
      </c>
      <c r="AU12">
        <v>1</v>
      </c>
      <c r="AV12">
        <v>8</v>
      </c>
      <c r="AY12">
        <v>1</v>
      </c>
      <c r="AZ12">
        <v>0</v>
      </c>
      <c r="BA12">
        <v>1</v>
      </c>
      <c r="BB12">
        <v>3</v>
      </c>
      <c r="BC12">
        <v>1</v>
      </c>
      <c r="BD12">
        <v>6</v>
      </c>
      <c r="BE12">
        <v>1</v>
      </c>
      <c r="BF12">
        <v>8</v>
      </c>
      <c r="BI12">
        <v>1</v>
      </c>
      <c r="BJ12">
        <v>0</v>
      </c>
      <c r="BK12">
        <v>1</v>
      </c>
      <c r="BL12">
        <v>3</v>
      </c>
      <c r="BM12">
        <v>1</v>
      </c>
      <c r="BN12">
        <v>6</v>
      </c>
      <c r="BO12">
        <v>1</v>
      </c>
      <c r="BP12">
        <v>7</v>
      </c>
      <c r="BS12">
        <v>1</v>
      </c>
      <c r="BT12">
        <v>0</v>
      </c>
      <c r="BU12">
        <v>1</v>
      </c>
      <c r="BV12">
        <v>4</v>
      </c>
      <c r="BW12">
        <v>1</v>
      </c>
      <c r="BX12">
        <v>4</v>
      </c>
      <c r="BY12">
        <v>1</v>
      </c>
      <c r="BZ12">
        <v>5</v>
      </c>
      <c r="CC12">
        <v>1</v>
      </c>
      <c r="CD12">
        <v>0</v>
      </c>
      <c r="CE12">
        <v>1</v>
      </c>
      <c r="CF12">
        <v>2</v>
      </c>
      <c r="CG12">
        <v>1</v>
      </c>
      <c r="CH12">
        <v>3</v>
      </c>
      <c r="CI12">
        <v>1</v>
      </c>
      <c r="CJ12">
        <v>4</v>
      </c>
      <c r="CM12">
        <v>1</v>
      </c>
      <c r="CN12">
        <v>0</v>
      </c>
      <c r="CO12">
        <v>1</v>
      </c>
      <c r="CP12">
        <v>1</v>
      </c>
      <c r="CQ12">
        <v>1</v>
      </c>
      <c r="CR12">
        <v>2</v>
      </c>
      <c r="CS12">
        <v>1</v>
      </c>
      <c r="CT12">
        <v>3</v>
      </c>
      <c r="CW12">
        <v>1</v>
      </c>
      <c r="CX12">
        <v>0</v>
      </c>
      <c r="CY12">
        <v>1</v>
      </c>
      <c r="CZ12">
        <v>1</v>
      </c>
      <c r="DA12">
        <v>1</v>
      </c>
      <c r="DB12">
        <v>5</v>
      </c>
      <c r="DC12">
        <v>1</v>
      </c>
    </row>
    <row r="13" spans="1:108" x14ac:dyDescent="0.2">
      <c r="A13">
        <v>2</v>
      </c>
      <c r="B13">
        <v>0</v>
      </c>
      <c r="C13">
        <v>2</v>
      </c>
      <c r="D13">
        <v>6</v>
      </c>
      <c r="E13">
        <v>2</v>
      </c>
      <c r="F13">
        <v>20</v>
      </c>
      <c r="G13">
        <v>2</v>
      </c>
      <c r="H13">
        <v>32</v>
      </c>
      <c r="K13">
        <v>2</v>
      </c>
      <c r="L13">
        <v>0</v>
      </c>
      <c r="M13">
        <v>2</v>
      </c>
      <c r="N13">
        <v>6</v>
      </c>
      <c r="O13">
        <v>2</v>
      </c>
      <c r="P13">
        <v>10</v>
      </c>
      <c r="Q13">
        <v>2</v>
      </c>
      <c r="R13">
        <v>25</v>
      </c>
      <c r="U13">
        <v>2</v>
      </c>
      <c r="V13">
        <v>0</v>
      </c>
      <c r="W13">
        <v>2</v>
      </c>
      <c r="X13">
        <v>6</v>
      </c>
      <c r="Y13">
        <v>2</v>
      </c>
      <c r="Z13">
        <v>11</v>
      </c>
      <c r="AA13">
        <v>2</v>
      </c>
      <c r="AB13">
        <v>12</v>
      </c>
      <c r="AE13">
        <v>2</v>
      </c>
      <c r="AF13">
        <v>0</v>
      </c>
      <c r="AG13">
        <v>2</v>
      </c>
      <c r="AH13">
        <v>4</v>
      </c>
      <c r="AI13">
        <v>2</v>
      </c>
      <c r="AJ13">
        <v>7</v>
      </c>
      <c r="AK13">
        <v>2</v>
      </c>
      <c r="AL13">
        <v>10</v>
      </c>
      <c r="AO13">
        <v>2</v>
      </c>
      <c r="AP13">
        <v>0</v>
      </c>
      <c r="AQ13">
        <v>2</v>
      </c>
      <c r="AR13">
        <v>5</v>
      </c>
      <c r="AS13">
        <v>2</v>
      </c>
      <c r="AT13">
        <v>7</v>
      </c>
      <c r="AU13">
        <v>2</v>
      </c>
      <c r="AV13">
        <v>9</v>
      </c>
      <c r="AY13">
        <v>2</v>
      </c>
      <c r="AZ13">
        <v>0</v>
      </c>
      <c r="BA13">
        <v>2</v>
      </c>
      <c r="BB13">
        <v>3</v>
      </c>
      <c r="BC13">
        <v>2</v>
      </c>
      <c r="BD13">
        <v>6</v>
      </c>
      <c r="BE13">
        <v>2</v>
      </c>
      <c r="BF13">
        <v>8</v>
      </c>
      <c r="BI13">
        <v>2</v>
      </c>
      <c r="BJ13">
        <v>0</v>
      </c>
      <c r="BK13">
        <v>2</v>
      </c>
      <c r="BL13">
        <v>3</v>
      </c>
      <c r="BM13">
        <v>2</v>
      </c>
      <c r="BN13">
        <v>6</v>
      </c>
      <c r="BO13">
        <v>2</v>
      </c>
      <c r="BP13">
        <v>7</v>
      </c>
      <c r="BS13">
        <v>2</v>
      </c>
      <c r="BT13">
        <v>0</v>
      </c>
      <c r="BU13">
        <v>2</v>
      </c>
      <c r="BV13">
        <v>4</v>
      </c>
      <c r="BW13">
        <v>2</v>
      </c>
      <c r="BX13">
        <v>4</v>
      </c>
      <c r="BY13">
        <v>2</v>
      </c>
      <c r="BZ13">
        <v>5</v>
      </c>
      <c r="CC13">
        <v>2</v>
      </c>
      <c r="CD13">
        <v>0</v>
      </c>
      <c r="CE13">
        <v>2</v>
      </c>
      <c r="CF13">
        <v>2</v>
      </c>
      <c r="CG13">
        <v>2</v>
      </c>
      <c r="CH13">
        <v>3</v>
      </c>
      <c r="CI13">
        <v>2</v>
      </c>
      <c r="CJ13">
        <v>4</v>
      </c>
      <c r="CM13">
        <v>2</v>
      </c>
      <c r="CN13">
        <v>0</v>
      </c>
      <c r="CO13">
        <v>2</v>
      </c>
      <c r="CP13">
        <v>1</v>
      </c>
      <c r="CQ13">
        <v>2</v>
      </c>
      <c r="CR13">
        <v>2</v>
      </c>
      <c r="CS13">
        <v>2</v>
      </c>
      <c r="CT13">
        <v>3</v>
      </c>
      <c r="CW13">
        <v>2</v>
      </c>
      <c r="CX13">
        <v>0</v>
      </c>
      <c r="CY13">
        <v>2</v>
      </c>
      <c r="CZ13">
        <v>1</v>
      </c>
      <c r="DA13">
        <v>2</v>
      </c>
      <c r="DB13">
        <v>6</v>
      </c>
      <c r="DC13">
        <v>2</v>
      </c>
    </row>
    <row r="14" spans="1:108" x14ac:dyDescent="0.2">
      <c r="A14">
        <v>3</v>
      </c>
      <c r="B14">
        <v>0</v>
      </c>
      <c r="C14">
        <v>3</v>
      </c>
      <c r="D14">
        <v>6</v>
      </c>
      <c r="E14">
        <v>3</v>
      </c>
      <c r="F14">
        <v>20</v>
      </c>
      <c r="G14">
        <v>3</v>
      </c>
      <c r="H14">
        <v>32</v>
      </c>
      <c r="K14">
        <v>3</v>
      </c>
      <c r="L14">
        <v>0</v>
      </c>
      <c r="M14">
        <v>3</v>
      </c>
      <c r="N14">
        <v>6</v>
      </c>
      <c r="O14">
        <v>3</v>
      </c>
      <c r="P14">
        <v>10</v>
      </c>
      <c r="Q14">
        <v>3</v>
      </c>
      <c r="R14">
        <v>25</v>
      </c>
      <c r="U14">
        <v>3</v>
      </c>
      <c r="V14">
        <v>0</v>
      </c>
      <c r="W14">
        <v>3</v>
      </c>
      <c r="X14">
        <v>6</v>
      </c>
      <c r="Y14">
        <v>3</v>
      </c>
      <c r="Z14">
        <v>11</v>
      </c>
      <c r="AA14">
        <v>3</v>
      </c>
      <c r="AB14">
        <v>12</v>
      </c>
      <c r="AE14">
        <v>3</v>
      </c>
      <c r="AF14">
        <v>0</v>
      </c>
      <c r="AG14">
        <v>3</v>
      </c>
      <c r="AH14">
        <v>4</v>
      </c>
      <c r="AI14">
        <v>3</v>
      </c>
      <c r="AJ14">
        <v>7</v>
      </c>
      <c r="AK14">
        <v>3</v>
      </c>
      <c r="AL14">
        <v>10</v>
      </c>
      <c r="AO14">
        <v>3</v>
      </c>
      <c r="AP14">
        <v>0</v>
      </c>
      <c r="AQ14">
        <v>3</v>
      </c>
      <c r="AR14">
        <v>5</v>
      </c>
      <c r="AS14">
        <v>3</v>
      </c>
      <c r="AT14">
        <v>7</v>
      </c>
      <c r="AU14">
        <v>3</v>
      </c>
      <c r="AV14">
        <v>9</v>
      </c>
      <c r="AY14">
        <v>3</v>
      </c>
      <c r="AZ14">
        <v>0</v>
      </c>
      <c r="BA14">
        <v>3</v>
      </c>
      <c r="BB14">
        <v>3</v>
      </c>
      <c r="BC14">
        <v>3</v>
      </c>
      <c r="BD14">
        <v>6</v>
      </c>
      <c r="BE14">
        <v>3</v>
      </c>
      <c r="BF14">
        <v>8</v>
      </c>
      <c r="BI14">
        <v>3</v>
      </c>
      <c r="BJ14">
        <v>0</v>
      </c>
      <c r="BK14">
        <v>3</v>
      </c>
      <c r="BL14">
        <v>3</v>
      </c>
      <c r="BM14">
        <v>3</v>
      </c>
      <c r="BN14">
        <v>6</v>
      </c>
      <c r="BO14">
        <v>3</v>
      </c>
      <c r="BP14">
        <v>7</v>
      </c>
      <c r="BS14">
        <v>3</v>
      </c>
      <c r="BT14">
        <v>0</v>
      </c>
      <c r="BU14">
        <v>3</v>
      </c>
      <c r="BV14">
        <v>4</v>
      </c>
      <c r="BW14">
        <v>3</v>
      </c>
      <c r="BX14">
        <v>4</v>
      </c>
      <c r="BY14">
        <v>3</v>
      </c>
      <c r="BZ14">
        <v>5</v>
      </c>
      <c r="CC14">
        <v>3</v>
      </c>
      <c r="CD14">
        <v>0</v>
      </c>
      <c r="CE14">
        <v>3</v>
      </c>
      <c r="CF14">
        <v>2</v>
      </c>
      <c r="CG14">
        <v>3</v>
      </c>
      <c r="CH14">
        <v>3</v>
      </c>
      <c r="CI14">
        <v>3</v>
      </c>
      <c r="CJ14">
        <v>4</v>
      </c>
      <c r="CM14">
        <v>3</v>
      </c>
      <c r="CN14">
        <v>0</v>
      </c>
      <c r="CO14">
        <v>3</v>
      </c>
      <c r="CP14">
        <v>1</v>
      </c>
      <c r="CQ14">
        <v>3</v>
      </c>
      <c r="CR14">
        <v>2</v>
      </c>
      <c r="CS14">
        <v>3</v>
      </c>
      <c r="CT14">
        <v>3</v>
      </c>
      <c r="CW14">
        <v>3</v>
      </c>
      <c r="CX14">
        <v>0</v>
      </c>
      <c r="CY14">
        <v>3</v>
      </c>
      <c r="CZ14">
        <v>1</v>
      </c>
      <c r="DA14">
        <v>3</v>
      </c>
      <c r="DB14">
        <v>6</v>
      </c>
      <c r="DC14">
        <v>3</v>
      </c>
    </row>
    <row r="15" spans="1:108" x14ac:dyDescent="0.2">
      <c r="A15">
        <v>4</v>
      </c>
      <c r="B15">
        <v>0</v>
      </c>
      <c r="C15">
        <v>4</v>
      </c>
      <c r="D15">
        <v>6</v>
      </c>
      <c r="E15">
        <v>4</v>
      </c>
      <c r="F15">
        <v>20</v>
      </c>
      <c r="G15">
        <v>4</v>
      </c>
      <c r="H15">
        <v>32</v>
      </c>
      <c r="K15">
        <v>4</v>
      </c>
      <c r="L15">
        <v>0</v>
      </c>
      <c r="M15">
        <v>4</v>
      </c>
      <c r="N15">
        <v>6</v>
      </c>
      <c r="O15">
        <v>4</v>
      </c>
      <c r="P15">
        <v>10</v>
      </c>
      <c r="Q15">
        <v>4</v>
      </c>
      <c r="R15">
        <v>25</v>
      </c>
      <c r="U15">
        <v>4</v>
      </c>
      <c r="V15">
        <v>0</v>
      </c>
      <c r="W15">
        <v>4</v>
      </c>
      <c r="X15">
        <v>6</v>
      </c>
      <c r="Y15">
        <v>4</v>
      </c>
      <c r="Z15">
        <v>11</v>
      </c>
      <c r="AA15">
        <v>4</v>
      </c>
      <c r="AB15">
        <v>12</v>
      </c>
      <c r="AE15">
        <v>4</v>
      </c>
      <c r="AF15">
        <v>0</v>
      </c>
      <c r="AG15">
        <v>4</v>
      </c>
      <c r="AH15">
        <v>4</v>
      </c>
      <c r="AI15">
        <v>4</v>
      </c>
      <c r="AJ15">
        <v>7</v>
      </c>
      <c r="AK15">
        <v>4</v>
      </c>
      <c r="AL15">
        <v>10</v>
      </c>
      <c r="AO15">
        <v>4</v>
      </c>
      <c r="AP15">
        <v>0</v>
      </c>
      <c r="AQ15">
        <v>4</v>
      </c>
      <c r="AR15">
        <v>5</v>
      </c>
      <c r="AS15">
        <v>4</v>
      </c>
      <c r="AT15">
        <v>7</v>
      </c>
      <c r="AU15">
        <v>4</v>
      </c>
      <c r="AV15">
        <v>9</v>
      </c>
      <c r="AY15">
        <v>4</v>
      </c>
      <c r="AZ15">
        <v>0</v>
      </c>
      <c r="BA15">
        <v>4</v>
      </c>
      <c r="BB15">
        <v>3</v>
      </c>
      <c r="BC15">
        <v>4</v>
      </c>
      <c r="BD15">
        <v>6</v>
      </c>
      <c r="BE15">
        <v>4</v>
      </c>
      <c r="BF15">
        <v>8</v>
      </c>
      <c r="BI15">
        <v>4</v>
      </c>
      <c r="BJ15">
        <v>0</v>
      </c>
      <c r="BK15">
        <v>4</v>
      </c>
      <c r="BL15">
        <v>3</v>
      </c>
      <c r="BM15">
        <v>4</v>
      </c>
      <c r="BN15">
        <v>6</v>
      </c>
      <c r="BO15">
        <v>4</v>
      </c>
      <c r="BP15">
        <v>7</v>
      </c>
      <c r="BS15">
        <v>4</v>
      </c>
      <c r="BT15">
        <v>0</v>
      </c>
      <c r="BU15">
        <v>4</v>
      </c>
      <c r="BV15">
        <v>4</v>
      </c>
      <c r="BW15">
        <v>4</v>
      </c>
      <c r="BX15">
        <v>4</v>
      </c>
      <c r="BY15">
        <v>4</v>
      </c>
      <c r="BZ15">
        <v>5</v>
      </c>
      <c r="CC15">
        <v>4</v>
      </c>
      <c r="CD15">
        <v>0</v>
      </c>
      <c r="CE15">
        <v>4</v>
      </c>
      <c r="CF15">
        <v>2</v>
      </c>
      <c r="CG15">
        <v>4</v>
      </c>
      <c r="CH15">
        <v>3</v>
      </c>
      <c r="CI15">
        <v>4</v>
      </c>
      <c r="CJ15">
        <v>4</v>
      </c>
      <c r="CM15">
        <v>4</v>
      </c>
      <c r="CN15">
        <v>0</v>
      </c>
      <c r="CO15">
        <v>4</v>
      </c>
      <c r="CP15">
        <v>1</v>
      </c>
      <c r="CQ15">
        <v>4</v>
      </c>
      <c r="CR15">
        <v>2</v>
      </c>
      <c r="CS15">
        <v>4</v>
      </c>
      <c r="CT15">
        <v>3</v>
      </c>
      <c r="CW15">
        <v>4</v>
      </c>
      <c r="CX15">
        <v>0</v>
      </c>
      <c r="CY15">
        <v>4</v>
      </c>
      <c r="CZ15">
        <v>1</v>
      </c>
      <c r="DA15">
        <v>4</v>
      </c>
      <c r="DB15">
        <v>6</v>
      </c>
      <c r="DC15">
        <v>4</v>
      </c>
    </row>
    <row r="16" spans="1:108" x14ac:dyDescent="0.2">
      <c r="A16">
        <v>5</v>
      </c>
      <c r="B16">
        <v>0</v>
      </c>
      <c r="C16">
        <v>5</v>
      </c>
      <c r="D16">
        <v>8</v>
      </c>
      <c r="E16">
        <v>5</v>
      </c>
      <c r="F16">
        <v>22</v>
      </c>
      <c r="G16">
        <v>5</v>
      </c>
      <c r="H16">
        <v>34</v>
      </c>
      <c r="K16">
        <v>5</v>
      </c>
      <c r="L16">
        <v>0</v>
      </c>
      <c r="M16">
        <v>5</v>
      </c>
      <c r="N16">
        <v>6</v>
      </c>
      <c r="O16">
        <v>5</v>
      </c>
      <c r="P16">
        <v>10</v>
      </c>
      <c r="Q16">
        <v>5</v>
      </c>
      <c r="R16">
        <v>25</v>
      </c>
      <c r="U16">
        <v>5</v>
      </c>
      <c r="V16">
        <v>0</v>
      </c>
      <c r="W16">
        <v>5</v>
      </c>
      <c r="X16">
        <v>6</v>
      </c>
      <c r="Y16">
        <v>5</v>
      </c>
      <c r="Z16">
        <v>11</v>
      </c>
      <c r="AA16">
        <v>5</v>
      </c>
      <c r="AB16">
        <v>14</v>
      </c>
      <c r="AE16">
        <v>5</v>
      </c>
      <c r="AF16">
        <v>0</v>
      </c>
      <c r="AG16">
        <v>5</v>
      </c>
      <c r="AH16">
        <v>4</v>
      </c>
      <c r="AI16">
        <v>5</v>
      </c>
      <c r="AJ16">
        <v>7</v>
      </c>
      <c r="AK16">
        <v>5</v>
      </c>
      <c r="AL16">
        <v>10</v>
      </c>
      <c r="AO16">
        <v>5</v>
      </c>
      <c r="AP16">
        <v>0</v>
      </c>
      <c r="AQ16">
        <v>5</v>
      </c>
      <c r="AR16">
        <v>5</v>
      </c>
      <c r="AS16">
        <v>5</v>
      </c>
      <c r="AT16">
        <v>7</v>
      </c>
      <c r="AU16">
        <v>5</v>
      </c>
      <c r="AV16">
        <v>9</v>
      </c>
      <c r="AY16">
        <v>5</v>
      </c>
      <c r="AZ16">
        <v>0</v>
      </c>
      <c r="BA16">
        <v>5</v>
      </c>
      <c r="BB16">
        <v>3</v>
      </c>
      <c r="BC16">
        <v>5</v>
      </c>
      <c r="BD16">
        <v>6</v>
      </c>
      <c r="BE16">
        <v>5</v>
      </c>
      <c r="BF16">
        <v>8</v>
      </c>
      <c r="BI16">
        <v>5</v>
      </c>
      <c r="BJ16">
        <v>0</v>
      </c>
      <c r="BK16">
        <v>5</v>
      </c>
      <c r="BL16">
        <v>3</v>
      </c>
      <c r="BM16">
        <v>5</v>
      </c>
      <c r="BN16">
        <v>6</v>
      </c>
      <c r="BO16">
        <v>5</v>
      </c>
      <c r="BP16">
        <v>7</v>
      </c>
      <c r="BS16">
        <v>5</v>
      </c>
      <c r="BT16">
        <v>0</v>
      </c>
      <c r="BU16">
        <v>5</v>
      </c>
      <c r="BV16">
        <v>4</v>
      </c>
      <c r="BW16">
        <v>5</v>
      </c>
      <c r="BX16">
        <v>4</v>
      </c>
      <c r="BY16">
        <v>5</v>
      </c>
      <c r="BZ16">
        <v>5</v>
      </c>
      <c r="CC16">
        <v>5</v>
      </c>
      <c r="CD16">
        <v>0</v>
      </c>
      <c r="CE16">
        <v>5</v>
      </c>
      <c r="CF16">
        <v>2</v>
      </c>
      <c r="CG16">
        <v>5</v>
      </c>
      <c r="CH16">
        <v>3</v>
      </c>
      <c r="CI16">
        <v>5</v>
      </c>
      <c r="CJ16">
        <v>4</v>
      </c>
      <c r="CM16">
        <v>5</v>
      </c>
      <c r="CN16">
        <v>0</v>
      </c>
      <c r="CO16">
        <v>5</v>
      </c>
      <c r="CP16">
        <v>1</v>
      </c>
      <c r="CQ16">
        <v>5</v>
      </c>
      <c r="CR16">
        <v>2</v>
      </c>
      <c r="CS16">
        <v>5</v>
      </c>
      <c r="CT16">
        <v>3</v>
      </c>
      <c r="CW16">
        <v>5</v>
      </c>
      <c r="CX16">
        <v>0</v>
      </c>
      <c r="CY16">
        <v>5</v>
      </c>
      <c r="CZ16">
        <v>1</v>
      </c>
      <c r="DA16">
        <v>5</v>
      </c>
      <c r="DB16">
        <v>6</v>
      </c>
      <c r="DC16">
        <v>5</v>
      </c>
    </row>
    <row r="17" spans="1:107" x14ac:dyDescent="0.2">
      <c r="A17">
        <v>6</v>
      </c>
      <c r="B17">
        <v>0</v>
      </c>
      <c r="C17">
        <v>6</v>
      </c>
      <c r="D17">
        <v>8</v>
      </c>
      <c r="E17">
        <v>6</v>
      </c>
      <c r="F17">
        <v>22</v>
      </c>
      <c r="G17">
        <v>6</v>
      </c>
      <c r="H17">
        <v>34</v>
      </c>
      <c r="K17">
        <v>6</v>
      </c>
      <c r="L17">
        <v>0</v>
      </c>
      <c r="M17">
        <v>6</v>
      </c>
      <c r="N17">
        <v>6</v>
      </c>
      <c r="O17">
        <v>6</v>
      </c>
      <c r="P17">
        <v>10</v>
      </c>
      <c r="Q17">
        <v>6</v>
      </c>
      <c r="R17">
        <v>27</v>
      </c>
      <c r="U17">
        <v>6</v>
      </c>
      <c r="V17">
        <v>0</v>
      </c>
      <c r="W17">
        <v>6</v>
      </c>
      <c r="X17">
        <v>6</v>
      </c>
      <c r="Y17">
        <v>6</v>
      </c>
      <c r="Z17">
        <v>11</v>
      </c>
      <c r="AA17">
        <v>6</v>
      </c>
      <c r="AB17">
        <v>14</v>
      </c>
      <c r="AE17">
        <v>6</v>
      </c>
      <c r="AF17">
        <v>0</v>
      </c>
      <c r="AG17">
        <v>6</v>
      </c>
      <c r="AH17">
        <v>4</v>
      </c>
      <c r="AI17">
        <v>6</v>
      </c>
      <c r="AJ17">
        <v>7</v>
      </c>
      <c r="AK17">
        <v>6</v>
      </c>
      <c r="AL17">
        <v>10</v>
      </c>
      <c r="AO17">
        <v>6</v>
      </c>
      <c r="AP17">
        <v>0</v>
      </c>
      <c r="AQ17">
        <v>6</v>
      </c>
      <c r="AR17">
        <v>5</v>
      </c>
      <c r="AS17">
        <v>6</v>
      </c>
      <c r="AT17">
        <v>7</v>
      </c>
      <c r="AU17">
        <v>6</v>
      </c>
      <c r="AV17">
        <v>9</v>
      </c>
      <c r="AY17">
        <v>6</v>
      </c>
      <c r="AZ17">
        <v>0</v>
      </c>
      <c r="BA17">
        <v>6</v>
      </c>
      <c r="BB17">
        <v>3</v>
      </c>
      <c r="BC17">
        <v>6</v>
      </c>
      <c r="BD17">
        <v>6</v>
      </c>
      <c r="BE17">
        <v>6</v>
      </c>
      <c r="BF17">
        <v>8</v>
      </c>
      <c r="BI17">
        <v>6</v>
      </c>
      <c r="BJ17">
        <v>0</v>
      </c>
      <c r="BK17">
        <v>6</v>
      </c>
      <c r="BL17">
        <v>3</v>
      </c>
      <c r="BM17">
        <v>6</v>
      </c>
      <c r="BN17">
        <v>6</v>
      </c>
      <c r="BO17">
        <v>6</v>
      </c>
      <c r="BP17">
        <v>7</v>
      </c>
      <c r="BS17">
        <v>6</v>
      </c>
      <c r="BT17">
        <v>0</v>
      </c>
      <c r="BU17">
        <v>6</v>
      </c>
      <c r="BV17">
        <v>4</v>
      </c>
      <c r="BW17">
        <v>6</v>
      </c>
      <c r="BX17">
        <v>4</v>
      </c>
      <c r="BY17">
        <v>6</v>
      </c>
      <c r="BZ17">
        <v>5</v>
      </c>
      <c r="CC17">
        <v>6</v>
      </c>
      <c r="CD17">
        <v>0</v>
      </c>
      <c r="CE17">
        <v>6</v>
      </c>
      <c r="CF17">
        <v>2</v>
      </c>
      <c r="CG17">
        <v>6</v>
      </c>
      <c r="CH17">
        <v>3</v>
      </c>
      <c r="CI17">
        <v>6</v>
      </c>
      <c r="CJ17">
        <v>4</v>
      </c>
      <c r="CM17">
        <v>6</v>
      </c>
      <c r="CN17">
        <v>0</v>
      </c>
      <c r="CO17">
        <v>6</v>
      </c>
      <c r="CP17">
        <v>1</v>
      </c>
      <c r="CQ17">
        <v>6</v>
      </c>
      <c r="CR17">
        <v>2</v>
      </c>
      <c r="CS17">
        <v>6</v>
      </c>
      <c r="CT17">
        <v>3</v>
      </c>
      <c r="CW17">
        <v>6</v>
      </c>
      <c r="CX17">
        <v>0</v>
      </c>
      <c r="CY17">
        <v>6</v>
      </c>
      <c r="CZ17">
        <v>1</v>
      </c>
      <c r="DA17">
        <v>6</v>
      </c>
      <c r="DB17">
        <v>6</v>
      </c>
      <c r="DC17">
        <v>6</v>
      </c>
    </row>
    <row r="18" spans="1:107" x14ac:dyDescent="0.2">
      <c r="A18">
        <v>7</v>
      </c>
      <c r="B18">
        <v>0</v>
      </c>
      <c r="C18">
        <v>7</v>
      </c>
      <c r="D18">
        <v>8</v>
      </c>
      <c r="E18">
        <v>7</v>
      </c>
      <c r="F18">
        <v>22</v>
      </c>
      <c r="G18">
        <v>7</v>
      </c>
      <c r="H18">
        <v>34</v>
      </c>
      <c r="K18">
        <v>7</v>
      </c>
      <c r="L18">
        <v>0</v>
      </c>
      <c r="M18">
        <v>7</v>
      </c>
      <c r="N18">
        <v>6</v>
      </c>
      <c r="O18">
        <v>7</v>
      </c>
      <c r="P18">
        <v>10</v>
      </c>
      <c r="Q18">
        <v>7</v>
      </c>
      <c r="R18">
        <v>27</v>
      </c>
      <c r="U18">
        <v>7</v>
      </c>
      <c r="V18">
        <v>0</v>
      </c>
      <c r="W18">
        <v>7</v>
      </c>
      <c r="X18">
        <v>6</v>
      </c>
      <c r="Y18">
        <v>7</v>
      </c>
      <c r="Z18">
        <v>11</v>
      </c>
      <c r="AA18">
        <v>7</v>
      </c>
      <c r="AB18">
        <v>14</v>
      </c>
      <c r="AE18">
        <v>7</v>
      </c>
      <c r="AF18">
        <v>0</v>
      </c>
      <c r="AG18">
        <v>7</v>
      </c>
      <c r="AH18">
        <v>4</v>
      </c>
      <c r="AI18">
        <v>7</v>
      </c>
      <c r="AJ18">
        <v>7</v>
      </c>
      <c r="AK18">
        <v>7</v>
      </c>
      <c r="AL18">
        <v>10</v>
      </c>
      <c r="AO18">
        <v>7</v>
      </c>
      <c r="AP18">
        <v>0</v>
      </c>
      <c r="AQ18">
        <v>7</v>
      </c>
      <c r="AR18">
        <v>5</v>
      </c>
      <c r="AS18">
        <v>7</v>
      </c>
      <c r="AT18">
        <v>7</v>
      </c>
      <c r="AU18">
        <v>7</v>
      </c>
      <c r="AV18">
        <v>9</v>
      </c>
      <c r="AY18">
        <v>7</v>
      </c>
      <c r="AZ18">
        <v>0</v>
      </c>
      <c r="BA18">
        <v>7</v>
      </c>
      <c r="BB18">
        <v>3</v>
      </c>
      <c r="BC18">
        <v>7</v>
      </c>
      <c r="BD18">
        <v>6</v>
      </c>
      <c r="BE18">
        <v>7</v>
      </c>
      <c r="BF18">
        <v>8</v>
      </c>
      <c r="BI18">
        <v>7</v>
      </c>
      <c r="BJ18">
        <v>0</v>
      </c>
      <c r="BK18">
        <v>7</v>
      </c>
      <c r="BL18">
        <v>3</v>
      </c>
      <c r="BM18">
        <v>7</v>
      </c>
      <c r="BN18">
        <v>6</v>
      </c>
      <c r="BO18">
        <v>7</v>
      </c>
      <c r="BP18">
        <v>7</v>
      </c>
      <c r="BS18">
        <v>7</v>
      </c>
      <c r="BT18">
        <v>0</v>
      </c>
      <c r="BU18">
        <v>7</v>
      </c>
      <c r="BV18">
        <v>4</v>
      </c>
      <c r="BW18">
        <v>7</v>
      </c>
      <c r="BX18">
        <v>4</v>
      </c>
      <c r="BY18">
        <v>7</v>
      </c>
      <c r="BZ18">
        <v>6</v>
      </c>
      <c r="CC18">
        <v>7</v>
      </c>
      <c r="CD18">
        <v>0</v>
      </c>
      <c r="CE18">
        <v>7</v>
      </c>
      <c r="CF18">
        <v>2</v>
      </c>
      <c r="CG18">
        <v>7</v>
      </c>
      <c r="CH18">
        <v>3</v>
      </c>
      <c r="CI18">
        <v>7</v>
      </c>
      <c r="CJ18">
        <v>4</v>
      </c>
      <c r="CM18">
        <v>7</v>
      </c>
      <c r="CN18">
        <v>0</v>
      </c>
      <c r="CO18">
        <v>7</v>
      </c>
      <c r="CP18">
        <v>1</v>
      </c>
      <c r="CQ18">
        <v>7</v>
      </c>
      <c r="CR18">
        <v>2</v>
      </c>
      <c r="CS18">
        <v>7</v>
      </c>
      <c r="CT18">
        <v>3</v>
      </c>
      <c r="CW18">
        <v>7</v>
      </c>
      <c r="CX18">
        <v>0</v>
      </c>
      <c r="CY18">
        <v>7</v>
      </c>
      <c r="CZ18">
        <v>1</v>
      </c>
      <c r="DA18">
        <v>7</v>
      </c>
      <c r="DB18">
        <v>6</v>
      </c>
      <c r="DC18">
        <v>7</v>
      </c>
    </row>
    <row r="19" spans="1:107" x14ac:dyDescent="0.2">
      <c r="A19">
        <v>8</v>
      </c>
      <c r="B19">
        <v>0</v>
      </c>
      <c r="C19">
        <v>8</v>
      </c>
      <c r="D19">
        <v>8</v>
      </c>
      <c r="E19">
        <v>8</v>
      </c>
      <c r="F19">
        <v>22</v>
      </c>
      <c r="G19">
        <v>8</v>
      </c>
      <c r="H19">
        <v>34</v>
      </c>
      <c r="K19">
        <v>8</v>
      </c>
      <c r="L19">
        <v>0</v>
      </c>
      <c r="M19">
        <v>8</v>
      </c>
      <c r="N19">
        <v>6</v>
      </c>
      <c r="O19">
        <v>8</v>
      </c>
      <c r="P19">
        <v>10</v>
      </c>
      <c r="Q19">
        <v>8</v>
      </c>
      <c r="R19">
        <v>27</v>
      </c>
      <c r="U19">
        <v>8</v>
      </c>
      <c r="V19">
        <v>0</v>
      </c>
      <c r="W19">
        <v>8</v>
      </c>
      <c r="X19">
        <v>6</v>
      </c>
      <c r="Y19">
        <v>8</v>
      </c>
      <c r="Z19">
        <v>11</v>
      </c>
      <c r="AA19">
        <v>8</v>
      </c>
      <c r="AB19">
        <v>14</v>
      </c>
      <c r="AE19">
        <v>8</v>
      </c>
      <c r="AF19">
        <v>0</v>
      </c>
      <c r="AG19">
        <v>8</v>
      </c>
      <c r="AH19">
        <v>4</v>
      </c>
      <c r="AI19">
        <v>8</v>
      </c>
      <c r="AJ19">
        <v>7</v>
      </c>
      <c r="AK19">
        <v>8</v>
      </c>
      <c r="AL19">
        <v>10</v>
      </c>
      <c r="AO19">
        <v>8</v>
      </c>
      <c r="AP19">
        <v>0</v>
      </c>
      <c r="AQ19">
        <v>8</v>
      </c>
      <c r="AR19">
        <v>5</v>
      </c>
      <c r="AS19">
        <v>8</v>
      </c>
      <c r="AT19">
        <v>7</v>
      </c>
      <c r="AU19">
        <v>8</v>
      </c>
      <c r="AV19">
        <v>9</v>
      </c>
      <c r="AY19">
        <v>8</v>
      </c>
      <c r="AZ19">
        <v>0</v>
      </c>
      <c r="BA19">
        <v>8</v>
      </c>
      <c r="BB19">
        <v>3</v>
      </c>
      <c r="BC19">
        <v>8</v>
      </c>
      <c r="BD19">
        <v>6</v>
      </c>
      <c r="BE19">
        <v>8</v>
      </c>
      <c r="BF19">
        <v>8</v>
      </c>
      <c r="BI19">
        <v>8</v>
      </c>
      <c r="BJ19">
        <v>0</v>
      </c>
      <c r="BK19">
        <v>8</v>
      </c>
      <c r="BL19">
        <v>3</v>
      </c>
      <c r="BM19">
        <v>8</v>
      </c>
      <c r="BN19">
        <v>7</v>
      </c>
      <c r="BO19">
        <v>8</v>
      </c>
      <c r="BP19">
        <v>7</v>
      </c>
      <c r="BS19">
        <v>8</v>
      </c>
      <c r="BT19">
        <v>0</v>
      </c>
      <c r="BU19">
        <v>8</v>
      </c>
      <c r="BV19">
        <v>4</v>
      </c>
      <c r="BW19">
        <v>8</v>
      </c>
      <c r="BX19">
        <v>4</v>
      </c>
      <c r="BY19">
        <v>8</v>
      </c>
      <c r="BZ19">
        <v>6</v>
      </c>
      <c r="CC19">
        <v>8</v>
      </c>
      <c r="CD19">
        <v>0</v>
      </c>
      <c r="CE19">
        <v>8</v>
      </c>
      <c r="CF19">
        <v>2</v>
      </c>
      <c r="CG19">
        <v>8</v>
      </c>
      <c r="CH19">
        <v>3</v>
      </c>
      <c r="CI19">
        <v>8</v>
      </c>
      <c r="CJ19">
        <v>4</v>
      </c>
      <c r="CM19">
        <v>8</v>
      </c>
      <c r="CN19">
        <v>0</v>
      </c>
      <c r="CO19">
        <v>8</v>
      </c>
      <c r="CP19">
        <v>1</v>
      </c>
      <c r="CQ19">
        <v>8</v>
      </c>
      <c r="CR19">
        <v>2</v>
      </c>
      <c r="CS19">
        <v>8</v>
      </c>
      <c r="CT19">
        <v>3</v>
      </c>
      <c r="CW19">
        <v>8</v>
      </c>
      <c r="CX19">
        <v>0</v>
      </c>
      <c r="CY19">
        <v>8</v>
      </c>
      <c r="CZ19">
        <v>1</v>
      </c>
      <c r="DA19">
        <v>8</v>
      </c>
      <c r="DB19">
        <v>6</v>
      </c>
      <c r="DC19">
        <v>8</v>
      </c>
    </row>
    <row r="20" spans="1:107" x14ac:dyDescent="0.2">
      <c r="A20">
        <v>9</v>
      </c>
      <c r="B20">
        <v>0</v>
      </c>
      <c r="C20">
        <v>9</v>
      </c>
      <c r="D20">
        <v>8</v>
      </c>
      <c r="E20">
        <v>9</v>
      </c>
      <c r="F20">
        <v>22</v>
      </c>
      <c r="G20">
        <v>9</v>
      </c>
      <c r="H20">
        <v>34</v>
      </c>
      <c r="K20">
        <v>9</v>
      </c>
      <c r="L20">
        <v>0</v>
      </c>
      <c r="M20">
        <v>9</v>
      </c>
      <c r="N20">
        <v>6</v>
      </c>
      <c r="O20">
        <v>9</v>
      </c>
      <c r="P20">
        <v>10</v>
      </c>
      <c r="Q20">
        <v>9</v>
      </c>
      <c r="R20">
        <v>27</v>
      </c>
      <c r="U20">
        <v>9</v>
      </c>
      <c r="V20">
        <v>0</v>
      </c>
      <c r="W20">
        <v>9</v>
      </c>
      <c r="X20">
        <v>6</v>
      </c>
      <c r="Y20">
        <v>9</v>
      </c>
      <c r="Z20">
        <v>11</v>
      </c>
      <c r="AA20">
        <v>9</v>
      </c>
      <c r="AB20">
        <v>14</v>
      </c>
      <c r="AE20">
        <v>9</v>
      </c>
      <c r="AF20">
        <v>0</v>
      </c>
      <c r="AG20">
        <v>9</v>
      </c>
      <c r="AH20">
        <v>4</v>
      </c>
      <c r="AI20">
        <v>9</v>
      </c>
      <c r="AJ20">
        <v>7</v>
      </c>
      <c r="AK20">
        <v>9</v>
      </c>
      <c r="AL20">
        <v>10</v>
      </c>
      <c r="AO20">
        <v>9</v>
      </c>
      <c r="AP20">
        <v>0</v>
      </c>
      <c r="AQ20">
        <v>9</v>
      </c>
      <c r="AR20">
        <v>5</v>
      </c>
      <c r="AS20">
        <v>9</v>
      </c>
      <c r="AT20">
        <v>7</v>
      </c>
      <c r="AU20">
        <v>9</v>
      </c>
      <c r="AV20">
        <v>9</v>
      </c>
      <c r="AY20">
        <v>9</v>
      </c>
      <c r="AZ20">
        <v>0</v>
      </c>
      <c r="BA20">
        <v>9</v>
      </c>
      <c r="BB20">
        <v>3</v>
      </c>
      <c r="BC20">
        <v>9</v>
      </c>
      <c r="BD20">
        <v>6</v>
      </c>
      <c r="BE20">
        <v>9</v>
      </c>
      <c r="BF20">
        <v>8</v>
      </c>
      <c r="BI20">
        <v>9</v>
      </c>
      <c r="BJ20">
        <v>0</v>
      </c>
      <c r="BK20">
        <v>9</v>
      </c>
      <c r="BL20">
        <v>3</v>
      </c>
      <c r="BM20">
        <v>9</v>
      </c>
      <c r="BN20">
        <v>7</v>
      </c>
      <c r="BO20">
        <v>9</v>
      </c>
      <c r="BP20">
        <v>7</v>
      </c>
      <c r="BS20">
        <v>9</v>
      </c>
      <c r="BT20">
        <v>0</v>
      </c>
      <c r="BU20">
        <v>9</v>
      </c>
      <c r="BV20">
        <v>4</v>
      </c>
      <c r="BW20">
        <v>9</v>
      </c>
      <c r="BX20">
        <v>4</v>
      </c>
      <c r="BY20">
        <v>9</v>
      </c>
      <c r="BZ20">
        <v>6</v>
      </c>
      <c r="CC20">
        <v>9</v>
      </c>
      <c r="CD20">
        <v>0</v>
      </c>
      <c r="CE20">
        <v>9</v>
      </c>
      <c r="CF20">
        <v>2</v>
      </c>
      <c r="CG20">
        <v>9</v>
      </c>
      <c r="CH20">
        <v>3</v>
      </c>
      <c r="CI20">
        <v>9</v>
      </c>
      <c r="CJ20">
        <v>4</v>
      </c>
      <c r="CM20">
        <v>9</v>
      </c>
      <c r="CN20">
        <v>0</v>
      </c>
      <c r="CO20">
        <v>9</v>
      </c>
      <c r="CP20">
        <v>1</v>
      </c>
      <c r="CQ20">
        <v>9</v>
      </c>
      <c r="CR20">
        <v>2</v>
      </c>
      <c r="CS20">
        <v>9</v>
      </c>
      <c r="CT20">
        <v>3</v>
      </c>
      <c r="CW20">
        <v>9</v>
      </c>
      <c r="CX20">
        <v>0</v>
      </c>
      <c r="CY20">
        <v>9</v>
      </c>
      <c r="CZ20">
        <v>1</v>
      </c>
      <c r="DA20">
        <v>9</v>
      </c>
      <c r="DB20">
        <v>6</v>
      </c>
      <c r="DC20">
        <v>9</v>
      </c>
    </row>
    <row r="21" spans="1:107" x14ac:dyDescent="0.2">
      <c r="A21">
        <v>10</v>
      </c>
      <c r="B21">
        <v>0</v>
      </c>
      <c r="C21">
        <v>10</v>
      </c>
      <c r="D21">
        <v>8</v>
      </c>
      <c r="E21">
        <v>10</v>
      </c>
      <c r="F21">
        <v>22</v>
      </c>
      <c r="G21">
        <v>10</v>
      </c>
      <c r="H21">
        <v>34</v>
      </c>
      <c r="K21">
        <v>10</v>
      </c>
      <c r="L21">
        <v>0</v>
      </c>
      <c r="M21">
        <v>10</v>
      </c>
      <c r="N21">
        <v>6</v>
      </c>
      <c r="O21">
        <v>10</v>
      </c>
      <c r="P21">
        <v>10</v>
      </c>
      <c r="Q21">
        <v>10</v>
      </c>
      <c r="R21">
        <v>27</v>
      </c>
      <c r="U21">
        <v>10</v>
      </c>
      <c r="V21">
        <v>0</v>
      </c>
      <c r="W21">
        <v>10</v>
      </c>
      <c r="X21">
        <v>6</v>
      </c>
      <c r="Y21">
        <v>10</v>
      </c>
      <c r="Z21">
        <v>11</v>
      </c>
      <c r="AA21">
        <v>10</v>
      </c>
      <c r="AB21">
        <v>14</v>
      </c>
      <c r="AE21">
        <v>10</v>
      </c>
      <c r="AF21">
        <v>0</v>
      </c>
      <c r="AG21">
        <v>10</v>
      </c>
      <c r="AH21">
        <v>4</v>
      </c>
      <c r="AI21">
        <v>10</v>
      </c>
      <c r="AJ21">
        <v>7</v>
      </c>
      <c r="AK21">
        <v>10</v>
      </c>
      <c r="AL21">
        <v>10</v>
      </c>
      <c r="AO21">
        <v>10</v>
      </c>
      <c r="AP21">
        <v>0</v>
      </c>
      <c r="AQ21">
        <v>10</v>
      </c>
      <c r="AR21">
        <v>5</v>
      </c>
      <c r="AS21">
        <v>10</v>
      </c>
      <c r="AT21">
        <v>7</v>
      </c>
      <c r="AU21">
        <v>10</v>
      </c>
      <c r="AV21">
        <v>9</v>
      </c>
      <c r="AY21">
        <v>10</v>
      </c>
      <c r="AZ21">
        <v>0</v>
      </c>
      <c r="BA21">
        <v>10</v>
      </c>
      <c r="BB21">
        <v>3</v>
      </c>
      <c r="BC21">
        <v>10</v>
      </c>
      <c r="BD21">
        <v>6</v>
      </c>
      <c r="BE21">
        <v>10</v>
      </c>
      <c r="BF21">
        <v>8</v>
      </c>
      <c r="BI21">
        <v>10</v>
      </c>
      <c r="BJ21">
        <v>0</v>
      </c>
      <c r="BK21">
        <v>10</v>
      </c>
      <c r="BL21">
        <v>3</v>
      </c>
      <c r="BM21">
        <v>10</v>
      </c>
      <c r="BN21">
        <v>7</v>
      </c>
      <c r="BO21">
        <v>10</v>
      </c>
      <c r="BP21">
        <v>8</v>
      </c>
      <c r="BS21">
        <v>10</v>
      </c>
      <c r="BT21">
        <v>0</v>
      </c>
      <c r="BU21">
        <v>10</v>
      </c>
      <c r="BV21">
        <v>4</v>
      </c>
      <c r="BW21">
        <v>10</v>
      </c>
      <c r="BX21">
        <v>4</v>
      </c>
      <c r="BY21">
        <v>10</v>
      </c>
      <c r="BZ21">
        <v>6</v>
      </c>
      <c r="CC21">
        <v>10</v>
      </c>
      <c r="CD21">
        <v>0</v>
      </c>
      <c r="CE21">
        <v>10</v>
      </c>
      <c r="CF21">
        <v>2</v>
      </c>
      <c r="CG21">
        <v>10</v>
      </c>
      <c r="CH21">
        <v>3</v>
      </c>
      <c r="CI21">
        <v>10</v>
      </c>
      <c r="CJ21">
        <v>4</v>
      </c>
      <c r="CM21">
        <v>10</v>
      </c>
      <c r="CN21">
        <v>0</v>
      </c>
      <c r="CO21">
        <v>10</v>
      </c>
      <c r="CP21">
        <v>1</v>
      </c>
      <c r="CQ21">
        <v>10</v>
      </c>
      <c r="CR21">
        <v>2</v>
      </c>
      <c r="CS21">
        <v>10</v>
      </c>
      <c r="CT21">
        <v>3</v>
      </c>
      <c r="CW21">
        <v>10</v>
      </c>
      <c r="CX21">
        <v>0</v>
      </c>
      <c r="CY21">
        <v>10</v>
      </c>
      <c r="CZ21">
        <v>1</v>
      </c>
      <c r="DA21">
        <v>10</v>
      </c>
      <c r="DB21">
        <v>6</v>
      </c>
      <c r="DC21">
        <v>10</v>
      </c>
    </row>
    <row r="22" spans="1:107" x14ac:dyDescent="0.2">
      <c r="A22">
        <v>11</v>
      </c>
      <c r="B22">
        <v>0</v>
      </c>
      <c r="C22">
        <v>11</v>
      </c>
      <c r="D22">
        <v>8</v>
      </c>
      <c r="E22">
        <v>11</v>
      </c>
      <c r="F22">
        <v>22</v>
      </c>
      <c r="G22">
        <v>11</v>
      </c>
      <c r="H22">
        <v>36</v>
      </c>
      <c r="K22">
        <v>11</v>
      </c>
      <c r="L22">
        <v>0</v>
      </c>
      <c r="M22">
        <v>11</v>
      </c>
      <c r="N22">
        <v>6</v>
      </c>
      <c r="O22">
        <v>11</v>
      </c>
      <c r="P22">
        <v>31</v>
      </c>
      <c r="Q22">
        <v>11</v>
      </c>
      <c r="R22">
        <v>27</v>
      </c>
      <c r="U22">
        <v>11</v>
      </c>
      <c r="V22">
        <v>0</v>
      </c>
      <c r="W22">
        <v>11</v>
      </c>
      <c r="X22">
        <v>6</v>
      </c>
      <c r="Y22">
        <v>11</v>
      </c>
      <c r="Z22">
        <v>11</v>
      </c>
      <c r="AA22">
        <v>11</v>
      </c>
      <c r="AB22">
        <v>14</v>
      </c>
      <c r="AE22">
        <v>11</v>
      </c>
      <c r="AF22">
        <v>0</v>
      </c>
      <c r="AG22">
        <v>11</v>
      </c>
      <c r="AH22">
        <v>4</v>
      </c>
      <c r="AI22">
        <v>11</v>
      </c>
      <c r="AJ22">
        <v>7</v>
      </c>
      <c r="AK22">
        <v>11</v>
      </c>
      <c r="AL22">
        <v>10</v>
      </c>
      <c r="AO22">
        <v>11</v>
      </c>
      <c r="AP22">
        <v>0</v>
      </c>
      <c r="AQ22">
        <v>11</v>
      </c>
      <c r="AR22">
        <v>5</v>
      </c>
      <c r="AS22">
        <v>11</v>
      </c>
      <c r="AT22">
        <v>7</v>
      </c>
      <c r="AU22">
        <v>11</v>
      </c>
      <c r="AV22">
        <v>9</v>
      </c>
      <c r="AY22">
        <v>11</v>
      </c>
      <c r="AZ22">
        <v>0</v>
      </c>
      <c r="BA22">
        <v>11</v>
      </c>
      <c r="BB22">
        <v>3</v>
      </c>
      <c r="BC22">
        <v>11</v>
      </c>
      <c r="BD22">
        <v>6</v>
      </c>
      <c r="BE22">
        <v>11</v>
      </c>
      <c r="BF22">
        <v>8</v>
      </c>
      <c r="BI22">
        <v>11</v>
      </c>
      <c r="BJ22">
        <v>0</v>
      </c>
      <c r="BK22">
        <v>11</v>
      </c>
      <c r="BL22">
        <v>3</v>
      </c>
      <c r="BM22">
        <v>11</v>
      </c>
      <c r="BN22">
        <v>7</v>
      </c>
      <c r="BO22">
        <v>11</v>
      </c>
      <c r="BP22">
        <v>8</v>
      </c>
      <c r="BS22">
        <v>11</v>
      </c>
      <c r="BT22">
        <v>0</v>
      </c>
      <c r="BU22">
        <v>11</v>
      </c>
      <c r="BV22">
        <v>4</v>
      </c>
      <c r="BW22">
        <v>11</v>
      </c>
      <c r="BX22">
        <v>4</v>
      </c>
      <c r="BY22">
        <v>11</v>
      </c>
      <c r="BZ22">
        <v>6</v>
      </c>
      <c r="CC22">
        <v>11</v>
      </c>
      <c r="CD22">
        <v>0</v>
      </c>
      <c r="CE22">
        <v>11</v>
      </c>
      <c r="CF22">
        <v>2</v>
      </c>
      <c r="CG22">
        <v>11</v>
      </c>
      <c r="CH22">
        <v>3</v>
      </c>
      <c r="CI22">
        <v>11</v>
      </c>
      <c r="CJ22">
        <v>4</v>
      </c>
      <c r="CM22">
        <v>11</v>
      </c>
      <c r="CN22">
        <v>0</v>
      </c>
      <c r="CO22">
        <v>11</v>
      </c>
      <c r="CP22">
        <v>1</v>
      </c>
      <c r="CQ22">
        <v>11</v>
      </c>
      <c r="CR22">
        <v>2</v>
      </c>
      <c r="CS22">
        <v>11</v>
      </c>
      <c r="CT22">
        <v>3</v>
      </c>
      <c r="CW22">
        <v>11</v>
      </c>
      <c r="CX22">
        <v>0</v>
      </c>
      <c r="CY22">
        <v>11</v>
      </c>
      <c r="CZ22">
        <v>1</v>
      </c>
      <c r="DA22">
        <v>11</v>
      </c>
      <c r="DB22">
        <v>6</v>
      </c>
      <c r="DC22">
        <v>11</v>
      </c>
    </row>
    <row r="23" spans="1:107" x14ac:dyDescent="0.2">
      <c r="A23">
        <v>12</v>
      </c>
      <c r="B23">
        <v>0</v>
      </c>
      <c r="C23">
        <v>12</v>
      </c>
      <c r="D23">
        <v>8</v>
      </c>
      <c r="E23">
        <v>12</v>
      </c>
      <c r="F23">
        <v>25</v>
      </c>
      <c r="G23">
        <v>12</v>
      </c>
      <c r="H23">
        <v>36</v>
      </c>
      <c r="K23">
        <v>12</v>
      </c>
      <c r="L23">
        <v>0</v>
      </c>
      <c r="M23">
        <v>12</v>
      </c>
      <c r="N23">
        <v>6</v>
      </c>
      <c r="O23">
        <v>12</v>
      </c>
      <c r="P23">
        <v>31</v>
      </c>
      <c r="Q23">
        <v>12</v>
      </c>
      <c r="R23">
        <v>27</v>
      </c>
      <c r="U23">
        <v>12</v>
      </c>
      <c r="V23">
        <v>0</v>
      </c>
      <c r="W23">
        <v>12</v>
      </c>
      <c r="X23">
        <v>6</v>
      </c>
      <c r="Y23">
        <v>12</v>
      </c>
      <c r="Z23">
        <v>11</v>
      </c>
      <c r="AA23">
        <v>12</v>
      </c>
      <c r="AB23">
        <v>14</v>
      </c>
      <c r="AE23">
        <v>12</v>
      </c>
      <c r="AF23">
        <v>0</v>
      </c>
      <c r="AG23">
        <v>12</v>
      </c>
      <c r="AH23">
        <v>4</v>
      </c>
      <c r="AI23">
        <v>12</v>
      </c>
      <c r="AJ23">
        <v>7</v>
      </c>
      <c r="AK23">
        <v>12</v>
      </c>
      <c r="AL23">
        <v>10</v>
      </c>
      <c r="AO23">
        <v>12</v>
      </c>
      <c r="AP23">
        <v>0</v>
      </c>
      <c r="AQ23">
        <v>12</v>
      </c>
      <c r="AR23">
        <v>5</v>
      </c>
      <c r="AS23">
        <v>12</v>
      </c>
      <c r="AT23">
        <v>7</v>
      </c>
      <c r="AU23">
        <v>12</v>
      </c>
      <c r="AV23">
        <v>9</v>
      </c>
      <c r="AY23">
        <v>12</v>
      </c>
      <c r="AZ23">
        <v>0</v>
      </c>
      <c r="BA23">
        <v>12</v>
      </c>
      <c r="BB23">
        <v>3</v>
      </c>
      <c r="BC23">
        <v>12</v>
      </c>
      <c r="BD23">
        <v>6</v>
      </c>
      <c r="BE23">
        <v>12</v>
      </c>
      <c r="BF23">
        <v>8</v>
      </c>
      <c r="BI23">
        <v>12</v>
      </c>
      <c r="BJ23">
        <v>0</v>
      </c>
      <c r="BK23">
        <v>12</v>
      </c>
      <c r="BL23">
        <v>3</v>
      </c>
      <c r="BM23">
        <v>12</v>
      </c>
      <c r="BN23">
        <v>7</v>
      </c>
      <c r="BO23">
        <v>12</v>
      </c>
      <c r="BP23">
        <v>8</v>
      </c>
      <c r="BS23">
        <v>12</v>
      </c>
      <c r="BT23">
        <v>0</v>
      </c>
      <c r="BU23">
        <v>12</v>
      </c>
      <c r="BV23">
        <v>4</v>
      </c>
      <c r="BW23">
        <v>12</v>
      </c>
      <c r="BX23">
        <v>5</v>
      </c>
      <c r="BY23">
        <v>12</v>
      </c>
      <c r="BZ23">
        <v>6</v>
      </c>
      <c r="CC23">
        <v>12</v>
      </c>
      <c r="CD23">
        <v>0</v>
      </c>
      <c r="CE23">
        <v>12</v>
      </c>
      <c r="CF23">
        <v>2</v>
      </c>
      <c r="CG23">
        <v>12</v>
      </c>
      <c r="CH23">
        <v>3</v>
      </c>
      <c r="CI23">
        <v>12</v>
      </c>
      <c r="CJ23">
        <v>4</v>
      </c>
      <c r="CM23">
        <v>12</v>
      </c>
      <c r="CN23">
        <v>0</v>
      </c>
      <c r="CO23">
        <v>12</v>
      </c>
      <c r="CP23">
        <v>1</v>
      </c>
      <c r="CQ23">
        <v>12</v>
      </c>
      <c r="CR23">
        <v>2</v>
      </c>
      <c r="CS23">
        <v>12</v>
      </c>
      <c r="CT23">
        <v>3</v>
      </c>
      <c r="CW23">
        <v>12</v>
      </c>
      <c r="CX23">
        <v>0</v>
      </c>
      <c r="CY23">
        <v>12</v>
      </c>
      <c r="CZ23">
        <v>1</v>
      </c>
      <c r="DA23">
        <v>12</v>
      </c>
      <c r="DB23">
        <v>6</v>
      </c>
      <c r="DC23">
        <v>12</v>
      </c>
    </row>
    <row r="24" spans="1:107" x14ac:dyDescent="0.2">
      <c r="A24">
        <v>13</v>
      </c>
      <c r="B24">
        <v>0</v>
      </c>
      <c r="C24">
        <v>13</v>
      </c>
      <c r="D24">
        <v>8</v>
      </c>
      <c r="E24">
        <v>13</v>
      </c>
      <c r="F24">
        <v>25</v>
      </c>
      <c r="G24">
        <v>13</v>
      </c>
      <c r="H24">
        <v>36</v>
      </c>
      <c r="K24">
        <v>13</v>
      </c>
      <c r="L24">
        <v>0</v>
      </c>
      <c r="M24">
        <v>13</v>
      </c>
      <c r="N24">
        <v>6</v>
      </c>
      <c r="O24">
        <v>13</v>
      </c>
      <c r="P24">
        <v>31</v>
      </c>
      <c r="Q24">
        <v>13</v>
      </c>
      <c r="R24">
        <v>27</v>
      </c>
      <c r="U24">
        <v>13</v>
      </c>
      <c r="V24">
        <v>0</v>
      </c>
      <c r="W24">
        <v>13</v>
      </c>
      <c r="X24">
        <v>6</v>
      </c>
      <c r="Y24">
        <v>13</v>
      </c>
      <c r="Z24">
        <v>11</v>
      </c>
      <c r="AA24">
        <v>13</v>
      </c>
      <c r="AB24">
        <v>14</v>
      </c>
      <c r="AE24">
        <v>13</v>
      </c>
      <c r="AF24">
        <v>0</v>
      </c>
      <c r="AG24">
        <v>13</v>
      </c>
      <c r="AH24">
        <v>4</v>
      </c>
      <c r="AI24">
        <v>13</v>
      </c>
      <c r="AJ24">
        <v>7</v>
      </c>
      <c r="AK24">
        <v>13</v>
      </c>
      <c r="AL24">
        <v>10</v>
      </c>
      <c r="AO24">
        <v>13</v>
      </c>
      <c r="AP24">
        <v>0</v>
      </c>
      <c r="AQ24">
        <v>13</v>
      </c>
      <c r="AR24">
        <v>5</v>
      </c>
      <c r="AS24">
        <v>13</v>
      </c>
      <c r="AT24">
        <v>7</v>
      </c>
      <c r="AU24">
        <v>13</v>
      </c>
      <c r="AV24">
        <v>9</v>
      </c>
      <c r="AY24">
        <v>13</v>
      </c>
      <c r="AZ24">
        <v>0</v>
      </c>
      <c r="BA24">
        <v>13</v>
      </c>
      <c r="BB24">
        <v>3</v>
      </c>
      <c r="BC24">
        <v>13</v>
      </c>
      <c r="BD24">
        <v>6</v>
      </c>
      <c r="BE24">
        <v>13</v>
      </c>
      <c r="BF24">
        <v>8</v>
      </c>
      <c r="BI24">
        <v>13</v>
      </c>
      <c r="BJ24">
        <v>0</v>
      </c>
      <c r="BK24">
        <v>13</v>
      </c>
      <c r="BL24">
        <v>3</v>
      </c>
      <c r="BM24">
        <v>13</v>
      </c>
      <c r="BN24">
        <v>7</v>
      </c>
      <c r="BO24">
        <v>13</v>
      </c>
      <c r="BP24">
        <v>8</v>
      </c>
      <c r="BS24">
        <v>13</v>
      </c>
      <c r="BT24">
        <v>0</v>
      </c>
      <c r="BU24">
        <v>13</v>
      </c>
      <c r="BV24">
        <v>4</v>
      </c>
      <c r="BW24">
        <v>13</v>
      </c>
      <c r="BX24">
        <v>5</v>
      </c>
      <c r="BY24">
        <v>13</v>
      </c>
      <c r="BZ24">
        <v>6</v>
      </c>
      <c r="CC24">
        <v>13</v>
      </c>
      <c r="CD24">
        <v>0</v>
      </c>
      <c r="CE24">
        <v>13</v>
      </c>
      <c r="CF24">
        <v>2</v>
      </c>
      <c r="CG24">
        <v>13</v>
      </c>
      <c r="CH24">
        <v>3</v>
      </c>
      <c r="CI24">
        <v>13</v>
      </c>
      <c r="CJ24">
        <v>4</v>
      </c>
      <c r="CM24">
        <v>13</v>
      </c>
      <c r="CN24">
        <v>0</v>
      </c>
      <c r="CO24">
        <v>13</v>
      </c>
      <c r="CP24">
        <v>1</v>
      </c>
      <c r="CQ24">
        <v>13</v>
      </c>
      <c r="CR24">
        <v>2</v>
      </c>
      <c r="CS24">
        <v>13</v>
      </c>
      <c r="CT24">
        <v>3</v>
      </c>
      <c r="CW24">
        <v>13</v>
      </c>
      <c r="CX24">
        <v>0</v>
      </c>
      <c r="CY24">
        <v>13</v>
      </c>
      <c r="CZ24">
        <v>1</v>
      </c>
      <c r="DA24">
        <v>13</v>
      </c>
      <c r="DB24">
        <v>6</v>
      </c>
      <c r="DC24">
        <v>13</v>
      </c>
    </row>
    <row r="25" spans="1:107" x14ac:dyDescent="0.2">
      <c r="A25">
        <v>14</v>
      </c>
      <c r="B25">
        <v>0</v>
      </c>
      <c r="C25">
        <v>14</v>
      </c>
      <c r="D25">
        <v>8</v>
      </c>
      <c r="E25">
        <v>14</v>
      </c>
      <c r="F25">
        <v>25</v>
      </c>
      <c r="G25">
        <v>14</v>
      </c>
      <c r="H25">
        <v>36</v>
      </c>
      <c r="K25">
        <v>14</v>
      </c>
      <c r="L25">
        <v>0</v>
      </c>
      <c r="M25">
        <v>14</v>
      </c>
      <c r="N25">
        <v>6</v>
      </c>
      <c r="O25">
        <v>14</v>
      </c>
      <c r="P25">
        <v>31</v>
      </c>
      <c r="Q25">
        <v>14</v>
      </c>
      <c r="R25">
        <v>27</v>
      </c>
      <c r="U25">
        <v>14</v>
      </c>
      <c r="V25">
        <v>0</v>
      </c>
      <c r="W25">
        <v>14</v>
      </c>
      <c r="X25">
        <v>6</v>
      </c>
      <c r="Y25">
        <v>14</v>
      </c>
      <c r="Z25">
        <v>11</v>
      </c>
      <c r="AA25">
        <v>14</v>
      </c>
      <c r="AB25">
        <v>14</v>
      </c>
      <c r="AE25">
        <v>14</v>
      </c>
      <c r="AF25">
        <v>0</v>
      </c>
      <c r="AG25">
        <v>14</v>
      </c>
      <c r="AH25">
        <v>4</v>
      </c>
      <c r="AI25">
        <v>14</v>
      </c>
      <c r="AJ25">
        <v>7</v>
      </c>
      <c r="AK25">
        <v>14</v>
      </c>
      <c r="AL25">
        <v>10</v>
      </c>
      <c r="AO25">
        <v>14</v>
      </c>
      <c r="AP25">
        <v>0</v>
      </c>
      <c r="AQ25">
        <v>14</v>
      </c>
      <c r="AR25">
        <v>5</v>
      </c>
      <c r="AS25">
        <v>14</v>
      </c>
      <c r="AT25">
        <v>7</v>
      </c>
      <c r="AU25">
        <v>14</v>
      </c>
      <c r="AV25">
        <v>9</v>
      </c>
      <c r="AY25">
        <v>14</v>
      </c>
      <c r="AZ25">
        <v>0</v>
      </c>
      <c r="BA25">
        <v>14</v>
      </c>
      <c r="BB25">
        <v>3</v>
      </c>
      <c r="BC25">
        <v>14</v>
      </c>
      <c r="BD25">
        <v>6</v>
      </c>
      <c r="BE25">
        <v>14</v>
      </c>
      <c r="BF25">
        <v>8</v>
      </c>
      <c r="BI25">
        <v>14</v>
      </c>
      <c r="BJ25">
        <v>0</v>
      </c>
      <c r="BK25">
        <v>14</v>
      </c>
      <c r="BL25">
        <v>3</v>
      </c>
      <c r="BM25">
        <v>14</v>
      </c>
      <c r="BN25">
        <v>7</v>
      </c>
      <c r="BO25">
        <v>14</v>
      </c>
      <c r="BP25">
        <v>8</v>
      </c>
      <c r="BS25">
        <v>14</v>
      </c>
      <c r="BT25">
        <v>0</v>
      </c>
      <c r="BU25">
        <v>14</v>
      </c>
      <c r="BV25">
        <v>4</v>
      </c>
      <c r="BW25">
        <v>14</v>
      </c>
      <c r="BX25">
        <v>5</v>
      </c>
      <c r="BY25">
        <v>14</v>
      </c>
      <c r="BZ25">
        <v>6</v>
      </c>
      <c r="CC25">
        <v>14</v>
      </c>
      <c r="CD25">
        <v>0</v>
      </c>
      <c r="CE25">
        <v>14</v>
      </c>
      <c r="CF25">
        <v>2</v>
      </c>
      <c r="CG25">
        <v>14</v>
      </c>
      <c r="CH25">
        <v>3</v>
      </c>
      <c r="CI25">
        <v>14</v>
      </c>
      <c r="CJ25">
        <v>4</v>
      </c>
      <c r="CM25">
        <v>14</v>
      </c>
      <c r="CN25">
        <v>0</v>
      </c>
      <c r="CO25">
        <v>14</v>
      </c>
      <c r="CP25">
        <v>1</v>
      </c>
      <c r="CQ25">
        <v>14</v>
      </c>
      <c r="CR25">
        <v>2</v>
      </c>
      <c r="CS25">
        <v>14</v>
      </c>
      <c r="CT25">
        <v>3</v>
      </c>
      <c r="CW25">
        <v>14</v>
      </c>
      <c r="CX25">
        <v>0</v>
      </c>
      <c r="CY25">
        <v>14</v>
      </c>
      <c r="CZ25">
        <v>1</v>
      </c>
      <c r="DA25">
        <v>14</v>
      </c>
      <c r="DB25">
        <v>6</v>
      </c>
      <c r="DC25">
        <v>14</v>
      </c>
    </row>
    <row r="26" spans="1:107" x14ac:dyDescent="0.2">
      <c r="A26">
        <v>15</v>
      </c>
      <c r="B26">
        <v>0</v>
      </c>
      <c r="C26">
        <v>15</v>
      </c>
      <c r="D26">
        <v>8</v>
      </c>
      <c r="E26">
        <v>15</v>
      </c>
      <c r="F26">
        <v>25</v>
      </c>
      <c r="G26">
        <v>15</v>
      </c>
      <c r="H26">
        <v>36</v>
      </c>
      <c r="K26">
        <v>15</v>
      </c>
      <c r="L26">
        <v>0</v>
      </c>
      <c r="M26">
        <v>15</v>
      </c>
      <c r="N26">
        <v>6</v>
      </c>
      <c r="O26">
        <v>15</v>
      </c>
      <c r="P26">
        <v>31</v>
      </c>
      <c r="Q26">
        <v>15</v>
      </c>
      <c r="R26">
        <v>27</v>
      </c>
      <c r="U26">
        <v>15</v>
      </c>
      <c r="V26">
        <v>0</v>
      </c>
      <c r="W26">
        <v>15</v>
      </c>
      <c r="X26">
        <v>6</v>
      </c>
      <c r="Y26">
        <v>15</v>
      </c>
      <c r="Z26">
        <v>11</v>
      </c>
      <c r="AA26">
        <v>15</v>
      </c>
      <c r="AB26">
        <v>14</v>
      </c>
      <c r="AE26">
        <v>15</v>
      </c>
      <c r="AF26">
        <v>0</v>
      </c>
      <c r="AG26">
        <v>15</v>
      </c>
      <c r="AH26">
        <v>4</v>
      </c>
      <c r="AI26">
        <v>15</v>
      </c>
      <c r="AJ26">
        <v>7</v>
      </c>
      <c r="AK26">
        <v>15</v>
      </c>
      <c r="AL26">
        <v>10</v>
      </c>
      <c r="AO26">
        <v>15</v>
      </c>
      <c r="AP26">
        <v>0</v>
      </c>
      <c r="AQ26">
        <v>15</v>
      </c>
      <c r="AR26">
        <v>5</v>
      </c>
      <c r="AS26">
        <v>15</v>
      </c>
      <c r="AT26">
        <v>7</v>
      </c>
      <c r="AU26">
        <v>15</v>
      </c>
      <c r="AV26">
        <v>9</v>
      </c>
      <c r="AY26">
        <v>15</v>
      </c>
      <c r="AZ26">
        <v>0</v>
      </c>
      <c r="BA26">
        <v>15</v>
      </c>
      <c r="BB26">
        <v>3</v>
      </c>
      <c r="BC26">
        <v>15</v>
      </c>
      <c r="BD26">
        <v>6</v>
      </c>
      <c r="BE26">
        <v>15</v>
      </c>
      <c r="BF26">
        <v>8</v>
      </c>
      <c r="BI26">
        <v>15</v>
      </c>
      <c r="BJ26">
        <v>0</v>
      </c>
      <c r="BK26">
        <v>15</v>
      </c>
      <c r="BL26">
        <v>3</v>
      </c>
      <c r="BM26">
        <v>15</v>
      </c>
      <c r="BN26">
        <v>7</v>
      </c>
      <c r="BO26">
        <v>15</v>
      </c>
      <c r="BP26">
        <v>8</v>
      </c>
      <c r="BS26">
        <v>15</v>
      </c>
      <c r="BT26">
        <v>0</v>
      </c>
      <c r="BU26">
        <v>15</v>
      </c>
      <c r="BV26">
        <v>4</v>
      </c>
      <c r="BW26">
        <v>15</v>
      </c>
      <c r="BX26">
        <v>5</v>
      </c>
      <c r="BY26">
        <v>15</v>
      </c>
      <c r="BZ26">
        <v>6</v>
      </c>
      <c r="CC26">
        <v>15</v>
      </c>
      <c r="CD26">
        <v>0</v>
      </c>
      <c r="CE26">
        <v>15</v>
      </c>
      <c r="CF26">
        <v>2</v>
      </c>
      <c r="CG26">
        <v>15</v>
      </c>
      <c r="CH26">
        <v>3</v>
      </c>
      <c r="CI26">
        <v>15</v>
      </c>
      <c r="CJ26">
        <v>4</v>
      </c>
      <c r="CM26">
        <v>15</v>
      </c>
      <c r="CN26">
        <v>0</v>
      </c>
      <c r="CO26">
        <v>15</v>
      </c>
      <c r="CP26">
        <v>1</v>
      </c>
      <c r="CQ26">
        <v>15</v>
      </c>
      <c r="CR26">
        <v>2</v>
      </c>
      <c r="CS26">
        <v>15</v>
      </c>
      <c r="CT26">
        <v>3</v>
      </c>
      <c r="CW26">
        <v>15</v>
      </c>
      <c r="CX26">
        <v>0</v>
      </c>
      <c r="CY26">
        <v>15</v>
      </c>
      <c r="CZ26">
        <v>1</v>
      </c>
      <c r="DA26">
        <v>15</v>
      </c>
      <c r="DB26">
        <v>6</v>
      </c>
      <c r="DC26">
        <v>15</v>
      </c>
    </row>
    <row r="27" spans="1:107" x14ac:dyDescent="0.2">
      <c r="A27">
        <v>16</v>
      </c>
      <c r="B27">
        <v>0</v>
      </c>
      <c r="C27">
        <v>16</v>
      </c>
      <c r="D27">
        <v>8</v>
      </c>
      <c r="E27">
        <v>16</v>
      </c>
      <c r="F27">
        <v>25</v>
      </c>
      <c r="G27">
        <v>16</v>
      </c>
      <c r="H27">
        <v>36</v>
      </c>
      <c r="K27">
        <v>16</v>
      </c>
      <c r="L27">
        <v>0</v>
      </c>
      <c r="M27">
        <v>16</v>
      </c>
      <c r="N27">
        <v>6</v>
      </c>
      <c r="O27">
        <v>16</v>
      </c>
      <c r="P27">
        <v>31</v>
      </c>
      <c r="Q27">
        <v>16</v>
      </c>
      <c r="R27">
        <v>27</v>
      </c>
      <c r="U27">
        <v>16</v>
      </c>
      <c r="V27">
        <v>0</v>
      </c>
      <c r="W27">
        <v>16</v>
      </c>
      <c r="X27">
        <v>6</v>
      </c>
      <c r="Y27">
        <v>16</v>
      </c>
      <c r="Z27">
        <v>11</v>
      </c>
      <c r="AA27">
        <v>16</v>
      </c>
      <c r="AB27">
        <v>14</v>
      </c>
      <c r="AE27">
        <v>16</v>
      </c>
      <c r="AF27">
        <v>0</v>
      </c>
      <c r="AG27">
        <v>16</v>
      </c>
      <c r="AH27">
        <v>4</v>
      </c>
      <c r="AI27">
        <v>16</v>
      </c>
      <c r="AJ27">
        <v>7</v>
      </c>
      <c r="AK27">
        <v>16</v>
      </c>
      <c r="AL27">
        <v>10</v>
      </c>
      <c r="AO27">
        <v>16</v>
      </c>
      <c r="AP27">
        <v>0</v>
      </c>
      <c r="AQ27">
        <v>16</v>
      </c>
      <c r="AR27">
        <v>5</v>
      </c>
      <c r="AS27">
        <v>16</v>
      </c>
      <c r="AT27">
        <v>7</v>
      </c>
      <c r="AU27">
        <v>16</v>
      </c>
      <c r="AV27">
        <v>9</v>
      </c>
      <c r="AY27">
        <v>16</v>
      </c>
      <c r="AZ27">
        <v>0</v>
      </c>
      <c r="BA27">
        <v>16</v>
      </c>
      <c r="BB27">
        <v>3</v>
      </c>
      <c r="BC27">
        <v>16</v>
      </c>
      <c r="BD27">
        <v>6</v>
      </c>
      <c r="BE27">
        <v>16</v>
      </c>
      <c r="BF27">
        <v>8</v>
      </c>
      <c r="BI27">
        <v>16</v>
      </c>
      <c r="BJ27">
        <v>0</v>
      </c>
      <c r="BK27">
        <v>16</v>
      </c>
      <c r="BL27">
        <v>3</v>
      </c>
      <c r="BM27">
        <v>16</v>
      </c>
      <c r="BN27">
        <v>7</v>
      </c>
      <c r="BO27">
        <v>16</v>
      </c>
      <c r="BP27">
        <v>8</v>
      </c>
      <c r="BS27">
        <v>16</v>
      </c>
      <c r="BT27">
        <v>0</v>
      </c>
      <c r="BU27">
        <v>16</v>
      </c>
      <c r="BV27">
        <v>4</v>
      </c>
      <c r="BW27">
        <v>16</v>
      </c>
      <c r="BX27">
        <v>5</v>
      </c>
      <c r="BY27">
        <v>16</v>
      </c>
      <c r="BZ27">
        <v>6</v>
      </c>
      <c r="CC27">
        <v>16</v>
      </c>
      <c r="CD27">
        <v>0</v>
      </c>
      <c r="CE27">
        <v>16</v>
      </c>
      <c r="CF27">
        <v>2</v>
      </c>
      <c r="CG27">
        <v>16</v>
      </c>
      <c r="CH27">
        <v>3</v>
      </c>
      <c r="CI27">
        <v>16</v>
      </c>
      <c r="CJ27">
        <v>4</v>
      </c>
      <c r="CM27">
        <v>16</v>
      </c>
      <c r="CN27">
        <v>0</v>
      </c>
      <c r="CO27">
        <v>16</v>
      </c>
      <c r="CP27">
        <v>1</v>
      </c>
      <c r="CQ27">
        <v>16</v>
      </c>
      <c r="CR27">
        <v>2</v>
      </c>
      <c r="CS27">
        <v>16</v>
      </c>
      <c r="CT27">
        <v>3</v>
      </c>
      <c r="CW27">
        <v>16</v>
      </c>
      <c r="CX27">
        <v>0</v>
      </c>
      <c r="CY27">
        <v>16</v>
      </c>
      <c r="CZ27">
        <v>1</v>
      </c>
      <c r="DA27">
        <v>16</v>
      </c>
      <c r="DB27">
        <v>6</v>
      </c>
      <c r="DC27">
        <v>16</v>
      </c>
    </row>
    <row r="28" spans="1:107" x14ac:dyDescent="0.2">
      <c r="A28">
        <v>17</v>
      </c>
      <c r="B28">
        <v>0</v>
      </c>
      <c r="C28">
        <v>17</v>
      </c>
      <c r="D28">
        <v>8</v>
      </c>
      <c r="E28">
        <v>17</v>
      </c>
      <c r="F28">
        <v>25</v>
      </c>
      <c r="G28">
        <v>17</v>
      </c>
      <c r="H28">
        <v>40</v>
      </c>
      <c r="K28">
        <v>17</v>
      </c>
      <c r="L28">
        <v>0</v>
      </c>
      <c r="M28">
        <v>17</v>
      </c>
      <c r="N28">
        <v>6</v>
      </c>
      <c r="O28">
        <v>17</v>
      </c>
      <c r="P28">
        <v>31</v>
      </c>
      <c r="Q28">
        <v>17</v>
      </c>
      <c r="R28">
        <v>27</v>
      </c>
      <c r="U28">
        <v>17</v>
      </c>
      <c r="V28">
        <v>0</v>
      </c>
      <c r="W28">
        <v>17</v>
      </c>
      <c r="X28">
        <v>6</v>
      </c>
      <c r="Y28">
        <v>17</v>
      </c>
      <c r="Z28">
        <v>11</v>
      </c>
      <c r="AA28">
        <v>17</v>
      </c>
      <c r="AB28">
        <v>14</v>
      </c>
      <c r="AE28">
        <v>17</v>
      </c>
      <c r="AF28">
        <v>0</v>
      </c>
      <c r="AG28">
        <v>17</v>
      </c>
      <c r="AH28">
        <v>4</v>
      </c>
      <c r="AI28">
        <v>17</v>
      </c>
      <c r="AJ28">
        <v>7</v>
      </c>
      <c r="AK28">
        <v>17</v>
      </c>
      <c r="AL28">
        <v>10</v>
      </c>
      <c r="AO28">
        <v>17</v>
      </c>
      <c r="AP28">
        <v>0</v>
      </c>
      <c r="AQ28">
        <v>17</v>
      </c>
      <c r="AR28">
        <v>5</v>
      </c>
      <c r="AS28">
        <v>17</v>
      </c>
      <c r="AT28">
        <v>7</v>
      </c>
      <c r="AU28">
        <v>17</v>
      </c>
      <c r="AV28">
        <v>9</v>
      </c>
      <c r="AY28">
        <v>17</v>
      </c>
      <c r="AZ28">
        <v>0</v>
      </c>
      <c r="BA28">
        <v>17</v>
      </c>
      <c r="BB28">
        <v>3</v>
      </c>
      <c r="BC28">
        <v>17</v>
      </c>
      <c r="BD28">
        <v>6</v>
      </c>
      <c r="BE28">
        <v>17</v>
      </c>
      <c r="BF28">
        <v>8</v>
      </c>
      <c r="BI28">
        <v>17</v>
      </c>
      <c r="BJ28">
        <v>0</v>
      </c>
      <c r="BK28">
        <v>17</v>
      </c>
      <c r="BL28">
        <v>3</v>
      </c>
      <c r="BM28">
        <v>17</v>
      </c>
      <c r="BN28">
        <v>7</v>
      </c>
      <c r="BO28">
        <v>17</v>
      </c>
      <c r="BP28">
        <v>8</v>
      </c>
      <c r="BS28">
        <v>17</v>
      </c>
      <c r="BT28">
        <v>0</v>
      </c>
      <c r="BU28">
        <v>17</v>
      </c>
      <c r="BV28">
        <v>4</v>
      </c>
      <c r="BW28">
        <v>17</v>
      </c>
      <c r="BX28">
        <v>5</v>
      </c>
      <c r="BY28">
        <v>17</v>
      </c>
      <c r="BZ28">
        <v>6</v>
      </c>
      <c r="CC28">
        <v>17</v>
      </c>
      <c r="CD28">
        <v>0</v>
      </c>
      <c r="CE28">
        <v>17</v>
      </c>
      <c r="CF28">
        <v>2</v>
      </c>
      <c r="CG28">
        <v>17</v>
      </c>
      <c r="CH28">
        <v>3</v>
      </c>
      <c r="CI28">
        <v>17</v>
      </c>
      <c r="CJ28">
        <v>4</v>
      </c>
      <c r="CM28">
        <v>17</v>
      </c>
      <c r="CN28">
        <v>0</v>
      </c>
      <c r="CO28">
        <v>17</v>
      </c>
      <c r="CP28">
        <v>1</v>
      </c>
      <c r="CQ28">
        <v>17</v>
      </c>
      <c r="CR28">
        <v>2</v>
      </c>
      <c r="CS28">
        <v>17</v>
      </c>
      <c r="CT28">
        <v>3</v>
      </c>
      <c r="CW28">
        <v>17</v>
      </c>
      <c r="CX28">
        <v>0</v>
      </c>
      <c r="CY28">
        <v>17</v>
      </c>
      <c r="CZ28">
        <v>1</v>
      </c>
      <c r="DA28">
        <v>17</v>
      </c>
      <c r="DB28">
        <v>6</v>
      </c>
      <c r="DC28">
        <v>17</v>
      </c>
    </row>
    <row r="29" spans="1:107" x14ac:dyDescent="0.2">
      <c r="A29">
        <v>18</v>
      </c>
      <c r="B29">
        <v>0</v>
      </c>
      <c r="C29">
        <v>18</v>
      </c>
      <c r="D29">
        <v>8</v>
      </c>
      <c r="E29">
        <v>18</v>
      </c>
      <c r="F29">
        <v>25</v>
      </c>
      <c r="G29">
        <v>18</v>
      </c>
      <c r="H29">
        <v>40</v>
      </c>
      <c r="K29">
        <v>18</v>
      </c>
      <c r="L29">
        <v>0</v>
      </c>
      <c r="M29">
        <v>18</v>
      </c>
      <c r="N29">
        <v>6</v>
      </c>
      <c r="O29">
        <v>18</v>
      </c>
      <c r="P29">
        <v>31</v>
      </c>
      <c r="Q29">
        <v>18</v>
      </c>
      <c r="R29">
        <v>27</v>
      </c>
      <c r="U29">
        <v>18</v>
      </c>
      <c r="V29">
        <v>0</v>
      </c>
      <c r="W29">
        <v>18</v>
      </c>
      <c r="X29">
        <v>6</v>
      </c>
      <c r="Y29">
        <v>18</v>
      </c>
      <c r="Z29">
        <v>11</v>
      </c>
      <c r="AA29">
        <v>18</v>
      </c>
      <c r="AB29">
        <v>14</v>
      </c>
      <c r="AE29">
        <v>18</v>
      </c>
      <c r="AF29">
        <v>0</v>
      </c>
      <c r="AG29">
        <v>18</v>
      </c>
      <c r="AH29">
        <v>4</v>
      </c>
      <c r="AI29">
        <v>18</v>
      </c>
      <c r="AJ29">
        <v>7</v>
      </c>
      <c r="AK29">
        <v>18</v>
      </c>
      <c r="AL29">
        <v>10</v>
      </c>
      <c r="AO29">
        <v>18</v>
      </c>
      <c r="AP29">
        <v>0</v>
      </c>
      <c r="AQ29">
        <v>18</v>
      </c>
      <c r="AR29">
        <v>5</v>
      </c>
      <c r="AS29">
        <v>18</v>
      </c>
      <c r="AT29">
        <v>7</v>
      </c>
      <c r="AU29">
        <v>18</v>
      </c>
      <c r="AV29">
        <v>9</v>
      </c>
      <c r="AY29">
        <v>18</v>
      </c>
      <c r="AZ29">
        <v>0</v>
      </c>
      <c r="BA29">
        <v>18</v>
      </c>
      <c r="BB29">
        <v>3</v>
      </c>
      <c r="BC29">
        <v>18</v>
      </c>
      <c r="BD29">
        <v>6</v>
      </c>
      <c r="BE29">
        <v>18</v>
      </c>
      <c r="BF29">
        <v>8</v>
      </c>
      <c r="BI29">
        <v>18</v>
      </c>
      <c r="BJ29">
        <v>0</v>
      </c>
      <c r="BK29">
        <v>18</v>
      </c>
      <c r="BL29">
        <v>3</v>
      </c>
      <c r="BM29">
        <v>18</v>
      </c>
      <c r="BN29">
        <v>7</v>
      </c>
      <c r="BO29">
        <v>18</v>
      </c>
      <c r="BP29">
        <v>8</v>
      </c>
      <c r="BS29">
        <v>18</v>
      </c>
      <c r="BT29">
        <v>0</v>
      </c>
      <c r="BU29">
        <v>18</v>
      </c>
      <c r="BV29">
        <v>4</v>
      </c>
      <c r="BW29">
        <v>18</v>
      </c>
      <c r="BX29">
        <v>5</v>
      </c>
      <c r="BY29">
        <v>18</v>
      </c>
      <c r="BZ29">
        <v>6</v>
      </c>
      <c r="CC29">
        <v>18</v>
      </c>
      <c r="CD29">
        <v>0</v>
      </c>
      <c r="CE29">
        <v>18</v>
      </c>
      <c r="CF29">
        <v>2</v>
      </c>
      <c r="CG29">
        <v>18</v>
      </c>
      <c r="CH29">
        <v>3</v>
      </c>
      <c r="CI29">
        <v>18</v>
      </c>
      <c r="CJ29">
        <v>4</v>
      </c>
      <c r="CM29">
        <v>18</v>
      </c>
      <c r="CN29">
        <v>0</v>
      </c>
      <c r="CO29">
        <v>18</v>
      </c>
      <c r="CP29">
        <v>1</v>
      </c>
      <c r="CQ29">
        <v>18</v>
      </c>
      <c r="CR29">
        <v>2</v>
      </c>
      <c r="CS29">
        <v>18</v>
      </c>
      <c r="CT29">
        <v>3</v>
      </c>
      <c r="CW29">
        <v>18</v>
      </c>
      <c r="CX29">
        <v>0</v>
      </c>
      <c r="CY29">
        <v>18</v>
      </c>
      <c r="CZ29">
        <v>1</v>
      </c>
      <c r="DA29">
        <v>18</v>
      </c>
      <c r="DB29">
        <v>6</v>
      </c>
      <c r="DC29">
        <v>18</v>
      </c>
    </row>
    <row r="30" spans="1:107" x14ac:dyDescent="0.2">
      <c r="A30">
        <v>19</v>
      </c>
      <c r="B30">
        <v>0</v>
      </c>
      <c r="C30">
        <v>19</v>
      </c>
      <c r="D30">
        <v>11</v>
      </c>
      <c r="E30">
        <v>19</v>
      </c>
      <c r="F30">
        <v>25</v>
      </c>
      <c r="G30">
        <v>19</v>
      </c>
      <c r="H30">
        <v>40</v>
      </c>
      <c r="K30">
        <v>19</v>
      </c>
      <c r="L30">
        <v>0</v>
      </c>
      <c r="M30">
        <v>19</v>
      </c>
      <c r="N30">
        <v>6</v>
      </c>
      <c r="O30">
        <v>19</v>
      </c>
      <c r="P30">
        <v>31</v>
      </c>
      <c r="Q30">
        <v>19</v>
      </c>
      <c r="R30">
        <v>27</v>
      </c>
      <c r="U30">
        <v>19</v>
      </c>
      <c r="V30">
        <v>0</v>
      </c>
      <c r="W30">
        <v>19</v>
      </c>
      <c r="X30">
        <v>6</v>
      </c>
      <c r="Y30">
        <v>19</v>
      </c>
      <c r="Z30">
        <v>11</v>
      </c>
      <c r="AA30">
        <v>19</v>
      </c>
      <c r="AB30">
        <v>14</v>
      </c>
      <c r="AE30">
        <v>19</v>
      </c>
      <c r="AF30">
        <v>0</v>
      </c>
      <c r="AG30">
        <v>19</v>
      </c>
      <c r="AH30">
        <v>4</v>
      </c>
      <c r="AI30">
        <v>19</v>
      </c>
      <c r="AJ30">
        <v>7</v>
      </c>
      <c r="AK30">
        <v>19</v>
      </c>
      <c r="AL30">
        <v>10</v>
      </c>
      <c r="AO30">
        <v>19</v>
      </c>
      <c r="AP30">
        <v>0</v>
      </c>
      <c r="AQ30">
        <v>19</v>
      </c>
      <c r="AR30">
        <v>5</v>
      </c>
      <c r="AS30">
        <v>19</v>
      </c>
      <c r="AT30">
        <v>7</v>
      </c>
      <c r="AU30">
        <v>19</v>
      </c>
      <c r="AV30">
        <v>9</v>
      </c>
      <c r="AY30">
        <v>19</v>
      </c>
      <c r="AZ30">
        <v>0</v>
      </c>
      <c r="BA30">
        <v>19</v>
      </c>
      <c r="BB30">
        <v>3</v>
      </c>
      <c r="BC30">
        <v>19</v>
      </c>
      <c r="BD30">
        <v>6</v>
      </c>
      <c r="BE30">
        <v>19</v>
      </c>
      <c r="BF30">
        <v>8</v>
      </c>
      <c r="BI30">
        <v>19</v>
      </c>
      <c r="BJ30">
        <v>0</v>
      </c>
      <c r="BK30">
        <v>19</v>
      </c>
      <c r="BL30">
        <v>3</v>
      </c>
      <c r="BM30">
        <v>19</v>
      </c>
      <c r="BN30">
        <v>7</v>
      </c>
      <c r="BO30">
        <v>19</v>
      </c>
      <c r="BP30">
        <v>8</v>
      </c>
      <c r="BS30">
        <v>19</v>
      </c>
      <c r="BT30">
        <v>0</v>
      </c>
      <c r="BU30">
        <v>19</v>
      </c>
      <c r="BV30">
        <v>4</v>
      </c>
      <c r="BW30">
        <v>19</v>
      </c>
      <c r="BX30">
        <v>5</v>
      </c>
      <c r="BY30">
        <v>19</v>
      </c>
      <c r="BZ30">
        <v>6</v>
      </c>
      <c r="CC30">
        <v>19</v>
      </c>
      <c r="CD30">
        <v>0</v>
      </c>
      <c r="CE30">
        <v>19</v>
      </c>
      <c r="CF30">
        <v>2</v>
      </c>
      <c r="CG30">
        <v>19</v>
      </c>
      <c r="CH30">
        <v>3</v>
      </c>
      <c r="CI30">
        <v>19</v>
      </c>
      <c r="CJ30">
        <v>4</v>
      </c>
      <c r="CM30">
        <v>19</v>
      </c>
      <c r="CN30">
        <v>0</v>
      </c>
      <c r="CO30">
        <v>19</v>
      </c>
      <c r="CP30">
        <v>1</v>
      </c>
      <c r="CQ30">
        <v>19</v>
      </c>
      <c r="CR30">
        <v>2</v>
      </c>
      <c r="CS30">
        <v>19</v>
      </c>
      <c r="CT30">
        <v>3</v>
      </c>
      <c r="CW30">
        <v>19</v>
      </c>
      <c r="CX30">
        <v>0</v>
      </c>
      <c r="CY30">
        <v>19</v>
      </c>
      <c r="CZ30">
        <v>1</v>
      </c>
      <c r="DA30">
        <v>19</v>
      </c>
      <c r="DB30">
        <v>6</v>
      </c>
      <c r="DC30">
        <v>19</v>
      </c>
    </row>
    <row r="31" spans="1:107" x14ac:dyDescent="0.2">
      <c r="A31">
        <v>20</v>
      </c>
      <c r="B31">
        <v>0</v>
      </c>
      <c r="C31">
        <v>20</v>
      </c>
      <c r="D31">
        <v>11</v>
      </c>
      <c r="E31">
        <v>20</v>
      </c>
      <c r="F31">
        <v>25</v>
      </c>
      <c r="G31">
        <v>20</v>
      </c>
      <c r="H31">
        <v>40</v>
      </c>
      <c r="K31">
        <v>20</v>
      </c>
      <c r="L31">
        <v>0</v>
      </c>
      <c r="M31">
        <v>20</v>
      </c>
      <c r="N31">
        <v>6</v>
      </c>
      <c r="O31">
        <v>20</v>
      </c>
      <c r="P31">
        <v>31</v>
      </c>
      <c r="Q31">
        <v>20</v>
      </c>
      <c r="R31">
        <v>27</v>
      </c>
      <c r="U31">
        <v>20</v>
      </c>
      <c r="V31">
        <v>0</v>
      </c>
      <c r="W31">
        <v>20</v>
      </c>
      <c r="X31">
        <v>6</v>
      </c>
      <c r="Y31">
        <v>20</v>
      </c>
      <c r="Z31">
        <v>11</v>
      </c>
      <c r="AA31">
        <v>20</v>
      </c>
      <c r="AB31">
        <v>14</v>
      </c>
      <c r="AE31">
        <v>20</v>
      </c>
      <c r="AF31">
        <v>0</v>
      </c>
      <c r="AG31">
        <v>20</v>
      </c>
      <c r="AH31">
        <v>4</v>
      </c>
      <c r="AI31">
        <v>20</v>
      </c>
      <c r="AJ31">
        <v>7</v>
      </c>
      <c r="AK31">
        <v>20</v>
      </c>
      <c r="AL31">
        <v>10</v>
      </c>
      <c r="AO31">
        <v>20</v>
      </c>
      <c r="AP31">
        <v>0</v>
      </c>
      <c r="AQ31">
        <v>20</v>
      </c>
      <c r="AR31">
        <v>5</v>
      </c>
      <c r="AS31">
        <v>20</v>
      </c>
      <c r="AT31">
        <v>7</v>
      </c>
      <c r="AU31">
        <v>20</v>
      </c>
      <c r="AV31">
        <v>9</v>
      </c>
      <c r="AY31">
        <v>20</v>
      </c>
      <c r="AZ31">
        <v>0</v>
      </c>
      <c r="BA31">
        <v>20</v>
      </c>
      <c r="BB31">
        <v>3</v>
      </c>
      <c r="BC31">
        <v>20</v>
      </c>
      <c r="BD31">
        <v>6</v>
      </c>
      <c r="BE31">
        <v>20</v>
      </c>
      <c r="BF31">
        <v>8</v>
      </c>
      <c r="BI31">
        <v>20</v>
      </c>
      <c r="BJ31">
        <v>0</v>
      </c>
      <c r="BK31">
        <v>20</v>
      </c>
      <c r="BL31">
        <v>3</v>
      </c>
      <c r="BM31">
        <v>20</v>
      </c>
      <c r="BN31">
        <v>7</v>
      </c>
      <c r="BO31">
        <v>20</v>
      </c>
      <c r="BP31">
        <v>8</v>
      </c>
      <c r="BS31">
        <v>20</v>
      </c>
      <c r="BT31">
        <v>0</v>
      </c>
      <c r="BU31">
        <v>20</v>
      </c>
      <c r="BV31">
        <v>4</v>
      </c>
      <c r="BW31">
        <v>20</v>
      </c>
      <c r="BX31">
        <v>5</v>
      </c>
      <c r="BY31">
        <v>20</v>
      </c>
      <c r="BZ31">
        <v>6</v>
      </c>
      <c r="CC31">
        <v>20</v>
      </c>
      <c r="CD31">
        <v>0</v>
      </c>
      <c r="CE31">
        <v>20</v>
      </c>
      <c r="CF31">
        <v>2</v>
      </c>
      <c r="CG31">
        <v>20</v>
      </c>
      <c r="CH31">
        <v>3</v>
      </c>
      <c r="CI31">
        <v>20</v>
      </c>
      <c r="CJ31">
        <v>4</v>
      </c>
      <c r="CM31">
        <v>20</v>
      </c>
      <c r="CN31">
        <v>0</v>
      </c>
      <c r="CO31">
        <v>20</v>
      </c>
      <c r="CP31">
        <v>1</v>
      </c>
      <c r="CQ31">
        <v>20</v>
      </c>
      <c r="CR31">
        <v>2</v>
      </c>
      <c r="CS31">
        <v>20</v>
      </c>
      <c r="CT31">
        <v>3</v>
      </c>
      <c r="CW31">
        <v>20</v>
      </c>
      <c r="CX31">
        <v>0</v>
      </c>
      <c r="CY31">
        <v>20</v>
      </c>
      <c r="CZ31">
        <v>1</v>
      </c>
    </row>
    <row r="32" spans="1:107" x14ac:dyDescent="0.2">
      <c r="A32">
        <v>21</v>
      </c>
      <c r="B32">
        <v>0</v>
      </c>
      <c r="C32">
        <v>21</v>
      </c>
      <c r="D32">
        <v>11</v>
      </c>
      <c r="E32">
        <v>21</v>
      </c>
      <c r="F32">
        <v>25</v>
      </c>
      <c r="G32">
        <v>21</v>
      </c>
      <c r="H32">
        <v>40</v>
      </c>
      <c r="K32">
        <v>21</v>
      </c>
      <c r="L32">
        <v>0</v>
      </c>
      <c r="M32">
        <v>21</v>
      </c>
      <c r="N32">
        <v>11</v>
      </c>
      <c r="O32">
        <v>21</v>
      </c>
      <c r="P32">
        <v>31</v>
      </c>
      <c r="Q32">
        <v>21</v>
      </c>
      <c r="R32">
        <v>27</v>
      </c>
      <c r="U32">
        <v>21</v>
      </c>
      <c r="V32">
        <v>0</v>
      </c>
      <c r="W32">
        <v>21</v>
      </c>
      <c r="X32">
        <v>6</v>
      </c>
      <c r="Y32">
        <v>21</v>
      </c>
      <c r="Z32">
        <v>11</v>
      </c>
      <c r="AA32">
        <v>21</v>
      </c>
      <c r="AB32">
        <v>14</v>
      </c>
      <c r="AE32">
        <v>21</v>
      </c>
      <c r="AF32">
        <v>0</v>
      </c>
      <c r="AG32">
        <v>21</v>
      </c>
      <c r="AH32">
        <v>4</v>
      </c>
      <c r="AI32">
        <v>21</v>
      </c>
      <c r="AJ32">
        <v>7</v>
      </c>
      <c r="AK32">
        <v>21</v>
      </c>
      <c r="AL32">
        <v>10</v>
      </c>
      <c r="AO32">
        <v>21</v>
      </c>
      <c r="AP32">
        <v>0</v>
      </c>
      <c r="AQ32">
        <v>21</v>
      </c>
      <c r="AR32">
        <v>5</v>
      </c>
      <c r="AS32">
        <v>21</v>
      </c>
      <c r="AT32">
        <v>7</v>
      </c>
      <c r="AU32">
        <v>21</v>
      </c>
      <c r="AV32">
        <v>9</v>
      </c>
      <c r="AY32">
        <v>21</v>
      </c>
      <c r="AZ32">
        <v>0</v>
      </c>
      <c r="BA32">
        <v>21</v>
      </c>
      <c r="BB32">
        <v>3</v>
      </c>
      <c r="BC32">
        <v>21</v>
      </c>
      <c r="BD32">
        <v>6</v>
      </c>
      <c r="BE32">
        <v>21</v>
      </c>
      <c r="BF32">
        <v>8</v>
      </c>
      <c r="BI32">
        <v>21</v>
      </c>
      <c r="BJ32">
        <v>0</v>
      </c>
      <c r="BK32">
        <v>21</v>
      </c>
      <c r="BL32">
        <v>3</v>
      </c>
      <c r="BM32">
        <v>21</v>
      </c>
      <c r="BN32">
        <v>7</v>
      </c>
      <c r="BO32">
        <v>21</v>
      </c>
      <c r="BP32">
        <v>8</v>
      </c>
      <c r="BS32">
        <v>21</v>
      </c>
      <c r="BT32">
        <v>0</v>
      </c>
      <c r="BU32">
        <v>21</v>
      </c>
      <c r="BV32">
        <v>4</v>
      </c>
      <c r="BW32">
        <v>21</v>
      </c>
      <c r="BX32">
        <v>5</v>
      </c>
      <c r="BY32">
        <v>21</v>
      </c>
      <c r="BZ32">
        <v>6</v>
      </c>
      <c r="CC32">
        <v>21</v>
      </c>
      <c r="CD32">
        <v>0</v>
      </c>
      <c r="CE32">
        <v>21</v>
      </c>
      <c r="CF32">
        <v>2</v>
      </c>
      <c r="CG32">
        <v>21</v>
      </c>
      <c r="CH32">
        <v>3</v>
      </c>
      <c r="CI32">
        <v>21</v>
      </c>
      <c r="CJ32">
        <v>4</v>
      </c>
      <c r="CM32">
        <v>21</v>
      </c>
      <c r="CN32">
        <v>0</v>
      </c>
      <c r="CO32">
        <v>21</v>
      </c>
      <c r="CP32">
        <v>1</v>
      </c>
      <c r="CQ32">
        <v>21</v>
      </c>
      <c r="CR32">
        <v>2</v>
      </c>
      <c r="CS32">
        <v>21</v>
      </c>
      <c r="CT32">
        <v>3</v>
      </c>
      <c r="CW32">
        <v>21</v>
      </c>
      <c r="CX32">
        <v>0</v>
      </c>
      <c r="CY32">
        <v>21</v>
      </c>
      <c r="CZ32">
        <v>1</v>
      </c>
    </row>
    <row r="33" spans="1:104" x14ac:dyDescent="0.2">
      <c r="A33">
        <v>22</v>
      </c>
      <c r="B33">
        <v>0</v>
      </c>
      <c r="C33">
        <v>22</v>
      </c>
      <c r="D33">
        <v>11</v>
      </c>
      <c r="E33">
        <v>22</v>
      </c>
      <c r="F33">
        <v>25</v>
      </c>
      <c r="G33">
        <v>22</v>
      </c>
      <c r="H33">
        <v>40</v>
      </c>
      <c r="K33">
        <v>22</v>
      </c>
      <c r="L33">
        <v>0</v>
      </c>
      <c r="M33">
        <v>22</v>
      </c>
      <c r="N33">
        <v>11</v>
      </c>
      <c r="O33">
        <v>22</v>
      </c>
      <c r="P33">
        <v>31</v>
      </c>
      <c r="Q33">
        <v>22</v>
      </c>
      <c r="R33">
        <v>27</v>
      </c>
      <c r="U33">
        <v>22</v>
      </c>
      <c r="V33">
        <v>0</v>
      </c>
      <c r="W33">
        <v>22</v>
      </c>
      <c r="X33">
        <v>6</v>
      </c>
      <c r="Y33">
        <v>22</v>
      </c>
      <c r="Z33">
        <v>11</v>
      </c>
      <c r="AA33">
        <v>22</v>
      </c>
      <c r="AB33">
        <v>14</v>
      </c>
      <c r="AE33">
        <v>22</v>
      </c>
      <c r="AF33">
        <v>0</v>
      </c>
      <c r="AG33">
        <v>22</v>
      </c>
      <c r="AH33">
        <v>4</v>
      </c>
      <c r="AI33">
        <v>22</v>
      </c>
      <c r="AJ33">
        <v>10</v>
      </c>
      <c r="AK33">
        <v>22</v>
      </c>
      <c r="AL33">
        <v>10</v>
      </c>
      <c r="AO33">
        <v>22</v>
      </c>
      <c r="AP33">
        <v>0</v>
      </c>
      <c r="AQ33">
        <v>22</v>
      </c>
      <c r="AR33">
        <v>5</v>
      </c>
      <c r="AS33">
        <v>22</v>
      </c>
      <c r="AT33">
        <v>7</v>
      </c>
      <c r="AU33">
        <v>22</v>
      </c>
      <c r="AV33">
        <v>9</v>
      </c>
      <c r="AY33">
        <v>22</v>
      </c>
      <c r="AZ33">
        <v>0</v>
      </c>
      <c r="BA33">
        <v>22</v>
      </c>
      <c r="BB33">
        <v>3</v>
      </c>
      <c r="BC33">
        <v>22</v>
      </c>
      <c r="BD33">
        <v>6</v>
      </c>
      <c r="BE33">
        <v>22</v>
      </c>
      <c r="BF33">
        <v>8</v>
      </c>
      <c r="BI33">
        <v>22</v>
      </c>
      <c r="BJ33">
        <v>0</v>
      </c>
      <c r="BK33">
        <v>22</v>
      </c>
      <c r="BL33">
        <v>3</v>
      </c>
      <c r="BM33">
        <v>22</v>
      </c>
      <c r="BN33">
        <v>7</v>
      </c>
      <c r="BO33">
        <v>22</v>
      </c>
      <c r="BP33">
        <v>8</v>
      </c>
      <c r="BS33">
        <v>22</v>
      </c>
      <c r="BT33">
        <v>0</v>
      </c>
      <c r="BU33">
        <v>22</v>
      </c>
      <c r="BV33">
        <v>4</v>
      </c>
      <c r="BW33">
        <v>22</v>
      </c>
      <c r="BX33">
        <v>5</v>
      </c>
      <c r="BY33">
        <v>22</v>
      </c>
      <c r="BZ33">
        <v>6</v>
      </c>
      <c r="CC33">
        <v>22</v>
      </c>
      <c r="CD33">
        <v>0</v>
      </c>
      <c r="CE33">
        <v>22</v>
      </c>
      <c r="CF33">
        <v>2</v>
      </c>
      <c r="CG33">
        <v>22</v>
      </c>
      <c r="CH33">
        <v>3</v>
      </c>
      <c r="CI33">
        <v>22</v>
      </c>
      <c r="CJ33">
        <v>4</v>
      </c>
      <c r="CM33">
        <v>22</v>
      </c>
      <c r="CN33">
        <v>0</v>
      </c>
      <c r="CO33">
        <v>22</v>
      </c>
      <c r="CP33">
        <v>1</v>
      </c>
      <c r="CQ33">
        <v>22</v>
      </c>
      <c r="CR33">
        <v>2</v>
      </c>
      <c r="CS33">
        <v>22</v>
      </c>
      <c r="CT33">
        <v>3</v>
      </c>
      <c r="CW33">
        <v>22</v>
      </c>
      <c r="CX33">
        <v>0</v>
      </c>
      <c r="CY33">
        <v>22</v>
      </c>
      <c r="CZ33">
        <v>1</v>
      </c>
    </row>
    <row r="34" spans="1:104" x14ac:dyDescent="0.2">
      <c r="A34">
        <v>23</v>
      </c>
      <c r="B34">
        <v>0</v>
      </c>
      <c r="C34">
        <v>23</v>
      </c>
      <c r="D34">
        <v>11</v>
      </c>
      <c r="E34">
        <v>23</v>
      </c>
      <c r="F34">
        <v>25</v>
      </c>
      <c r="G34">
        <v>23</v>
      </c>
      <c r="K34">
        <v>23</v>
      </c>
      <c r="L34">
        <v>0</v>
      </c>
      <c r="M34">
        <v>23</v>
      </c>
      <c r="N34">
        <v>11</v>
      </c>
      <c r="O34">
        <v>23</v>
      </c>
      <c r="P34">
        <v>31</v>
      </c>
      <c r="Q34">
        <v>23</v>
      </c>
      <c r="R34">
        <v>27</v>
      </c>
      <c r="U34">
        <v>23</v>
      </c>
      <c r="V34">
        <v>0</v>
      </c>
      <c r="W34">
        <v>23</v>
      </c>
      <c r="X34">
        <v>6</v>
      </c>
      <c r="Y34">
        <v>23</v>
      </c>
      <c r="Z34">
        <v>11</v>
      </c>
      <c r="AA34">
        <v>23</v>
      </c>
      <c r="AB34">
        <v>14</v>
      </c>
      <c r="AE34">
        <v>23</v>
      </c>
      <c r="AF34">
        <v>0</v>
      </c>
      <c r="AG34">
        <v>23</v>
      </c>
      <c r="AH34">
        <v>4</v>
      </c>
      <c r="AI34">
        <v>23</v>
      </c>
      <c r="AJ34">
        <v>10</v>
      </c>
      <c r="AK34">
        <v>23</v>
      </c>
      <c r="AL34">
        <v>10</v>
      </c>
      <c r="AO34">
        <v>23</v>
      </c>
      <c r="AP34">
        <v>0</v>
      </c>
      <c r="AQ34">
        <v>23</v>
      </c>
      <c r="AR34">
        <v>5</v>
      </c>
      <c r="AS34">
        <v>23</v>
      </c>
      <c r="AT34">
        <v>7</v>
      </c>
      <c r="AU34">
        <v>23</v>
      </c>
      <c r="AV34">
        <v>9</v>
      </c>
      <c r="AY34">
        <v>23</v>
      </c>
      <c r="AZ34">
        <v>0</v>
      </c>
      <c r="BA34">
        <v>23</v>
      </c>
      <c r="BB34">
        <v>3</v>
      </c>
      <c r="BC34">
        <v>23</v>
      </c>
      <c r="BD34">
        <v>6</v>
      </c>
      <c r="BE34">
        <v>23</v>
      </c>
      <c r="BF34">
        <v>8</v>
      </c>
      <c r="BI34">
        <v>23</v>
      </c>
      <c r="BJ34">
        <v>0</v>
      </c>
      <c r="BK34">
        <v>23</v>
      </c>
      <c r="BL34">
        <v>3</v>
      </c>
      <c r="BM34">
        <v>23</v>
      </c>
      <c r="BN34">
        <v>7</v>
      </c>
      <c r="BO34">
        <v>23</v>
      </c>
      <c r="BP34">
        <v>8</v>
      </c>
      <c r="BS34">
        <v>23</v>
      </c>
      <c r="BT34">
        <v>0</v>
      </c>
      <c r="BU34">
        <v>23</v>
      </c>
      <c r="BV34">
        <v>4</v>
      </c>
      <c r="BW34">
        <v>23</v>
      </c>
      <c r="BX34">
        <v>5</v>
      </c>
      <c r="BY34">
        <v>23</v>
      </c>
      <c r="BZ34">
        <v>6</v>
      </c>
      <c r="CC34">
        <v>23</v>
      </c>
      <c r="CD34">
        <v>0</v>
      </c>
      <c r="CE34">
        <v>23</v>
      </c>
      <c r="CF34">
        <v>2</v>
      </c>
      <c r="CG34">
        <v>23</v>
      </c>
      <c r="CH34">
        <v>3</v>
      </c>
      <c r="CI34">
        <v>23</v>
      </c>
      <c r="CJ34">
        <v>4</v>
      </c>
      <c r="CM34">
        <v>23</v>
      </c>
      <c r="CN34">
        <v>0</v>
      </c>
      <c r="CO34">
        <v>23</v>
      </c>
      <c r="CP34">
        <v>1</v>
      </c>
      <c r="CQ34">
        <v>23</v>
      </c>
      <c r="CR34">
        <v>2</v>
      </c>
      <c r="CS34">
        <v>23</v>
      </c>
      <c r="CT34">
        <v>3</v>
      </c>
      <c r="CW34">
        <v>23</v>
      </c>
      <c r="CX34">
        <v>0</v>
      </c>
      <c r="CY34">
        <v>23</v>
      </c>
      <c r="CZ34">
        <v>1</v>
      </c>
    </row>
    <row r="35" spans="1:104" x14ac:dyDescent="0.2">
      <c r="A35">
        <v>24</v>
      </c>
      <c r="B35">
        <v>0</v>
      </c>
      <c r="C35">
        <v>24</v>
      </c>
      <c r="D35">
        <v>11</v>
      </c>
      <c r="E35">
        <v>24</v>
      </c>
      <c r="F35">
        <v>25</v>
      </c>
      <c r="G35">
        <v>24</v>
      </c>
      <c r="K35">
        <v>24</v>
      </c>
      <c r="L35">
        <v>0</v>
      </c>
      <c r="M35">
        <v>24</v>
      </c>
      <c r="N35">
        <v>11</v>
      </c>
      <c r="O35">
        <v>24</v>
      </c>
      <c r="P35">
        <v>31</v>
      </c>
      <c r="Q35">
        <v>24</v>
      </c>
      <c r="R35">
        <v>27</v>
      </c>
      <c r="U35">
        <v>24</v>
      </c>
      <c r="V35">
        <v>0</v>
      </c>
      <c r="W35">
        <v>24</v>
      </c>
      <c r="X35">
        <v>6</v>
      </c>
      <c r="Y35">
        <v>24</v>
      </c>
      <c r="Z35">
        <v>11</v>
      </c>
      <c r="AA35">
        <v>24</v>
      </c>
      <c r="AB35">
        <v>14</v>
      </c>
      <c r="AE35">
        <v>24</v>
      </c>
      <c r="AF35">
        <v>0</v>
      </c>
      <c r="AG35">
        <v>24</v>
      </c>
      <c r="AH35">
        <v>4</v>
      </c>
      <c r="AI35">
        <v>24</v>
      </c>
      <c r="AJ35">
        <v>10</v>
      </c>
      <c r="AK35">
        <v>24</v>
      </c>
      <c r="AL35">
        <v>10</v>
      </c>
      <c r="AO35">
        <v>24</v>
      </c>
      <c r="AP35">
        <v>0</v>
      </c>
      <c r="AQ35">
        <v>24</v>
      </c>
      <c r="AR35">
        <v>5</v>
      </c>
      <c r="AS35">
        <v>24</v>
      </c>
      <c r="AT35">
        <v>7</v>
      </c>
      <c r="AU35">
        <v>24</v>
      </c>
      <c r="AV35">
        <v>9</v>
      </c>
      <c r="AY35">
        <v>24</v>
      </c>
      <c r="AZ35">
        <v>0</v>
      </c>
      <c r="BA35">
        <v>24</v>
      </c>
      <c r="BB35">
        <v>3</v>
      </c>
      <c r="BC35">
        <v>24</v>
      </c>
      <c r="BD35">
        <v>6</v>
      </c>
      <c r="BE35">
        <v>24</v>
      </c>
      <c r="BF35">
        <v>8</v>
      </c>
      <c r="BI35">
        <v>24</v>
      </c>
      <c r="BJ35">
        <v>0</v>
      </c>
      <c r="BK35">
        <v>24</v>
      </c>
      <c r="BL35">
        <v>3</v>
      </c>
      <c r="BM35">
        <v>24</v>
      </c>
      <c r="BN35">
        <v>7</v>
      </c>
      <c r="BO35">
        <v>24</v>
      </c>
      <c r="BP35">
        <v>8</v>
      </c>
      <c r="BS35">
        <v>24</v>
      </c>
      <c r="BT35">
        <v>0</v>
      </c>
      <c r="BU35">
        <v>24</v>
      </c>
      <c r="BV35">
        <v>4</v>
      </c>
      <c r="BW35">
        <v>24</v>
      </c>
      <c r="BX35">
        <v>5</v>
      </c>
      <c r="BY35">
        <v>24</v>
      </c>
      <c r="BZ35">
        <v>6</v>
      </c>
      <c r="CC35">
        <v>24</v>
      </c>
      <c r="CD35">
        <v>0</v>
      </c>
      <c r="CE35">
        <v>24</v>
      </c>
      <c r="CF35">
        <v>2</v>
      </c>
      <c r="CG35">
        <v>24</v>
      </c>
      <c r="CH35">
        <v>3</v>
      </c>
      <c r="CI35">
        <v>24</v>
      </c>
      <c r="CJ35">
        <v>4</v>
      </c>
      <c r="CM35">
        <v>24</v>
      </c>
      <c r="CN35">
        <v>0</v>
      </c>
      <c r="CO35">
        <v>24</v>
      </c>
      <c r="CP35">
        <v>1</v>
      </c>
      <c r="CQ35">
        <v>24</v>
      </c>
      <c r="CR35">
        <v>2</v>
      </c>
      <c r="CS35">
        <v>24</v>
      </c>
      <c r="CT35">
        <v>3</v>
      </c>
      <c r="CW35">
        <v>24</v>
      </c>
      <c r="CX35">
        <v>0</v>
      </c>
      <c r="CY35">
        <v>24</v>
      </c>
      <c r="CZ35">
        <v>1</v>
      </c>
    </row>
    <row r="36" spans="1:104" x14ac:dyDescent="0.2">
      <c r="A36">
        <v>25</v>
      </c>
      <c r="B36">
        <v>0</v>
      </c>
      <c r="C36">
        <v>25</v>
      </c>
      <c r="D36">
        <v>11</v>
      </c>
      <c r="E36">
        <v>25</v>
      </c>
      <c r="F36">
        <v>25</v>
      </c>
      <c r="G36">
        <v>25</v>
      </c>
      <c r="K36">
        <v>25</v>
      </c>
      <c r="L36">
        <v>0</v>
      </c>
      <c r="M36">
        <v>25</v>
      </c>
      <c r="N36">
        <v>11</v>
      </c>
      <c r="O36">
        <v>25</v>
      </c>
      <c r="P36">
        <v>31</v>
      </c>
      <c r="Q36">
        <v>25</v>
      </c>
      <c r="R36">
        <v>27</v>
      </c>
      <c r="U36">
        <v>25</v>
      </c>
      <c r="V36">
        <v>0</v>
      </c>
      <c r="W36">
        <v>25</v>
      </c>
      <c r="X36">
        <v>6</v>
      </c>
      <c r="Y36">
        <v>25</v>
      </c>
      <c r="Z36">
        <v>11</v>
      </c>
      <c r="AA36">
        <v>25</v>
      </c>
      <c r="AB36">
        <v>14</v>
      </c>
      <c r="AE36">
        <v>25</v>
      </c>
      <c r="AF36">
        <v>0</v>
      </c>
      <c r="AG36">
        <v>25</v>
      </c>
      <c r="AH36">
        <v>4</v>
      </c>
      <c r="AI36">
        <v>25</v>
      </c>
      <c r="AJ36">
        <v>10</v>
      </c>
      <c r="AK36">
        <v>25</v>
      </c>
      <c r="AL36">
        <v>10</v>
      </c>
      <c r="AO36">
        <v>25</v>
      </c>
      <c r="AP36">
        <v>0</v>
      </c>
      <c r="AQ36">
        <v>25</v>
      </c>
      <c r="AR36">
        <v>5</v>
      </c>
      <c r="AS36">
        <v>25</v>
      </c>
      <c r="AT36">
        <v>7</v>
      </c>
      <c r="AU36">
        <v>25</v>
      </c>
      <c r="AV36">
        <v>9</v>
      </c>
      <c r="AY36">
        <v>25</v>
      </c>
      <c r="AZ36">
        <v>0</v>
      </c>
      <c r="BA36">
        <v>25</v>
      </c>
      <c r="BB36">
        <v>3</v>
      </c>
      <c r="BC36">
        <v>25</v>
      </c>
      <c r="BD36">
        <v>6</v>
      </c>
      <c r="BE36">
        <v>25</v>
      </c>
      <c r="BF36">
        <v>8</v>
      </c>
      <c r="BI36">
        <v>25</v>
      </c>
      <c r="BJ36">
        <v>0</v>
      </c>
      <c r="BK36">
        <v>25</v>
      </c>
      <c r="BL36">
        <v>3</v>
      </c>
      <c r="BM36">
        <v>25</v>
      </c>
      <c r="BN36">
        <v>7</v>
      </c>
      <c r="BO36">
        <v>25</v>
      </c>
      <c r="BP36">
        <v>8</v>
      </c>
      <c r="BS36">
        <v>25</v>
      </c>
      <c r="BT36">
        <v>0</v>
      </c>
      <c r="BU36">
        <v>25</v>
      </c>
      <c r="BV36">
        <v>4</v>
      </c>
      <c r="BW36">
        <v>25</v>
      </c>
      <c r="BX36">
        <v>5</v>
      </c>
      <c r="BY36">
        <v>25</v>
      </c>
      <c r="BZ36">
        <v>6</v>
      </c>
      <c r="CC36">
        <v>25</v>
      </c>
      <c r="CD36">
        <v>0</v>
      </c>
      <c r="CE36">
        <v>25</v>
      </c>
      <c r="CF36">
        <v>2</v>
      </c>
      <c r="CG36">
        <v>25</v>
      </c>
      <c r="CH36">
        <v>3</v>
      </c>
      <c r="CI36">
        <v>25</v>
      </c>
      <c r="CJ36">
        <v>4</v>
      </c>
      <c r="CM36">
        <v>25</v>
      </c>
      <c r="CN36">
        <v>0</v>
      </c>
      <c r="CO36">
        <v>25</v>
      </c>
      <c r="CP36">
        <v>1</v>
      </c>
      <c r="CQ36">
        <v>25</v>
      </c>
      <c r="CR36">
        <v>2</v>
      </c>
      <c r="CS36">
        <v>25</v>
      </c>
      <c r="CT36">
        <v>3</v>
      </c>
      <c r="CW36">
        <v>25</v>
      </c>
      <c r="CX36">
        <v>0</v>
      </c>
      <c r="CY36">
        <v>25</v>
      </c>
      <c r="CZ36">
        <v>1</v>
      </c>
    </row>
    <row r="37" spans="1:104" x14ac:dyDescent="0.2">
      <c r="A37">
        <v>26</v>
      </c>
      <c r="B37">
        <v>0</v>
      </c>
      <c r="C37">
        <v>26</v>
      </c>
      <c r="D37">
        <v>11</v>
      </c>
      <c r="E37">
        <v>26</v>
      </c>
      <c r="F37">
        <v>25</v>
      </c>
      <c r="G37">
        <v>26</v>
      </c>
      <c r="K37">
        <v>26</v>
      </c>
      <c r="L37">
        <v>0</v>
      </c>
      <c r="M37">
        <v>26</v>
      </c>
      <c r="N37">
        <v>11</v>
      </c>
      <c r="O37">
        <v>26</v>
      </c>
      <c r="P37">
        <v>31</v>
      </c>
      <c r="Q37">
        <v>26</v>
      </c>
      <c r="R37">
        <v>27</v>
      </c>
      <c r="U37">
        <v>26</v>
      </c>
      <c r="V37">
        <v>0</v>
      </c>
      <c r="W37">
        <v>26</v>
      </c>
      <c r="X37">
        <v>6</v>
      </c>
      <c r="Y37">
        <v>26</v>
      </c>
      <c r="Z37">
        <v>11</v>
      </c>
      <c r="AA37">
        <v>26</v>
      </c>
      <c r="AB37">
        <v>14</v>
      </c>
      <c r="AE37">
        <v>26</v>
      </c>
      <c r="AF37">
        <v>0</v>
      </c>
      <c r="AG37">
        <v>26</v>
      </c>
      <c r="AH37">
        <v>4</v>
      </c>
      <c r="AI37">
        <v>26</v>
      </c>
      <c r="AJ37">
        <v>10</v>
      </c>
      <c r="AK37">
        <v>26</v>
      </c>
      <c r="AL37">
        <v>10</v>
      </c>
      <c r="AO37">
        <v>26</v>
      </c>
      <c r="AP37">
        <v>0</v>
      </c>
      <c r="AQ37">
        <v>26</v>
      </c>
      <c r="AR37">
        <v>5</v>
      </c>
      <c r="AS37">
        <v>26</v>
      </c>
      <c r="AT37">
        <v>7</v>
      </c>
      <c r="AU37">
        <v>26</v>
      </c>
      <c r="AV37">
        <v>9</v>
      </c>
      <c r="AY37">
        <v>26</v>
      </c>
      <c r="AZ37">
        <v>0</v>
      </c>
      <c r="BA37">
        <v>26</v>
      </c>
      <c r="BB37">
        <v>3</v>
      </c>
      <c r="BC37">
        <v>26</v>
      </c>
      <c r="BD37">
        <v>6</v>
      </c>
      <c r="BE37">
        <v>26</v>
      </c>
      <c r="BF37">
        <v>8</v>
      </c>
      <c r="BI37">
        <v>26</v>
      </c>
      <c r="BJ37">
        <v>0</v>
      </c>
      <c r="BK37">
        <v>26</v>
      </c>
      <c r="BL37">
        <v>3</v>
      </c>
      <c r="BM37">
        <v>26</v>
      </c>
      <c r="BN37">
        <v>7</v>
      </c>
      <c r="BO37">
        <v>26</v>
      </c>
      <c r="BP37">
        <v>8</v>
      </c>
      <c r="BS37">
        <v>26</v>
      </c>
      <c r="BT37">
        <v>0</v>
      </c>
      <c r="BU37">
        <v>26</v>
      </c>
      <c r="BV37">
        <v>4</v>
      </c>
      <c r="BW37">
        <v>26</v>
      </c>
      <c r="BX37">
        <v>5</v>
      </c>
      <c r="BY37">
        <v>26</v>
      </c>
      <c r="BZ37">
        <v>6</v>
      </c>
      <c r="CC37">
        <v>26</v>
      </c>
      <c r="CD37">
        <v>0</v>
      </c>
      <c r="CE37">
        <v>26</v>
      </c>
      <c r="CF37">
        <v>2</v>
      </c>
      <c r="CG37">
        <v>26</v>
      </c>
      <c r="CH37">
        <v>3</v>
      </c>
      <c r="CI37">
        <v>26</v>
      </c>
      <c r="CJ37">
        <v>4</v>
      </c>
      <c r="CM37">
        <v>26</v>
      </c>
      <c r="CN37">
        <v>0</v>
      </c>
      <c r="CO37">
        <v>26</v>
      </c>
      <c r="CP37">
        <v>1</v>
      </c>
      <c r="CQ37">
        <v>26</v>
      </c>
      <c r="CR37">
        <v>2</v>
      </c>
      <c r="CS37">
        <v>26</v>
      </c>
      <c r="CT37">
        <v>3</v>
      </c>
      <c r="CW37">
        <v>26</v>
      </c>
      <c r="CX37">
        <v>0</v>
      </c>
      <c r="CY37">
        <v>26</v>
      </c>
      <c r="CZ37">
        <v>1</v>
      </c>
    </row>
    <row r="38" spans="1:104" x14ac:dyDescent="0.2">
      <c r="A38">
        <v>27</v>
      </c>
      <c r="B38">
        <v>0</v>
      </c>
      <c r="C38">
        <v>27</v>
      </c>
      <c r="D38">
        <v>11</v>
      </c>
      <c r="E38">
        <v>27</v>
      </c>
      <c r="F38">
        <v>25</v>
      </c>
      <c r="G38">
        <v>27</v>
      </c>
      <c r="K38">
        <v>27</v>
      </c>
      <c r="L38">
        <v>0</v>
      </c>
      <c r="M38">
        <v>27</v>
      </c>
      <c r="N38">
        <v>11</v>
      </c>
      <c r="O38">
        <v>27</v>
      </c>
      <c r="P38">
        <v>31</v>
      </c>
      <c r="Q38">
        <v>27</v>
      </c>
      <c r="R38">
        <v>27</v>
      </c>
      <c r="U38">
        <v>27</v>
      </c>
      <c r="V38">
        <v>0</v>
      </c>
      <c r="W38">
        <v>27</v>
      </c>
      <c r="X38">
        <v>6</v>
      </c>
      <c r="Y38">
        <v>27</v>
      </c>
      <c r="Z38">
        <v>11</v>
      </c>
      <c r="AA38">
        <v>27</v>
      </c>
      <c r="AB38">
        <v>14</v>
      </c>
      <c r="AE38">
        <v>27</v>
      </c>
      <c r="AF38">
        <v>0</v>
      </c>
      <c r="AG38">
        <v>27</v>
      </c>
      <c r="AH38">
        <v>4</v>
      </c>
      <c r="AI38">
        <v>27</v>
      </c>
      <c r="AJ38">
        <v>10</v>
      </c>
      <c r="AK38">
        <v>27</v>
      </c>
      <c r="AL38">
        <v>11</v>
      </c>
      <c r="AO38">
        <v>27</v>
      </c>
      <c r="AP38">
        <v>0</v>
      </c>
      <c r="AQ38">
        <v>27</v>
      </c>
      <c r="AR38">
        <v>5</v>
      </c>
      <c r="AS38">
        <v>27</v>
      </c>
      <c r="AT38">
        <v>7</v>
      </c>
      <c r="AU38">
        <v>27</v>
      </c>
      <c r="AV38">
        <v>9</v>
      </c>
      <c r="AY38">
        <v>27</v>
      </c>
      <c r="AZ38">
        <v>0</v>
      </c>
      <c r="BA38">
        <v>27</v>
      </c>
      <c r="BB38">
        <v>3</v>
      </c>
      <c r="BC38">
        <v>27</v>
      </c>
      <c r="BD38">
        <v>6</v>
      </c>
      <c r="BE38">
        <v>27</v>
      </c>
      <c r="BF38">
        <v>8</v>
      </c>
      <c r="BI38">
        <v>27</v>
      </c>
      <c r="BJ38">
        <v>0</v>
      </c>
      <c r="BK38">
        <v>27</v>
      </c>
      <c r="BL38">
        <v>3</v>
      </c>
      <c r="BM38">
        <v>27</v>
      </c>
      <c r="BN38">
        <v>7</v>
      </c>
      <c r="BO38">
        <v>27</v>
      </c>
      <c r="BP38">
        <v>8</v>
      </c>
      <c r="BS38">
        <v>27</v>
      </c>
      <c r="BT38">
        <v>0</v>
      </c>
      <c r="BU38">
        <v>27</v>
      </c>
      <c r="BV38">
        <v>4</v>
      </c>
      <c r="BW38">
        <v>27</v>
      </c>
      <c r="BX38">
        <v>5</v>
      </c>
      <c r="BY38">
        <v>27</v>
      </c>
      <c r="BZ38">
        <v>6</v>
      </c>
      <c r="CC38">
        <v>27</v>
      </c>
      <c r="CD38">
        <v>0</v>
      </c>
      <c r="CE38">
        <v>27</v>
      </c>
      <c r="CF38">
        <v>2</v>
      </c>
      <c r="CG38">
        <v>27</v>
      </c>
      <c r="CH38">
        <v>3</v>
      </c>
      <c r="CI38">
        <v>27</v>
      </c>
      <c r="CJ38">
        <v>4</v>
      </c>
      <c r="CM38">
        <v>27</v>
      </c>
      <c r="CN38">
        <v>0</v>
      </c>
      <c r="CO38">
        <v>27</v>
      </c>
      <c r="CP38">
        <v>1</v>
      </c>
      <c r="CQ38">
        <v>27</v>
      </c>
      <c r="CR38">
        <v>2</v>
      </c>
      <c r="CS38">
        <v>27</v>
      </c>
      <c r="CT38">
        <v>3</v>
      </c>
      <c r="CW38">
        <v>27</v>
      </c>
      <c r="CX38">
        <v>0</v>
      </c>
      <c r="CY38">
        <v>27</v>
      </c>
      <c r="CZ38">
        <v>1</v>
      </c>
    </row>
    <row r="39" spans="1:104" x14ac:dyDescent="0.2">
      <c r="A39">
        <v>28</v>
      </c>
      <c r="B39">
        <v>0</v>
      </c>
      <c r="C39">
        <v>28</v>
      </c>
      <c r="D39">
        <v>11</v>
      </c>
      <c r="E39">
        <v>28</v>
      </c>
      <c r="F39">
        <v>25</v>
      </c>
      <c r="G39">
        <v>28</v>
      </c>
      <c r="K39">
        <v>28</v>
      </c>
      <c r="L39">
        <v>0</v>
      </c>
      <c r="M39">
        <v>28</v>
      </c>
      <c r="N39">
        <v>11</v>
      </c>
      <c r="O39">
        <v>28</v>
      </c>
      <c r="P39">
        <v>31</v>
      </c>
      <c r="Q39">
        <v>28</v>
      </c>
      <c r="R39">
        <v>27</v>
      </c>
      <c r="U39">
        <v>28</v>
      </c>
      <c r="V39">
        <v>0</v>
      </c>
      <c r="W39">
        <v>28</v>
      </c>
      <c r="X39">
        <v>6</v>
      </c>
      <c r="Y39">
        <v>28</v>
      </c>
      <c r="Z39">
        <v>11</v>
      </c>
      <c r="AA39">
        <v>28</v>
      </c>
      <c r="AB39">
        <v>14</v>
      </c>
      <c r="AE39">
        <v>28</v>
      </c>
      <c r="AF39">
        <v>0</v>
      </c>
      <c r="AG39">
        <v>28</v>
      </c>
      <c r="AH39">
        <v>4</v>
      </c>
      <c r="AI39">
        <v>28</v>
      </c>
      <c r="AJ39">
        <v>10</v>
      </c>
      <c r="AK39">
        <v>28</v>
      </c>
      <c r="AL39">
        <v>11</v>
      </c>
      <c r="AO39">
        <v>28</v>
      </c>
      <c r="AP39">
        <v>0</v>
      </c>
      <c r="AQ39">
        <v>28</v>
      </c>
      <c r="AR39">
        <v>5</v>
      </c>
      <c r="AS39">
        <v>28</v>
      </c>
      <c r="AT39">
        <v>7</v>
      </c>
      <c r="AU39">
        <v>28</v>
      </c>
      <c r="AV39">
        <v>9</v>
      </c>
      <c r="AY39">
        <v>28</v>
      </c>
      <c r="AZ39">
        <v>0</v>
      </c>
      <c r="BA39">
        <v>28</v>
      </c>
      <c r="BB39">
        <v>3</v>
      </c>
      <c r="BC39">
        <v>28</v>
      </c>
      <c r="BD39">
        <v>6</v>
      </c>
      <c r="BE39">
        <v>28</v>
      </c>
      <c r="BF39">
        <v>8</v>
      </c>
      <c r="BI39">
        <v>28</v>
      </c>
      <c r="BJ39">
        <v>0</v>
      </c>
      <c r="BK39">
        <v>28</v>
      </c>
      <c r="BL39">
        <v>3</v>
      </c>
      <c r="BM39">
        <v>28</v>
      </c>
      <c r="BN39">
        <v>7</v>
      </c>
      <c r="BO39">
        <v>28</v>
      </c>
      <c r="BP39">
        <v>8</v>
      </c>
      <c r="BS39">
        <v>28</v>
      </c>
      <c r="BT39">
        <v>0</v>
      </c>
      <c r="BU39">
        <v>28</v>
      </c>
      <c r="BV39">
        <v>4</v>
      </c>
      <c r="BW39">
        <v>28</v>
      </c>
      <c r="BX39">
        <v>5</v>
      </c>
      <c r="BY39">
        <v>28</v>
      </c>
      <c r="BZ39">
        <v>6</v>
      </c>
      <c r="CC39">
        <v>28</v>
      </c>
      <c r="CD39">
        <v>0</v>
      </c>
      <c r="CE39">
        <v>28</v>
      </c>
      <c r="CF39">
        <v>2</v>
      </c>
      <c r="CG39">
        <v>28</v>
      </c>
      <c r="CH39">
        <v>3</v>
      </c>
      <c r="CI39">
        <v>28</v>
      </c>
      <c r="CJ39">
        <v>4</v>
      </c>
      <c r="CM39">
        <v>28</v>
      </c>
      <c r="CN39">
        <v>0</v>
      </c>
      <c r="CO39">
        <v>28</v>
      </c>
      <c r="CP39">
        <v>1</v>
      </c>
      <c r="CQ39">
        <v>28</v>
      </c>
      <c r="CR39">
        <v>2</v>
      </c>
      <c r="CS39">
        <v>28</v>
      </c>
      <c r="CT39">
        <v>3</v>
      </c>
      <c r="CW39">
        <v>28</v>
      </c>
      <c r="CX39">
        <v>0</v>
      </c>
      <c r="CY39">
        <v>28</v>
      </c>
      <c r="CZ39">
        <v>1</v>
      </c>
    </row>
    <row r="40" spans="1:104" x14ac:dyDescent="0.2">
      <c r="A40">
        <v>29</v>
      </c>
      <c r="B40">
        <v>0</v>
      </c>
      <c r="C40">
        <v>29</v>
      </c>
      <c r="D40">
        <v>11</v>
      </c>
      <c r="E40">
        <v>29</v>
      </c>
      <c r="F40">
        <v>25</v>
      </c>
      <c r="G40">
        <v>29</v>
      </c>
      <c r="K40">
        <v>29</v>
      </c>
      <c r="L40">
        <v>0</v>
      </c>
      <c r="M40">
        <v>29</v>
      </c>
      <c r="N40">
        <v>11</v>
      </c>
      <c r="O40">
        <v>29</v>
      </c>
      <c r="P40">
        <v>31</v>
      </c>
      <c r="Q40">
        <v>29</v>
      </c>
      <c r="R40">
        <v>27</v>
      </c>
      <c r="U40">
        <v>29</v>
      </c>
      <c r="V40">
        <v>0</v>
      </c>
      <c r="W40">
        <v>29</v>
      </c>
      <c r="X40">
        <v>6</v>
      </c>
      <c r="Y40">
        <v>29</v>
      </c>
      <c r="Z40">
        <v>11</v>
      </c>
      <c r="AA40">
        <v>29</v>
      </c>
      <c r="AB40">
        <v>14</v>
      </c>
      <c r="AE40">
        <v>29</v>
      </c>
      <c r="AF40">
        <v>0</v>
      </c>
      <c r="AG40">
        <v>29</v>
      </c>
      <c r="AH40">
        <v>4</v>
      </c>
      <c r="AI40">
        <v>29</v>
      </c>
      <c r="AJ40">
        <v>10</v>
      </c>
      <c r="AK40">
        <v>29</v>
      </c>
      <c r="AL40">
        <v>11</v>
      </c>
      <c r="AO40">
        <v>29</v>
      </c>
      <c r="AP40">
        <v>0</v>
      </c>
      <c r="AQ40">
        <v>29</v>
      </c>
      <c r="AR40">
        <v>5</v>
      </c>
      <c r="AS40">
        <v>29</v>
      </c>
      <c r="AT40">
        <v>8</v>
      </c>
      <c r="AU40">
        <v>29</v>
      </c>
      <c r="AV40">
        <v>9</v>
      </c>
      <c r="AY40">
        <v>29</v>
      </c>
      <c r="AZ40">
        <v>0</v>
      </c>
      <c r="BA40">
        <v>29</v>
      </c>
      <c r="BB40">
        <v>3</v>
      </c>
      <c r="BC40">
        <v>29</v>
      </c>
      <c r="BD40">
        <v>6</v>
      </c>
      <c r="BE40">
        <v>29</v>
      </c>
      <c r="BF40">
        <v>8</v>
      </c>
      <c r="BI40">
        <v>29</v>
      </c>
      <c r="BJ40">
        <v>0</v>
      </c>
      <c r="BK40">
        <v>29</v>
      </c>
      <c r="BL40">
        <v>3</v>
      </c>
      <c r="BM40">
        <v>29</v>
      </c>
      <c r="BN40">
        <v>7</v>
      </c>
      <c r="BO40">
        <v>29</v>
      </c>
      <c r="BP40">
        <v>8</v>
      </c>
      <c r="BS40">
        <v>29</v>
      </c>
      <c r="BT40">
        <v>0</v>
      </c>
      <c r="BU40">
        <v>29</v>
      </c>
      <c r="BV40">
        <v>4</v>
      </c>
      <c r="BW40">
        <v>29</v>
      </c>
      <c r="BX40">
        <v>5</v>
      </c>
      <c r="BY40">
        <v>29</v>
      </c>
      <c r="BZ40">
        <v>6</v>
      </c>
      <c r="CC40">
        <v>29</v>
      </c>
      <c r="CD40">
        <v>0</v>
      </c>
      <c r="CE40">
        <v>29</v>
      </c>
      <c r="CF40">
        <v>2</v>
      </c>
      <c r="CG40">
        <v>29</v>
      </c>
      <c r="CH40">
        <v>3</v>
      </c>
      <c r="CI40">
        <v>29</v>
      </c>
      <c r="CJ40">
        <v>4</v>
      </c>
      <c r="CM40">
        <v>29</v>
      </c>
      <c r="CN40">
        <v>0</v>
      </c>
      <c r="CO40">
        <v>29</v>
      </c>
      <c r="CP40">
        <v>1</v>
      </c>
      <c r="CQ40">
        <v>29</v>
      </c>
      <c r="CR40">
        <v>2</v>
      </c>
      <c r="CS40">
        <v>29</v>
      </c>
      <c r="CT40">
        <v>3</v>
      </c>
      <c r="CW40">
        <v>29</v>
      </c>
      <c r="CX40">
        <v>0</v>
      </c>
      <c r="CY40">
        <v>29</v>
      </c>
      <c r="CZ40">
        <v>1</v>
      </c>
    </row>
    <row r="41" spans="1:104" x14ac:dyDescent="0.2">
      <c r="A41">
        <v>30</v>
      </c>
      <c r="B41">
        <v>0</v>
      </c>
      <c r="C41">
        <v>30</v>
      </c>
      <c r="D41">
        <v>11</v>
      </c>
      <c r="E41">
        <v>30</v>
      </c>
      <c r="F41">
        <v>27</v>
      </c>
      <c r="G41">
        <v>30</v>
      </c>
      <c r="K41">
        <v>30</v>
      </c>
      <c r="L41">
        <v>0</v>
      </c>
      <c r="M41">
        <v>30</v>
      </c>
      <c r="N41">
        <v>11</v>
      </c>
      <c r="O41">
        <v>30</v>
      </c>
      <c r="P41">
        <v>31</v>
      </c>
      <c r="Q41">
        <v>30</v>
      </c>
      <c r="R41">
        <v>27</v>
      </c>
      <c r="U41">
        <v>30</v>
      </c>
      <c r="V41">
        <v>0</v>
      </c>
      <c r="W41">
        <v>30</v>
      </c>
      <c r="X41">
        <v>6</v>
      </c>
      <c r="Y41">
        <v>30</v>
      </c>
      <c r="Z41">
        <v>11</v>
      </c>
      <c r="AA41">
        <v>30</v>
      </c>
      <c r="AB41">
        <v>14</v>
      </c>
      <c r="AE41">
        <v>30</v>
      </c>
      <c r="AF41">
        <v>0</v>
      </c>
      <c r="AG41">
        <v>30</v>
      </c>
      <c r="AH41">
        <v>4</v>
      </c>
      <c r="AI41">
        <v>30</v>
      </c>
      <c r="AJ41">
        <v>10</v>
      </c>
      <c r="AK41">
        <v>30</v>
      </c>
      <c r="AL41">
        <v>11</v>
      </c>
      <c r="AO41">
        <v>30</v>
      </c>
      <c r="AP41">
        <v>0</v>
      </c>
      <c r="AQ41">
        <v>30</v>
      </c>
      <c r="AR41">
        <v>5</v>
      </c>
      <c r="AS41">
        <v>30</v>
      </c>
      <c r="AT41">
        <v>8</v>
      </c>
      <c r="AU41">
        <v>30</v>
      </c>
      <c r="AV41">
        <v>9</v>
      </c>
      <c r="AY41">
        <v>30</v>
      </c>
      <c r="AZ41">
        <v>0</v>
      </c>
      <c r="BA41">
        <v>30</v>
      </c>
      <c r="BB41">
        <v>3</v>
      </c>
      <c r="BC41">
        <v>30</v>
      </c>
      <c r="BD41">
        <v>6</v>
      </c>
      <c r="BE41">
        <v>30</v>
      </c>
      <c r="BF41">
        <v>8</v>
      </c>
      <c r="BI41">
        <v>30</v>
      </c>
      <c r="BJ41">
        <v>0</v>
      </c>
      <c r="BK41">
        <v>30</v>
      </c>
      <c r="BL41">
        <v>3</v>
      </c>
      <c r="BM41">
        <v>30</v>
      </c>
      <c r="BN41">
        <v>7</v>
      </c>
      <c r="BO41">
        <v>30</v>
      </c>
      <c r="BP41">
        <v>8</v>
      </c>
      <c r="BS41">
        <v>30</v>
      </c>
      <c r="BT41">
        <v>0</v>
      </c>
      <c r="BU41">
        <v>30</v>
      </c>
      <c r="BV41">
        <v>4</v>
      </c>
      <c r="BW41">
        <v>30</v>
      </c>
      <c r="BX41">
        <v>5</v>
      </c>
      <c r="BY41">
        <v>30</v>
      </c>
      <c r="BZ41">
        <v>6</v>
      </c>
      <c r="CC41">
        <v>30</v>
      </c>
      <c r="CD41">
        <v>0</v>
      </c>
      <c r="CE41">
        <v>30</v>
      </c>
      <c r="CF41">
        <v>2</v>
      </c>
      <c r="CG41">
        <v>30</v>
      </c>
      <c r="CH41">
        <v>3</v>
      </c>
      <c r="CI41">
        <v>30</v>
      </c>
      <c r="CJ41">
        <v>4</v>
      </c>
      <c r="CM41">
        <v>30</v>
      </c>
      <c r="CN41">
        <v>0</v>
      </c>
      <c r="CO41">
        <v>30</v>
      </c>
      <c r="CP41">
        <v>1</v>
      </c>
      <c r="CQ41">
        <v>30</v>
      </c>
      <c r="CR41">
        <v>2</v>
      </c>
      <c r="CS41">
        <v>30</v>
      </c>
      <c r="CT41">
        <v>3</v>
      </c>
      <c r="CW41">
        <v>30</v>
      </c>
      <c r="CX41">
        <v>0</v>
      </c>
      <c r="CY41">
        <v>30</v>
      </c>
      <c r="CZ41">
        <v>1</v>
      </c>
    </row>
    <row r="42" spans="1:104" x14ac:dyDescent="0.2">
      <c r="A42">
        <v>31</v>
      </c>
      <c r="B42">
        <v>0</v>
      </c>
      <c r="C42">
        <v>31</v>
      </c>
      <c r="D42">
        <v>11</v>
      </c>
      <c r="E42">
        <v>31</v>
      </c>
      <c r="F42">
        <v>27</v>
      </c>
      <c r="G42">
        <v>31</v>
      </c>
      <c r="K42">
        <v>31</v>
      </c>
      <c r="L42">
        <v>0</v>
      </c>
      <c r="M42">
        <v>31</v>
      </c>
      <c r="N42">
        <v>11</v>
      </c>
      <c r="O42">
        <v>31</v>
      </c>
      <c r="P42">
        <v>31</v>
      </c>
      <c r="Q42">
        <v>31</v>
      </c>
      <c r="R42">
        <v>27</v>
      </c>
      <c r="U42">
        <v>31</v>
      </c>
      <c r="V42">
        <v>0</v>
      </c>
      <c r="W42">
        <v>31</v>
      </c>
      <c r="X42">
        <v>6</v>
      </c>
      <c r="Y42">
        <v>31</v>
      </c>
      <c r="Z42">
        <v>11</v>
      </c>
      <c r="AA42">
        <v>31</v>
      </c>
      <c r="AB42">
        <v>14</v>
      </c>
      <c r="AE42">
        <v>31</v>
      </c>
      <c r="AF42">
        <v>0</v>
      </c>
      <c r="AG42">
        <v>31</v>
      </c>
      <c r="AH42">
        <v>4</v>
      </c>
      <c r="AI42">
        <v>31</v>
      </c>
      <c r="AJ42">
        <v>10</v>
      </c>
      <c r="AK42">
        <v>31</v>
      </c>
      <c r="AL42">
        <v>11</v>
      </c>
      <c r="AO42">
        <v>31</v>
      </c>
      <c r="AP42">
        <v>0</v>
      </c>
      <c r="AQ42">
        <v>31</v>
      </c>
      <c r="AR42">
        <v>5</v>
      </c>
      <c r="AS42">
        <v>31</v>
      </c>
      <c r="AT42">
        <v>8</v>
      </c>
      <c r="AU42">
        <v>31</v>
      </c>
      <c r="AV42">
        <v>9</v>
      </c>
      <c r="AY42">
        <v>31</v>
      </c>
      <c r="AZ42">
        <v>0</v>
      </c>
      <c r="BA42">
        <v>31</v>
      </c>
      <c r="BB42">
        <v>3</v>
      </c>
      <c r="BC42">
        <v>31</v>
      </c>
      <c r="BD42">
        <v>6</v>
      </c>
      <c r="BE42">
        <v>31</v>
      </c>
      <c r="BF42">
        <v>8</v>
      </c>
      <c r="BI42">
        <v>31</v>
      </c>
      <c r="BJ42">
        <v>0</v>
      </c>
      <c r="BK42">
        <v>31</v>
      </c>
      <c r="BL42">
        <v>3</v>
      </c>
      <c r="BM42">
        <v>31</v>
      </c>
      <c r="BN42">
        <v>8</v>
      </c>
      <c r="BO42">
        <v>31</v>
      </c>
      <c r="BP42">
        <v>9</v>
      </c>
      <c r="BS42">
        <v>31</v>
      </c>
      <c r="BT42">
        <v>0</v>
      </c>
      <c r="BU42">
        <v>31</v>
      </c>
      <c r="BV42">
        <v>4</v>
      </c>
      <c r="BW42">
        <v>31</v>
      </c>
      <c r="BX42">
        <v>5</v>
      </c>
      <c r="BY42">
        <v>31</v>
      </c>
      <c r="BZ42">
        <v>6</v>
      </c>
      <c r="CC42">
        <v>31</v>
      </c>
      <c r="CD42">
        <v>0</v>
      </c>
      <c r="CE42">
        <v>31</v>
      </c>
      <c r="CF42">
        <v>2</v>
      </c>
      <c r="CG42">
        <v>31</v>
      </c>
      <c r="CH42">
        <v>3</v>
      </c>
      <c r="CI42">
        <v>31</v>
      </c>
      <c r="CJ42">
        <v>4</v>
      </c>
      <c r="CM42">
        <v>31</v>
      </c>
      <c r="CN42">
        <v>0</v>
      </c>
      <c r="CO42">
        <v>31</v>
      </c>
      <c r="CP42">
        <v>1</v>
      </c>
      <c r="CQ42">
        <v>31</v>
      </c>
      <c r="CR42">
        <v>2</v>
      </c>
      <c r="CS42">
        <v>31</v>
      </c>
      <c r="CT42">
        <v>3</v>
      </c>
      <c r="CW42">
        <v>31</v>
      </c>
      <c r="CX42">
        <v>0</v>
      </c>
      <c r="CY42">
        <v>31</v>
      </c>
      <c r="CZ42">
        <v>1</v>
      </c>
    </row>
    <row r="43" spans="1:104" x14ac:dyDescent="0.2">
      <c r="A43">
        <v>32</v>
      </c>
      <c r="B43">
        <v>0</v>
      </c>
      <c r="C43">
        <v>32</v>
      </c>
      <c r="D43">
        <v>11</v>
      </c>
      <c r="E43">
        <v>32</v>
      </c>
      <c r="F43">
        <v>27</v>
      </c>
      <c r="G43">
        <v>32</v>
      </c>
      <c r="K43">
        <v>32</v>
      </c>
      <c r="L43">
        <v>0</v>
      </c>
      <c r="M43">
        <v>32</v>
      </c>
      <c r="N43">
        <v>11</v>
      </c>
      <c r="O43">
        <v>32</v>
      </c>
      <c r="P43">
        <v>31</v>
      </c>
      <c r="Q43">
        <v>32</v>
      </c>
      <c r="R43">
        <v>27</v>
      </c>
      <c r="U43">
        <v>32</v>
      </c>
      <c r="V43">
        <v>0</v>
      </c>
      <c r="W43">
        <v>32</v>
      </c>
      <c r="X43">
        <v>6</v>
      </c>
      <c r="Y43">
        <v>32</v>
      </c>
      <c r="Z43">
        <v>11</v>
      </c>
      <c r="AA43">
        <v>32</v>
      </c>
      <c r="AB43">
        <v>14</v>
      </c>
      <c r="AE43">
        <v>32</v>
      </c>
      <c r="AF43">
        <v>0</v>
      </c>
      <c r="AG43">
        <v>32</v>
      </c>
      <c r="AH43">
        <v>4</v>
      </c>
      <c r="AI43">
        <v>32</v>
      </c>
      <c r="AJ43">
        <v>10</v>
      </c>
      <c r="AK43">
        <v>32</v>
      </c>
      <c r="AL43">
        <v>11</v>
      </c>
      <c r="AO43">
        <v>32</v>
      </c>
      <c r="AP43">
        <v>0</v>
      </c>
      <c r="AQ43">
        <v>32</v>
      </c>
      <c r="AR43">
        <v>5</v>
      </c>
      <c r="AS43">
        <v>32</v>
      </c>
      <c r="AT43">
        <v>8</v>
      </c>
      <c r="AU43">
        <v>32</v>
      </c>
      <c r="AV43">
        <v>9</v>
      </c>
      <c r="AY43">
        <v>32</v>
      </c>
      <c r="AZ43">
        <v>0</v>
      </c>
      <c r="BA43">
        <v>32</v>
      </c>
      <c r="BB43">
        <v>3</v>
      </c>
      <c r="BC43">
        <v>32</v>
      </c>
      <c r="BD43">
        <v>6</v>
      </c>
      <c r="BE43">
        <v>32</v>
      </c>
      <c r="BF43">
        <v>8</v>
      </c>
      <c r="BI43">
        <v>32</v>
      </c>
      <c r="BJ43">
        <v>0</v>
      </c>
      <c r="BK43">
        <v>32</v>
      </c>
      <c r="BL43">
        <v>3</v>
      </c>
      <c r="BM43">
        <v>32</v>
      </c>
      <c r="BN43">
        <v>8</v>
      </c>
      <c r="BO43">
        <v>32</v>
      </c>
      <c r="BP43">
        <v>9</v>
      </c>
      <c r="BS43">
        <v>32</v>
      </c>
      <c r="BT43">
        <v>0</v>
      </c>
      <c r="BU43">
        <v>32</v>
      </c>
      <c r="BV43">
        <v>4</v>
      </c>
      <c r="BW43">
        <v>32</v>
      </c>
      <c r="BX43">
        <v>5</v>
      </c>
      <c r="BY43">
        <v>32</v>
      </c>
      <c r="BZ43">
        <v>6</v>
      </c>
      <c r="CC43">
        <v>32</v>
      </c>
      <c r="CD43">
        <v>0</v>
      </c>
      <c r="CE43">
        <v>32</v>
      </c>
      <c r="CF43">
        <v>2</v>
      </c>
      <c r="CG43">
        <v>32</v>
      </c>
      <c r="CH43">
        <v>3</v>
      </c>
      <c r="CI43">
        <v>32</v>
      </c>
      <c r="CJ43">
        <v>4</v>
      </c>
      <c r="CM43">
        <v>32</v>
      </c>
      <c r="CN43">
        <v>0</v>
      </c>
      <c r="CO43">
        <v>32</v>
      </c>
      <c r="CP43">
        <v>1</v>
      </c>
      <c r="CQ43">
        <v>32</v>
      </c>
      <c r="CR43">
        <v>2</v>
      </c>
      <c r="CS43">
        <v>32</v>
      </c>
      <c r="CT43">
        <v>3</v>
      </c>
      <c r="CW43">
        <v>32</v>
      </c>
      <c r="CX43">
        <v>0</v>
      </c>
      <c r="CY43">
        <v>32</v>
      </c>
      <c r="CZ43">
        <v>1</v>
      </c>
    </row>
    <row r="44" spans="1:104" x14ac:dyDescent="0.2">
      <c r="A44">
        <v>33</v>
      </c>
      <c r="B44">
        <v>0</v>
      </c>
      <c r="C44">
        <v>33</v>
      </c>
      <c r="D44">
        <v>11</v>
      </c>
      <c r="E44">
        <v>33</v>
      </c>
      <c r="F44">
        <v>27</v>
      </c>
      <c r="G44">
        <v>33</v>
      </c>
      <c r="K44">
        <v>33</v>
      </c>
      <c r="L44">
        <v>0</v>
      </c>
      <c r="M44">
        <v>33</v>
      </c>
      <c r="N44">
        <v>11</v>
      </c>
      <c r="O44">
        <v>33</v>
      </c>
      <c r="P44">
        <v>31</v>
      </c>
      <c r="Q44">
        <v>33</v>
      </c>
      <c r="R44">
        <v>27</v>
      </c>
      <c r="U44">
        <v>33</v>
      </c>
      <c r="V44">
        <v>0</v>
      </c>
      <c r="W44">
        <v>33</v>
      </c>
      <c r="X44">
        <v>6</v>
      </c>
      <c r="Y44">
        <v>33</v>
      </c>
      <c r="Z44">
        <v>11</v>
      </c>
      <c r="AA44">
        <v>33</v>
      </c>
      <c r="AB44">
        <v>14</v>
      </c>
      <c r="AE44">
        <v>33</v>
      </c>
      <c r="AF44">
        <v>0</v>
      </c>
      <c r="AG44">
        <v>33</v>
      </c>
      <c r="AH44">
        <v>4</v>
      </c>
      <c r="AI44">
        <v>33</v>
      </c>
      <c r="AJ44">
        <v>10</v>
      </c>
      <c r="AK44">
        <v>33</v>
      </c>
      <c r="AL44">
        <v>11</v>
      </c>
      <c r="AO44">
        <v>33</v>
      </c>
      <c r="AP44">
        <v>0</v>
      </c>
      <c r="AQ44">
        <v>33</v>
      </c>
      <c r="AR44">
        <v>5</v>
      </c>
      <c r="AS44">
        <v>33</v>
      </c>
      <c r="AT44">
        <v>8</v>
      </c>
      <c r="AU44">
        <v>33</v>
      </c>
      <c r="AV44">
        <v>9</v>
      </c>
      <c r="AY44">
        <v>33</v>
      </c>
      <c r="AZ44">
        <v>0</v>
      </c>
      <c r="BA44">
        <v>33</v>
      </c>
      <c r="BB44">
        <v>3</v>
      </c>
      <c r="BC44">
        <v>33</v>
      </c>
      <c r="BD44">
        <v>6</v>
      </c>
      <c r="BE44">
        <v>33</v>
      </c>
      <c r="BF44">
        <v>8</v>
      </c>
      <c r="BI44">
        <v>33</v>
      </c>
      <c r="BJ44">
        <v>0</v>
      </c>
      <c r="BK44">
        <v>33</v>
      </c>
      <c r="BL44">
        <v>3</v>
      </c>
      <c r="BM44">
        <v>33</v>
      </c>
      <c r="BN44">
        <v>8</v>
      </c>
      <c r="BO44">
        <v>33</v>
      </c>
      <c r="BP44">
        <v>9</v>
      </c>
      <c r="BS44">
        <v>33</v>
      </c>
      <c r="BT44">
        <v>0</v>
      </c>
      <c r="BU44">
        <v>33</v>
      </c>
      <c r="BV44">
        <v>4</v>
      </c>
      <c r="BW44">
        <v>33</v>
      </c>
      <c r="BX44">
        <v>5</v>
      </c>
      <c r="BY44">
        <v>33</v>
      </c>
      <c r="BZ44">
        <v>6</v>
      </c>
      <c r="CC44">
        <v>33</v>
      </c>
      <c r="CD44">
        <v>0</v>
      </c>
      <c r="CE44">
        <v>33</v>
      </c>
      <c r="CF44">
        <v>2</v>
      </c>
      <c r="CG44">
        <v>33</v>
      </c>
      <c r="CH44">
        <v>3</v>
      </c>
      <c r="CI44">
        <v>33</v>
      </c>
      <c r="CJ44">
        <v>4</v>
      </c>
      <c r="CM44">
        <v>33</v>
      </c>
      <c r="CN44">
        <v>0</v>
      </c>
      <c r="CO44">
        <v>33</v>
      </c>
      <c r="CP44">
        <v>1</v>
      </c>
      <c r="CQ44">
        <v>33</v>
      </c>
      <c r="CR44">
        <v>2</v>
      </c>
      <c r="CS44">
        <v>33</v>
      </c>
      <c r="CT44">
        <v>3</v>
      </c>
      <c r="CW44">
        <v>33</v>
      </c>
      <c r="CX44">
        <v>0</v>
      </c>
      <c r="CY44">
        <v>33</v>
      </c>
      <c r="CZ44">
        <v>1</v>
      </c>
    </row>
    <row r="45" spans="1:104" x14ac:dyDescent="0.2">
      <c r="A45">
        <v>34</v>
      </c>
      <c r="B45">
        <v>0</v>
      </c>
      <c r="C45">
        <v>34</v>
      </c>
      <c r="D45">
        <v>11</v>
      </c>
      <c r="E45">
        <v>34</v>
      </c>
      <c r="F45">
        <v>27</v>
      </c>
      <c r="G45">
        <v>34</v>
      </c>
      <c r="K45">
        <v>34</v>
      </c>
      <c r="L45">
        <v>0</v>
      </c>
      <c r="M45">
        <v>34</v>
      </c>
      <c r="N45">
        <v>11</v>
      </c>
      <c r="O45">
        <v>34</v>
      </c>
      <c r="P45">
        <v>31</v>
      </c>
      <c r="Q45">
        <v>34</v>
      </c>
      <c r="R45">
        <v>27</v>
      </c>
      <c r="U45">
        <v>34</v>
      </c>
      <c r="V45">
        <v>0</v>
      </c>
      <c r="W45">
        <v>34</v>
      </c>
      <c r="X45">
        <v>6</v>
      </c>
      <c r="Y45">
        <v>34</v>
      </c>
      <c r="Z45">
        <v>11</v>
      </c>
      <c r="AA45">
        <v>34</v>
      </c>
      <c r="AB45">
        <v>14</v>
      </c>
      <c r="AE45">
        <v>34</v>
      </c>
      <c r="AF45">
        <v>0</v>
      </c>
      <c r="AG45">
        <v>34</v>
      </c>
      <c r="AH45">
        <v>4</v>
      </c>
      <c r="AI45">
        <v>34</v>
      </c>
      <c r="AJ45">
        <v>10</v>
      </c>
      <c r="AK45">
        <v>34</v>
      </c>
      <c r="AL45">
        <v>11</v>
      </c>
      <c r="AO45">
        <v>34</v>
      </c>
      <c r="AP45">
        <v>0</v>
      </c>
      <c r="AQ45">
        <v>34</v>
      </c>
      <c r="AR45">
        <v>5</v>
      </c>
      <c r="AS45">
        <v>34</v>
      </c>
      <c r="AT45">
        <v>8</v>
      </c>
      <c r="AU45">
        <v>34</v>
      </c>
      <c r="AV45">
        <v>9</v>
      </c>
      <c r="AY45">
        <v>34</v>
      </c>
      <c r="AZ45">
        <v>0</v>
      </c>
      <c r="BA45">
        <v>34</v>
      </c>
      <c r="BB45">
        <v>3</v>
      </c>
      <c r="BC45">
        <v>34</v>
      </c>
      <c r="BD45">
        <v>6</v>
      </c>
      <c r="BE45">
        <v>34</v>
      </c>
      <c r="BF45">
        <v>8</v>
      </c>
      <c r="BI45">
        <v>34</v>
      </c>
      <c r="BJ45">
        <v>0</v>
      </c>
      <c r="BK45">
        <v>34</v>
      </c>
      <c r="BL45">
        <v>3</v>
      </c>
      <c r="BM45">
        <v>34</v>
      </c>
      <c r="BN45">
        <v>8</v>
      </c>
      <c r="BO45">
        <v>34</v>
      </c>
      <c r="BP45">
        <v>9</v>
      </c>
      <c r="BS45">
        <v>34</v>
      </c>
      <c r="BT45">
        <v>0</v>
      </c>
      <c r="BU45">
        <v>34</v>
      </c>
      <c r="BV45">
        <v>4</v>
      </c>
      <c r="BW45">
        <v>34</v>
      </c>
      <c r="BX45">
        <v>5</v>
      </c>
      <c r="BY45">
        <v>34</v>
      </c>
      <c r="BZ45">
        <v>6</v>
      </c>
      <c r="CC45">
        <v>34</v>
      </c>
      <c r="CD45">
        <v>0</v>
      </c>
      <c r="CE45">
        <v>34</v>
      </c>
      <c r="CF45">
        <v>2</v>
      </c>
      <c r="CG45">
        <v>34</v>
      </c>
      <c r="CH45">
        <v>3</v>
      </c>
      <c r="CI45">
        <v>34</v>
      </c>
      <c r="CJ45">
        <v>4</v>
      </c>
      <c r="CM45">
        <v>34</v>
      </c>
      <c r="CN45">
        <v>0</v>
      </c>
      <c r="CO45">
        <v>34</v>
      </c>
      <c r="CP45">
        <v>1</v>
      </c>
      <c r="CQ45">
        <v>34</v>
      </c>
      <c r="CR45">
        <v>2</v>
      </c>
      <c r="CS45">
        <v>34</v>
      </c>
      <c r="CT45">
        <v>3</v>
      </c>
      <c r="CW45">
        <v>34</v>
      </c>
      <c r="CX45">
        <v>0</v>
      </c>
      <c r="CY45">
        <v>34</v>
      </c>
      <c r="CZ45">
        <v>1</v>
      </c>
    </row>
    <row r="46" spans="1:104" x14ac:dyDescent="0.2">
      <c r="A46">
        <v>35</v>
      </c>
      <c r="B46">
        <v>0</v>
      </c>
      <c r="C46">
        <v>35</v>
      </c>
      <c r="D46">
        <v>11</v>
      </c>
      <c r="E46">
        <v>35</v>
      </c>
      <c r="F46">
        <v>27</v>
      </c>
      <c r="G46">
        <v>35</v>
      </c>
      <c r="K46">
        <v>35</v>
      </c>
      <c r="L46">
        <v>0</v>
      </c>
      <c r="M46">
        <v>35</v>
      </c>
      <c r="N46">
        <v>11</v>
      </c>
      <c r="O46">
        <v>35</v>
      </c>
      <c r="P46">
        <v>31</v>
      </c>
      <c r="Q46">
        <v>35</v>
      </c>
      <c r="R46">
        <v>27</v>
      </c>
      <c r="U46">
        <v>35</v>
      </c>
      <c r="V46">
        <v>0</v>
      </c>
      <c r="W46">
        <v>35</v>
      </c>
      <c r="X46">
        <v>6</v>
      </c>
      <c r="Y46">
        <v>35</v>
      </c>
      <c r="Z46">
        <v>11</v>
      </c>
      <c r="AA46">
        <v>35</v>
      </c>
      <c r="AB46">
        <v>14</v>
      </c>
      <c r="AE46">
        <v>35</v>
      </c>
      <c r="AF46">
        <v>0</v>
      </c>
      <c r="AG46">
        <v>35</v>
      </c>
      <c r="AH46">
        <v>4</v>
      </c>
      <c r="AI46">
        <v>35</v>
      </c>
      <c r="AJ46">
        <v>10</v>
      </c>
      <c r="AK46">
        <v>35</v>
      </c>
      <c r="AL46">
        <v>11</v>
      </c>
      <c r="AO46">
        <v>35</v>
      </c>
      <c r="AP46">
        <v>0</v>
      </c>
      <c r="AQ46">
        <v>35</v>
      </c>
      <c r="AR46">
        <v>5</v>
      </c>
      <c r="AS46">
        <v>35</v>
      </c>
      <c r="AT46">
        <v>8</v>
      </c>
      <c r="AU46">
        <v>35</v>
      </c>
      <c r="AV46">
        <v>9</v>
      </c>
      <c r="AY46">
        <v>35</v>
      </c>
      <c r="AZ46">
        <v>0</v>
      </c>
      <c r="BA46">
        <v>35</v>
      </c>
      <c r="BB46">
        <v>3</v>
      </c>
      <c r="BC46">
        <v>35</v>
      </c>
      <c r="BD46">
        <v>6</v>
      </c>
      <c r="BE46">
        <v>35</v>
      </c>
      <c r="BF46">
        <v>8</v>
      </c>
      <c r="BS46">
        <v>35</v>
      </c>
      <c r="BT46">
        <v>0</v>
      </c>
      <c r="BU46">
        <v>35</v>
      </c>
      <c r="BV46">
        <v>4</v>
      </c>
      <c r="BW46">
        <v>35</v>
      </c>
      <c r="BX46">
        <v>5</v>
      </c>
      <c r="BY46">
        <v>35</v>
      </c>
      <c r="BZ46">
        <v>6</v>
      </c>
      <c r="CC46">
        <v>35</v>
      </c>
      <c r="CD46">
        <v>0</v>
      </c>
      <c r="CE46">
        <v>35</v>
      </c>
      <c r="CF46">
        <v>2</v>
      </c>
      <c r="CG46">
        <v>35</v>
      </c>
      <c r="CH46">
        <v>3</v>
      </c>
      <c r="CI46">
        <v>35</v>
      </c>
      <c r="CJ46">
        <v>4</v>
      </c>
      <c r="CM46">
        <v>35</v>
      </c>
      <c r="CN46">
        <v>0</v>
      </c>
      <c r="CO46">
        <v>35</v>
      </c>
      <c r="CP46">
        <v>1</v>
      </c>
      <c r="CQ46">
        <v>35</v>
      </c>
      <c r="CR46">
        <v>2</v>
      </c>
      <c r="CS46">
        <v>35</v>
      </c>
      <c r="CT46">
        <v>3</v>
      </c>
      <c r="CW46">
        <v>35</v>
      </c>
      <c r="CX46">
        <v>0</v>
      </c>
      <c r="CY46">
        <v>35</v>
      </c>
      <c r="CZ46">
        <v>1</v>
      </c>
    </row>
    <row r="47" spans="1:104" x14ac:dyDescent="0.2">
      <c r="A47">
        <v>36</v>
      </c>
      <c r="B47">
        <v>0</v>
      </c>
      <c r="C47">
        <v>36</v>
      </c>
      <c r="D47">
        <v>11</v>
      </c>
      <c r="E47">
        <v>36</v>
      </c>
      <c r="F47">
        <v>27</v>
      </c>
      <c r="G47">
        <v>36</v>
      </c>
      <c r="K47">
        <v>36</v>
      </c>
      <c r="L47">
        <v>0</v>
      </c>
      <c r="M47">
        <v>36</v>
      </c>
      <c r="N47">
        <v>11</v>
      </c>
      <c r="O47">
        <v>36</v>
      </c>
      <c r="P47">
        <v>31</v>
      </c>
      <c r="Q47">
        <v>36</v>
      </c>
      <c r="R47">
        <v>27</v>
      </c>
      <c r="U47">
        <v>36</v>
      </c>
      <c r="V47">
        <v>0</v>
      </c>
      <c r="W47">
        <v>36</v>
      </c>
      <c r="X47">
        <v>6</v>
      </c>
      <c r="Y47">
        <v>36</v>
      </c>
      <c r="Z47">
        <v>11</v>
      </c>
      <c r="AA47">
        <v>36</v>
      </c>
      <c r="AB47">
        <v>14</v>
      </c>
      <c r="AE47">
        <v>36</v>
      </c>
      <c r="AF47">
        <v>0</v>
      </c>
      <c r="AG47">
        <v>36</v>
      </c>
      <c r="AH47">
        <v>4</v>
      </c>
      <c r="AI47">
        <v>36</v>
      </c>
      <c r="AJ47">
        <v>10</v>
      </c>
      <c r="AK47">
        <v>36</v>
      </c>
      <c r="AL47">
        <v>11</v>
      </c>
      <c r="AO47">
        <v>36</v>
      </c>
      <c r="AP47">
        <v>0</v>
      </c>
      <c r="AQ47">
        <v>36</v>
      </c>
      <c r="AR47">
        <v>5</v>
      </c>
      <c r="AS47">
        <v>36</v>
      </c>
      <c r="AT47">
        <v>8</v>
      </c>
      <c r="AU47">
        <v>36</v>
      </c>
      <c r="AV47">
        <v>9</v>
      </c>
      <c r="AY47">
        <v>36</v>
      </c>
      <c r="AZ47">
        <v>0</v>
      </c>
      <c r="BA47">
        <v>36</v>
      </c>
      <c r="BB47">
        <v>3</v>
      </c>
      <c r="BC47">
        <v>36</v>
      </c>
      <c r="BD47">
        <v>6</v>
      </c>
      <c r="BE47">
        <v>36</v>
      </c>
      <c r="BF47">
        <v>8</v>
      </c>
      <c r="BS47">
        <v>36</v>
      </c>
      <c r="BT47">
        <v>0</v>
      </c>
      <c r="BU47">
        <v>36</v>
      </c>
      <c r="BV47">
        <v>4</v>
      </c>
      <c r="BW47">
        <v>36</v>
      </c>
      <c r="BX47">
        <v>5</v>
      </c>
      <c r="BY47">
        <v>36</v>
      </c>
      <c r="BZ47">
        <v>6</v>
      </c>
      <c r="CC47">
        <v>36</v>
      </c>
      <c r="CD47">
        <v>0</v>
      </c>
      <c r="CE47">
        <v>36</v>
      </c>
      <c r="CF47">
        <v>2</v>
      </c>
      <c r="CG47">
        <v>36</v>
      </c>
      <c r="CH47">
        <v>3</v>
      </c>
      <c r="CI47">
        <v>36</v>
      </c>
      <c r="CJ47">
        <v>4</v>
      </c>
      <c r="CM47">
        <v>36</v>
      </c>
      <c r="CN47">
        <v>0</v>
      </c>
      <c r="CO47">
        <v>36</v>
      </c>
      <c r="CP47">
        <v>1</v>
      </c>
      <c r="CQ47">
        <v>36</v>
      </c>
      <c r="CR47">
        <v>3</v>
      </c>
      <c r="CS47">
        <v>36</v>
      </c>
      <c r="CT47">
        <v>3</v>
      </c>
      <c r="CW47">
        <v>36</v>
      </c>
      <c r="CX47">
        <v>0</v>
      </c>
      <c r="CY47">
        <v>36</v>
      </c>
      <c r="CZ47">
        <v>1</v>
      </c>
    </row>
    <row r="48" spans="1:104" x14ac:dyDescent="0.2">
      <c r="A48">
        <v>37</v>
      </c>
      <c r="B48">
        <v>0</v>
      </c>
      <c r="C48">
        <v>37</v>
      </c>
      <c r="D48">
        <v>11</v>
      </c>
      <c r="E48">
        <v>37</v>
      </c>
      <c r="F48">
        <v>28</v>
      </c>
      <c r="G48">
        <v>37</v>
      </c>
      <c r="K48">
        <v>37</v>
      </c>
      <c r="L48">
        <v>0</v>
      </c>
      <c r="M48">
        <v>37</v>
      </c>
      <c r="N48">
        <v>11</v>
      </c>
      <c r="O48">
        <v>37</v>
      </c>
      <c r="P48">
        <v>31</v>
      </c>
      <c r="Q48">
        <v>37</v>
      </c>
      <c r="R48">
        <v>27</v>
      </c>
      <c r="U48">
        <v>37</v>
      </c>
      <c r="V48">
        <v>0</v>
      </c>
      <c r="W48">
        <v>37</v>
      </c>
      <c r="X48">
        <v>6</v>
      </c>
      <c r="Y48">
        <v>37</v>
      </c>
      <c r="Z48">
        <v>11</v>
      </c>
      <c r="AA48">
        <v>37</v>
      </c>
      <c r="AB48">
        <v>14</v>
      </c>
      <c r="AE48">
        <v>37</v>
      </c>
      <c r="AF48">
        <v>0</v>
      </c>
      <c r="AG48">
        <v>37</v>
      </c>
      <c r="AH48">
        <v>4</v>
      </c>
      <c r="AI48">
        <v>37</v>
      </c>
      <c r="AJ48">
        <v>11</v>
      </c>
      <c r="AK48">
        <v>37</v>
      </c>
      <c r="AL48">
        <v>11</v>
      </c>
      <c r="AO48">
        <v>37</v>
      </c>
      <c r="AP48">
        <v>0</v>
      </c>
      <c r="AQ48">
        <v>37</v>
      </c>
      <c r="AR48">
        <v>5</v>
      </c>
      <c r="AS48">
        <v>37</v>
      </c>
      <c r="AT48">
        <v>8</v>
      </c>
      <c r="AU48">
        <v>37</v>
      </c>
      <c r="AV48">
        <v>10</v>
      </c>
      <c r="AY48">
        <v>37</v>
      </c>
      <c r="AZ48">
        <v>0</v>
      </c>
      <c r="BA48">
        <v>37</v>
      </c>
      <c r="BB48">
        <v>3</v>
      </c>
      <c r="BC48">
        <v>37</v>
      </c>
      <c r="BD48">
        <v>6</v>
      </c>
      <c r="BE48">
        <v>37</v>
      </c>
      <c r="BF48">
        <v>8</v>
      </c>
      <c r="BS48">
        <v>37</v>
      </c>
      <c r="BT48">
        <v>0</v>
      </c>
      <c r="BU48">
        <v>37</v>
      </c>
      <c r="BV48">
        <v>4</v>
      </c>
      <c r="BW48">
        <v>37</v>
      </c>
      <c r="BX48">
        <v>5</v>
      </c>
      <c r="BY48">
        <v>37</v>
      </c>
      <c r="BZ48">
        <v>6</v>
      </c>
      <c r="CC48">
        <v>37</v>
      </c>
      <c r="CD48">
        <v>0</v>
      </c>
      <c r="CE48">
        <v>37</v>
      </c>
      <c r="CF48">
        <v>2</v>
      </c>
      <c r="CG48">
        <v>37</v>
      </c>
      <c r="CH48">
        <v>3</v>
      </c>
      <c r="CI48">
        <v>37</v>
      </c>
      <c r="CJ48">
        <v>4</v>
      </c>
      <c r="CM48">
        <v>37</v>
      </c>
      <c r="CN48">
        <v>0</v>
      </c>
      <c r="CO48">
        <v>37</v>
      </c>
      <c r="CP48">
        <v>1</v>
      </c>
      <c r="CQ48">
        <v>37</v>
      </c>
      <c r="CR48">
        <v>3</v>
      </c>
      <c r="CS48">
        <v>37</v>
      </c>
      <c r="CT48">
        <v>3</v>
      </c>
      <c r="CW48">
        <v>37</v>
      </c>
      <c r="CX48">
        <v>0</v>
      </c>
      <c r="CY48">
        <v>37</v>
      </c>
      <c r="CZ48">
        <v>1</v>
      </c>
    </row>
    <row r="49" spans="1:104" x14ac:dyDescent="0.2">
      <c r="A49">
        <v>38</v>
      </c>
      <c r="B49">
        <v>0</v>
      </c>
      <c r="C49">
        <v>38</v>
      </c>
      <c r="D49">
        <v>11</v>
      </c>
      <c r="E49">
        <v>38</v>
      </c>
      <c r="F49">
        <v>28</v>
      </c>
      <c r="G49">
        <v>38</v>
      </c>
      <c r="K49">
        <v>38</v>
      </c>
      <c r="L49">
        <v>0</v>
      </c>
      <c r="M49">
        <v>38</v>
      </c>
      <c r="N49">
        <v>11</v>
      </c>
      <c r="O49">
        <v>38</v>
      </c>
      <c r="P49">
        <v>31</v>
      </c>
      <c r="Q49">
        <v>38</v>
      </c>
      <c r="R49">
        <v>27</v>
      </c>
      <c r="U49">
        <v>38</v>
      </c>
      <c r="V49">
        <v>0</v>
      </c>
      <c r="W49">
        <v>38</v>
      </c>
      <c r="X49">
        <v>6</v>
      </c>
      <c r="Y49">
        <v>38</v>
      </c>
      <c r="Z49">
        <v>11</v>
      </c>
      <c r="AA49">
        <v>38</v>
      </c>
      <c r="AB49">
        <v>14</v>
      </c>
      <c r="AE49">
        <v>38</v>
      </c>
      <c r="AF49">
        <v>0</v>
      </c>
      <c r="AG49">
        <v>38</v>
      </c>
      <c r="AH49">
        <v>4</v>
      </c>
      <c r="AI49">
        <v>38</v>
      </c>
      <c r="AJ49">
        <v>11</v>
      </c>
      <c r="AK49">
        <v>38</v>
      </c>
      <c r="AL49">
        <v>11</v>
      </c>
      <c r="AO49">
        <v>38</v>
      </c>
      <c r="AP49">
        <v>0</v>
      </c>
      <c r="AQ49">
        <v>38</v>
      </c>
      <c r="AR49">
        <v>5</v>
      </c>
      <c r="AS49">
        <v>38</v>
      </c>
      <c r="AT49">
        <v>8</v>
      </c>
      <c r="AU49">
        <v>38</v>
      </c>
      <c r="AV49">
        <v>10</v>
      </c>
      <c r="AY49">
        <v>38</v>
      </c>
      <c r="AZ49">
        <v>0</v>
      </c>
      <c r="BA49">
        <v>38</v>
      </c>
      <c r="BB49">
        <v>3</v>
      </c>
      <c r="BC49">
        <v>38</v>
      </c>
      <c r="BD49">
        <v>6</v>
      </c>
      <c r="BE49">
        <v>38</v>
      </c>
      <c r="BF49">
        <v>8</v>
      </c>
      <c r="BS49">
        <v>38</v>
      </c>
      <c r="BT49">
        <v>0</v>
      </c>
      <c r="BU49">
        <v>38</v>
      </c>
      <c r="BV49">
        <v>4</v>
      </c>
      <c r="BW49">
        <v>38</v>
      </c>
      <c r="BX49">
        <v>5</v>
      </c>
      <c r="BY49">
        <v>38</v>
      </c>
      <c r="BZ49">
        <v>6</v>
      </c>
      <c r="CC49">
        <v>38</v>
      </c>
      <c r="CD49">
        <v>0</v>
      </c>
      <c r="CE49">
        <v>38</v>
      </c>
      <c r="CF49">
        <v>2</v>
      </c>
      <c r="CG49">
        <v>38</v>
      </c>
      <c r="CH49">
        <v>3</v>
      </c>
      <c r="CI49">
        <v>38</v>
      </c>
      <c r="CJ49">
        <v>4</v>
      </c>
      <c r="CM49">
        <v>38</v>
      </c>
      <c r="CN49">
        <v>0</v>
      </c>
      <c r="CO49">
        <v>38</v>
      </c>
      <c r="CP49">
        <v>1</v>
      </c>
      <c r="CQ49">
        <v>38</v>
      </c>
      <c r="CR49">
        <v>3</v>
      </c>
      <c r="CS49">
        <v>38</v>
      </c>
      <c r="CT49">
        <v>3</v>
      </c>
      <c r="CW49">
        <v>38</v>
      </c>
      <c r="CX49">
        <v>0</v>
      </c>
      <c r="CY49">
        <v>38</v>
      </c>
      <c r="CZ49">
        <v>1</v>
      </c>
    </row>
    <row r="50" spans="1:104" x14ac:dyDescent="0.2">
      <c r="A50">
        <v>39</v>
      </c>
      <c r="B50">
        <v>0</v>
      </c>
      <c r="C50">
        <v>39</v>
      </c>
      <c r="D50">
        <v>11</v>
      </c>
      <c r="E50">
        <v>39</v>
      </c>
      <c r="F50">
        <v>28</v>
      </c>
      <c r="G50">
        <v>39</v>
      </c>
      <c r="K50">
        <v>39</v>
      </c>
      <c r="L50">
        <v>0</v>
      </c>
      <c r="M50">
        <v>39</v>
      </c>
      <c r="N50">
        <v>11</v>
      </c>
      <c r="O50">
        <v>39</v>
      </c>
      <c r="P50">
        <v>31</v>
      </c>
      <c r="Q50">
        <v>39</v>
      </c>
      <c r="R50">
        <v>29</v>
      </c>
      <c r="U50">
        <v>39</v>
      </c>
      <c r="V50">
        <v>0</v>
      </c>
      <c r="W50">
        <v>39</v>
      </c>
      <c r="X50">
        <v>6</v>
      </c>
      <c r="Y50">
        <v>39</v>
      </c>
      <c r="Z50">
        <v>11</v>
      </c>
      <c r="AA50">
        <v>39</v>
      </c>
      <c r="AB50">
        <v>14</v>
      </c>
      <c r="AE50">
        <v>39</v>
      </c>
      <c r="AF50">
        <v>0</v>
      </c>
      <c r="AG50">
        <v>39</v>
      </c>
      <c r="AH50">
        <v>4</v>
      </c>
      <c r="AI50">
        <v>39</v>
      </c>
      <c r="AJ50">
        <v>11</v>
      </c>
      <c r="AK50">
        <v>39</v>
      </c>
      <c r="AL50">
        <v>11</v>
      </c>
      <c r="AO50">
        <v>39</v>
      </c>
      <c r="AP50">
        <v>0</v>
      </c>
      <c r="AQ50">
        <v>39</v>
      </c>
      <c r="AR50">
        <v>5</v>
      </c>
      <c r="AS50">
        <v>39</v>
      </c>
      <c r="AT50">
        <v>8</v>
      </c>
      <c r="AU50">
        <v>39</v>
      </c>
      <c r="AV50">
        <v>10</v>
      </c>
      <c r="AY50">
        <v>39</v>
      </c>
      <c r="AZ50">
        <v>0</v>
      </c>
      <c r="BA50">
        <v>39</v>
      </c>
      <c r="BB50">
        <v>3</v>
      </c>
      <c r="BC50">
        <v>39</v>
      </c>
      <c r="BD50">
        <v>6</v>
      </c>
      <c r="BE50">
        <v>39</v>
      </c>
      <c r="BF50">
        <v>8</v>
      </c>
      <c r="BS50">
        <v>39</v>
      </c>
      <c r="BT50">
        <v>0</v>
      </c>
      <c r="BU50">
        <v>39</v>
      </c>
      <c r="BV50">
        <v>4</v>
      </c>
      <c r="BW50">
        <v>39</v>
      </c>
      <c r="BX50">
        <v>5</v>
      </c>
      <c r="BY50">
        <v>39</v>
      </c>
      <c r="BZ50">
        <v>6</v>
      </c>
      <c r="CC50">
        <v>39</v>
      </c>
      <c r="CD50">
        <v>0</v>
      </c>
      <c r="CE50">
        <v>39</v>
      </c>
      <c r="CF50">
        <v>2</v>
      </c>
      <c r="CG50">
        <v>39</v>
      </c>
      <c r="CH50">
        <v>3</v>
      </c>
      <c r="CI50">
        <v>39</v>
      </c>
      <c r="CJ50">
        <v>4</v>
      </c>
      <c r="CM50">
        <v>39</v>
      </c>
      <c r="CN50">
        <v>0</v>
      </c>
      <c r="CO50">
        <v>39</v>
      </c>
      <c r="CP50">
        <v>1</v>
      </c>
      <c r="CQ50">
        <v>39</v>
      </c>
      <c r="CR50">
        <v>3</v>
      </c>
      <c r="CS50">
        <v>39</v>
      </c>
      <c r="CT50">
        <v>3</v>
      </c>
      <c r="CW50">
        <v>39</v>
      </c>
      <c r="CX50">
        <v>0</v>
      </c>
      <c r="CY50">
        <v>39</v>
      </c>
      <c r="CZ50">
        <v>1</v>
      </c>
    </row>
    <row r="51" spans="1:104" x14ac:dyDescent="0.2">
      <c r="A51">
        <v>40</v>
      </c>
      <c r="B51">
        <v>0</v>
      </c>
      <c r="C51">
        <v>40</v>
      </c>
      <c r="D51">
        <v>12</v>
      </c>
      <c r="E51">
        <v>40</v>
      </c>
      <c r="F51">
        <v>28</v>
      </c>
      <c r="G51">
        <v>40</v>
      </c>
      <c r="K51">
        <v>40</v>
      </c>
      <c r="L51">
        <v>0</v>
      </c>
      <c r="M51">
        <v>40</v>
      </c>
      <c r="N51">
        <v>11</v>
      </c>
      <c r="O51">
        <v>40</v>
      </c>
      <c r="P51">
        <v>31</v>
      </c>
      <c r="Q51">
        <v>40</v>
      </c>
      <c r="R51">
        <v>29</v>
      </c>
      <c r="U51">
        <v>40</v>
      </c>
      <c r="V51">
        <v>0</v>
      </c>
      <c r="W51">
        <v>40</v>
      </c>
      <c r="X51">
        <v>6</v>
      </c>
      <c r="Y51">
        <v>40</v>
      </c>
      <c r="Z51">
        <v>11</v>
      </c>
      <c r="AA51">
        <v>40</v>
      </c>
      <c r="AB51">
        <v>14</v>
      </c>
      <c r="AE51">
        <v>40</v>
      </c>
      <c r="AF51">
        <v>0</v>
      </c>
      <c r="AG51">
        <v>40</v>
      </c>
      <c r="AH51">
        <v>4</v>
      </c>
      <c r="AI51">
        <v>40</v>
      </c>
      <c r="AJ51">
        <v>11</v>
      </c>
      <c r="AK51">
        <v>40</v>
      </c>
      <c r="AL51">
        <v>11</v>
      </c>
      <c r="AO51">
        <v>40</v>
      </c>
      <c r="AP51">
        <v>0</v>
      </c>
      <c r="AQ51">
        <v>40</v>
      </c>
      <c r="AR51">
        <v>5</v>
      </c>
      <c r="AS51">
        <v>40</v>
      </c>
      <c r="AT51">
        <v>8</v>
      </c>
      <c r="AU51">
        <v>40</v>
      </c>
      <c r="AV51">
        <v>10</v>
      </c>
      <c r="AY51">
        <v>40</v>
      </c>
      <c r="AZ51">
        <v>0</v>
      </c>
      <c r="BA51">
        <v>40</v>
      </c>
      <c r="BB51">
        <v>3</v>
      </c>
      <c r="BC51">
        <v>40</v>
      </c>
      <c r="BD51">
        <v>6</v>
      </c>
      <c r="BE51">
        <v>40</v>
      </c>
      <c r="BF51">
        <v>8</v>
      </c>
      <c r="BS51">
        <v>40</v>
      </c>
      <c r="BT51">
        <v>0</v>
      </c>
      <c r="BU51">
        <v>40</v>
      </c>
      <c r="BV51">
        <v>4</v>
      </c>
      <c r="BW51">
        <v>40</v>
      </c>
      <c r="BX51">
        <v>5</v>
      </c>
      <c r="BY51">
        <v>40</v>
      </c>
      <c r="BZ51">
        <v>6</v>
      </c>
      <c r="CC51">
        <v>40</v>
      </c>
      <c r="CD51">
        <v>0</v>
      </c>
      <c r="CE51">
        <v>40</v>
      </c>
      <c r="CF51">
        <v>2</v>
      </c>
      <c r="CG51">
        <v>40</v>
      </c>
      <c r="CH51">
        <v>3</v>
      </c>
      <c r="CI51">
        <v>40</v>
      </c>
      <c r="CJ51">
        <v>4</v>
      </c>
      <c r="CM51">
        <v>40</v>
      </c>
      <c r="CN51">
        <v>0</v>
      </c>
      <c r="CO51">
        <v>40</v>
      </c>
      <c r="CP51">
        <v>1</v>
      </c>
      <c r="CQ51">
        <v>40</v>
      </c>
      <c r="CR51">
        <v>3</v>
      </c>
      <c r="CS51">
        <v>40</v>
      </c>
      <c r="CT51">
        <v>3</v>
      </c>
      <c r="CW51">
        <v>40</v>
      </c>
      <c r="CX51">
        <v>0</v>
      </c>
      <c r="CY51">
        <v>40</v>
      </c>
      <c r="CZ51">
        <v>1</v>
      </c>
    </row>
    <row r="52" spans="1:104" x14ac:dyDescent="0.2">
      <c r="A52">
        <v>41</v>
      </c>
      <c r="B52">
        <v>0</v>
      </c>
      <c r="C52">
        <v>41</v>
      </c>
      <c r="D52">
        <v>12</v>
      </c>
      <c r="E52">
        <v>41</v>
      </c>
      <c r="F52">
        <v>28</v>
      </c>
      <c r="G52">
        <v>41</v>
      </c>
      <c r="K52">
        <v>41</v>
      </c>
      <c r="L52">
        <v>0</v>
      </c>
      <c r="M52">
        <v>41</v>
      </c>
      <c r="N52">
        <v>11</v>
      </c>
      <c r="O52">
        <v>41</v>
      </c>
      <c r="P52">
        <v>31</v>
      </c>
      <c r="Q52">
        <v>41</v>
      </c>
      <c r="R52">
        <v>29</v>
      </c>
      <c r="U52">
        <v>41</v>
      </c>
      <c r="V52">
        <v>0</v>
      </c>
      <c r="W52">
        <v>41</v>
      </c>
      <c r="X52">
        <v>6</v>
      </c>
      <c r="Y52">
        <v>41</v>
      </c>
      <c r="Z52">
        <v>11</v>
      </c>
      <c r="AA52">
        <v>41</v>
      </c>
      <c r="AB52">
        <v>14</v>
      </c>
      <c r="AE52">
        <v>41</v>
      </c>
      <c r="AF52">
        <v>0</v>
      </c>
      <c r="AG52">
        <v>41</v>
      </c>
      <c r="AH52">
        <v>4</v>
      </c>
      <c r="AI52">
        <v>41</v>
      </c>
      <c r="AJ52">
        <v>11</v>
      </c>
      <c r="AK52">
        <v>41</v>
      </c>
      <c r="AL52">
        <v>11</v>
      </c>
      <c r="AO52">
        <v>41</v>
      </c>
      <c r="AP52">
        <v>0</v>
      </c>
      <c r="AQ52">
        <v>41</v>
      </c>
      <c r="AR52">
        <v>5</v>
      </c>
      <c r="AS52">
        <v>41</v>
      </c>
      <c r="AT52">
        <v>8</v>
      </c>
      <c r="AU52">
        <v>41</v>
      </c>
      <c r="AV52">
        <v>10</v>
      </c>
      <c r="AY52">
        <v>41</v>
      </c>
      <c r="AZ52">
        <v>0</v>
      </c>
      <c r="BA52">
        <v>41</v>
      </c>
      <c r="BB52">
        <v>3</v>
      </c>
      <c r="BC52">
        <v>41</v>
      </c>
      <c r="BD52">
        <v>6</v>
      </c>
      <c r="BE52">
        <v>41</v>
      </c>
      <c r="BF52">
        <v>8</v>
      </c>
      <c r="BS52">
        <v>41</v>
      </c>
      <c r="BT52">
        <v>0</v>
      </c>
      <c r="BU52">
        <v>41</v>
      </c>
      <c r="BV52">
        <v>4</v>
      </c>
      <c r="BW52">
        <v>41</v>
      </c>
      <c r="BX52">
        <v>5</v>
      </c>
      <c r="BY52">
        <v>41</v>
      </c>
      <c r="BZ52">
        <v>6</v>
      </c>
      <c r="CC52">
        <v>41</v>
      </c>
      <c r="CD52">
        <v>0</v>
      </c>
      <c r="CE52">
        <v>41</v>
      </c>
      <c r="CF52">
        <v>2</v>
      </c>
      <c r="CG52">
        <v>41</v>
      </c>
      <c r="CH52">
        <v>3</v>
      </c>
      <c r="CI52">
        <v>41</v>
      </c>
      <c r="CJ52">
        <v>4</v>
      </c>
      <c r="CM52">
        <v>41</v>
      </c>
      <c r="CN52">
        <v>0</v>
      </c>
      <c r="CO52">
        <v>41</v>
      </c>
      <c r="CP52">
        <v>1</v>
      </c>
      <c r="CQ52">
        <v>41</v>
      </c>
      <c r="CR52">
        <v>3</v>
      </c>
      <c r="CS52">
        <v>41</v>
      </c>
      <c r="CT52">
        <v>3</v>
      </c>
      <c r="CW52">
        <v>41</v>
      </c>
      <c r="CX52">
        <v>0</v>
      </c>
      <c r="CY52">
        <v>41</v>
      </c>
      <c r="CZ52">
        <v>1</v>
      </c>
    </row>
    <row r="53" spans="1:104" x14ac:dyDescent="0.2">
      <c r="A53">
        <v>42</v>
      </c>
      <c r="B53">
        <v>0</v>
      </c>
      <c r="C53">
        <v>42</v>
      </c>
      <c r="D53">
        <v>12</v>
      </c>
      <c r="E53">
        <v>42</v>
      </c>
      <c r="F53">
        <v>28</v>
      </c>
      <c r="G53">
        <v>42</v>
      </c>
      <c r="K53">
        <v>42</v>
      </c>
      <c r="L53">
        <v>0</v>
      </c>
      <c r="M53">
        <v>42</v>
      </c>
      <c r="N53">
        <v>11</v>
      </c>
      <c r="O53">
        <v>42</v>
      </c>
      <c r="P53">
        <v>31</v>
      </c>
      <c r="Q53">
        <v>42</v>
      </c>
      <c r="R53">
        <v>29</v>
      </c>
      <c r="U53">
        <v>42</v>
      </c>
      <c r="V53">
        <v>0</v>
      </c>
      <c r="W53">
        <v>42</v>
      </c>
      <c r="X53">
        <v>6</v>
      </c>
      <c r="Y53">
        <v>42</v>
      </c>
      <c r="Z53">
        <v>11</v>
      </c>
      <c r="AA53">
        <v>42</v>
      </c>
      <c r="AB53">
        <v>14</v>
      </c>
      <c r="AE53">
        <v>42</v>
      </c>
      <c r="AF53">
        <v>0</v>
      </c>
      <c r="AG53">
        <v>42</v>
      </c>
      <c r="AH53">
        <v>4</v>
      </c>
      <c r="AI53">
        <v>42</v>
      </c>
      <c r="AJ53">
        <v>11</v>
      </c>
      <c r="AK53">
        <v>42</v>
      </c>
      <c r="AL53">
        <v>11</v>
      </c>
      <c r="AO53">
        <v>42</v>
      </c>
      <c r="AP53">
        <v>0</v>
      </c>
      <c r="AQ53">
        <v>42</v>
      </c>
      <c r="AR53">
        <v>5</v>
      </c>
      <c r="AS53">
        <v>42</v>
      </c>
      <c r="AT53">
        <v>8</v>
      </c>
      <c r="AU53">
        <v>42</v>
      </c>
      <c r="AV53">
        <v>10</v>
      </c>
      <c r="AY53">
        <v>42</v>
      </c>
      <c r="AZ53">
        <v>0</v>
      </c>
      <c r="BA53">
        <v>42</v>
      </c>
      <c r="BB53">
        <v>3</v>
      </c>
      <c r="BC53">
        <v>42</v>
      </c>
      <c r="BD53">
        <v>6</v>
      </c>
      <c r="BE53">
        <v>42</v>
      </c>
      <c r="BF53">
        <v>8</v>
      </c>
      <c r="BS53">
        <v>42</v>
      </c>
      <c r="BT53">
        <v>0</v>
      </c>
      <c r="BU53">
        <v>42</v>
      </c>
      <c r="BV53">
        <v>4</v>
      </c>
      <c r="BW53">
        <v>42</v>
      </c>
      <c r="BX53">
        <v>5</v>
      </c>
      <c r="BY53">
        <v>42</v>
      </c>
      <c r="BZ53">
        <v>6</v>
      </c>
      <c r="CC53">
        <v>42</v>
      </c>
      <c r="CD53">
        <v>0</v>
      </c>
      <c r="CE53">
        <v>42</v>
      </c>
      <c r="CF53">
        <v>2</v>
      </c>
      <c r="CG53">
        <v>42</v>
      </c>
      <c r="CH53">
        <v>3</v>
      </c>
      <c r="CI53">
        <v>42</v>
      </c>
      <c r="CJ53">
        <v>4</v>
      </c>
      <c r="CM53">
        <v>42</v>
      </c>
      <c r="CN53">
        <v>0</v>
      </c>
      <c r="CO53">
        <v>42</v>
      </c>
      <c r="CP53">
        <v>1</v>
      </c>
      <c r="CQ53">
        <v>42</v>
      </c>
      <c r="CR53">
        <v>3</v>
      </c>
      <c r="CS53">
        <v>42</v>
      </c>
      <c r="CT53">
        <v>3</v>
      </c>
      <c r="CW53">
        <v>42</v>
      </c>
      <c r="CX53">
        <v>0</v>
      </c>
      <c r="CY53">
        <v>42</v>
      </c>
      <c r="CZ53">
        <v>1</v>
      </c>
    </row>
    <row r="54" spans="1:104" x14ac:dyDescent="0.2">
      <c r="A54">
        <v>43</v>
      </c>
      <c r="B54">
        <v>0</v>
      </c>
      <c r="C54">
        <v>43</v>
      </c>
      <c r="D54">
        <v>12</v>
      </c>
      <c r="E54">
        <v>43</v>
      </c>
      <c r="F54">
        <v>28</v>
      </c>
      <c r="G54">
        <v>43</v>
      </c>
      <c r="K54">
        <v>43</v>
      </c>
      <c r="L54">
        <v>0</v>
      </c>
      <c r="M54">
        <v>43</v>
      </c>
      <c r="N54">
        <v>11</v>
      </c>
      <c r="O54">
        <v>43</v>
      </c>
      <c r="P54">
        <v>31</v>
      </c>
      <c r="Q54">
        <v>43</v>
      </c>
      <c r="R54">
        <v>29</v>
      </c>
      <c r="U54">
        <v>43</v>
      </c>
      <c r="V54">
        <v>0</v>
      </c>
      <c r="W54">
        <v>43</v>
      </c>
      <c r="X54">
        <v>6</v>
      </c>
      <c r="Y54">
        <v>43</v>
      </c>
      <c r="Z54">
        <v>11</v>
      </c>
      <c r="AA54">
        <v>43</v>
      </c>
      <c r="AB54">
        <v>14</v>
      </c>
      <c r="AE54">
        <v>43</v>
      </c>
      <c r="AF54">
        <v>0</v>
      </c>
      <c r="AG54">
        <v>43</v>
      </c>
      <c r="AH54">
        <v>4</v>
      </c>
      <c r="AI54">
        <v>43</v>
      </c>
      <c r="AJ54">
        <v>11</v>
      </c>
      <c r="AK54">
        <v>43</v>
      </c>
      <c r="AL54">
        <v>11</v>
      </c>
      <c r="AO54">
        <v>43</v>
      </c>
      <c r="AP54">
        <v>0</v>
      </c>
      <c r="AQ54">
        <v>43</v>
      </c>
      <c r="AR54">
        <v>5</v>
      </c>
      <c r="AS54">
        <v>43</v>
      </c>
      <c r="AT54">
        <v>8</v>
      </c>
      <c r="AU54">
        <v>43</v>
      </c>
      <c r="AV54">
        <v>10</v>
      </c>
      <c r="AY54">
        <v>43</v>
      </c>
      <c r="AZ54">
        <v>0</v>
      </c>
      <c r="BA54">
        <v>43</v>
      </c>
      <c r="BB54">
        <v>3</v>
      </c>
      <c r="BC54">
        <v>43</v>
      </c>
      <c r="BD54">
        <v>6</v>
      </c>
      <c r="BE54">
        <v>43</v>
      </c>
      <c r="BF54">
        <v>8</v>
      </c>
      <c r="BS54">
        <v>43</v>
      </c>
      <c r="BT54">
        <v>0</v>
      </c>
      <c r="BU54">
        <v>43</v>
      </c>
      <c r="BV54">
        <v>4</v>
      </c>
      <c r="BW54">
        <v>43</v>
      </c>
      <c r="BX54">
        <v>5</v>
      </c>
      <c r="BY54">
        <v>43</v>
      </c>
      <c r="BZ54">
        <v>6</v>
      </c>
      <c r="CC54">
        <v>43</v>
      </c>
      <c r="CD54">
        <v>0</v>
      </c>
      <c r="CE54">
        <v>43</v>
      </c>
      <c r="CF54">
        <v>2</v>
      </c>
      <c r="CG54">
        <v>43</v>
      </c>
      <c r="CH54">
        <v>3</v>
      </c>
      <c r="CI54">
        <v>43</v>
      </c>
      <c r="CJ54">
        <v>4</v>
      </c>
      <c r="CM54">
        <v>43</v>
      </c>
      <c r="CN54">
        <v>0</v>
      </c>
      <c r="CO54">
        <v>43</v>
      </c>
      <c r="CP54">
        <v>1</v>
      </c>
      <c r="CQ54">
        <v>43</v>
      </c>
      <c r="CR54">
        <v>3</v>
      </c>
      <c r="CS54">
        <v>43</v>
      </c>
      <c r="CT54">
        <v>3</v>
      </c>
      <c r="CW54">
        <v>43</v>
      </c>
      <c r="CX54">
        <v>0</v>
      </c>
      <c r="CY54">
        <v>43</v>
      </c>
      <c r="CZ54">
        <v>1</v>
      </c>
    </row>
    <row r="55" spans="1:104" x14ac:dyDescent="0.2">
      <c r="A55">
        <v>44</v>
      </c>
      <c r="B55">
        <v>0</v>
      </c>
      <c r="C55">
        <v>44</v>
      </c>
      <c r="D55">
        <v>12</v>
      </c>
      <c r="E55">
        <v>44</v>
      </c>
      <c r="F55">
        <v>28</v>
      </c>
      <c r="G55">
        <v>44</v>
      </c>
      <c r="K55">
        <v>44</v>
      </c>
      <c r="L55">
        <v>0</v>
      </c>
      <c r="M55">
        <v>44</v>
      </c>
      <c r="N55">
        <v>11</v>
      </c>
      <c r="O55">
        <v>44</v>
      </c>
      <c r="P55">
        <v>31</v>
      </c>
      <c r="Q55">
        <v>44</v>
      </c>
      <c r="R55">
        <v>29</v>
      </c>
      <c r="U55">
        <v>44</v>
      </c>
      <c r="V55">
        <v>0</v>
      </c>
      <c r="W55">
        <v>44</v>
      </c>
      <c r="X55">
        <v>6</v>
      </c>
      <c r="Y55">
        <v>44</v>
      </c>
      <c r="Z55">
        <v>11</v>
      </c>
      <c r="AA55">
        <v>44</v>
      </c>
      <c r="AB55">
        <v>14</v>
      </c>
      <c r="AE55">
        <v>44</v>
      </c>
      <c r="AF55">
        <v>0</v>
      </c>
      <c r="AG55">
        <v>44</v>
      </c>
      <c r="AH55">
        <v>4</v>
      </c>
      <c r="AI55">
        <v>44</v>
      </c>
      <c r="AJ55">
        <v>11</v>
      </c>
      <c r="AK55">
        <v>44</v>
      </c>
      <c r="AL55">
        <v>11</v>
      </c>
      <c r="AO55">
        <v>44</v>
      </c>
      <c r="AP55">
        <v>0</v>
      </c>
      <c r="AQ55">
        <v>44</v>
      </c>
      <c r="AR55">
        <v>5</v>
      </c>
      <c r="AS55">
        <v>44</v>
      </c>
      <c r="AT55">
        <v>8</v>
      </c>
      <c r="AU55">
        <v>44</v>
      </c>
      <c r="AV55">
        <v>10</v>
      </c>
      <c r="AY55">
        <v>44</v>
      </c>
      <c r="AZ55">
        <v>0</v>
      </c>
      <c r="BA55">
        <v>44</v>
      </c>
      <c r="BB55">
        <v>3</v>
      </c>
      <c r="BC55">
        <v>44</v>
      </c>
      <c r="BD55">
        <v>6</v>
      </c>
      <c r="BE55">
        <v>44</v>
      </c>
      <c r="BF55">
        <v>8</v>
      </c>
      <c r="BS55">
        <v>44</v>
      </c>
      <c r="BT55">
        <v>0</v>
      </c>
      <c r="BU55">
        <v>44</v>
      </c>
      <c r="BV55">
        <v>4</v>
      </c>
      <c r="BW55">
        <v>44</v>
      </c>
      <c r="BX55">
        <v>5</v>
      </c>
      <c r="BY55">
        <v>44</v>
      </c>
      <c r="BZ55">
        <v>6</v>
      </c>
      <c r="CC55">
        <v>44</v>
      </c>
      <c r="CD55">
        <v>0</v>
      </c>
      <c r="CE55">
        <v>44</v>
      </c>
      <c r="CF55">
        <v>2</v>
      </c>
      <c r="CG55">
        <v>44</v>
      </c>
      <c r="CH55">
        <v>3</v>
      </c>
      <c r="CI55">
        <v>44</v>
      </c>
      <c r="CJ55">
        <v>4</v>
      </c>
      <c r="CM55">
        <v>44</v>
      </c>
      <c r="CN55">
        <v>0</v>
      </c>
      <c r="CO55">
        <v>44</v>
      </c>
      <c r="CP55">
        <v>1</v>
      </c>
      <c r="CQ55">
        <v>44</v>
      </c>
      <c r="CR55">
        <v>3</v>
      </c>
      <c r="CS55">
        <v>44</v>
      </c>
      <c r="CT55">
        <v>3</v>
      </c>
      <c r="CW55">
        <v>44</v>
      </c>
      <c r="CX55">
        <v>0</v>
      </c>
      <c r="CY55">
        <v>44</v>
      </c>
      <c r="CZ55">
        <v>1</v>
      </c>
    </row>
    <row r="56" spans="1:104" x14ac:dyDescent="0.2">
      <c r="A56">
        <v>45</v>
      </c>
      <c r="B56">
        <v>0</v>
      </c>
      <c r="C56">
        <v>45</v>
      </c>
      <c r="D56">
        <v>12</v>
      </c>
      <c r="K56">
        <v>45</v>
      </c>
      <c r="L56">
        <v>0</v>
      </c>
      <c r="M56">
        <v>45</v>
      </c>
      <c r="N56">
        <v>11</v>
      </c>
      <c r="O56">
        <v>45</v>
      </c>
      <c r="P56">
        <v>31</v>
      </c>
      <c r="Q56">
        <v>45</v>
      </c>
      <c r="R56">
        <v>29</v>
      </c>
      <c r="U56">
        <v>45</v>
      </c>
      <c r="V56">
        <v>0</v>
      </c>
      <c r="W56">
        <v>45</v>
      </c>
      <c r="X56">
        <v>6</v>
      </c>
      <c r="Y56">
        <v>45</v>
      </c>
      <c r="Z56">
        <v>11</v>
      </c>
      <c r="AA56">
        <v>45</v>
      </c>
      <c r="AB56">
        <v>14</v>
      </c>
      <c r="AE56">
        <v>45</v>
      </c>
      <c r="AF56">
        <v>0</v>
      </c>
      <c r="AG56">
        <v>45</v>
      </c>
      <c r="AH56">
        <v>4</v>
      </c>
      <c r="AI56">
        <v>45</v>
      </c>
      <c r="AJ56">
        <v>11</v>
      </c>
      <c r="AK56">
        <v>45</v>
      </c>
      <c r="AL56">
        <v>11</v>
      </c>
      <c r="AO56">
        <v>45</v>
      </c>
      <c r="AP56">
        <v>0</v>
      </c>
      <c r="AQ56">
        <v>45</v>
      </c>
      <c r="AR56">
        <v>6</v>
      </c>
      <c r="AS56">
        <v>45</v>
      </c>
      <c r="AT56">
        <v>8</v>
      </c>
      <c r="AU56">
        <v>45</v>
      </c>
      <c r="AV56">
        <v>10</v>
      </c>
      <c r="AY56">
        <v>45</v>
      </c>
      <c r="AZ56">
        <v>0</v>
      </c>
      <c r="BA56">
        <v>45</v>
      </c>
      <c r="BB56">
        <v>3</v>
      </c>
      <c r="BC56">
        <v>45</v>
      </c>
      <c r="BD56">
        <v>6</v>
      </c>
      <c r="BE56">
        <v>45</v>
      </c>
      <c r="BF56">
        <v>8</v>
      </c>
      <c r="BS56">
        <v>45</v>
      </c>
      <c r="BT56">
        <v>0</v>
      </c>
      <c r="BU56">
        <v>45</v>
      </c>
      <c r="BV56">
        <v>4</v>
      </c>
      <c r="BW56">
        <v>45</v>
      </c>
      <c r="BX56">
        <v>5</v>
      </c>
      <c r="BY56">
        <v>45</v>
      </c>
      <c r="BZ56">
        <v>6</v>
      </c>
      <c r="CC56">
        <v>45</v>
      </c>
      <c r="CD56">
        <v>0</v>
      </c>
      <c r="CE56">
        <v>45</v>
      </c>
      <c r="CF56">
        <v>2</v>
      </c>
      <c r="CG56">
        <v>45</v>
      </c>
      <c r="CH56">
        <v>3</v>
      </c>
      <c r="CI56">
        <v>45</v>
      </c>
      <c r="CJ56">
        <v>4</v>
      </c>
      <c r="CM56">
        <v>45</v>
      </c>
      <c r="CN56">
        <v>0</v>
      </c>
      <c r="CO56">
        <v>45</v>
      </c>
      <c r="CP56">
        <v>1</v>
      </c>
      <c r="CQ56">
        <v>45</v>
      </c>
      <c r="CR56">
        <v>3</v>
      </c>
      <c r="CS56">
        <v>45</v>
      </c>
      <c r="CT56">
        <v>3</v>
      </c>
      <c r="CW56">
        <v>45</v>
      </c>
      <c r="CX56">
        <v>0</v>
      </c>
      <c r="CY56">
        <v>45</v>
      </c>
      <c r="CZ56">
        <v>1</v>
      </c>
    </row>
    <row r="57" spans="1:104" x14ac:dyDescent="0.2">
      <c r="A57">
        <v>46</v>
      </c>
      <c r="B57">
        <v>0</v>
      </c>
      <c r="C57">
        <v>46</v>
      </c>
      <c r="D57">
        <v>12</v>
      </c>
      <c r="K57">
        <v>46</v>
      </c>
      <c r="L57">
        <v>0</v>
      </c>
      <c r="M57">
        <v>46</v>
      </c>
      <c r="N57">
        <v>11</v>
      </c>
      <c r="O57">
        <v>46</v>
      </c>
      <c r="P57">
        <v>31</v>
      </c>
      <c r="Q57">
        <v>46</v>
      </c>
      <c r="R57">
        <v>29</v>
      </c>
      <c r="U57">
        <v>46</v>
      </c>
      <c r="V57">
        <v>0</v>
      </c>
      <c r="W57">
        <v>46</v>
      </c>
      <c r="X57">
        <v>6</v>
      </c>
      <c r="Y57">
        <v>46</v>
      </c>
      <c r="Z57">
        <v>11</v>
      </c>
      <c r="AA57">
        <v>46</v>
      </c>
      <c r="AB57">
        <v>14</v>
      </c>
      <c r="AE57">
        <v>46</v>
      </c>
      <c r="AF57">
        <v>0</v>
      </c>
      <c r="AG57">
        <v>46</v>
      </c>
      <c r="AH57">
        <v>4</v>
      </c>
      <c r="AI57">
        <v>46</v>
      </c>
      <c r="AJ57">
        <v>11</v>
      </c>
      <c r="AK57">
        <v>46</v>
      </c>
      <c r="AL57">
        <v>11</v>
      </c>
      <c r="AO57">
        <v>46</v>
      </c>
      <c r="AP57">
        <v>0</v>
      </c>
      <c r="AQ57">
        <v>46</v>
      </c>
      <c r="AR57">
        <v>6</v>
      </c>
      <c r="AS57">
        <v>46</v>
      </c>
      <c r="AT57">
        <v>8</v>
      </c>
      <c r="AU57">
        <v>46</v>
      </c>
      <c r="AV57">
        <v>10</v>
      </c>
      <c r="AY57">
        <v>46</v>
      </c>
      <c r="AZ57">
        <v>0</v>
      </c>
      <c r="BA57">
        <v>46</v>
      </c>
      <c r="BB57">
        <v>3</v>
      </c>
      <c r="BC57">
        <v>46</v>
      </c>
      <c r="BD57">
        <v>6</v>
      </c>
      <c r="BE57">
        <v>46</v>
      </c>
      <c r="BF57">
        <v>8</v>
      </c>
      <c r="BS57">
        <v>46</v>
      </c>
      <c r="BT57">
        <v>0</v>
      </c>
      <c r="BU57">
        <v>46</v>
      </c>
      <c r="BV57">
        <v>4</v>
      </c>
      <c r="BW57">
        <v>46</v>
      </c>
      <c r="BX57">
        <v>5</v>
      </c>
      <c r="BY57">
        <v>46</v>
      </c>
      <c r="BZ57">
        <v>6</v>
      </c>
      <c r="CC57">
        <v>46</v>
      </c>
      <c r="CD57">
        <v>0</v>
      </c>
      <c r="CE57">
        <v>46</v>
      </c>
      <c r="CF57">
        <v>2</v>
      </c>
      <c r="CG57">
        <v>46</v>
      </c>
      <c r="CH57">
        <v>3</v>
      </c>
      <c r="CI57">
        <v>46</v>
      </c>
      <c r="CJ57">
        <v>4</v>
      </c>
      <c r="CM57">
        <v>46</v>
      </c>
      <c r="CN57">
        <v>0</v>
      </c>
      <c r="CO57">
        <v>46</v>
      </c>
      <c r="CP57">
        <v>1</v>
      </c>
      <c r="CQ57">
        <v>46</v>
      </c>
      <c r="CR57">
        <v>3</v>
      </c>
      <c r="CS57">
        <v>46</v>
      </c>
      <c r="CT57">
        <v>3</v>
      </c>
      <c r="CW57">
        <v>46</v>
      </c>
      <c r="CX57">
        <v>0</v>
      </c>
      <c r="CY57">
        <v>46</v>
      </c>
      <c r="CZ57">
        <v>1</v>
      </c>
    </row>
    <row r="58" spans="1:104" x14ac:dyDescent="0.2">
      <c r="A58">
        <v>47</v>
      </c>
      <c r="B58">
        <v>0</v>
      </c>
      <c r="C58">
        <v>47</v>
      </c>
      <c r="D58">
        <v>12</v>
      </c>
      <c r="K58">
        <v>47</v>
      </c>
      <c r="L58">
        <v>0</v>
      </c>
      <c r="M58">
        <v>47</v>
      </c>
      <c r="N58">
        <v>11</v>
      </c>
      <c r="O58">
        <v>47</v>
      </c>
      <c r="P58">
        <v>31</v>
      </c>
      <c r="Q58">
        <v>47</v>
      </c>
      <c r="R58">
        <v>29</v>
      </c>
      <c r="U58">
        <v>47</v>
      </c>
      <c r="V58">
        <v>0</v>
      </c>
      <c r="W58">
        <v>47</v>
      </c>
      <c r="X58">
        <v>6</v>
      </c>
      <c r="Y58">
        <v>47</v>
      </c>
      <c r="Z58">
        <v>11</v>
      </c>
      <c r="AA58">
        <v>47</v>
      </c>
      <c r="AB58">
        <v>14</v>
      </c>
      <c r="AE58">
        <v>47</v>
      </c>
      <c r="AF58">
        <v>0</v>
      </c>
      <c r="AG58">
        <v>47</v>
      </c>
      <c r="AH58">
        <v>4</v>
      </c>
      <c r="AI58">
        <v>47</v>
      </c>
      <c r="AJ58">
        <v>11</v>
      </c>
      <c r="AK58">
        <v>47</v>
      </c>
      <c r="AL58">
        <v>11</v>
      </c>
      <c r="AO58">
        <v>47</v>
      </c>
      <c r="AP58">
        <v>0</v>
      </c>
      <c r="AQ58">
        <v>47</v>
      </c>
      <c r="AR58">
        <v>6</v>
      </c>
      <c r="AS58">
        <v>47</v>
      </c>
      <c r="AT58">
        <v>8</v>
      </c>
      <c r="AU58">
        <v>47</v>
      </c>
      <c r="AV58">
        <v>10</v>
      </c>
      <c r="AY58">
        <v>47</v>
      </c>
      <c r="AZ58">
        <v>0</v>
      </c>
      <c r="BA58">
        <v>47</v>
      </c>
      <c r="BB58">
        <v>3</v>
      </c>
      <c r="BC58">
        <v>47</v>
      </c>
      <c r="BD58">
        <v>7</v>
      </c>
      <c r="BE58">
        <v>47</v>
      </c>
      <c r="BF58">
        <v>8</v>
      </c>
      <c r="BS58">
        <v>47</v>
      </c>
      <c r="BT58">
        <v>0</v>
      </c>
      <c r="BU58">
        <v>47</v>
      </c>
      <c r="BV58">
        <v>4</v>
      </c>
      <c r="BW58">
        <v>47</v>
      </c>
      <c r="BX58">
        <v>5</v>
      </c>
      <c r="BY58">
        <v>47</v>
      </c>
      <c r="BZ58">
        <v>6</v>
      </c>
      <c r="CC58">
        <v>47</v>
      </c>
      <c r="CD58">
        <v>0</v>
      </c>
      <c r="CE58">
        <v>47</v>
      </c>
      <c r="CF58">
        <v>2</v>
      </c>
      <c r="CG58">
        <v>47</v>
      </c>
      <c r="CH58">
        <v>3</v>
      </c>
      <c r="CI58">
        <v>47</v>
      </c>
      <c r="CJ58">
        <v>4</v>
      </c>
      <c r="CM58">
        <v>47</v>
      </c>
      <c r="CN58">
        <v>0</v>
      </c>
      <c r="CO58">
        <v>47</v>
      </c>
      <c r="CP58">
        <v>1</v>
      </c>
      <c r="CQ58">
        <v>47</v>
      </c>
      <c r="CR58">
        <v>3</v>
      </c>
      <c r="CS58">
        <v>47</v>
      </c>
      <c r="CT58">
        <v>3</v>
      </c>
      <c r="CW58">
        <v>47</v>
      </c>
      <c r="CX58">
        <v>0</v>
      </c>
      <c r="CY58">
        <v>47</v>
      </c>
      <c r="CZ58">
        <v>1</v>
      </c>
    </row>
    <row r="59" spans="1:104" x14ac:dyDescent="0.2">
      <c r="A59">
        <v>48</v>
      </c>
      <c r="B59">
        <v>0</v>
      </c>
      <c r="C59">
        <v>48</v>
      </c>
      <c r="D59">
        <v>12</v>
      </c>
      <c r="K59">
        <v>48</v>
      </c>
      <c r="L59">
        <v>0</v>
      </c>
      <c r="M59">
        <v>48</v>
      </c>
      <c r="N59">
        <v>11</v>
      </c>
      <c r="O59">
        <v>48</v>
      </c>
      <c r="P59">
        <v>31</v>
      </c>
      <c r="Q59">
        <v>48</v>
      </c>
      <c r="R59">
        <v>29</v>
      </c>
      <c r="U59">
        <v>48</v>
      </c>
      <c r="V59">
        <v>0</v>
      </c>
      <c r="W59">
        <v>48</v>
      </c>
      <c r="X59">
        <v>6</v>
      </c>
      <c r="Y59">
        <v>48</v>
      </c>
      <c r="Z59">
        <v>11</v>
      </c>
      <c r="AA59">
        <v>48</v>
      </c>
      <c r="AB59">
        <v>14</v>
      </c>
      <c r="AE59">
        <v>48</v>
      </c>
      <c r="AF59">
        <v>0</v>
      </c>
      <c r="AG59">
        <v>48</v>
      </c>
      <c r="AH59">
        <v>4</v>
      </c>
      <c r="AI59">
        <v>48</v>
      </c>
      <c r="AJ59">
        <v>11</v>
      </c>
      <c r="AK59">
        <v>48</v>
      </c>
      <c r="AL59">
        <v>12</v>
      </c>
      <c r="AO59">
        <v>48</v>
      </c>
      <c r="AP59">
        <v>0</v>
      </c>
      <c r="AQ59">
        <v>48</v>
      </c>
      <c r="AR59">
        <v>6</v>
      </c>
      <c r="AS59">
        <v>48</v>
      </c>
      <c r="AT59">
        <v>8</v>
      </c>
      <c r="AU59">
        <v>48</v>
      </c>
      <c r="AV59">
        <v>10</v>
      </c>
      <c r="AY59">
        <v>48</v>
      </c>
      <c r="AZ59">
        <v>0</v>
      </c>
      <c r="BA59">
        <v>48</v>
      </c>
      <c r="BB59">
        <v>3</v>
      </c>
      <c r="BC59">
        <v>48</v>
      </c>
      <c r="BD59">
        <v>7</v>
      </c>
      <c r="BE59">
        <v>48</v>
      </c>
      <c r="BF59">
        <v>8</v>
      </c>
      <c r="BS59">
        <v>48</v>
      </c>
      <c r="BT59">
        <v>0</v>
      </c>
      <c r="BU59">
        <v>48</v>
      </c>
      <c r="BV59">
        <v>4</v>
      </c>
      <c r="BW59">
        <v>48</v>
      </c>
      <c r="BX59">
        <v>5</v>
      </c>
      <c r="BY59">
        <v>48</v>
      </c>
      <c r="BZ59">
        <v>6</v>
      </c>
      <c r="CC59">
        <v>48</v>
      </c>
      <c r="CD59">
        <v>0</v>
      </c>
      <c r="CE59">
        <v>48</v>
      </c>
      <c r="CF59">
        <v>2</v>
      </c>
      <c r="CG59">
        <v>48</v>
      </c>
      <c r="CH59">
        <v>3</v>
      </c>
      <c r="CI59">
        <v>48</v>
      </c>
      <c r="CJ59">
        <v>4</v>
      </c>
      <c r="CM59">
        <v>48</v>
      </c>
      <c r="CN59">
        <v>0</v>
      </c>
      <c r="CO59">
        <v>48</v>
      </c>
      <c r="CP59">
        <v>1</v>
      </c>
      <c r="CQ59">
        <v>48</v>
      </c>
      <c r="CR59">
        <v>3</v>
      </c>
      <c r="CS59">
        <v>48</v>
      </c>
      <c r="CT59">
        <v>3</v>
      </c>
      <c r="CW59">
        <v>48</v>
      </c>
      <c r="CX59">
        <v>0</v>
      </c>
      <c r="CY59">
        <v>48</v>
      </c>
      <c r="CZ59">
        <v>1</v>
      </c>
    </row>
    <row r="60" spans="1:104" x14ac:dyDescent="0.2">
      <c r="A60">
        <v>49</v>
      </c>
      <c r="B60">
        <v>0</v>
      </c>
      <c r="C60">
        <v>49</v>
      </c>
      <c r="D60">
        <v>12</v>
      </c>
      <c r="K60">
        <v>49</v>
      </c>
      <c r="L60">
        <v>0</v>
      </c>
      <c r="M60">
        <v>49</v>
      </c>
      <c r="N60">
        <v>11</v>
      </c>
      <c r="O60">
        <v>49</v>
      </c>
      <c r="P60">
        <v>31</v>
      </c>
      <c r="Q60">
        <v>49</v>
      </c>
      <c r="R60">
        <v>29</v>
      </c>
      <c r="U60">
        <v>49</v>
      </c>
      <c r="V60">
        <v>0</v>
      </c>
      <c r="W60">
        <v>49</v>
      </c>
      <c r="X60">
        <v>8</v>
      </c>
      <c r="Y60">
        <v>49</v>
      </c>
      <c r="Z60">
        <v>11</v>
      </c>
      <c r="AA60">
        <v>49</v>
      </c>
      <c r="AB60">
        <v>14</v>
      </c>
      <c r="AE60">
        <v>49</v>
      </c>
      <c r="AF60">
        <v>0</v>
      </c>
      <c r="AG60">
        <v>49</v>
      </c>
      <c r="AH60">
        <v>4</v>
      </c>
      <c r="AI60">
        <v>49</v>
      </c>
      <c r="AJ60">
        <v>11</v>
      </c>
      <c r="AK60">
        <v>49</v>
      </c>
      <c r="AL60">
        <v>12</v>
      </c>
      <c r="AO60">
        <v>49</v>
      </c>
      <c r="AP60">
        <v>0</v>
      </c>
      <c r="AQ60">
        <v>49</v>
      </c>
      <c r="AR60">
        <v>6</v>
      </c>
      <c r="AS60">
        <v>49</v>
      </c>
      <c r="AT60">
        <v>8</v>
      </c>
      <c r="AU60">
        <v>49</v>
      </c>
      <c r="AV60">
        <v>10</v>
      </c>
      <c r="AY60">
        <v>49</v>
      </c>
      <c r="AZ60">
        <v>0</v>
      </c>
      <c r="BA60">
        <v>49</v>
      </c>
      <c r="BB60">
        <v>3</v>
      </c>
      <c r="BC60">
        <v>49</v>
      </c>
      <c r="BD60">
        <v>7</v>
      </c>
      <c r="BE60">
        <v>49</v>
      </c>
      <c r="BF60">
        <v>8</v>
      </c>
      <c r="BS60">
        <v>49</v>
      </c>
      <c r="BT60">
        <v>0</v>
      </c>
      <c r="BU60">
        <v>49</v>
      </c>
      <c r="BV60">
        <v>4</v>
      </c>
      <c r="BW60">
        <v>49</v>
      </c>
      <c r="BX60">
        <v>5</v>
      </c>
      <c r="BY60">
        <v>49</v>
      </c>
      <c r="BZ60">
        <v>6</v>
      </c>
      <c r="CC60">
        <v>49</v>
      </c>
      <c r="CD60">
        <v>0</v>
      </c>
      <c r="CE60">
        <v>49</v>
      </c>
      <c r="CF60">
        <v>2</v>
      </c>
      <c r="CG60">
        <v>49</v>
      </c>
      <c r="CH60">
        <v>3</v>
      </c>
      <c r="CI60">
        <v>49</v>
      </c>
      <c r="CJ60">
        <v>4</v>
      </c>
      <c r="CM60">
        <v>49</v>
      </c>
      <c r="CN60">
        <v>0</v>
      </c>
      <c r="CO60">
        <v>49</v>
      </c>
      <c r="CP60">
        <v>1</v>
      </c>
      <c r="CQ60">
        <v>49</v>
      </c>
      <c r="CR60">
        <v>3</v>
      </c>
      <c r="CS60">
        <v>49</v>
      </c>
      <c r="CT60">
        <v>3</v>
      </c>
      <c r="CW60">
        <v>49</v>
      </c>
      <c r="CX60">
        <v>0</v>
      </c>
      <c r="CY60">
        <v>49</v>
      </c>
      <c r="CZ60">
        <v>1</v>
      </c>
    </row>
    <row r="61" spans="1:104" x14ac:dyDescent="0.2">
      <c r="K61">
        <v>50</v>
      </c>
      <c r="L61">
        <v>0</v>
      </c>
      <c r="M61">
        <v>50</v>
      </c>
      <c r="N61">
        <v>11</v>
      </c>
      <c r="O61">
        <v>50</v>
      </c>
      <c r="P61">
        <v>31</v>
      </c>
      <c r="Q61">
        <v>50</v>
      </c>
      <c r="R61">
        <v>32</v>
      </c>
      <c r="U61">
        <v>50</v>
      </c>
      <c r="V61">
        <v>0</v>
      </c>
      <c r="W61">
        <v>50</v>
      </c>
      <c r="X61">
        <v>8</v>
      </c>
      <c r="Y61">
        <v>50</v>
      </c>
      <c r="Z61">
        <v>11</v>
      </c>
      <c r="AA61">
        <v>50</v>
      </c>
      <c r="AB61">
        <v>14</v>
      </c>
      <c r="AE61">
        <v>50</v>
      </c>
      <c r="AF61">
        <v>0</v>
      </c>
      <c r="AG61">
        <v>50</v>
      </c>
      <c r="AH61">
        <v>4</v>
      </c>
      <c r="AI61">
        <v>50</v>
      </c>
      <c r="AJ61">
        <v>11</v>
      </c>
      <c r="AK61">
        <v>50</v>
      </c>
      <c r="AL61">
        <v>12</v>
      </c>
      <c r="AO61">
        <v>50</v>
      </c>
      <c r="AP61">
        <v>0</v>
      </c>
      <c r="AQ61">
        <v>50</v>
      </c>
      <c r="AR61">
        <v>6</v>
      </c>
      <c r="AS61">
        <v>50</v>
      </c>
      <c r="AT61">
        <v>8</v>
      </c>
      <c r="AU61">
        <v>50</v>
      </c>
      <c r="AV61">
        <v>10</v>
      </c>
      <c r="AY61">
        <v>50</v>
      </c>
      <c r="AZ61">
        <v>0</v>
      </c>
      <c r="BA61">
        <v>50</v>
      </c>
      <c r="BB61">
        <v>5</v>
      </c>
      <c r="BC61">
        <v>50</v>
      </c>
      <c r="BD61">
        <v>7</v>
      </c>
      <c r="BE61">
        <v>50</v>
      </c>
      <c r="BF61">
        <v>8</v>
      </c>
      <c r="BS61">
        <v>50</v>
      </c>
      <c r="BT61">
        <v>0</v>
      </c>
      <c r="BU61">
        <v>50</v>
      </c>
      <c r="BV61">
        <v>4</v>
      </c>
      <c r="BW61">
        <v>50</v>
      </c>
      <c r="BX61">
        <v>5</v>
      </c>
      <c r="BY61">
        <v>50</v>
      </c>
      <c r="BZ61">
        <v>6</v>
      </c>
      <c r="CC61">
        <v>50</v>
      </c>
      <c r="CD61">
        <v>0</v>
      </c>
      <c r="CE61">
        <v>50</v>
      </c>
      <c r="CF61">
        <v>2</v>
      </c>
      <c r="CG61">
        <v>50</v>
      </c>
      <c r="CH61">
        <v>3</v>
      </c>
      <c r="CI61">
        <v>50</v>
      </c>
      <c r="CJ61">
        <v>4</v>
      </c>
      <c r="CM61">
        <v>50</v>
      </c>
      <c r="CN61">
        <v>0</v>
      </c>
      <c r="CO61">
        <v>50</v>
      </c>
      <c r="CP61">
        <v>1</v>
      </c>
      <c r="CQ61">
        <v>50</v>
      </c>
      <c r="CR61">
        <v>3</v>
      </c>
      <c r="CS61">
        <v>50</v>
      </c>
      <c r="CT61">
        <v>3</v>
      </c>
      <c r="CW61">
        <v>50</v>
      </c>
      <c r="CX61">
        <v>0</v>
      </c>
      <c r="CY61">
        <v>50</v>
      </c>
      <c r="CZ61">
        <v>1</v>
      </c>
    </row>
    <row r="62" spans="1:104" x14ac:dyDescent="0.2">
      <c r="K62">
        <v>51</v>
      </c>
      <c r="L62">
        <v>0</v>
      </c>
      <c r="M62">
        <v>51</v>
      </c>
      <c r="N62">
        <v>11</v>
      </c>
      <c r="O62">
        <v>51</v>
      </c>
      <c r="P62">
        <v>31</v>
      </c>
      <c r="Q62">
        <v>51</v>
      </c>
      <c r="R62">
        <v>32</v>
      </c>
      <c r="U62">
        <v>51</v>
      </c>
      <c r="V62">
        <v>0</v>
      </c>
      <c r="W62">
        <v>51</v>
      </c>
      <c r="X62">
        <v>8</v>
      </c>
      <c r="Y62">
        <v>51</v>
      </c>
      <c r="Z62">
        <v>11</v>
      </c>
      <c r="AA62">
        <v>51</v>
      </c>
      <c r="AB62">
        <v>14</v>
      </c>
      <c r="AE62">
        <v>51</v>
      </c>
      <c r="AF62">
        <v>0</v>
      </c>
      <c r="AG62">
        <v>51</v>
      </c>
      <c r="AH62">
        <v>4</v>
      </c>
      <c r="AI62">
        <v>51</v>
      </c>
      <c r="AJ62">
        <v>11</v>
      </c>
      <c r="AK62">
        <v>51</v>
      </c>
      <c r="AL62">
        <v>12</v>
      </c>
      <c r="AO62">
        <v>51</v>
      </c>
      <c r="AP62">
        <v>0</v>
      </c>
      <c r="AQ62">
        <v>51</v>
      </c>
      <c r="AR62">
        <v>6</v>
      </c>
      <c r="AS62">
        <v>51</v>
      </c>
      <c r="AT62">
        <v>8</v>
      </c>
      <c r="AU62">
        <v>51</v>
      </c>
      <c r="AV62">
        <v>10</v>
      </c>
      <c r="AY62">
        <v>51</v>
      </c>
      <c r="AZ62">
        <v>0</v>
      </c>
      <c r="BA62">
        <v>51</v>
      </c>
      <c r="BB62">
        <v>5</v>
      </c>
      <c r="BC62">
        <v>51</v>
      </c>
      <c r="BD62">
        <v>7</v>
      </c>
      <c r="BE62">
        <v>51</v>
      </c>
      <c r="BF62">
        <v>8</v>
      </c>
      <c r="BS62">
        <v>51</v>
      </c>
      <c r="BT62">
        <v>0</v>
      </c>
      <c r="BU62">
        <v>51</v>
      </c>
      <c r="BV62">
        <v>4</v>
      </c>
      <c r="BW62">
        <v>51</v>
      </c>
      <c r="BX62">
        <v>5</v>
      </c>
      <c r="BY62">
        <v>51</v>
      </c>
      <c r="BZ62">
        <v>6</v>
      </c>
      <c r="CC62">
        <v>51</v>
      </c>
      <c r="CD62">
        <v>0</v>
      </c>
      <c r="CE62">
        <v>51</v>
      </c>
      <c r="CF62">
        <v>2</v>
      </c>
      <c r="CG62">
        <v>51</v>
      </c>
      <c r="CH62">
        <v>4</v>
      </c>
      <c r="CI62">
        <v>51</v>
      </c>
      <c r="CJ62">
        <v>4</v>
      </c>
      <c r="CM62">
        <v>51</v>
      </c>
      <c r="CN62">
        <v>0</v>
      </c>
      <c r="CO62">
        <v>51</v>
      </c>
      <c r="CP62">
        <v>1</v>
      </c>
      <c r="CQ62">
        <v>51</v>
      </c>
      <c r="CR62">
        <v>3</v>
      </c>
      <c r="CS62">
        <v>51</v>
      </c>
      <c r="CT62">
        <v>3</v>
      </c>
      <c r="CW62">
        <v>51</v>
      </c>
      <c r="CX62">
        <v>0</v>
      </c>
      <c r="CY62">
        <v>51</v>
      </c>
      <c r="CZ62">
        <v>1</v>
      </c>
    </row>
    <row r="63" spans="1:104" x14ac:dyDescent="0.2">
      <c r="K63">
        <v>52</v>
      </c>
      <c r="L63">
        <v>0</v>
      </c>
      <c r="M63">
        <v>52</v>
      </c>
      <c r="N63">
        <v>11</v>
      </c>
      <c r="U63">
        <v>52</v>
      </c>
      <c r="V63">
        <v>0</v>
      </c>
      <c r="W63">
        <v>52</v>
      </c>
      <c r="X63">
        <v>8</v>
      </c>
      <c r="Y63">
        <v>52</v>
      </c>
      <c r="Z63">
        <v>11</v>
      </c>
      <c r="AA63">
        <v>52</v>
      </c>
      <c r="AB63">
        <v>14</v>
      </c>
      <c r="AE63">
        <v>52</v>
      </c>
      <c r="AF63">
        <v>0</v>
      </c>
      <c r="AG63">
        <v>52</v>
      </c>
      <c r="AH63">
        <v>4</v>
      </c>
      <c r="AI63">
        <v>52</v>
      </c>
      <c r="AJ63">
        <v>11</v>
      </c>
      <c r="AK63">
        <v>52</v>
      </c>
      <c r="AL63">
        <v>12</v>
      </c>
      <c r="AO63">
        <v>52</v>
      </c>
      <c r="AP63">
        <v>0</v>
      </c>
      <c r="AQ63">
        <v>52</v>
      </c>
      <c r="AR63">
        <v>6</v>
      </c>
      <c r="AS63">
        <v>52</v>
      </c>
      <c r="AT63">
        <v>8</v>
      </c>
      <c r="AU63">
        <v>52</v>
      </c>
      <c r="AV63">
        <v>10</v>
      </c>
      <c r="AY63">
        <v>52</v>
      </c>
      <c r="AZ63">
        <v>0</v>
      </c>
      <c r="BA63">
        <v>52</v>
      </c>
      <c r="BB63">
        <v>5</v>
      </c>
      <c r="BC63">
        <v>52</v>
      </c>
      <c r="BD63">
        <v>7</v>
      </c>
      <c r="BE63">
        <v>52</v>
      </c>
      <c r="BF63">
        <v>8</v>
      </c>
      <c r="BS63">
        <v>52</v>
      </c>
      <c r="BT63">
        <v>0</v>
      </c>
      <c r="BU63">
        <v>52</v>
      </c>
      <c r="BV63">
        <v>4</v>
      </c>
      <c r="BW63">
        <v>52</v>
      </c>
      <c r="BX63">
        <v>5</v>
      </c>
      <c r="BY63">
        <v>52</v>
      </c>
      <c r="BZ63">
        <v>6</v>
      </c>
      <c r="CC63">
        <v>52</v>
      </c>
      <c r="CD63">
        <v>0</v>
      </c>
      <c r="CE63">
        <v>52</v>
      </c>
      <c r="CF63">
        <v>2</v>
      </c>
      <c r="CG63">
        <v>52</v>
      </c>
      <c r="CH63">
        <v>4</v>
      </c>
      <c r="CI63">
        <v>52</v>
      </c>
      <c r="CJ63">
        <v>4</v>
      </c>
      <c r="CM63">
        <v>52</v>
      </c>
      <c r="CN63">
        <v>0</v>
      </c>
      <c r="CO63">
        <v>52</v>
      </c>
      <c r="CP63">
        <v>1</v>
      </c>
      <c r="CQ63">
        <v>52</v>
      </c>
      <c r="CR63">
        <v>3</v>
      </c>
      <c r="CS63">
        <v>52</v>
      </c>
      <c r="CT63">
        <v>3</v>
      </c>
      <c r="CW63">
        <v>52</v>
      </c>
      <c r="CX63">
        <v>0</v>
      </c>
      <c r="CY63">
        <v>52</v>
      </c>
      <c r="CZ63">
        <v>1</v>
      </c>
    </row>
    <row r="64" spans="1:104" x14ac:dyDescent="0.2">
      <c r="K64">
        <v>53</v>
      </c>
      <c r="L64">
        <v>0</v>
      </c>
      <c r="M64">
        <v>53</v>
      </c>
      <c r="N64">
        <v>11</v>
      </c>
      <c r="U64">
        <v>53</v>
      </c>
      <c r="V64">
        <v>0</v>
      </c>
      <c r="W64">
        <v>53</v>
      </c>
      <c r="X64">
        <v>8</v>
      </c>
      <c r="Y64">
        <v>53</v>
      </c>
      <c r="Z64">
        <v>11</v>
      </c>
      <c r="AA64">
        <v>53</v>
      </c>
      <c r="AB64">
        <v>14</v>
      </c>
      <c r="AE64">
        <v>53</v>
      </c>
      <c r="AF64">
        <v>0</v>
      </c>
      <c r="AG64">
        <v>53</v>
      </c>
      <c r="AH64">
        <v>4</v>
      </c>
      <c r="AI64">
        <v>53</v>
      </c>
      <c r="AJ64">
        <v>11</v>
      </c>
      <c r="AK64">
        <v>53</v>
      </c>
      <c r="AL64">
        <v>12</v>
      </c>
      <c r="AO64">
        <v>53</v>
      </c>
      <c r="AP64">
        <v>0</v>
      </c>
      <c r="AQ64">
        <v>53</v>
      </c>
      <c r="AR64">
        <v>6</v>
      </c>
      <c r="AS64">
        <v>53</v>
      </c>
      <c r="AT64">
        <v>8</v>
      </c>
      <c r="AU64">
        <v>53</v>
      </c>
      <c r="AV64">
        <v>10</v>
      </c>
      <c r="AY64">
        <v>53</v>
      </c>
      <c r="AZ64">
        <v>0</v>
      </c>
      <c r="BA64">
        <v>53</v>
      </c>
      <c r="BB64">
        <v>5</v>
      </c>
      <c r="BC64">
        <v>53</v>
      </c>
      <c r="BD64">
        <v>7</v>
      </c>
      <c r="BE64">
        <v>53</v>
      </c>
      <c r="BF64">
        <v>8</v>
      </c>
      <c r="BS64">
        <v>53</v>
      </c>
      <c r="BT64">
        <v>0</v>
      </c>
      <c r="BU64">
        <v>53</v>
      </c>
      <c r="BV64">
        <v>4</v>
      </c>
      <c r="BW64">
        <v>53</v>
      </c>
      <c r="BX64">
        <v>5</v>
      </c>
      <c r="BY64">
        <v>53</v>
      </c>
      <c r="BZ64">
        <v>6</v>
      </c>
      <c r="CC64">
        <v>53</v>
      </c>
      <c r="CD64">
        <v>0</v>
      </c>
      <c r="CE64">
        <v>53</v>
      </c>
      <c r="CF64">
        <v>2</v>
      </c>
      <c r="CG64">
        <v>53</v>
      </c>
      <c r="CH64">
        <v>4</v>
      </c>
      <c r="CI64">
        <v>53</v>
      </c>
      <c r="CJ64">
        <v>4</v>
      </c>
      <c r="CM64">
        <v>53</v>
      </c>
      <c r="CN64">
        <v>0</v>
      </c>
      <c r="CO64">
        <v>53</v>
      </c>
      <c r="CP64">
        <v>1</v>
      </c>
      <c r="CQ64">
        <v>53</v>
      </c>
      <c r="CR64">
        <v>3</v>
      </c>
      <c r="CS64">
        <v>53</v>
      </c>
      <c r="CT64">
        <v>3</v>
      </c>
      <c r="CW64">
        <v>53</v>
      </c>
      <c r="CX64">
        <v>0</v>
      </c>
      <c r="CY64">
        <v>53</v>
      </c>
      <c r="CZ64">
        <v>1</v>
      </c>
    </row>
    <row r="65" spans="11:104" x14ac:dyDescent="0.2">
      <c r="K65">
        <v>54</v>
      </c>
      <c r="L65">
        <v>0</v>
      </c>
      <c r="M65">
        <v>54</v>
      </c>
      <c r="N65">
        <v>11</v>
      </c>
      <c r="U65">
        <v>54</v>
      </c>
      <c r="V65">
        <v>0</v>
      </c>
      <c r="W65">
        <v>54</v>
      </c>
      <c r="X65">
        <v>8</v>
      </c>
      <c r="Y65">
        <v>54</v>
      </c>
      <c r="Z65">
        <v>11</v>
      </c>
      <c r="AA65">
        <v>54</v>
      </c>
      <c r="AB65">
        <v>14</v>
      </c>
      <c r="AE65">
        <v>54</v>
      </c>
      <c r="AF65">
        <v>0</v>
      </c>
      <c r="AG65">
        <v>54</v>
      </c>
      <c r="AH65">
        <v>4</v>
      </c>
      <c r="AI65">
        <v>54</v>
      </c>
      <c r="AJ65">
        <v>11</v>
      </c>
      <c r="AK65">
        <v>54</v>
      </c>
      <c r="AL65">
        <v>12</v>
      </c>
      <c r="AO65">
        <v>54</v>
      </c>
      <c r="AP65">
        <v>0</v>
      </c>
      <c r="AQ65">
        <v>54</v>
      </c>
      <c r="AR65">
        <v>6</v>
      </c>
      <c r="AS65">
        <v>54</v>
      </c>
      <c r="AT65">
        <v>8</v>
      </c>
      <c r="AU65">
        <v>54</v>
      </c>
      <c r="AV65">
        <v>10</v>
      </c>
      <c r="AY65">
        <v>54</v>
      </c>
      <c r="AZ65">
        <v>0</v>
      </c>
      <c r="BA65">
        <v>54</v>
      </c>
      <c r="BB65">
        <v>5</v>
      </c>
      <c r="BC65">
        <v>54</v>
      </c>
      <c r="BD65">
        <v>7</v>
      </c>
      <c r="BE65">
        <v>54</v>
      </c>
      <c r="BF65">
        <v>8</v>
      </c>
      <c r="BS65">
        <v>54</v>
      </c>
      <c r="BT65">
        <v>0</v>
      </c>
      <c r="BU65">
        <v>54</v>
      </c>
      <c r="BV65">
        <v>4</v>
      </c>
      <c r="BW65">
        <v>54</v>
      </c>
      <c r="BX65">
        <v>5</v>
      </c>
      <c r="BY65">
        <v>54</v>
      </c>
      <c r="BZ65">
        <v>6</v>
      </c>
      <c r="CC65">
        <v>54</v>
      </c>
      <c r="CD65">
        <v>0</v>
      </c>
      <c r="CE65">
        <v>54</v>
      </c>
      <c r="CF65">
        <v>2</v>
      </c>
      <c r="CG65">
        <v>54</v>
      </c>
      <c r="CH65">
        <v>4</v>
      </c>
      <c r="CI65">
        <v>54</v>
      </c>
      <c r="CJ65">
        <v>4</v>
      </c>
      <c r="CM65">
        <v>54</v>
      </c>
      <c r="CN65">
        <v>0</v>
      </c>
      <c r="CO65">
        <v>54</v>
      </c>
      <c r="CP65">
        <v>1</v>
      </c>
      <c r="CQ65">
        <v>54</v>
      </c>
      <c r="CR65">
        <v>3</v>
      </c>
      <c r="CS65">
        <v>54</v>
      </c>
      <c r="CT65">
        <v>3</v>
      </c>
      <c r="CW65">
        <v>54</v>
      </c>
      <c r="CX65">
        <v>0</v>
      </c>
      <c r="CY65">
        <v>54</v>
      </c>
      <c r="CZ65">
        <v>1</v>
      </c>
    </row>
    <row r="66" spans="11:104" x14ac:dyDescent="0.2">
      <c r="K66">
        <v>55</v>
      </c>
      <c r="L66">
        <v>0</v>
      </c>
      <c r="U66">
        <v>55</v>
      </c>
      <c r="V66">
        <v>0</v>
      </c>
      <c r="W66">
        <v>55</v>
      </c>
      <c r="X66">
        <v>8</v>
      </c>
      <c r="Y66">
        <v>55</v>
      </c>
      <c r="Z66">
        <v>11</v>
      </c>
      <c r="AA66">
        <v>55</v>
      </c>
      <c r="AB66">
        <v>14</v>
      </c>
      <c r="AE66">
        <v>55</v>
      </c>
      <c r="AF66">
        <v>0</v>
      </c>
      <c r="AG66">
        <v>55</v>
      </c>
      <c r="AH66">
        <v>4</v>
      </c>
      <c r="AI66">
        <v>55</v>
      </c>
      <c r="AJ66">
        <v>11</v>
      </c>
      <c r="AK66">
        <v>55</v>
      </c>
      <c r="AL66">
        <v>12</v>
      </c>
      <c r="AO66">
        <v>55</v>
      </c>
      <c r="AP66">
        <v>0</v>
      </c>
      <c r="AQ66">
        <v>55</v>
      </c>
      <c r="AR66">
        <v>6</v>
      </c>
      <c r="AS66">
        <v>55</v>
      </c>
      <c r="AT66">
        <v>8</v>
      </c>
      <c r="AU66">
        <v>55</v>
      </c>
      <c r="AV66">
        <v>10</v>
      </c>
      <c r="AY66">
        <v>55</v>
      </c>
      <c r="AZ66">
        <v>0</v>
      </c>
      <c r="BA66">
        <v>55</v>
      </c>
      <c r="BB66">
        <v>5</v>
      </c>
      <c r="BC66">
        <v>55</v>
      </c>
      <c r="BD66">
        <v>7</v>
      </c>
      <c r="BE66">
        <v>55</v>
      </c>
      <c r="BF66">
        <v>8</v>
      </c>
      <c r="BS66">
        <v>55</v>
      </c>
      <c r="BT66">
        <v>0</v>
      </c>
      <c r="BU66">
        <v>55</v>
      </c>
      <c r="BV66">
        <v>4</v>
      </c>
      <c r="BW66">
        <v>55</v>
      </c>
      <c r="BX66">
        <v>5</v>
      </c>
      <c r="BY66">
        <v>55</v>
      </c>
      <c r="BZ66">
        <v>6</v>
      </c>
      <c r="CC66">
        <v>55</v>
      </c>
      <c r="CD66">
        <v>0</v>
      </c>
      <c r="CE66">
        <v>55</v>
      </c>
      <c r="CF66">
        <v>2</v>
      </c>
      <c r="CG66">
        <v>55</v>
      </c>
      <c r="CH66">
        <v>4</v>
      </c>
      <c r="CI66">
        <v>55</v>
      </c>
      <c r="CJ66">
        <v>4</v>
      </c>
      <c r="CM66">
        <v>55</v>
      </c>
      <c r="CN66">
        <v>0</v>
      </c>
      <c r="CO66">
        <v>55</v>
      </c>
      <c r="CP66">
        <v>1</v>
      </c>
      <c r="CQ66">
        <v>55</v>
      </c>
      <c r="CR66">
        <v>3</v>
      </c>
      <c r="CS66">
        <v>55</v>
      </c>
      <c r="CT66">
        <v>3</v>
      </c>
      <c r="CW66">
        <v>55</v>
      </c>
      <c r="CX66">
        <v>0</v>
      </c>
      <c r="CY66">
        <v>55</v>
      </c>
      <c r="CZ66">
        <v>1</v>
      </c>
    </row>
    <row r="67" spans="11:104" x14ac:dyDescent="0.2">
      <c r="K67">
        <v>56</v>
      </c>
      <c r="L67">
        <v>0</v>
      </c>
      <c r="U67">
        <v>56</v>
      </c>
      <c r="V67">
        <v>0</v>
      </c>
      <c r="W67">
        <v>56</v>
      </c>
      <c r="X67">
        <v>8</v>
      </c>
      <c r="Y67">
        <v>56</v>
      </c>
      <c r="Z67">
        <v>11</v>
      </c>
      <c r="AA67">
        <v>56</v>
      </c>
      <c r="AB67">
        <v>14</v>
      </c>
      <c r="AE67">
        <v>56</v>
      </c>
      <c r="AF67">
        <v>0</v>
      </c>
      <c r="AG67">
        <v>56</v>
      </c>
      <c r="AH67">
        <v>4</v>
      </c>
      <c r="AI67">
        <v>56</v>
      </c>
      <c r="AJ67">
        <v>11</v>
      </c>
      <c r="AK67">
        <v>56</v>
      </c>
      <c r="AL67">
        <v>12</v>
      </c>
      <c r="AO67">
        <v>56</v>
      </c>
      <c r="AP67">
        <v>0</v>
      </c>
      <c r="AQ67">
        <v>56</v>
      </c>
      <c r="AR67">
        <v>6</v>
      </c>
      <c r="AS67">
        <v>56</v>
      </c>
      <c r="AT67">
        <v>8</v>
      </c>
      <c r="AU67">
        <v>56</v>
      </c>
      <c r="AV67">
        <v>10</v>
      </c>
      <c r="AY67">
        <v>56</v>
      </c>
      <c r="AZ67">
        <v>0</v>
      </c>
      <c r="BA67">
        <v>56</v>
      </c>
      <c r="BB67">
        <v>5</v>
      </c>
      <c r="BC67">
        <v>56</v>
      </c>
      <c r="BD67">
        <v>7</v>
      </c>
      <c r="BE67">
        <v>56</v>
      </c>
      <c r="BF67">
        <v>8</v>
      </c>
      <c r="BS67">
        <v>56</v>
      </c>
      <c r="BT67">
        <v>0</v>
      </c>
      <c r="BU67">
        <v>56</v>
      </c>
      <c r="BV67">
        <v>4</v>
      </c>
      <c r="BW67">
        <v>56</v>
      </c>
      <c r="BX67">
        <v>5</v>
      </c>
      <c r="BY67">
        <v>56</v>
      </c>
      <c r="BZ67">
        <v>6</v>
      </c>
      <c r="CC67">
        <v>56</v>
      </c>
      <c r="CD67">
        <v>0</v>
      </c>
      <c r="CE67">
        <v>56</v>
      </c>
      <c r="CF67">
        <v>2</v>
      </c>
      <c r="CG67">
        <v>56</v>
      </c>
      <c r="CH67">
        <v>4</v>
      </c>
      <c r="CI67">
        <v>56</v>
      </c>
      <c r="CJ67">
        <v>4</v>
      </c>
      <c r="CM67">
        <v>56</v>
      </c>
      <c r="CN67">
        <v>0</v>
      </c>
      <c r="CO67">
        <v>56</v>
      </c>
      <c r="CP67">
        <v>1</v>
      </c>
      <c r="CQ67">
        <v>56</v>
      </c>
      <c r="CR67">
        <v>3</v>
      </c>
      <c r="CS67">
        <v>56</v>
      </c>
      <c r="CT67">
        <v>3</v>
      </c>
      <c r="CW67">
        <v>56</v>
      </c>
      <c r="CX67">
        <v>0</v>
      </c>
      <c r="CY67">
        <v>56</v>
      </c>
      <c r="CZ67">
        <v>1</v>
      </c>
    </row>
    <row r="68" spans="11:104" x14ac:dyDescent="0.2">
      <c r="K68">
        <v>57</v>
      </c>
      <c r="L68">
        <v>0</v>
      </c>
      <c r="U68">
        <v>57</v>
      </c>
      <c r="V68">
        <v>0</v>
      </c>
      <c r="W68">
        <v>57</v>
      </c>
      <c r="X68">
        <v>8</v>
      </c>
      <c r="Y68">
        <v>57</v>
      </c>
      <c r="Z68">
        <v>11</v>
      </c>
      <c r="AA68">
        <v>57</v>
      </c>
      <c r="AB68">
        <v>15</v>
      </c>
      <c r="AE68">
        <v>57</v>
      </c>
      <c r="AF68">
        <v>0</v>
      </c>
      <c r="AG68">
        <v>57</v>
      </c>
      <c r="AH68">
        <v>4</v>
      </c>
      <c r="AI68">
        <v>57</v>
      </c>
      <c r="AJ68">
        <v>11</v>
      </c>
      <c r="AK68">
        <v>57</v>
      </c>
      <c r="AL68">
        <v>12</v>
      </c>
      <c r="AO68">
        <v>57</v>
      </c>
      <c r="AP68">
        <v>0</v>
      </c>
      <c r="AQ68">
        <v>57</v>
      </c>
      <c r="AR68">
        <v>6</v>
      </c>
      <c r="AS68">
        <v>57</v>
      </c>
      <c r="AT68">
        <v>8</v>
      </c>
      <c r="AU68">
        <v>57</v>
      </c>
      <c r="AV68">
        <v>10</v>
      </c>
      <c r="AY68">
        <v>57</v>
      </c>
      <c r="AZ68">
        <v>0</v>
      </c>
      <c r="BA68">
        <v>57</v>
      </c>
      <c r="BB68">
        <v>5</v>
      </c>
      <c r="BC68">
        <v>57</v>
      </c>
      <c r="BD68">
        <v>7</v>
      </c>
      <c r="BE68">
        <v>57</v>
      </c>
      <c r="BF68">
        <v>8</v>
      </c>
      <c r="BS68">
        <v>57</v>
      </c>
      <c r="BT68">
        <v>0</v>
      </c>
      <c r="BU68">
        <v>57</v>
      </c>
      <c r="BV68">
        <v>4</v>
      </c>
      <c r="BW68">
        <v>57</v>
      </c>
      <c r="BX68">
        <v>5</v>
      </c>
      <c r="BY68">
        <v>57</v>
      </c>
      <c r="BZ68">
        <v>6</v>
      </c>
      <c r="CC68">
        <v>57</v>
      </c>
      <c r="CD68">
        <v>0</v>
      </c>
      <c r="CE68">
        <v>57</v>
      </c>
      <c r="CF68">
        <v>2</v>
      </c>
      <c r="CG68">
        <v>57</v>
      </c>
      <c r="CH68">
        <v>4</v>
      </c>
      <c r="CI68">
        <v>57</v>
      </c>
      <c r="CJ68">
        <v>4</v>
      </c>
      <c r="CM68">
        <v>57</v>
      </c>
      <c r="CN68">
        <v>0</v>
      </c>
      <c r="CO68">
        <v>57</v>
      </c>
      <c r="CP68">
        <v>1</v>
      </c>
      <c r="CQ68">
        <v>57</v>
      </c>
      <c r="CR68">
        <v>3</v>
      </c>
      <c r="CS68">
        <v>57</v>
      </c>
      <c r="CT68">
        <v>3</v>
      </c>
      <c r="CW68">
        <v>57</v>
      </c>
      <c r="CX68">
        <v>0</v>
      </c>
      <c r="CY68">
        <v>57</v>
      </c>
      <c r="CZ68">
        <v>1</v>
      </c>
    </row>
    <row r="69" spans="11:104" x14ac:dyDescent="0.2">
      <c r="K69">
        <v>58</v>
      </c>
      <c r="L69">
        <v>0</v>
      </c>
      <c r="U69">
        <v>58</v>
      </c>
      <c r="V69">
        <v>0</v>
      </c>
      <c r="W69">
        <v>58</v>
      </c>
      <c r="X69">
        <v>8</v>
      </c>
      <c r="Y69">
        <v>58</v>
      </c>
      <c r="Z69">
        <v>12</v>
      </c>
      <c r="AA69">
        <v>58</v>
      </c>
      <c r="AB69">
        <v>15</v>
      </c>
      <c r="AE69">
        <v>58</v>
      </c>
      <c r="AF69">
        <v>0</v>
      </c>
      <c r="AG69">
        <v>58</v>
      </c>
      <c r="AH69">
        <v>4</v>
      </c>
      <c r="AI69">
        <v>58</v>
      </c>
      <c r="AJ69">
        <v>11</v>
      </c>
      <c r="AK69">
        <v>58</v>
      </c>
      <c r="AL69">
        <v>12</v>
      </c>
      <c r="AO69">
        <v>58</v>
      </c>
      <c r="AP69">
        <v>0</v>
      </c>
      <c r="AQ69">
        <v>58</v>
      </c>
      <c r="AR69">
        <v>6</v>
      </c>
      <c r="AS69">
        <v>58</v>
      </c>
      <c r="AT69">
        <v>8</v>
      </c>
      <c r="AU69">
        <v>58</v>
      </c>
      <c r="AV69">
        <v>10</v>
      </c>
      <c r="AY69">
        <v>58</v>
      </c>
      <c r="AZ69">
        <v>0</v>
      </c>
      <c r="BA69">
        <v>58</v>
      </c>
      <c r="BB69">
        <v>5</v>
      </c>
      <c r="BC69">
        <v>58</v>
      </c>
      <c r="BD69">
        <v>7</v>
      </c>
      <c r="BE69">
        <v>58</v>
      </c>
      <c r="BF69">
        <v>9</v>
      </c>
      <c r="BS69">
        <v>58</v>
      </c>
      <c r="BT69">
        <v>0</v>
      </c>
      <c r="BU69">
        <v>58</v>
      </c>
      <c r="BV69">
        <v>4</v>
      </c>
      <c r="BW69">
        <v>58</v>
      </c>
      <c r="BX69">
        <v>5</v>
      </c>
      <c r="BY69">
        <v>58</v>
      </c>
      <c r="BZ69">
        <v>6</v>
      </c>
      <c r="CC69">
        <v>58</v>
      </c>
      <c r="CD69">
        <v>0</v>
      </c>
      <c r="CE69">
        <v>58</v>
      </c>
      <c r="CF69">
        <v>2</v>
      </c>
      <c r="CG69">
        <v>58</v>
      </c>
      <c r="CH69">
        <v>4</v>
      </c>
      <c r="CM69">
        <v>58</v>
      </c>
      <c r="CN69">
        <v>0</v>
      </c>
      <c r="CO69">
        <v>58</v>
      </c>
      <c r="CP69">
        <v>1</v>
      </c>
      <c r="CQ69">
        <v>58</v>
      </c>
      <c r="CR69">
        <v>3</v>
      </c>
      <c r="CS69">
        <v>58</v>
      </c>
      <c r="CT69">
        <v>3</v>
      </c>
      <c r="CW69">
        <v>58</v>
      </c>
      <c r="CX69">
        <v>0</v>
      </c>
      <c r="CY69">
        <v>58</v>
      </c>
      <c r="CZ69">
        <v>1</v>
      </c>
    </row>
    <row r="70" spans="11:104" x14ac:dyDescent="0.2">
      <c r="U70">
        <v>59</v>
      </c>
      <c r="V70">
        <v>0</v>
      </c>
      <c r="W70">
        <v>59</v>
      </c>
      <c r="X70">
        <v>8</v>
      </c>
      <c r="Y70">
        <v>59</v>
      </c>
      <c r="Z70">
        <v>14</v>
      </c>
      <c r="AE70">
        <v>59</v>
      </c>
      <c r="AF70">
        <v>0</v>
      </c>
      <c r="AG70">
        <v>59</v>
      </c>
      <c r="AH70">
        <v>4</v>
      </c>
      <c r="AI70">
        <v>59</v>
      </c>
      <c r="AJ70">
        <v>11</v>
      </c>
      <c r="AK70">
        <v>59</v>
      </c>
      <c r="AL70">
        <v>12</v>
      </c>
      <c r="AO70">
        <v>59</v>
      </c>
      <c r="AP70">
        <v>0</v>
      </c>
      <c r="AQ70">
        <v>59</v>
      </c>
      <c r="AR70">
        <v>6</v>
      </c>
      <c r="AS70">
        <v>59</v>
      </c>
      <c r="AT70">
        <v>8</v>
      </c>
      <c r="AU70">
        <v>59</v>
      </c>
      <c r="AV70">
        <v>10</v>
      </c>
      <c r="AY70">
        <v>59</v>
      </c>
      <c r="AZ70">
        <v>0</v>
      </c>
      <c r="BA70">
        <v>59</v>
      </c>
      <c r="BB70">
        <v>5</v>
      </c>
      <c r="BC70">
        <v>59</v>
      </c>
      <c r="BD70">
        <v>7</v>
      </c>
      <c r="BE70">
        <v>59</v>
      </c>
      <c r="BF70">
        <v>9</v>
      </c>
      <c r="BS70">
        <v>59</v>
      </c>
      <c r="BT70">
        <v>0</v>
      </c>
      <c r="BU70">
        <v>59</v>
      </c>
      <c r="BV70">
        <v>4</v>
      </c>
      <c r="BW70">
        <v>59</v>
      </c>
      <c r="BX70">
        <v>5</v>
      </c>
      <c r="BY70">
        <v>59</v>
      </c>
      <c r="BZ70">
        <v>6</v>
      </c>
      <c r="CC70">
        <v>59</v>
      </c>
      <c r="CD70">
        <v>0</v>
      </c>
      <c r="CE70">
        <v>59</v>
      </c>
      <c r="CF70">
        <v>2</v>
      </c>
      <c r="CG70">
        <v>59</v>
      </c>
      <c r="CH70">
        <v>4</v>
      </c>
      <c r="CM70">
        <v>59</v>
      </c>
      <c r="CN70">
        <v>0</v>
      </c>
      <c r="CO70">
        <v>59</v>
      </c>
      <c r="CP70">
        <v>1</v>
      </c>
      <c r="CQ70">
        <v>59</v>
      </c>
      <c r="CR70">
        <v>3</v>
      </c>
      <c r="CS70">
        <v>59</v>
      </c>
      <c r="CT70">
        <v>3</v>
      </c>
      <c r="CW70">
        <v>59</v>
      </c>
      <c r="CX70">
        <v>0</v>
      </c>
      <c r="CY70">
        <v>59</v>
      </c>
      <c r="CZ70">
        <v>1</v>
      </c>
    </row>
    <row r="71" spans="11:104" x14ac:dyDescent="0.2">
      <c r="U71">
        <v>60</v>
      </c>
      <c r="V71">
        <v>0</v>
      </c>
      <c r="W71">
        <v>60</v>
      </c>
      <c r="X71">
        <v>8</v>
      </c>
      <c r="Y71">
        <v>60</v>
      </c>
      <c r="Z71">
        <v>14</v>
      </c>
      <c r="AE71">
        <v>60</v>
      </c>
      <c r="AF71">
        <v>0</v>
      </c>
      <c r="AG71">
        <v>60</v>
      </c>
      <c r="AH71">
        <v>4</v>
      </c>
      <c r="AI71">
        <v>60</v>
      </c>
      <c r="AJ71">
        <v>11</v>
      </c>
      <c r="AK71">
        <v>60</v>
      </c>
      <c r="AL71">
        <v>12</v>
      </c>
      <c r="AO71">
        <v>60</v>
      </c>
      <c r="AP71">
        <v>0</v>
      </c>
      <c r="AQ71">
        <v>60</v>
      </c>
      <c r="AR71">
        <v>6</v>
      </c>
      <c r="AS71">
        <v>60</v>
      </c>
      <c r="AT71">
        <v>8</v>
      </c>
      <c r="AU71">
        <v>60</v>
      </c>
      <c r="AV71">
        <v>10</v>
      </c>
      <c r="AY71">
        <v>60</v>
      </c>
      <c r="AZ71">
        <v>0</v>
      </c>
      <c r="BA71">
        <v>60</v>
      </c>
      <c r="BB71">
        <v>5</v>
      </c>
      <c r="BC71">
        <v>60</v>
      </c>
      <c r="BD71">
        <v>7</v>
      </c>
      <c r="BE71">
        <v>60</v>
      </c>
      <c r="BF71">
        <v>9</v>
      </c>
      <c r="BS71">
        <v>60</v>
      </c>
      <c r="BT71">
        <v>0</v>
      </c>
      <c r="BU71">
        <v>60</v>
      </c>
      <c r="BV71">
        <v>4</v>
      </c>
      <c r="BW71">
        <v>60</v>
      </c>
      <c r="BX71">
        <v>5</v>
      </c>
      <c r="BY71">
        <v>60</v>
      </c>
      <c r="BZ71">
        <v>6</v>
      </c>
      <c r="CC71">
        <v>60</v>
      </c>
      <c r="CD71">
        <v>0</v>
      </c>
      <c r="CE71">
        <v>60</v>
      </c>
      <c r="CF71">
        <v>2</v>
      </c>
      <c r="CG71">
        <v>60</v>
      </c>
      <c r="CH71">
        <v>4</v>
      </c>
      <c r="CM71">
        <v>60</v>
      </c>
      <c r="CN71">
        <v>0</v>
      </c>
      <c r="CO71">
        <v>60</v>
      </c>
      <c r="CP71">
        <v>1</v>
      </c>
      <c r="CQ71">
        <v>60</v>
      </c>
      <c r="CR71">
        <v>3</v>
      </c>
      <c r="CS71">
        <v>60</v>
      </c>
      <c r="CT71">
        <v>3</v>
      </c>
      <c r="CW71">
        <v>60</v>
      </c>
      <c r="CX71">
        <v>0</v>
      </c>
      <c r="CY71">
        <v>60</v>
      </c>
      <c r="CZ71">
        <v>1</v>
      </c>
    </row>
    <row r="72" spans="11:104" x14ac:dyDescent="0.2">
      <c r="U72">
        <v>61</v>
      </c>
      <c r="V72">
        <v>0</v>
      </c>
      <c r="AE72">
        <v>61</v>
      </c>
      <c r="AF72">
        <v>0</v>
      </c>
      <c r="AG72">
        <v>61</v>
      </c>
      <c r="AH72">
        <v>4</v>
      </c>
      <c r="AI72">
        <v>61</v>
      </c>
      <c r="AJ72">
        <v>11</v>
      </c>
      <c r="AK72">
        <v>61</v>
      </c>
      <c r="AL72">
        <v>12</v>
      </c>
      <c r="AO72">
        <v>61</v>
      </c>
      <c r="AP72">
        <v>0</v>
      </c>
      <c r="AQ72">
        <v>61</v>
      </c>
      <c r="AR72">
        <v>6</v>
      </c>
      <c r="AS72">
        <v>61</v>
      </c>
      <c r="AT72">
        <v>8</v>
      </c>
      <c r="AU72">
        <v>61</v>
      </c>
      <c r="AV72">
        <v>10</v>
      </c>
      <c r="AY72">
        <v>61</v>
      </c>
      <c r="AZ72">
        <v>0</v>
      </c>
      <c r="BA72">
        <v>61</v>
      </c>
      <c r="BB72">
        <v>5</v>
      </c>
      <c r="BC72">
        <v>61</v>
      </c>
      <c r="BD72">
        <v>7</v>
      </c>
      <c r="BE72">
        <v>61</v>
      </c>
      <c r="BF72">
        <v>9</v>
      </c>
      <c r="BS72">
        <v>61</v>
      </c>
      <c r="BT72">
        <v>0</v>
      </c>
      <c r="BU72">
        <v>61</v>
      </c>
      <c r="BV72">
        <v>4</v>
      </c>
      <c r="BW72">
        <v>61</v>
      </c>
      <c r="BX72">
        <v>5</v>
      </c>
      <c r="BY72">
        <v>61</v>
      </c>
      <c r="BZ72">
        <v>6</v>
      </c>
      <c r="CC72">
        <v>61</v>
      </c>
      <c r="CD72">
        <v>0</v>
      </c>
      <c r="CE72">
        <v>61</v>
      </c>
      <c r="CF72">
        <v>2</v>
      </c>
      <c r="CG72">
        <v>61</v>
      </c>
      <c r="CH72">
        <v>4</v>
      </c>
      <c r="CM72">
        <v>61</v>
      </c>
      <c r="CN72">
        <v>0</v>
      </c>
      <c r="CO72">
        <v>61</v>
      </c>
      <c r="CP72">
        <v>1</v>
      </c>
      <c r="CQ72">
        <v>61</v>
      </c>
      <c r="CR72">
        <v>3</v>
      </c>
      <c r="CS72">
        <v>61</v>
      </c>
      <c r="CT72">
        <v>3</v>
      </c>
      <c r="CW72">
        <v>61</v>
      </c>
      <c r="CX72">
        <v>0</v>
      </c>
      <c r="CY72">
        <v>61</v>
      </c>
      <c r="CZ72">
        <v>1</v>
      </c>
    </row>
    <row r="73" spans="11:104" x14ac:dyDescent="0.2">
      <c r="AE73">
        <v>62</v>
      </c>
      <c r="AF73">
        <v>0</v>
      </c>
      <c r="AG73">
        <v>62</v>
      </c>
      <c r="AH73">
        <v>4</v>
      </c>
      <c r="AI73">
        <v>62</v>
      </c>
      <c r="AJ73">
        <v>11</v>
      </c>
      <c r="AK73">
        <v>62</v>
      </c>
      <c r="AL73">
        <v>12</v>
      </c>
      <c r="AO73">
        <v>62</v>
      </c>
      <c r="AP73">
        <v>0</v>
      </c>
      <c r="AQ73">
        <v>62</v>
      </c>
      <c r="AR73">
        <v>6</v>
      </c>
      <c r="AS73">
        <v>62</v>
      </c>
      <c r="AT73">
        <v>8</v>
      </c>
      <c r="AU73">
        <v>62</v>
      </c>
      <c r="AV73">
        <v>10</v>
      </c>
      <c r="AY73">
        <v>62</v>
      </c>
      <c r="AZ73">
        <v>0</v>
      </c>
      <c r="BA73">
        <v>62</v>
      </c>
      <c r="BB73">
        <v>5</v>
      </c>
      <c r="BC73">
        <v>62</v>
      </c>
      <c r="BD73">
        <v>7</v>
      </c>
      <c r="BE73">
        <v>62</v>
      </c>
      <c r="BF73">
        <v>9</v>
      </c>
      <c r="BS73">
        <v>62</v>
      </c>
      <c r="BT73">
        <v>0</v>
      </c>
      <c r="BU73">
        <v>62</v>
      </c>
      <c r="BV73">
        <v>4</v>
      </c>
      <c r="BW73">
        <v>62</v>
      </c>
      <c r="BX73">
        <v>5</v>
      </c>
      <c r="BY73">
        <v>62</v>
      </c>
      <c r="BZ73">
        <v>6</v>
      </c>
      <c r="CC73">
        <v>62</v>
      </c>
      <c r="CD73">
        <v>0</v>
      </c>
      <c r="CE73">
        <v>62</v>
      </c>
      <c r="CF73">
        <v>2</v>
      </c>
      <c r="CG73">
        <v>62</v>
      </c>
      <c r="CH73">
        <v>4</v>
      </c>
      <c r="CM73">
        <v>62</v>
      </c>
      <c r="CN73">
        <v>0</v>
      </c>
      <c r="CO73">
        <v>62</v>
      </c>
      <c r="CP73">
        <v>1</v>
      </c>
      <c r="CQ73">
        <v>62</v>
      </c>
      <c r="CR73">
        <v>3</v>
      </c>
      <c r="CS73">
        <v>62</v>
      </c>
      <c r="CT73">
        <v>3</v>
      </c>
      <c r="CW73">
        <v>62</v>
      </c>
      <c r="CX73">
        <v>0</v>
      </c>
      <c r="CY73">
        <v>62</v>
      </c>
      <c r="CZ73">
        <v>1</v>
      </c>
    </row>
    <row r="74" spans="11:104" x14ac:dyDescent="0.2">
      <c r="AO74">
        <v>63</v>
      </c>
      <c r="AP74">
        <v>0</v>
      </c>
      <c r="AQ74">
        <v>63</v>
      </c>
      <c r="AR74">
        <v>6</v>
      </c>
      <c r="AS74">
        <v>63</v>
      </c>
      <c r="AT74">
        <v>8</v>
      </c>
      <c r="AU74">
        <v>63</v>
      </c>
      <c r="AV74">
        <v>10</v>
      </c>
      <c r="AY74">
        <v>63</v>
      </c>
      <c r="AZ74">
        <v>0</v>
      </c>
      <c r="BA74">
        <v>63</v>
      </c>
      <c r="BB74">
        <v>5</v>
      </c>
      <c r="BC74">
        <v>63</v>
      </c>
      <c r="BD74">
        <v>7</v>
      </c>
      <c r="BE74">
        <v>63</v>
      </c>
      <c r="BF74">
        <v>9</v>
      </c>
      <c r="BS74">
        <v>63</v>
      </c>
      <c r="BT74">
        <v>0</v>
      </c>
      <c r="BU74">
        <v>63</v>
      </c>
      <c r="BV74">
        <v>4</v>
      </c>
      <c r="BW74">
        <v>63</v>
      </c>
      <c r="BX74">
        <v>5</v>
      </c>
      <c r="BY74">
        <v>63</v>
      </c>
      <c r="BZ74">
        <v>6</v>
      </c>
      <c r="CC74">
        <v>63</v>
      </c>
      <c r="CD74">
        <v>0</v>
      </c>
      <c r="CE74">
        <v>63</v>
      </c>
      <c r="CF74">
        <v>2</v>
      </c>
      <c r="CG74">
        <v>63</v>
      </c>
      <c r="CH74">
        <v>4</v>
      </c>
      <c r="CM74">
        <v>63</v>
      </c>
      <c r="CN74">
        <v>0</v>
      </c>
      <c r="CO74">
        <v>63</v>
      </c>
      <c r="CP74">
        <v>1</v>
      </c>
      <c r="CQ74">
        <v>63</v>
      </c>
      <c r="CR74">
        <v>3</v>
      </c>
      <c r="CS74">
        <v>63</v>
      </c>
      <c r="CT74">
        <v>3</v>
      </c>
      <c r="CW74">
        <v>63</v>
      </c>
      <c r="CX74">
        <v>0</v>
      </c>
      <c r="CY74">
        <v>63</v>
      </c>
      <c r="CZ74">
        <v>1</v>
      </c>
    </row>
    <row r="75" spans="11:104" x14ac:dyDescent="0.2">
      <c r="AO75">
        <v>64</v>
      </c>
      <c r="AP75">
        <v>0</v>
      </c>
      <c r="AQ75">
        <v>64</v>
      </c>
      <c r="AR75">
        <v>6</v>
      </c>
      <c r="AS75">
        <v>64</v>
      </c>
      <c r="AT75">
        <v>8</v>
      </c>
      <c r="AU75">
        <v>64</v>
      </c>
      <c r="AV75">
        <v>10</v>
      </c>
      <c r="AY75">
        <v>64</v>
      </c>
      <c r="AZ75">
        <v>0</v>
      </c>
      <c r="BA75">
        <v>64</v>
      </c>
      <c r="BB75">
        <v>5</v>
      </c>
      <c r="BC75">
        <v>64</v>
      </c>
      <c r="BD75">
        <v>7</v>
      </c>
      <c r="BE75">
        <v>64</v>
      </c>
      <c r="BF75">
        <v>9</v>
      </c>
      <c r="BS75">
        <v>64</v>
      </c>
      <c r="BT75">
        <v>0</v>
      </c>
      <c r="BU75">
        <v>64</v>
      </c>
      <c r="BV75">
        <v>4</v>
      </c>
      <c r="BW75">
        <v>64</v>
      </c>
      <c r="BX75">
        <v>5</v>
      </c>
      <c r="BY75">
        <v>64</v>
      </c>
      <c r="BZ75">
        <v>6</v>
      </c>
      <c r="CC75">
        <v>64</v>
      </c>
      <c r="CD75">
        <v>0</v>
      </c>
      <c r="CE75">
        <v>64</v>
      </c>
      <c r="CF75">
        <v>2</v>
      </c>
      <c r="CG75">
        <v>64</v>
      </c>
      <c r="CH75">
        <v>4</v>
      </c>
      <c r="CM75">
        <v>64</v>
      </c>
      <c r="CN75">
        <v>0</v>
      </c>
      <c r="CO75">
        <v>64</v>
      </c>
      <c r="CP75">
        <v>1</v>
      </c>
      <c r="CQ75">
        <v>64</v>
      </c>
      <c r="CR75">
        <v>3</v>
      </c>
      <c r="CS75">
        <v>64</v>
      </c>
      <c r="CT75">
        <v>3</v>
      </c>
      <c r="CW75">
        <v>64</v>
      </c>
      <c r="CX75">
        <v>0</v>
      </c>
      <c r="CY75">
        <v>64</v>
      </c>
      <c r="CZ75">
        <v>1</v>
      </c>
    </row>
    <row r="76" spans="11:104" x14ac:dyDescent="0.2">
      <c r="AO76">
        <v>65</v>
      </c>
      <c r="AP76">
        <v>0</v>
      </c>
      <c r="AQ76">
        <v>65</v>
      </c>
      <c r="AR76">
        <v>6</v>
      </c>
      <c r="AS76">
        <v>65</v>
      </c>
      <c r="AT76">
        <v>8</v>
      </c>
      <c r="AU76">
        <v>65</v>
      </c>
      <c r="AV76">
        <v>10</v>
      </c>
      <c r="AY76">
        <v>65</v>
      </c>
      <c r="AZ76">
        <v>0</v>
      </c>
      <c r="BA76">
        <v>65</v>
      </c>
      <c r="BB76">
        <v>5</v>
      </c>
      <c r="BC76">
        <v>65</v>
      </c>
      <c r="BD76">
        <v>7</v>
      </c>
      <c r="BE76">
        <v>65</v>
      </c>
      <c r="BF76">
        <v>9</v>
      </c>
      <c r="BS76">
        <v>65</v>
      </c>
      <c r="BT76">
        <v>0</v>
      </c>
      <c r="BU76">
        <v>65</v>
      </c>
      <c r="BV76">
        <v>5</v>
      </c>
      <c r="BW76">
        <v>65</v>
      </c>
      <c r="BX76">
        <v>5</v>
      </c>
      <c r="BY76">
        <v>65</v>
      </c>
      <c r="BZ76">
        <v>6</v>
      </c>
      <c r="CC76">
        <v>65</v>
      </c>
      <c r="CD76">
        <v>0</v>
      </c>
      <c r="CE76">
        <v>65</v>
      </c>
      <c r="CF76">
        <v>2</v>
      </c>
      <c r="CG76">
        <v>65</v>
      </c>
      <c r="CH76">
        <v>4</v>
      </c>
      <c r="CM76">
        <v>65</v>
      </c>
      <c r="CN76">
        <v>0</v>
      </c>
      <c r="CO76">
        <v>65</v>
      </c>
      <c r="CP76">
        <v>1</v>
      </c>
      <c r="CQ76">
        <v>65</v>
      </c>
      <c r="CR76">
        <v>3</v>
      </c>
      <c r="CS76">
        <v>65</v>
      </c>
      <c r="CT76">
        <v>3</v>
      </c>
      <c r="CW76">
        <v>65</v>
      </c>
      <c r="CX76">
        <v>0</v>
      </c>
      <c r="CY76">
        <v>65</v>
      </c>
      <c r="CZ76">
        <v>1</v>
      </c>
    </row>
    <row r="77" spans="11:104" x14ac:dyDescent="0.2">
      <c r="AO77">
        <v>66</v>
      </c>
      <c r="AP77">
        <v>0</v>
      </c>
      <c r="AQ77">
        <v>66</v>
      </c>
      <c r="AR77">
        <v>6</v>
      </c>
      <c r="AS77">
        <v>66</v>
      </c>
      <c r="AT77">
        <v>8</v>
      </c>
      <c r="AU77">
        <v>66</v>
      </c>
      <c r="AV77">
        <v>10</v>
      </c>
      <c r="AY77">
        <v>66</v>
      </c>
      <c r="AZ77">
        <v>0</v>
      </c>
      <c r="BA77">
        <v>66</v>
      </c>
      <c r="BB77">
        <v>5</v>
      </c>
      <c r="BC77">
        <v>66</v>
      </c>
      <c r="BD77">
        <v>7</v>
      </c>
      <c r="BE77">
        <v>66</v>
      </c>
      <c r="BF77">
        <v>9</v>
      </c>
      <c r="BS77">
        <v>66</v>
      </c>
      <c r="BT77">
        <v>0</v>
      </c>
      <c r="BU77">
        <v>66</v>
      </c>
      <c r="BV77">
        <v>5</v>
      </c>
      <c r="BW77">
        <v>66</v>
      </c>
      <c r="BX77">
        <v>5</v>
      </c>
      <c r="BY77">
        <v>66</v>
      </c>
      <c r="BZ77">
        <v>6</v>
      </c>
      <c r="CC77">
        <v>66</v>
      </c>
      <c r="CD77">
        <v>0</v>
      </c>
      <c r="CE77">
        <v>66</v>
      </c>
      <c r="CF77">
        <v>2</v>
      </c>
      <c r="CG77">
        <v>66</v>
      </c>
      <c r="CH77">
        <v>4</v>
      </c>
      <c r="CM77">
        <v>66</v>
      </c>
      <c r="CN77">
        <v>0</v>
      </c>
      <c r="CO77">
        <v>66</v>
      </c>
      <c r="CP77">
        <v>1</v>
      </c>
      <c r="CQ77">
        <v>66</v>
      </c>
      <c r="CR77">
        <v>3</v>
      </c>
      <c r="CS77">
        <v>66</v>
      </c>
      <c r="CT77">
        <v>3</v>
      </c>
      <c r="CW77">
        <v>66</v>
      </c>
      <c r="CX77">
        <v>0</v>
      </c>
      <c r="CY77">
        <v>66</v>
      </c>
      <c r="CZ77">
        <v>1</v>
      </c>
    </row>
    <row r="78" spans="11:104" x14ac:dyDescent="0.2">
      <c r="AO78">
        <v>67</v>
      </c>
      <c r="AP78">
        <v>0</v>
      </c>
      <c r="AQ78">
        <v>67</v>
      </c>
      <c r="AR78">
        <v>6</v>
      </c>
      <c r="AS78">
        <v>67</v>
      </c>
      <c r="AT78">
        <v>8</v>
      </c>
      <c r="AU78">
        <v>67</v>
      </c>
      <c r="AV78">
        <v>10</v>
      </c>
      <c r="AY78">
        <v>67</v>
      </c>
      <c r="AZ78">
        <v>0</v>
      </c>
      <c r="BA78">
        <v>67</v>
      </c>
      <c r="BB78">
        <v>5</v>
      </c>
      <c r="BC78">
        <v>67</v>
      </c>
      <c r="BD78">
        <v>7</v>
      </c>
      <c r="BE78">
        <v>67</v>
      </c>
      <c r="BF78">
        <v>9</v>
      </c>
      <c r="BS78">
        <v>67</v>
      </c>
      <c r="BT78">
        <v>0</v>
      </c>
      <c r="BU78">
        <v>67</v>
      </c>
      <c r="BV78">
        <v>5</v>
      </c>
      <c r="BW78">
        <v>67</v>
      </c>
      <c r="BX78">
        <v>5</v>
      </c>
      <c r="BY78">
        <v>67</v>
      </c>
      <c r="BZ78">
        <v>6</v>
      </c>
      <c r="CC78">
        <v>67</v>
      </c>
      <c r="CD78">
        <v>0</v>
      </c>
      <c r="CE78">
        <v>67</v>
      </c>
      <c r="CF78">
        <v>2</v>
      </c>
      <c r="CG78">
        <v>67</v>
      </c>
      <c r="CH78">
        <v>4</v>
      </c>
      <c r="CM78">
        <v>67</v>
      </c>
      <c r="CN78">
        <v>0</v>
      </c>
      <c r="CO78">
        <v>67</v>
      </c>
      <c r="CP78">
        <v>1</v>
      </c>
      <c r="CQ78">
        <v>67</v>
      </c>
      <c r="CR78">
        <v>3</v>
      </c>
      <c r="CS78">
        <v>67</v>
      </c>
      <c r="CT78">
        <v>3</v>
      </c>
      <c r="CW78">
        <v>67</v>
      </c>
      <c r="CX78">
        <v>0</v>
      </c>
      <c r="CY78">
        <v>67</v>
      </c>
      <c r="CZ78">
        <v>1</v>
      </c>
    </row>
    <row r="79" spans="11:104" x14ac:dyDescent="0.2">
      <c r="AO79">
        <v>68</v>
      </c>
      <c r="AP79">
        <v>0</v>
      </c>
      <c r="AQ79">
        <v>68</v>
      </c>
      <c r="AR79">
        <v>6</v>
      </c>
      <c r="AS79">
        <v>68</v>
      </c>
      <c r="AT79">
        <v>8</v>
      </c>
      <c r="AU79">
        <v>68</v>
      </c>
      <c r="AV79">
        <v>10</v>
      </c>
      <c r="AY79">
        <v>68</v>
      </c>
      <c r="AZ79">
        <v>0</v>
      </c>
      <c r="BA79">
        <v>68</v>
      </c>
      <c r="BB79">
        <v>5</v>
      </c>
      <c r="BC79">
        <v>68</v>
      </c>
      <c r="BD79">
        <v>7</v>
      </c>
      <c r="BE79">
        <v>68</v>
      </c>
      <c r="BF79">
        <v>9</v>
      </c>
      <c r="BS79">
        <v>68</v>
      </c>
      <c r="BT79">
        <v>0</v>
      </c>
      <c r="BU79">
        <v>68</v>
      </c>
      <c r="BV79">
        <v>5</v>
      </c>
      <c r="BW79">
        <v>68</v>
      </c>
      <c r="BX79">
        <v>5</v>
      </c>
      <c r="BY79">
        <v>68</v>
      </c>
      <c r="BZ79">
        <v>6</v>
      </c>
      <c r="CC79">
        <v>68</v>
      </c>
      <c r="CD79">
        <v>0</v>
      </c>
      <c r="CE79">
        <v>68</v>
      </c>
      <c r="CF79">
        <v>2</v>
      </c>
      <c r="CG79">
        <v>68</v>
      </c>
      <c r="CH79">
        <v>4</v>
      </c>
      <c r="CM79">
        <v>68</v>
      </c>
      <c r="CN79">
        <v>0</v>
      </c>
      <c r="CO79">
        <v>68</v>
      </c>
      <c r="CP79">
        <v>1</v>
      </c>
      <c r="CQ79">
        <v>68</v>
      </c>
      <c r="CR79">
        <v>3</v>
      </c>
      <c r="CS79">
        <v>68</v>
      </c>
      <c r="CT79">
        <v>4</v>
      </c>
      <c r="CW79">
        <v>68</v>
      </c>
      <c r="CX79">
        <v>0</v>
      </c>
      <c r="CY79">
        <v>68</v>
      </c>
      <c r="CZ79">
        <v>1</v>
      </c>
    </row>
    <row r="80" spans="11:104" x14ac:dyDescent="0.2">
      <c r="AO80">
        <v>69</v>
      </c>
      <c r="AP80">
        <v>0</v>
      </c>
      <c r="AQ80">
        <v>69</v>
      </c>
      <c r="AR80">
        <v>6</v>
      </c>
      <c r="AS80">
        <v>69</v>
      </c>
      <c r="AT80">
        <v>8</v>
      </c>
      <c r="AU80">
        <v>69</v>
      </c>
      <c r="AV80">
        <v>10</v>
      </c>
      <c r="AY80">
        <v>69</v>
      </c>
      <c r="AZ80">
        <v>0</v>
      </c>
      <c r="BA80">
        <v>69</v>
      </c>
      <c r="BB80">
        <v>5</v>
      </c>
      <c r="BC80">
        <v>69</v>
      </c>
      <c r="BD80">
        <v>7</v>
      </c>
      <c r="BE80">
        <v>69</v>
      </c>
      <c r="BF80">
        <v>9</v>
      </c>
      <c r="BS80">
        <v>69</v>
      </c>
      <c r="BT80">
        <v>0</v>
      </c>
      <c r="BU80">
        <v>69</v>
      </c>
      <c r="BV80">
        <v>5</v>
      </c>
      <c r="BW80">
        <v>69</v>
      </c>
      <c r="BX80">
        <v>5</v>
      </c>
      <c r="BY80">
        <v>69</v>
      </c>
      <c r="BZ80">
        <v>6</v>
      </c>
      <c r="CC80">
        <v>69</v>
      </c>
      <c r="CD80">
        <v>0</v>
      </c>
      <c r="CE80">
        <v>69</v>
      </c>
      <c r="CF80">
        <v>2</v>
      </c>
      <c r="CG80">
        <v>69</v>
      </c>
      <c r="CH80">
        <v>4</v>
      </c>
      <c r="CM80">
        <v>69</v>
      </c>
      <c r="CN80">
        <v>0</v>
      </c>
      <c r="CO80">
        <v>69</v>
      </c>
      <c r="CP80">
        <v>1</v>
      </c>
      <c r="CQ80">
        <v>69</v>
      </c>
      <c r="CR80">
        <v>3</v>
      </c>
      <c r="CS80">
        <v>69</v>
      </c>
      <c r="CT80">
        <v>4</v>
      </c>
      <c r="CW80">
        <v>69</v>
      </c>
      <c r="CX80">
        <v>0</v>
      </c>
      <c r="CY80">
        <v>69</v>
      </c>
      <c r="CZ80">
        <v>1</v>
      </c>
    </row>
    <row r="81" spans="41:104" x14ac:dyDescent="0.2">
      <c r="AO81">
        <v>70</v>
      </c>
      <c r="AP81">
        <v>0</v>
      </c>
      <c r="AQ81">
        <v>70</v>
      </c>
      <c r="AR81">
        <v>6</v>
      </c>
      <c r="AS81">
        <v>70</v>
      </c>
      <c r="AT81">
        <v>8</v>
      </c>
      <c r="AU81">
        <v>70</v>
      </c>
      <c r="AV81">
        <v>10</v>
      </c>
      <c r="AY81">
        <v>70</v>
      </c>
      <c r="AZ81">
        <v>0</v>
      </c>
      <c r="BA81">
        <v>70</v>
      </c>
      <c r="BB81">
        <v>5</v>
      </c>
      <c r="BC81">
        <v>70</v>
      </c>
      <c r="BD81">
        <v>7</v>
      </c>
      <c r="BE81">
        <v>70</v>
      </c>
      <c r="BF81">
        <v>9</v>
      </c>
      <c r="BS81">
        <v>70</v>
      </c>
      <c r="BT81">
        <v>0</v>
      </c>
      <c r="BU81">
        <v>70</v>
      </c>
      <c r="BV81">
        <v>5</v>
      </c>
      <c r="BW81">
        <v>70</v>
      </c>
      <c r="BX81">
        <v>6</v>
      </c>
      <c r="BY81">
        <v>70</v>
      </c>
      <c r="BZ81">
        <v>6</v>
      </c>
      <c r="CC81">
        <v>70</v>
      </c>
      <c r="CD81">
        <v>0</v>
      </c>
      <c r="CE81">
        <v>70</v>
      </c>
      <c r="CF81">
        <v>2</v>
      </c>
      <c r="CG81">
        <v>70</v>
      </c>
      <c r="CH81">
        <v>4</v>
      </c>
      <c r="CM81">
        <v>70</v>
      </c>
      <c r="CN81">
        <v>0</v>
      </c>
      <c r="CO81">
        <v>70</v>
      </c>
      <c r="CP81">
        <v>1</v>
      </c>
      <c r="CQ81">
        <v>70</v>
      </c>
      <c r="CR81">
        <v>3</v>
      </c>
      <c r="CS81">
        <v>70</v>
      </c>
      <c r="CT81">
        <v>4</v>
      </c>
      <c r="CW81">
        <v>70</v>
      </c>
      <c r="CX81">
        <v>0</v>
      </c>
      <c r="CY81">
        <v>70</v>
      </c>
      <c r="CZ81">
        <v>1</v>
      </c>
    </row>
    <row r="82" spans="41:104" x14ac:dyDescent="0.2">
      <c r="AO82">
        <v>71</v>
      </c>
      <c r="AP82">
        <v>0</v>
      </c>
      <c r="AQ82">
        <v>71</v>
      </c>
      <c r="AR82">
        <v>6</v>
      </c>
      <c r="AS82">
        <v>71</v>
      </c>
      <c r="AT82">
        <v>8</v>
      </c>
      <c r="AU82">
        <v>71</v>
      </c>
      <c r="AV82">
        <v>10</v>
      </c>
      <c r="AY82">
        <v>71</v>
      </c>
      <c r="AZ82">
        <v>0</v>
      </c>
      <c r="BA82">
        <v>71</v>
      </c>
      <c r="BB82">
        <v>5</v>
      </c>
      <c r="BC82">
        <v>71</v>
      </c>
      <c r="BD82">
        <v>7</v>
      </c>
      <c r="BE82">
        <v>71</v>
      </c>
      <c r="BF82">
        <v>9</v>
      </c>
      <c r="BS82">
        <v>71</v>
      </c>
      <c r="BT82">
        <v>0</v>
      </c>
      <c r="BU82">
        <v>71</v>
      </c>
      <c r="BV82">
        <v>5</v>
      </c>
      <c r="BW82">
        <v>71</v>
      </c>
      <c r="BX82">
        <v>6</v>
      </c>
      <c r="BY82">
        <v>71</v>
      </c>
      <c r="BZ82">
        <v>6</v>
      </c>
      <c r="CC82">
        <v>71</v>
      </c>
      <c r="CD82">
        <v>0</v>
      </c>
      <c r="CE82">
        <v>71</v>
      </c>
      <c r="CF82">
        <v>2</v>
      </c>
      <c r="CG82">
        <v>71</v>
      </c>
      <c r="CH82">
        <v>4</v>
      </c>
      <c r="CM82">
        <v>71</v>
      </c>
      <c r="CN82">
        <v>0</v>
      </c>
      <c r="CO82">
        <v>71</v>
      </c>
      <c r="CP82">
        <v>1</v>
      </c>
      <c r="CQ82">
        <v>71</v>
      </c>
      <c r="CR82">
        <v>3</v>
      </c>
      <c r="CS82">
        <v>71</v>
      </c>
      <c r="CT82">
        <v>4</v>
      </c>
    </row>
    <row r="83" spans="41:104" x14ac:dyDescent="0.2">
      <c r="AO83">
        <v>72</v>
      </c>
      <c r="AP83">
        <v>0</v>
      </c>
      <c r="AQ83">
        <v>72</v>
      </c>
      <c r="AR83">
        <v>6</v>
      </c>
      <c r="AS83">
        <v>72</v>
      </c>
      <c r="AT83">
        <v>8</v>
      </c>
      <c r="AU83">
        <v>72</v>
      </c>
      <c r="AV83">
        <v>10</v>
      </c>
      <c r="AY83">
        <v>72</v>
      </c>
      <c r="AZ83">
        <v>0</v>
      </c>
      <c r="BA83">
        <v>72</v>
      </c>
      <c r="BB83">
        <v>5</v>
      </c>
      <c r="BC83">
        <v>72</v>
      </c>
      <c r="BD83">
        <v>7</v>
      </c>
      <c r="BE83">
        <v>72</v>
      </c>
      <c r="BF83">
        <v>9</v>
      </c>
      <c r="BS83">
        <v>72</v>
      </c>
      <c r="BT83">
        <v>0</v>
      </c>
      <c r="BU83">
        <v>72</v>
      </c>
      <c r="BV83">
        <v>5</v>
      </c>
      <c r="BW83">
        <v>72</v>
      </c>
      <c r="BX83">
        <v>6</v>
      </c>
      <c r="BY83">
        <v>72</v>
      </c>
      <c r="BZ83">
        <v>6</v>
      </c>
      <c r="CM83">
        <v>72</v>
      </c>
      <c r="CN83">
        <v>0</v>
      </c>
      <c r="CO83">
        <v>72</v>
      </c>
      <c r="CP83">
        <v>1</v>
      </c>
      <c r="CQ83">
        <v>72</v>
      </c>
      <c r="CR83">
        <v>3</v>
      </c>
      <c r="CS83">
        <v>72</v>
      </c>
      <c r="CT83">
        <v>4</v>
      </c>
    </row>
    <row r="84" spans="41:104" x14ac:dyDescent="0.2">
      <c r="AO84">
        <v>73</v>
      </c>
      <c r="AP84">
        <v>0</v>
      </c>
      <c r="AQ84">
        <v>73</v>
      </c>
      <c r="AR84">
        <v>6</v>
      </c>
      <c r="AS84">
        <v>73</v>
      </c>
      <c r="AT84">
        <v>8</v>
      </c>
      <c r="AU84">
        <v>73</v>
      </c>
      <c r="AV84">
        <v>10</v>
      </c>
      <c r="AY84">
        <v>73</v>
      </c>
      <c r="AZ84">
        <v>0</v>
      </c>
      <c r="BA84">
        <v>73</v>
      </c>
      <c r="BB84">
        <v>5</v>
      </c>
      <c r="BC84">
        <v>73</v>
      </c>
      <c r="BD84">
        <v>7</v>
      </c>
      <c r="BE84">
        <v>73</v>
      </c>
      <c r="BF84">
        <v>9</v>
      </c>
      <c r="BS84">
        <v>73</v>
      </c>
      <c r="BT84">
        <v>0</v>
      </c>
      <c r="BU84">
        <v>73</v>
      </c>
      <c r="BV84">
        <v>5</v>
      </c>
      <c r="BW84">
        <v>73</v>
      </c>
      <c r="BX84">
        <v>6</v>
      </c>
      <c r="BY84">
        <v>73</v>
      </c>
      <c r="BZ84">
        <v>6</v>
      </c>
      <c r="CM84">
        <v>73</v>
      </c>
      <c r="CN84">
        <v>0</v>
      </c>
      <c r="CO84">
        <v>73</v>
      </c>
      <c r="CP84">
        <v>1</v>
      </c>
      <c r="CQ84">
        <v>73</v>
      </c>
      <c r="CR84">
        <v>3</v>
      </c>
      <c r="CS84">
        <v>73</v>
      </c>
      <c r="CT84">
        <v>4</v>
      </c>
    </row>
    <row r="85" spans="41:104" x14ac:dyDescent="0.2">
      <c r="AO85">
        <v>74</v>
      </c>
      <c r="AP85">
        <v>0</v>
      </c>
      <c r="AQ85">
        <v>74</v>
      </c>
      <c r="AR85">
        <v>6</v>
      </c>
      <c r="AS85">
        <v>74</v>
      </c>
      <c r="AT85">
        <v>8</v>
      </c>
      <c r="AU85">
        <v>74</v>
      </c>
      <c r="AV85">
        <v>10</v>
      </c>
      <c r="AY85">
        <v>74</v>
      </c>
      <c r="AZ85">
        <v>0</v>
      </c>
      <c r="BA85">
        <v>74</v>
      </c>
      <c r="BB85">
        <v>5</v>
      </c>
      <c r="BC85">
        <v>74</v>
      </c>
      <c r="BD85">
        <v>7</v>
      </c>
      <c r="BE85">
        <v>74</v>
      </c>
      <c r="BF85">
        <v>9</v>
      </c>
      <c r="BS85">
        <v>74</v>
      </c>
      <c r="BT85">
        <v>0</v>
      </c>
      <c r="BU85">
        <v>74</v>
      </c>
      <c r="BV85">
        <v>5</v>
      </c>
      <c r="BW85">
        <v>74</v>
      </c>
      <c r="BX85">
        <v>6</v>
      </c>
      <c r="BY85">
        <v>74</v>
      </c>
      <c r="BZ85">
        <v>6</v>
      </c>
      <c r="CM85">
        <v>74</v>
      </c>
      <c r="CN85">
        <v>0</v>
      </c>
      <c r="CO85">
        <v>74</v>
      </c>
      <c r="CP85">
        <v>1</v>
      </c>
      <c r="CQ85">
        <v>74</v>
      </c>
      <c r="CR85">
        <v>3</v>
      </c>
      <c r="CS85">
        <v>74</v>
      </c>
      <c r="CT85">
        <v>4</v>
      </c>
    </row>
    <row r="86" spans="41:104" x14ac:dyDescent="0.2">
      <c r="AO86">
        <v>75</v>
      </c>
      <c r="AP86">
        <v>0</v>
      </c>
      <c r="AQ86">
        <v>75</v>
      </c>
      <c r="AR86">
        <v>6</v>
      </c>
      <c r="AS86">
        <v>75</v>
      </c>
      <c r="AT86">
        <v>8</v>
      </c>
      <c r="AU86">
        <v>75</v>
      </c>
      <c r="AV86">
        <v>10</v>
      </c>
      <c r="AY86">
        <v>75</v>
      </c>
      <c r="AZ86">
        <v>0</v>
      </c>
      <c r="BA86">
        <v>75</v>
      </c>
      <c r="BB86">
        <v>5</v>
      </c>
      <c r="BC86">
        <v>75</v>
      </c>
      <c r="BD86">
        <v>7</v>
      </c>
      <c r="BE86">
        <v>75</v>
      </c>
      <c r="BF86">
        <v>9</v>
      </c>
      <c r="BS86">
        <v>75</v>
      </c>
      <c r="BT86">
        <v>0</v>
      </c>
      <c r="BU86">
        <v>75</v>
      </c>
      <c r="BV86">
        <v>5</v>
      </c>
      <c r="BW86">
        <v>75</v>
      </c>
      <c r="BX86">
        <v>6</v>
      </c>
      <c r="BY86">
        <v>75</v>
      </c>
      <c r="BZ86">
        <v>6</v>
      </c>
      <c r="CM86">
        <v>75</v>
      </c>
      <c r="CN86">
        <v>0</v>
      </c>
      <c r="CO86">
        <v>75</v>
      </c>
      <c r="CP86">
        <v>1</v>
      </c>
      <c r="CQ86">
        <v>75</v>
      </c>
      <c r="CR86">
        <v>3</v>
      </c>
      <c r="CS86">
        <v>75</v>
      </c>
      <c r="CT86">
        <v>4</v>
      </c>
    </row>
    <row r="87" spans="41:104" x14ac:dyDescent="0.2">
      <c r="AO87">
        <v>76</v>
      </c>
      <c r="AP87">
        <v>0</v>
      </c>
      <c r="AQ87">
        <v>76</v>
      </c>
      <c r="AR87">
        <v>6</v>
      </c>
      <c r="AS87">
        <v>76</v>
      </c>
      <c r="AT87">
        <v>8</v>
      </c>
      <c r="AU87">
        <v>76</v>
      </c>
      <c r="AV87">
        <v>10</v>
      </c>
      <c r="AY87">
        <v>76</v>
      </c>
      <c r="AZ87">
        <v>0</v>
      </c>
      <c r="BA87">
        <v>76</v>
      </c>
      <c r="BB87">
        <v>5</v>
      </c>
      <c r="BC87">
        <v>76</v>
      </c>
      <c r="BD87">
        <v>7</v>
      </c>
      <c r="BE87">
        <v>76</v>
      </c>
      <c r="BF87">
        <v>9</v>
      </c>
      <c r="CM87">
        <v>76</v>
      </c>
      <c r="CN87">
        <v>0</v>
      </c>
      <c r="CO87">
        <v>76</v>
      </c>
      <c r="CP87">
        <v>1</v>
      </c>
      <c r="CQ87">
        <v>76</v>
      </c>
      <c r="CR87">
        <v>3</v>
      </c>
      <c r="CS87">
        <v>76</v>
      </c>
      <c r="CT87">
        <v>4</v>
      </c>
    </row>
    <row r="88" spans="41:104" x14ac:dyDescent="0.2">
      <c r="AO88">
        <v>77</v>
      </c>
      <c r="AP88">
        <v>0</v>
      </c>
      <c r="AQ88">
        <v>77</v>
      </c>
      <c r="AR88">
        <v>6</v>
      </c>
      <c r="AS88">
        <v>77</v>
      </c>
      <c r="AT88">
        <v>8</v>
      </c>
      <c r="AU88">
        <v>77</v>
      </c>
      <c r="AV88">
        <v>10</v>
      </c>
      <c r="AY88">
        <v>77</v>
      </c>
      <c r="AZ88">
        <v>0</v>
      </c>
      <c r="BA88">
        <v>77</v>
      </c>
      <c r="BB88">
        <v>5</v>
      </c>
      <c r="BC88">
        <v>77</v>
      </c>
      <c r="BD88">
        <v>7</v>
      </c>
      <c r="BE88">
        <v>77</v>
      </c>
      <c r="BF88">
        <v>9</v>
      </c>
      <c r="CM88">
        <v>77</v>
      </c>
      <c r="CN88">
        <v>0</v>
      </c>
      <c r="CO88">
        <v>77</v>
      </c>
      <c r="CP88">
        <v>1</v>
      </c>
      <c r="CQ88">
        <v>77</v>
      </c>
      <c r="CR88">
        <v>3</v>
      </c>
      <c r="CS88">
        <v>77</v>
      </c>
      <c r="CT88">
        <v>4</v>
      </c>
    </row>
    <row r="89" spans="41:104" x14ac:dyDescent="0.2">
      <c r="AO89">
        <v>78</v>
      </c>
      <c r="AP89">
        <v>0</v>
      </c>
      <c r="AQ89">
        <v>78</v>
      </c>
      <c r="AR89">
        <v>6</v>
      </c>
      <c r="AS89">
        <v>78</v>
      </c>
      <c r="AT89">
        <v>8</v>
      </c>
      <c r="AU89">
        <v>78</v>
      </c>
      <c r="AV89">
        <v>10</v>
      </c>
      <c r="AY89">
        <v>78</v>
      </c>
      <c r="AZ89">
        <v>0</v>
      </c>
      <c r="BA89">
        <v>78</v>
      </c>
      <c r="BB89">
        <v>5</v>
      </c>
      <c r="BC89">
        <v>78</v>
      </c>
      <c r="BD89">
        <v>7</v>
      </c>
      <c r="BE89">
        <v>78</v>
      </c>
      <c r="BF89">
        <v>9</v>
      </c>
      <c r="CM89">
        <v>78</v>
      </c>
      <c r="CN89">
        <v>0</v>
      </c>
      <c r="CO89">
        <v>78</v>
      </c>
      <c r="CP89">
        <v>1</v>
      </c>
      <c r="CQ89">
        <v>78</v>
      </c>
      <c r="CR89">
        <v>3</v>
      </c>
      <c r="CS89">
        <v>78</v>
      </c>
      <c r="CT89">
        <v>4</v>
      </c>
    </row>
    <row r="90" spans="41:104" x14ac:dyDescent="0.2">
      <c r="AO90">
        <v>79</v>
      </c>
      <c r="AP90">
        <v>0</v>
      </c>
      <c r="AQ90">
        <v>79</v>
      </c>
      <c r="AR90">
        <v>6</v>
      </c>
      <c r="AS90">
        <v>79</v>
      </c>
      <c r="AT90">
        <v>8</v>
      </c>
      <c r="AU90">
        <v>79</v>
      </c>
      <c r="AV90">
        <v>10</v>
      </c>
      <c r="AY90">
        <v>79</v>
      </c>
      <c r="AZ90">
        <v>0</v>
      </c>
      <c r="BA90">
        <v>79</v>
      </c>
      <c r="BB90">
        <v>5</v>
      </c>
      <c r="BC90">
        <v>79</v>
      </c>
      <c r="BD90">
        <v>7</v>
      </c>
      <c r="BE90">
        <v>79</v>
      </c>
      <c r="BF90">
        <v>9</v>
      </c>
      <c r="CM90">
        <v>79</v>
      </c>
      <c r="CN90">
        <v>0</v>
      </c>
      <c r="CO90">
        <v>79</v>
      </c>
      <c r="CP90">
        <v>1</v>
      </c>
      <c r="CQ90">
        <v>79</v>
      </c>
      <c r="CR90">
        <v>3</v>
      </c>
      <c r="CS90">
        <v>79</v>
      </c>
      <c r="CT90">
        <v>4</v>
      </c>
    </row>
    <row r="91" spans="41:104" x14ac:dyDescent="0.2">
      <c r="AO91">
        <v>80</v>
      </c>
      <c r="AP91">
        <v>0</v>
      </c>
      <c r="AQ91">
        <v>80</v>
      </c>
      <c r="AR91">
        <v>6</v>
      </c>
      <c r="AS91">
        <v>80</v>
      </c>
      <c r="AT91">
        <v>8</v>
      </c>
      <c r="AU91">
        <v>80</v>
      </c>
      <c r="AV91">
        <v>10</v>
      </c>
      <c r="AY91">
        <v>80</v>
      </c>
      <c r="AZ91">
        <v>0</v>
      </c>
      <c r="BA91">
        <v>80</v>
      </c>
      <c r="BB91">
        <v>5</v>
      </c>
      <c r="BC91">
        <v>80</v>
      </c>
      <c r="BD91">
        <v>7</v>
      </c>
      <c r="BE91">
        <v>80</v>
      </c>
      <c r="BF91">
        <v>9</v>
      </c>
      <c r="CM91">
        <v>80</v>
      </c>
      <c r="CN91">
        <v>0</v>
      </c>
      <c r="CO91">
        <v>80</v>
      </c>
      <c r="CP91">
        <v>1</v>
      </c>
      <c r="CQ91">
        <v>80</v>
      </c>
      <c r="CR91">
        <v>3</v>
      </c>
      <c r="CS91">
        <v>80</v>
      </c>
      <c r="CT91">
        <v>4</v>
      </c>
    </row>
    <row r="92" spans="41:104" x14ac:dyDescent="0.2">
      <c r="AY92">
        <v>81</v>
      </c>
      <c r="AZ92">
        <v>0</v>
      </c>
      <c r="BA92">
        <v>81</v>
      </c>
      <c r="BB92">
        <v>5</v>
      </c>
      <c r="BC92">
        <v>81</v>
      </c>
      <c r="BD92">
        <v>7</v>
      </c>
      <c r="BE92">
        <v>81</v>
      </c>
      <c r="BF92">
        <v>9</v>
      </c>
      <c r="CM92">
        <v>81</v>
      </c>
      <c r="CN92">
        <v>0</v>
      </c>
      <c r="CO92">
        <v>81</v>
      </c>
      <c r="CP92">
        <v>1</v>
      </c>
      <c r="CQ92">
        <v>81</v>
      </c>
      <c r="CR92">
        <v>3</v>
      </c>
      <c r="CS92">
        <v>81</v>
      </c>
      <c r="CT92">
        <v>4</v>
      </c>
    </row>
    <row r="93" spans="41:104" x14ac:dyDescent="0.2">
      <c r="AY93">
        <v>82</v>
      </c>
      <c r="AZ93">
        <v>0</v>
      </c>
      <c r="BA93">
        <v>82</v>
      </c>
      <c r="BB93">
        <v>5</v>
      </c>
      <c r="BC93">
        <v>82</v>
      </c>
      <c r="BD93">
        <v>7</v>
      </c>
      <c r="BE93">
        <v>82</v>
      </c>
      <c r="BF93">
        <v>9</v>
      </c>
      <c r="CM93">
        <v>82</v>
      </c>
      <c r="CN93">
        <v>0</v>
      </c>
      <c r="CO93">
        <v>82</v>
      </c>
      <c r="CP93">
        <v>1</v>
      </c>
      <c r="CQ93">
        <v>82</v>
      </c>
      <c r="CR93">
        <v>3</v>
      </c>
      <c r="CS93">
        <v>82</v>
      </c>
      <c r="CT93">
        <v>4</v>
      </c>
    </row>
    <row r="94" spans="41:104" x14ac:dyDescent="0.2">
      <c r="AY94">
        <v>83</v>
      </c>
      <c r="AZ94">
        <v>0</v>
      </c>
      <c r="BA94">
        <v>83</v>
      </c>
      <c r="BB94">
        <v>5</v>
      </c>
      <c r="BC94">
        <v>83</v>
      </c>
      <c r="BD94">
        <v>7</v>
      </c>
      <c r="BE94">
        <v>83</v>
      </c>
      <c r="BF94">
        <v>9</v>
      </c>
      <c r="CM94">
        <v>83</v>
      </c>
      <c r="CN94">
        <v>0</v>
      </c>
      <c r="CO94">
        <v>83</v>
      </c>
      <c r="CP94">
        <v>1</v>
      </c>
      <c r="CQ94">
        <v>83</v>
      </c>
      <c r="CR94">
        <v>3</v>
      </c>
      <c r="CS94">
        <v>83</v>
      </c>
      <c r="CT94">
        <v>4</v>
      </c>
    </row>
    <row r="95" spans="41:104" x14ac:dyDescent="0.2">
      <c r="AY95">
        <v>84</v>
      </c>
      <c r="AZ95">
        <v>0</v>
      </c>
      <c r="BA95">
        <v>84</v>
      </c>
      <c r="BB95">
        <v>5</v>
      </c>
      <c r="BC95">
        <v>84</v>
      </c>
      <c r="BD95">
        <v>7</v>
      </c>
      <c r="BE95">
        <v>84</v>
      </c>
      <c r="BF95">
        <v>9</v>
      </c>
      <c r="CM95">
        <v>84</v>
      </c>
      <c r="CN95">
        <v>0</v>
      </c>
      <c r="CO95">
        <v>84</v>
      </c>
      <c r="CP95">
        <v>1</v>
      </c>
      <c r="CQ95">
        <v>84</v>
      </c>
      <c r="CR95">
        <v>3</v>
      </c>
      <c r="CS95">
        <v>84</v>
      </c>
      <c r="CT95">
        <v>4</v>
      </c>
    </row>
    <row r="96" spans="41:104" x14ac:dyDescent="0.2">
      <c r="AY96">
        <v>85</v>
      </c>
      <c r="AZ96">
        <v>0</v>
      </c>
      <c r="BA96">
        <v>85</v>
      </c>
      <c r="BB96">
        <v>5</v>
      </c>
      <c r="BC96">
        <v>85</v>
      </c>
      <c r="BD96">
        <v>7</v>
      </c>
      <c r="BE96">
        <v>85</v>
      </c>
      <c r="BF96">
        <v>9</v>
      </c>
      <c r="CM96">
        <v>85</v>
      </c>
      <c r="CN96">
        <v>0</v>
      </c>
      <c r="CO96">
        <v>85</v>
      </c>
      <c r="CP96">
        <v>1</v>
      </c>
      <c r="CQ96">
        <v>85</v>
      </c>
      <c r="CR96">
        <v>3</v>
      </c>
      <c r="CS96">
        <v>85</v>
      </c>
      <c r="CT96">
        <v>4</v>
      </c>
    </row>
    <row r="97" spans="51:98" x14ac:dyDescent="0.2">
      <c r="AY97">
        <v>86</v>
      </c>
      <c r="AZ97">
        <v>0</v>
      </c>
      <c r="BA97">
        <v>86</v>
      </c>
      <c r="BB97">
        <v>5</v>
      </c>
      <c r="BC97">
        <v>86</v>
      </c>
      <c r="BD97">
        <v>7</v>
      </c>
      <c r="BE97">
        <v>86</v>
      </c>
      <c r="BF97">
        <v>9</v>
      </c>
      <c r="CM97">
        <v>86</v>
      </c>
      <c r="CN97">
        <v>0</v>
      </c>
      <c r="CO97">
        <v>86</v>
      </c>
      <c r="CP97">
        <v>1</v>
      </c>
      <c r="CQ97">
        <v>86</v>
      </c>
      <c r="CR97">
        <v>3</v>
      </c>
      <c r="CS97">
        <v>86</v>
      </c>
      <c r="CT97">
        <v>4</v>
      </c>
    </row>
    <row r="98" spans="51:98" x14ac:dyDescent="0.2">
      <c r="AY98">
        <v>87</v>
      </c>
      <c r="AZ98">
        <v>0</v>
      </c>
      <c r="BA98">
        <v>87</v>
      </c>
      <c r="BB98">
        <v>5</v>
      </c>
      <c r="BC98">
        <v>87</v>
      </c>
      <c r="BD98">
        <v>7</v>
      </c>
      <c r="BE98">
        <v>87</v>
      </c>
      <c r="BF98">
        <v>9</v>
      </c>
      <c r="CM98">
        <v>87</v>
      </c>
      <c r="CN98">
        <v>0</v>
      </c>
      <c r="CO98">
        <v>87</v>
      </c>
      <c r="CP98">
        <v>1</v>
      </c>
      <c r="CQ98">
        <v>87</v>
      </c>
      <c r="CR98">
        <v>3</v>
      </c>
      <c r="CS98">
        <v>87</v>
      </c>
      <c r="CT98">
        <v>4</v>
      </c>
    </row>
    <row r="99" spans="51:98" x14ac:dyDescent="0.2">
      <c r="AY99">
        <v>88</v>
      </c>
      <c r="AZ99">
        <v>0</v>
      </c>
      <c r="BA99">
        <v>88</v>
      </c>
      <c r="BB99">
        <v>5</v>
      </c>
      <c r="BC99">
        <v>88</v>
      </c>
      <c r="BD99">
        <v>7</v>
      </c>
      <c r="BE99">
        <v>88</v>
      </c>
      <c r="BF99">
        <v>9</v>
      </c>
      <c r="CM99">
        <v>88</v>
      </c>
      <c r="CN99">
        <v>0</v>
      </c>
      <c r="CO99">
        <v>88</v>
      </c>
      <c r="CP99">
        <v>1</v>
      </c>
      <c r="CQ99">
        <v>88</v>
      </c>
      <c r="CR99">
        <v>3</v>
      </c>
      <c r="CS99">
        <v>88</v>
      </c>
      <c r="CT99">
        <v>4</v>
      </c>
    </row>
    <row r="100" spans="51:98" x14ac:dyDescent="0.2">
      <c r="AY100">
        <v>89</v>
      </c>
      <c r="AZ100">
        <v>0</v>
      </c>
      <c r="BA100">
        <v>89</v>
      </c>
      <c r="BB100">
        <v>5</v>
      </c>
      <c r="BC100">
        <v>89</v>
      </c>
      <c r="BD100">
        <v>7</v>
      </c>
      <c r="BE100">
        <v>89</v>
      </c>
      <c r="BF100">
        <v>9</v>
      </c>
      <c r="CM100">
        <v>89</v>
      </c>
      <c r="CN100">
        <v>0</v>
      </c>
      <c r="CO100">
        <v>89</v>
      </c>
      <c r="CP100">
        <v>1</v>
      </c>
      <c r="CQ100">
        <v>89</v>
      </c>
      <c r="CR100">
        <v>3</v>
      </c>
      <c r="CS100">
        <v>89</v>
      </c>
      <c r="CT100">
        <v>4</v>
      </c>
    </row>
    <row r="101" spans="51:98" x14ac:dyDescent="0.2">
      <c r="AY101">
        <v>90</v>
      </c>
      <c r="AZ101">
        <v>0</v>
      </c>
      <c r="BA101">
        <v>90</v>
      </c>
      <c r="BB101">
        <v>5</v>
      </c>
      <c r="BC101">
        <v>90</v>
      </c>
      <c r="BD101">
        <v>7</v>
      </c>
      <c r="BE101">
        <v>90</v>
      </c>
      <c r="BF101">
        <v>9</v>
      </c>
      <c r="CM101">
        <v>90</v>
      </c>
      <c r="CN101">
        <v>0</v>
      </c>
      <c r="CO101">
        <v>90</v>
      </c>
      <c r="CP101">
        <v>1</v>
      </c>
      <c r="CQ101">
        <v>90</v>
      </c>
      <c r="CR101">
        <v>3</v>
      </c>
      <c r="CS101">
        <v>90</v>
      </c>
      <c r="CT101">
        <v>4</v>
      </c>
    </row>
    <row r="102" spans="51:98" x14ac:dyDescent="0.2">
      <c r="AY102">
        <v>91</v>
      </c>
      <c r="AZ102">
        <v>0</v>
      </c>
      <c r="BA102">
        <v>91</v>
      </c>
      <c r="BB102">
        <v>5</v>
      </c>
      <c r="BC102">
        <v>91</v>
      </c>
      <c r="BD102">
        <v>7</v>
      </c>
      <c r="BE102">
        <v>91</v>
      </c>
      <c r="BF102">
        <v>9</v>
      </c>
      <c r="CM102">
        <v>91</v>
      </c>
      <c r="CN102">
        <v>0</v>
      </c>
      <c r="CO102">
        <v>91</v>
      </c>
      <c r="CP102">
        <v>1</v>
      </c>
      <c r="CQ102">
        <v>91</v>
      </c>
      <c r="CR102">
        <v>3</v>
      </c>
      <c r="CS102">
        <v>91</v>
      </c>
      <c r="CT102">
        <v>4</v>
      </c>
    </row>
    <row r="103" spans="51:98" x14ac:dyDescent="0.2">
      <c r="AY103">
        <v>92</v>
      </c>
      <c r="AZ103">
        <v>0</v>
      </c>
      <c r="BA103">
        <v>92</v>
      </c>
      <c r="BB103">
        <v>5</v>
      </c>
      <c r="BC103">
        <v>92</v>
      </c>
      <c r="BD103">
        <v>7</v>
      </c>
      <c r="BE103">
        <v>92</v>
      </c>
      <c r="BF103">
        <v>9</v>
      </c>
      <c r="CM103">
        <v>92</v>
      </c>
      <c r="CN103">
        <v>0</v>
      </c>
      <c r="CO103">
        <v>92</v>
      </c>
      <c r="CP103">
        <v>1</v>
      </c>
      <c r="CQ103">
        <v>92</v>
      </c>
      <c r="CR103">
        <v>3</v>
      </c>
      <c r="CS103">
        <v>92</v>
      </c>
      <c r="CT103">
        <v>4</v>
      </c>
    </row>
    <row r="104" spans="51:98" x14ac:dyDescent="0.2">
      <c r="AY104">
        <v>93</v>
      </c>
      <c r="AZ104">
        <v>0</v>
      </c>
      <c r="BA104">
        <v>93</v>
      </c>
      <c r="BB104">
        <v>5</v>
      </c>
      <c r="BC104">
        <v>93</v>
      </c>
      <c r="BD104">
        <v>7</v>
      </c>
      <c r="BE104">
        <v>93</v>
      </c>
      <c r="BF104">
        <v>9</v>
      </c>
      <c r="CM104">
        <v>93</v>
      </c>
      <c r="CN104">
        <v>0</v>
      </c>
      <c r="CO104">
        <v>93</v>
      </c>
      <c r="CP104">
        <v>1</v>
      </c>
      <c r="CQ104">
        <v>93</v>
      </c>
      <c r="CR104">
        <v>3</v>
      </c>
      <c r="CS104">
        <v>93</v>
      </c>
      <c r="CT104">
        <v>4</v>
      </c>
    </row>
    <row r="105" spans="51:98" x14ac:dyDescent="0.2">
      <c r="AY105">
        <v>94</v>
      </c>
      <c r="AZ105">
        <v>0</v>
      </c>
      <c r="BA105">
        <v>94</v>
      </c>
      <c r="BB105">
        <v>5</v>
      </c>
      <c r="BC105">
        <v>94</v>
      </c>
      <c r="BD105">
        <v>7</v>
      </c>
      <c r="BE105">
        <v>94</v>
      </c>
      <c r="BF105">
        <v>9</v>
      </c>
      <c r="CM105">
        <v>94</v>
      </c>
      <c r="CN105">
        <v>0</v>
      </c>
      <c r="CO105">
        <v>94</v>
      </c>
      <c r="CP105">
        <v>1</v>
      </c>
      <c r="CQ105">
        <v>94</v>
      </c>
      <c r="CR105">
        <v>3</v>
      </c>
      <c r="CS105">
        <v>94</v>
      </c>
      <c r="CT105">
        <v>4</v>
      </c>
    </row>
    <row r="106" spans="51:98" x14ac:dyDescent="0.2">
      <c r="AY106">
        <v>95</v>
      </c>
      <c r="AZ106">
        <v>0</v>
      </c>
      <c r="BA106">
        <v>95</v>
      </c>
      <c r="BB106">
        <v>5</v>
      </c>
      <c r="BC106">
        <v>95</v>
      </c>
      <c r="BD106">
        <v>7</v>
      </c>
      <c r="BE106">
        <v>95</v>
      </c>
      <c r="BF106">
        <v>9</v>
      </c>
      <c r="CM106">
        <v>95</v>
      </c>
      <c r="CN106">
        <v>0</v>
      </c>
      <c r="CO106">
        <v>95</v>
      </c>
      <c r="CP106">
        <v>1</v>
      </c>
      <c r="CQ106">
        <v>95</v>
      </c>
      <c r="CR106">
        <v>3</v>
      </c>
      <c r="CS106">
        <v>95</v>
      </c>
      <c r="CT106">
        <v>4</v>
      </c>
    </row>
    <row r="107" spans="51:98" x14ac:dyDescent="0.2">
      <c r="AY107">
        <v>96</v>
      </c>
      <c r="AZ107">
        <v>0</v>
      </c>
      <c r="BA107">
        <v>96</v>
      </c>
      <c r="BB107">
        <v>5</v>
      </c>
      <c r="BC107">
        <v>96</v>
      </c>
      <c r="BD107">
        <v>7</v>
      </c>
      <c r="BE107">
        <v>96</v>
      </c>
      <c r="BF107">
        <v>9</v>
      </c>
      <c r="CM107">
        <v>96</v>
      </c>
      <c r="CN107">
        <v>0</v>
      </c>
      <c r="CO107">
        <v>96</v>
      </c>
      <c r="CP107">
        <v>1</v>
      </c>
      <c r="CQ107">
        <v>96</v>
      </c>
      <c r="CR107">
        <v>3</v>
      </c>
      <c r="CS107">
        <v>96</v>
      </c>
      <c r="CT107">
        <v>4</v>
      </c>
    </row>
    <row r="108" spans="51:98" x14ac:dyDescent="0.2">
      <c r="AY108">
        <v>97</v>
      </c>
      <c r="AZ108">
        <v>0</v>
      </c>
      <c r="BA108">
        <v>97</v>
      </c>
      <c r="BB108">
        <v>5</v>
      </c>
      <c r="BC108">
        <v>97</v>
      </c>
      <c r="BD108">
        <v>7</v>
      </c>
      <c r="BE108">
        <v>97</v>
      </c>
      <c r="BF108">
        <v>9</v>
      </c>
      <c r="CM108">
        <v>97</v>
      </c>
      <c r="CN108">
        <v>0</v>
      </c>
      <c r="CO108">
        <v>97</v>
      </c>
      <c r="CP108">
        <v>1</v>
      </c>
      <c r="CQ108">
        <v>97</v>
      </c>
      <c r="CR108">
        <v>3</v>
      </c>
      <c r="CS108">
        <v>97</v>
      </c>
      <c r="CT108">
        <v>4</v>
      </c>
    </row>
    <row r="109" spans="51:98" x14ac:dyDescent="0.2">
      <c r="AY109">
        <v>98</v>
      </c>
      <c r="AZ109">
        <v>0</v>
      </c>
      <c r="BA109">
        <v>98</v>
      </c>
      <c r="BB109">
        <v>5</v>
      </c>
      <c r="BC109">
        <v>98</v>
      </c>
      <c r="BD109">
        <v>7</v>
      </c>
      <c r="BE109">
        <v>98</v>
      </c>
      <c r="BF109">
        <v>9</v>
      </c>
      <c r="CM109">
        <v>98</v>
      </c>
      <c r="CN109">
        <v>0</v>
      </c>
      <c r="CO109">
        <v>98</v>
      </c>
      <c r="CP109">
        <v>1</v>
      </c>
      <c r="CQ109">
        <v>98</v>
      </c>
      <c r="CR109">
        <v>3</v>
      </c>
      <c r="CS109">
        <v>98</v>
      </c>
      <c r="CT109">
        <v>4</v>
      </c>
    </row>
    <row r="110" spans="51:98" x14ac:dyDescent="0.2">
      <c r="AY110">
        <v>99</v>
      </c>
      <c r="AZ110">
        <v>0</v>
      </c>
      <c r="BA110">
        <v>99</v>
      </c>
      <c r="BB110">
        <v>5</v>
      </c>
      <c r="BC110">
        <v>99</v>
      </c>
      <c r="BD110">
        <v>7</v>
      </c>
      <c r="BE110">
        <v>99</v>
      </c>
      <c r="BF110">
        <v>9</v>
      </c>
      <c r="CM110">
        <v>99</v>
      </c>
      <c r="CN110">
        <v>0</v>
      </c>
      <c r="CO110">
        <v>99</v>
      </c>
      <c r="CP110">
        <v>1</v>
      </c>
      <c r="CQ110">
        <v>99</v>
      </c>
      <c r="CR110">
        <v>3</v>
      </c>
      <c r="CS110">
        <v>99</v>
      </c>
      <c r="CT110">
        <v>4</v>
      </c>
    </row>
    <row r="111" spans="51:98" x14ac:dyDescent="0.2">
      <c r="AY111">
        <v>100</v>
      </c>
      <c r="AZ111">
        <v>0</v>
      </c>
      <c r="BA111">
        <v>100</v>
      </c>
      <c r="BB111">
        <v>5</v>
      </c>
      <c r="BC111">
        <v>100</v>
      </c>
      <c r="BD111">
        <v>7</v>
      </c>
      <c r="BE111">
        <v>100</v>
      </c>
      <c r="BF111">
        <v>9</v>
      </c>
      <c r="CM111">
        <v>100</v>
      </c>
      <c r="CN111">
        <v>0</v>
      </c>
      <c r="CO111">
        <v>100</v>
      </c>
      <c r="CP111">
        <v>1</v>
      </c>
      <c r="CQ111">
        <v>100</v>
      </c>
      <c r="CR111">
        <v>3</v>
      </c>
      <c r="CS111">
        <v>100</v>
      </c>
      <c r="CT111">
        <v>4</v>
      </c>
    </row>
    <row r="112" spans="51:98" x14ac:dyDescent="0.2">
      <c r="AY112">
        <v>101</v>
      </c>
      <c r="AZ112">
        <v>0</v>
      </c>
      <c r="BA112">
        <v>101</v>
      </c>
      <c r="BB112">
        <v>5</v>
      </c>
      <c r="BC112">
        <v>101</v>
      </c>
      <c r="BD112">
        <v>7</v>
      </c>
      <c r="BE112">
        <v>101</v>
      </c>
      <c r="BF112">
        <v>9</v>
      </c>
      <c r="CM112">
        <v>101</v>
      </c>
      <c r="CN112">
        <v>0</v>
      </c>
      <c r="CO112">
        <v>101</v>
      </c>
      <c r="CP112">
        <v>1</v>
      </c>
      <c r="CQ112">
        <v>101</v>
      </c>
      <c r="CR112">
        <v>3</v>
      </c>
      <c r="CS112">
        <v>101</v>
      </c>
      <c r="CT112">
        <v>4</v>
      </c>
    </row>
    <row r="113" spans="51:98" x14ac:dyDescent="0.2">
      <c r="AY113">
        <v>102</v>
      </c>
      <c r="AZ113">
        <v>0</v>
      </c>
      <c r="BA113">
        <v>102</v>
      </c>
      <c r="BB113">
        <v>5</v>
      </c>
      <c r="BC113">
        <v>102</v>
      </c>
      <c r="BD113">
        <v>7</v>
      </c>
      <c r="BE113">
        <v>102</v>
      </c>
      <c r="BF113">
        <v>9</v>
      </c>
      <c r="CM113">
        <v>102</v>
      </c>
      <c r="CN113">
        <v>0</v>
      </c>
      <c r="CO113">
        <v>102</v>
      </c>
      <c r="CP113">
        <v>1</v>
      </c>
      <c r="CQ113">
        <v>102</v>
      </c>
      <c r="CR113">
        <v>3</v>
      </c>
      <c r="CS113">
        <v>102</v>
      </c>
      <c r="CT113">
        <v>4</v>
      </c>
    </row>
    <row r="114" spans="51:98" x14ac:dyDescent="0.2">
      <c r="CM114">
        <v>103</v>
      </c>
      <c r="CN114">
        <v>0</v>
      </c>
      <c r="CO114">
        <v>103</v>
      </c>
      <c r="CP114">
        <v>1</v>
      </c>
      <c r="CQ114">
        <v>103</v>
      </c>
      <c r="CR114">
        <v>3</v>
      </c>
      <c r="CS114">
        <v>103</v>
      </c>
      <c r="CT114">
        <v>4</v>
      </c>
    </row>
    <row r="115" spans="51:98" x14ac:dyDescent="0.2">
      <c r="CM115">
        <v>104</v>
      </c>
      <c r="CN115">
        <v>0</v>
      </c>
      <c r="CO115">
        <v>104</v>
      </c>
      <c r="CP115">
        <v>1</v>
      </c>
      <c r="CQ115">
        <v>104</v>
      </c>
      <c r="CR115">
        <v>3</v>
      </c>
      <c r="CS115">
        <v>104</v>
      </c>
      <c r="CT115">
        <v>4</v>
      </c>
    </row>
    <row r="116" spans="51:98" x14ac:dyDescent="0.2">
      <c r="CM116">
        <v>105</v>
      </c>
      <c r="CN116">
        <v>0</v>
      </c>
      <c r="CO116">
        <v>105</v>
      </c>
      <c r="CP116">
        <v>1</v>
      </c>
      <c r="CQ116">
        <v>105</v>
      </c>
      <c r="CR116">
        <v>3</v>
      </c>
      <c r="CS116">
        <v>105</v>
      </c>
      <c r="CT116">
        <v>4</v>
      </c>
    </row>
    <row r="117" spans="51:98" x14ac:dyDescent="0.2">
      <c r="CM117">
        <v>106</v>
      </c>
      <c r="CN117">
        <v>0</v>
      </c>
      <c r="CO117">
        <v>106</v>
      </c>
      <c r="CP117">
        <v>1</v>
      </c>
      <c r="CQ117">
        <v>106</v>
      </c>
      <c r="CR117">
        <v>3</v>
      </c>
      <c r="CS117">
        <v>106</v>
      </c>
      <c r="CT117">
        <v>4</v>
      </c>
    </row>
    <row r="118" spans="51:98" x14ac:dyDescent="0.2">
      <c r="CM118">
        <v>107</v>
      </c>
      <c r="CN118">
        <v>0</v>
      </c>
      <c r="CO118">
        <v>107</v>
      </c>
      <c r="CP118">
        <v>1</v>
      </c>
      <c r="CQ118">
        <v>107</v>
      </c>
      <c r="CR118">
        <v>3</v>
      </c>
      <c r="CS118">
        <v>107</v>
      </c>
      <c r="CT118">
        <v>4</v>
      </c>
    </row>
    <row r="119" spans="51:98" x14ac:dyDescent="0.2">
      <c r="CM119">
        <v>108</v>
      </c>
      <c r="CN119">
        <v>0</v>
      </c>
      <c r="CO119">
        <v>108</v>
      </c>
      <c r="CP119">
        <v>1</v>
      </c>
      <c r="CQ119">
        <v>108</v>
      </c>
      <c r="CR119">
        <v>3</v>
      </c>
      <c r="CS119">
        <v>108</v>
      </c>
      <c r="CT119">
        <v>4</v>
      </c>
    </row>
    <row r="120" spans="51:98" x14ac:dyDescent="0.2">
      <c r="CM120">
        <v>109</v>
      </c>
      <c r="CN120">
        <v>0</v>
      </c>
      <c r="CO120">
        <v>109</v>
      </c>
      <c r="CP120">
        <v>1</v>
      </c>
      <c r="CQ120">
        <v>109</v>
      </c>
      <c r="CR120">
        <v>3</v>
      </c>
      <c r="CS120">
        <v>109</v>
      </c>
      <c r="CT120">
        <v>4</v>
      </c>
    </row>
    <row r="121" spans="51:98" x14ac:dyDescent="0.2">
      <c r="CM121">
        <v>110</v>
      </c>
      <c r="CN121">
        <v>0</v>
      </c>
      <c r="CO121">
        <v>110</v>
      </c>
      <c r="CP121">
        <v>1</v>
      </c>
      <c r="CQ121">
        <v>110</v>
      </c>
      <c r="CR121">
        <v>4</v>
      </c>
      <c r="CS121">
        <v>110</v>
      </c>
      <c r="CT121">
        <v>5</v>
      </c>
    </row>
    <row r="122" spans="51:98" x14ac:dyDescent="0.2">
      <c r="CM122">
        <v>111</v>
      </c>
      <c r="CN122">
        <v>0</v>
      </c>
      <c r="CO122">
        <v>111</v>
      </c>
      <c r="CP122">
        <v>1</v>
      </c>
      <c r="CQ122">
        <v>111</v>
      </c>
      <c r="CR122">
        <v>4</v>
      </c>
      <c r="CS122">
        <v>111</v>
      </c>
      <c r="CT122">
        <v>5</v>
      </c>
    </row>
  </sheetData>
  <mergeCells count="77">
    <mergeCell ref="AO1:AV1"/>
    <mergeCell ref="AO3:AP3"/>
    <mergeCell ref="AO5:AP5"/>
    <mergeCell ref="AO10:AP10"/>
    <mergeCell ref="AQ10:AR10"/>
    <mergeCell ref="AS10:AT10"/>
    <mergeCell ref="AU10:AV10"/>
    <mergeCell ref="AE1:AL1"/>
    <mergeCell ref="AE3:AF3"/>
    <mergeCell ref="AE5:AF5"/>
    <mergeCell ref="AE10:AF10"/>
    <mergeCell ref="AG10:AH10"/>
    <mergeCell ref="AI10:AJ10"/>
    <mergeCell ref="AK10:AL10"/>
    <mergeCell ref="O10:P10"/>
    <mergeCell ref="Q10:R10"/>
    <mergeCell ref="U1:AB1"/>
    <mergeCell ref="U3:V3"/>
    <mergeCell ref="U5:V5"/>
    <mergeCell ref="U10:V10"/>
    <mergeCell ref="W10:X10"/>
    <mergeCell ref="Y10:Z10"/>
    <mergeCell ref="AA10:AB10"/>
    <mergeCell ref="K1:R1"/>
    <mergeCell ref="K3:L3"/>
    <mergeCell ref="K5:L5"/>
    <mergeCell ref="K10:L10"/>
    <mergeCell ref="M10:N10"/>
    <mergeCell ref="C10:D10"/>
    <mergeCell ref="A10:B10"/>
    <mergeCell ref="E10:F10"/>
    <mergeCell ref="G10:H10"/>
    <mergeCell ref="A1:H1"/>
    <mergeCell ref="A3:B3"/>
    <mergeCell ref="A5:B5"/>
    <mergeCell ref="AY1:BF1"/>
    <mergeCell ref="AY3:AZ3"/>
    <mergeCell ref="AY5:AZ5"/>
    <mergeCell ref="AY10:AZ10"/>
    <mergeCell ref="BA10:BB10"/>
    <mergeCell ref="BC10:BD10"/>
    <mergeCell ref="BE10:BF10"/>
    <mergeCell ref="BI1:BP1"/>
    <mergeCell ref="BI3:BJ3"/>
    <mergeCell ref="BI5:BJ5"/>
    <mergeCell ref="BI10:BJ10"/>
    <mergeCell ref="BK10:BL10"/>
    <mergeCell ref="BM10:BN10"/>
    <mergeCell ref="BO10:BP10"/>
    <mergeCell ref="BS1:BZ1"/>
    <mergeCell ref="BS3:BT3"/>
    <mergeCell ref="BS5:BT5"/>
    <mergeCell ref="BS10:BT10"/>
    <mergeCell ref="BU10:BV10"/>
    <mergeCell ref="BW10:BX10"/>
    <mergeCell ref="BY10:BZ10"/>
    <mergeCell ref="CC1:CJ1"/>
    <mergeCell ref="CC3:CD3"/>
    <mergeCell ref="CC5:CD5"/>
    <mergeCell ref="CC10:CD10"/>
    <mergeCell ref="CE10:CF10"/>
    <mergeCell ref="CG10:CH10"/>
    <mergeCell ref="CI10:CJ10"/>
    <mergeCell ref="CM1:CT1"/>
    <mergeCell ref="CM3:CN3"/>
    <mergeCell ref="CM5:CN5"/>
    <mergeCell ref="CM10:CN10"/>
    <mergeCell ref="CO10:CP10"/>
    <mergeCell ref="CQ10:CR10"/>
    <mergeCell ref="CS10:CT10"/>
    <mergeCell ref="CW1:DD1"/>
    <mergeCell ref="CW3:CX3"/>
    <mergeCell ref="CW5:CX5"/>
    <mergeCell ref="CW10:CX10"/>
    <mergeCell ref="CY10:CZ10"/>
    <mergeCell ref="DA10:DB10"/>
    <mergeCell ref="DC10:D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DEFE4-9808-924A-BCB4-57C0B8B20810}">
  <dimension ref="A1:BF717"/>
  <sheetViews>
    <sheetView topLeftCell="AH31" workbookViewId="0">
      <selection activeCell="BD1" sqref="BD1:BF9"/>
    </sheetView>
  </sheetViews>
  <sheetFormatPr baseColWidth="10" defaultColWidth="11" defaultRowHeight="16" x14ac:dyDescent="0.2"/>
  <cols>
    <col min="56" max="56" width="12.83203125" customWidth="1"/>
  </cols>
  <sheetData>
    <row r="1" spans="1:58" x14ac:dyDescent="0.2">
      <c r="A1" s="9" t="s">
        <v>21</v>
      </c>
      <c r="B1" s="9"/>
      <c r="C1" s="9"/>
      <c r="D1" s="9"/>
      <c r="F1" s="9" t="s">
        <v>22</v>
      </c>
      <c r="G1" s="9"/>
      <c r="H1" s="9"/>
      <c r="I1" s="9"/>
      <c r="K1" s="9" t="s">
        <v>23</v>
      </c>
      <c r="L1" s="9"/>
      <c r="M1" s="9"/>
      <c r="N1" s="9"/>
      <c r="P1" s="9" t="s">
        <v>24</v>
      </c>
      <c r="Q1" s="9"/>
      <c r="R1" s="9"/>
      <c r="S1" s="9"/>
      <c r="U1" s="9" t="s">
        <v>25</v>
      </c>
      <c r="V1" s="9"/>
      <c r="W1" s="9"/>
      <c r="X1" s="9"/>
      <c r="Z1" s="9" t="s">
        <v>26</v>
      </c>
      <c r="AA1" s="9"/>
      <c r="AB1" s="9"/>
      <c r="AC1" s="9"/>
      <c r="AE1" s="9" t="s">
        <v>27</v>
      </c>
      <c r="AF1" s="9"/>
      <c r="AG1" s="9"/>
      <c r="AH1" s="9"/>
      <c r="AJ1" s="9" t="s">
        <v>28</v>
      </c>
      <c r="AK1" s="9"/>
      <c r="AL1" s="9"/>
      <c r="AM1" s="9"/>
      <c r="AO1" s="9" t="s">
        <v>29</v>
      </c>
      <c r="AP1" s="9"/>
      <c r="AQ1" s="9"/>
      <c r="AR1" s="9"/>
      <c r="AT1" s="9" t="s">
        <v>30</v>
      </c>
      <c r="AU1" s="9"/>
      <c r="AV1" s="9"/>
      <c r="AW1" s="9"/>
      <c r="AY1" s="9" t="s">
        <v>31</v>
      </c>
      <c r="AZ1" s="9"/>
      <c r="BA1" s="9"/>
      <c r="BB1" s="9"/>
      <c r="BD1" s="11" t="s">
        <v>32</v>
      </c>
      <c r="BE1" s="11"/>
    </row>
    <row r="3" spans="1:58" x14ac:dyDescent="0.2">
      <c r="C3" t="s">
        <v>11</v>
      </c>
      <c r="D3" t="s">
        <v>12</v>
      </c>
      <c r="H3" t="s">
        <v>11</v>
      </c>
      <c r="I3" t="s">
        <v>12</v>
      </c>
      <c r="M3" t="s">
        <v>11</v>
      </c>
      <c r="N3" t="s">
        <v>12</v>
      </c>
      <c r="R3" t="s">
        <v>11</v>
      </c>
      <c r="S3" t="s">
        <v>12</v>
      </c>
      <c r="W3" t="s">
        <v>11</v>
      </c>
      <c r="X3" t="s">
        <v>12</v>
      </c>
      <c r="AB3" t="s">
        <v>11</v>
      </c>
      <c r="AC3" t="s">
        <v>12</v>
      </c>
      <c r="AG3" t="s">
        <v>11</v>
      </c>
      <c r="AH3" t="s">
        <v>12</v>
      </c>
      <c r="AL3" t="s">
        <v>11</v>
      </c>
      <c r="AM3" t="s">
        <v>12</v>
      </c>
      <c r="AQ3" t="s">
        <v>11</v>
      </c>
      <c r="AR3" t="s">
        <v>12</v>
      </c>
      <c r="AV3" t="s">
        <v>11</v>
      </c>
      <c r="AW3" t="s">
        <v>12</v>
      </c>
      <c r="BA3" t="s">
        <v>11</v>
      </c>
      <c r="BB3" t="s">
        <v>12</v>
      </c>
    </row>
    <row r="4" spans="1:58" x14ac:dyDescent="0.2">
      <c r="A4" s="10" t="s">
        <v>13</v>
      </c>
      <c r="B4" s="10"/>
      <c r="C4" s="4">
        <v>12.4</v>
      </c>
      <c r="D4">
        <v>0.4</v>
      </c>
      <c r="F4" s="10" t="s">
        <v>13</v>
      </c>
      <c r="G4" s="10"/>
      <c r="H4" s="4">
        <v>14.9</v>
      </c>
      <c r="I4">
        <v>0.9</v>
      </c>
      <c r="K4" s="1" t="s">
        <v>13</v>
      </c>
      <c r="L4" s="1"/>
      <c r="M4" s="4">
        <v>17.7</v>
      </c>
      <c r="N4">
        <v>0.7</v>
      </c>
      <c r="P4" s="1" t="s">
        <v>13</v>
      </c>
      <c r="Q4" s="1"/>
      <c r="R4" s="4">
        <v>20.5</v>
      </c>
      <c r="S4">
        <v>0.6</v>
      </c>
      <c r="U4" s="1" t="s">
        <v>13</v>
      </c>
      <c r="V4" s="1"/>
      <c r="W4" s="4">
        <v>22</v>
      </c>
      <c r="X4">
        <v>1</v>
      </c>
      <c r="Z4" s="1" t="s">
        <v>13</v>
      </c>
      <c r="AA4" s="1"/>
      <c r="AB4" s="4">
        <v>23</v>
      </c>
      <c r="AC4">
        <v>2</v>
      </c>
      <c r="AE4" s="1" t="s">
        <v>13</v>
      </c>
      <c r="AF4" s="1"/>
      <c r="AG4" s="4">
        <v>23.4</v>
      </c>
      <c r="AH4">
        <v>0.6</v>
      </c>
      <c r="AJ4" s="1" t="s">
        <v>13</v>
      </c>
      <c r="AK4" s="1"/>
      <c r="AL4" s="4">
        <v>28</v>
      </c>
      <c r="AM4">
        <v>0.6</v>
      </c>
      <c r="AO4" s="1" t="s">
        <v>13</v>
      </c>
      <c r="AP4" s="1"/>
      <c r="AQ4" s="4">
        <v>31.1</v>
      </c>
      <c r="AR4">
        <v>0.4</v>
      </c>
      <c r="AT4" s="1" t="s">
        <v>13</v>
      </c>
      <c r="AU4" s="1"/>
      <c r="AV4" s="4">
        <v>35</v>
      </c>
      <c r="AW4">
        <v>0.4</v>
      </c>
      <c r="AY4" s="1" t="s">
        <v>13</v>
      </c>
      <c r="AZ4" s="1"/>
      <c r="BA4" s="4">
        <v>40</v>
      </c>
      <c r="BB4">
        <v>0.4</v>
      </c>
    </row>
    <row r="6" spans="1:58" x14ac:dyDescent="0.2">
      <c r="A6" s="10" t="s">
        <v>33</v>
      </c>
      <c r="B6" s="10"/>
      <c r="C6">
        <v>22</v>
      </c>
      <c r="F6" s="10" t="s">
        <v>33</v>
      </c>
      <c r="G6" s="10"/>
      <c r="H6">
        <v>49</v>
      </c>
      <c r="K6" s="1" t="s">
        <v>33</v>
      </c>
      <c r="L6" s="1"/>
      <c r="M6">
        <v>58</v>
      </c>
      <c r="P6" s="1" t="s">
        <v>33</v>
      </c>
      <c r="Q6" s="1"/>
      <c r="R6">
        <v>63</v>
      </c>
      <c r="U6" s="1" t="s">
        <v>33</v>
      </c>
      <c r="V6" s="1"/>
      <c r="W6">
        <v>80</v>
      </c>
      <c r="Z6" s="1" t="s">
        <v>33</v>
      </c>
      <c r="AA6" s="1"/>
      <c r="AB6">
        <v>102</v>
      </c>
      <c r="AE6" s="1" t="s">
        <v>33</v>
      </c>
      <c r="AF6" s="1"/>
      <c r="AG6">
        <v>34</v>
      </c>
      <c r="AJ6" s="1" t="s">
        <v>33</v>
      </c>
      <c r="AK6" s="1"/>
      <c r="AL6">
        <v>75</v>
      </c>
      <c r="AO6" s="1" t="s">
        <v>33</v>
      </c>
      <c r="AP6" s="1"/>
      <c r="AQ6">
        <v>75</v>
      </c>
      <c r="AT6" s="1" t="s">
        <v>33</v>
      </c>
      <c r="AU6" s="1"/>
      <c r="AV6">
        <v>95</v>
      </c>
      <c r="AY6" s="1" t="s">
        <v>33</v>
      </c>
      <c r="AZ6" s="1"/>
      <c r="BA6">
        <v>95</v>
      </c>
    </row>
    <row r="7" spans="1:58" x14ac:dyDescent="0.2">
      <c r="A7" t="s">
        <v>34</v>
      </c>
      <c r="F7" t="s">
        <v>34</v>
      </c>
      <c r="K7" t="s">
        <v>34</v>
      </c>
      <c r="P7" t="s">
        <v>34</v>
      </c>
      <c r="U7" t="s">
        <v>34</v>
      </c>
      <c r="Z7" t="s">
        <v>34</v>
      </c>
      <c r="AE7" t="s">
        <v>34</v>
      </c>
      <c r="AJ7" t="s">
        <v>34</v>
      </c>
      <c r="AO7" t="s">
        <v>34</v>
      </c>
      <c r="AT7" t="s">
        <v>34</v>
      </c>
      <c r="AY7" t="s">
        <v>34</v>
      </c>
    </row>
    <row r="9" spans="1:58" x14ac:dyDescent="0.2">
      <c r="A9" s="8" t="s">
        <v>35</v>
      </c>
      <c r="B9" s="2" t="s">
        <v>19</v>
      </c>
      <c r="C9" s="3" t="s">
        <v>20</v>
      </c>
      <c r="F9" s="8" t="s">
        <v>35</v>
      </c>
      <c r="G9" s="2" t="s">
        <v>19</v>
      </c>
      <c r="H9" s="3" t="s">
        <v>20</v>
      </c>
      <c r="K9" s="8" t="s">
        <v>35</v>
      </c>
      <c r="L9" s="2" t="s">
        <v>19</v>
      </c>
      <c r="M9" s="3" t="s">
        <v>20</v>
      </c>
      <c r="P9" s="8" t="s">
        <v>35</v>
      </c>
      <c r="Q9" s="2" t="s">
        <v>19</v>
      </c>
      <c r="R9" s="3" t="s">
        <v>20</v>
      </c>
      <c r="U9" s="8" t="s">
        <v>35</v>
      </c>
      <c r="V9" s="2" t="s">
        <v>19</v>
      </c>
      <c r="W9" s="3" t="s">
        <v>20</v>
      </c>
      <c r="Z9" s="8" t="s">
        <v>35</v>
      </c>
      <c r="AA9" s="2" t="s">
        <v>19</v>
      </c>
      <c r="AB9" s="3" t="s">
        <v>20</v>
      </c>
      <c r="AE9" s="8" t="s">
        <v>35</v>
      </c>
      <c r="AF9" s="2" t="s">
        <v>19</v>
      </c>
      <c r="AG9" s="3" t="s">
        <v>20</v>
      </c>
      <c r="AJ9" s="8" t="s">
        <v>35</v>
      </c>
      <c r="AK9" s="2" t="s">
        <v>19</v>
      </c>
      <c r="AL9" s="3" t="s">
        <v>20</v>
      </c>
      <c r="AO9" s="8" t="s">
        <v>35</v>
      </c>
      <c r="AP9" s="2" t="s">
        <v>19</v>
      </c>
      <c r="AQ9" s="3" t="s">
        <v>20</v>
      </c>
      <c r="AT9" s="8" t="s">
        <v>35</v>
      </c>
      <c r="AU9" s="2" t="s">
        <v>19</v>
      </c>
      <c r="AV9" s="3" t="s">
        <v>20</v>
      </c>
      <c r="AY9" s="8" t="s">
        <v>35</v>
      </c>
      <c r="AZ9" s="2" t="s">
        <v>19</v>
      </c>
      <c r="BA9" s="3" t="s">
        <v>20</v>
      </c>
      <c r="BD9" s="5" t="s">
        <v>35</v>
      </c>
      <c r="BE9" s="5" t="s">
        <v>20</v>
      </c>
      <c r="BF9" s="5" t="s">
        <v>36</v>
      </c>
    </row>
    <row r="10" spans="1:58" x14ac:dyDescent="0.2">
      <c r="A10">
        <v>12.4</v>
      </c>
      <c r="B10">
        <v>1</v>
      </c>
      <c r="C10">
        <v>29</v>
      </c>
      <c r="F10">
        <v>14.9</v>
      </c>
      <c r="G10">
        <v>1</v>
      </c>
      <c r="H10">
        <v>25</v>
      </c>
      <c r="K10">
        <v>17.7</v>
      </c>
      <c r="L10">
        <v>1</v>
      </c>
      <c r="M10">
        <v>12</v>
      </c>
      <c r="P10">
        <v>20.5</v>
      </c>
      <c r="Q10">
        <v>1</v>
      </c>
      <c r="R10">
        <v>10</v>
      </c>
      <c r="U10">
        <v>21.9</v>
      </c>
      <c r="V10">
        <v>1</v>
      </c>
      <c r="W10">
        <v>8</v>
      </c>
      <c r="Z10">
        <v>22.8</v>
      </c>
      <c r="AA10">
        <v>1</v>
      </c>
      <c r="AB10">
        <v>8</v>
      </c>
      <c r="AE10">
        <v>23.4</v>
      </c>
      <c r="AF10">
        <v>1</v>
      </c>
      <c r="AG10">
        <v>7</v>
      </c>
      <c r="AJ10">
        <v>28</v>
      </c>
      <c r="AK10">
        <v>1</v>
      </c>
      <c r="AL10">
        <v>5</v>
      </c>
      <c r="AO10">
        <v>31.1</v>
      </c>
      <c r="AP10">
        <v>1</v>
      </c>
      <c r="AQ10">
        <v>4</v>
      </c>
      <c r="AT10">
        <v>35</v>
      </c>
      <c r="AU10">
        <v>1</v>
      </c>
      <c r="AV10">
        <v>3</v>
      </c>
      <c r="AY10">
        <v>40</v>
      </c>
      <c r="AZ10">
        <v>1</v>
      </c>
      <c r="BA10">
        <v>4</v>
      </c>
      <c r="BD10">
        <v>12.4</v>
      </c>
      <c r="BE10">
        <v>29</v>
      </c>
      <c r="BF10">
        <f>1/BE10</f>
        <v>3.4482758620689655E-2</v>
      </c>
    </row>
    <row r="11" spans="1:58" x14ac:dyDescent="0.2">
      <c r="A11">
        <v>12.4</v>
      </c>
      <c r="B11">
        <v>2</v>
      </c>
      <c r="C11">
        <v>32</v>
      </c>
      <c r="F11">
        <v>14.9</v>
      </c>
      <c r="G11">
        <v>2</v>
      </c>
      <c r="H11">
        <v>25</v>
      </c>
      <c r="K11">
        <v>17.7</v>
      </c>
      <c r="L11">
        <v>2</v>
      </c>
      <c r="M11">
        <v>12</v>
      </c>
      <c r="P11">
        <v>20.5</v>
      </c>
      <c r="Q11">
        <v>2</v>
      </c>
      <c r="R11">
        <v>10</v>
      </c>
      <c r="U11">
        <v>21.9</v>
      </c>
      <c r="V11">
        <v>2</v>
      </c>
      <c r="W11">
        <v>9</v>
      </c>
      <c r="Z11">
        <v>22.8</v>
      </c>
      <c r="AA11">
        <v>2</v>
      </c>
      <c r="AB11">
        <v>8</v>
      </c>
      <c r="AE11">
        <v>23.4</v>
      </c>
      <c r="AF11">
        <v>2</v>
      </c>
      <c r="AG11">
        <v>7</v>
      </c>
      <c r="AJ11">
        <v>28</v>
      </c>
      <c r="AK11">
        <v>2</v>
      </c>
      <c r="AL11">
        <v>5</v>
      </c>
      <c r="AO11">
        <v>31.1</v>
      </c>
      <c r="AP11">
        <v>2</v>
      </c>
      <c r="AQ11">
        <v>4</v>
      </c>
      <c r="AT11">
        <v>35</v>
      </c>
      <c r="AU11">
        <v>2</v>
      </c>
      <c r="AV11">
        <v>3</v>
      </c>
      <c r="AY11">
        <v>40</v>
      </c>
      <c r="AZ11">
        <v>2</v>
      </c>
      <c r="BA11">
        <v>4</v>
      </c>
      <c r="BD11">
        <v>12.4</v>
      </c>
      <c r="BE11">
        <v>32</v>
      </c>
      <c r="BF11">
        <f t="shared" ref="BF11:BF74" si="0">1/BE11</f>
        <v>3.125E-2</v>
      </c>
    </row>
    <row r="12" spans="1:58" x14ac:dyDescent="0.2">
      <c r="A12">
        <v>12.4</v>
      </c>
      <c r="B12">
        <v>3</v>
      </c>
      <c r="C12">
        <v>32</v>
      </c>
      <c r="F12">
        <v>14.9</v>
      </c>
      <c r="G12">
        <v>3</v>
      </c>
      <c r="H12">
        <v>25</v>
      </c>
      <c r="K12">
        <v>17.7</v>
      </c>
      <c r="L12">
        <v>3</v>
      </c>
      <c r="M12">
        <v>12</v>
      </c>
      <c r="P12">
        <v>20.5</v>
      </c>
      <c r="Q12">
        <v>3</v>
      </c>
      <c r="R12">
        <v>10</v>
      </c>
      <c r="U12">
        <v>21.9</v>
      </c>
      <c r="V12">
        <v>3</v>
      </c>
      <c r="W12">
        <v>9</v>
      </c>
      <c r="Z12">
        <v>22.8</v>
      </c>
      <c r="AA12">
        <v>3</v>
      </c>
      <c r="AB12">
        <v>8</v>
      </c>
      <c r="AE12">
        <v>23.4</v>
      </c>
      <c r="AF12">
        <v>3</v>
      </c>
      <c r="AG12">
        <v>7</v>
      </c>
      <c r="AJ12">
        <v>28</v>
      </c>
      <c r="AK12">
        <v>3</v>
      </c>
      <c r="AL12">
        <v>5</v>
      </c>
      <c r="AO12">
        <v>31.1</v>
      </c>
      <c r="AP12">
        <v>3</v>
      </c>
      <c r="AQ12">
        <v>4</v>
      </c>
      <c r="AT12">
        <v>35</v>
      </c>
      <c r="AU12">
        <v>3</v>
      </c>
      <c r="AV12">
        <v>3</v>
      </c>
      <c r="AY12">
        <v>40</v>
      </c>
      <c r="AZ12">
        <v>3</v>
      </c>
      <c r="BA12">
        <v>4</v>
      </c>
      <c r="BD12">
        <v>12.4</v>
      </c>
      <c r="BE12">
        <v>32</v>
      </c>
      <c r="BF12">
        <f t="shared" si="0"/>
        <v>3.125E-2</v>
      </c>
    </row>
    <row r="13" spans="1:58" x14ac:dyDescent="0.2">
      <c r="A13">
        <v>12.4</v>
      </c>
      <c r="B13">
        <v>4</v>
      </c>
      <c r="C13">
        <v>32</v>
      </c>
      <c r="F13">
        <v>14.9</v>
      </c>
      <c r="G13">
        <v>4</v>
      </c>
      <c r="H13">
        <v>25</v>
      </c>
      <c r="K13">
        <v>17.7</v>
      </c>
      <c r="L13">
        <v>4</v>
      </c>
      <c r="M13">
        <v>12</v>
      </c>
      <c r="P13">
        <v>20.5</v>
      </c>
      <c r="Q13">
        <v>4</v>
      </c>
      <c r="R13">
        <v>10</v>
      </c>
      <c r="U13">
        <v>21.9</v>
      </c>
      <c r="V13">
        <v>4</v>
      </c>
      <c r="W13">
        <v>9</v>
      </c>
      <c r="Z13">
        <v>22.8</v>
      </c>
      <c r="AA13">
        <v>4</v>
      </c>
      <c r="AB13">
        <v>8</v>
      </c>
      <c r="AE13">
        <v>23.4</v>
      </c>
      <c r="AF13">
        <v>4</v>
      </c>
      <c r="AG13">
        <v>7</v>
      </c>
      <c r="AJ13">
        <v>28</v>
      </c>
      <c r="AK13">
        <v>4</v>
      </c>
      <c r="AL13">
        <v>5</v>
      </c>
      <c r="AO13">
        <v>31.1</v>
      </c>
      <c r="AP13">
        <v>4</v>
      </c>
      <c r="AQ13">
        <v>4</v>
      </c>
      <c r="AT13">
        <v>35</v>
      </c>
      <c r="AU13">
        <v>4</v>
      </c>
      <c r="AV13">
        <v>3</v>
      </c>
      <c r="AY13">
        <v>40</v>
      </c>
      <c r="AZ13">
        <v>4</v>
      </c>
      <c r="BA13">
        <v>4</v>
      </c>
      <c r="BD13">
        <v>12.4</v>
      </c>
      <c r="BE13">
        <v>32</v>
      </c>
      <c r="BF13">
        <f t="shared" si="0"/>
        <v>3.125E-2</v>
      </c>
    </row>
    <row r="14" spans="1:58" x14ac:dyDescent="0.2">
      <c r="A14">
        <v>12.4</v>
      </c>
      <c r="B14">
        <v>5</v>
      </c>
      <c r="C14">
        <v>34</v>
      </c>
      <c r="F14">
        <v>14.9</v>
      </c>
      <c r="G14">
        <v>5</v>
      </c>
      <c r="H14">
        <v>25</v>
      </c>
      <c r="K14">
        <v>17.7</v>
      </c>
      <c r="L14">
        <v>5</v>
      </c>
      <c r="M14">
        <v>14</v>
      </c>
      <c r="P14">
        <v>20.5</v>
      </c>
      <c r="Q14">
        <v>5</v>
      </c>
      <c r="R14">
        <v>10</v>
      </c>
      <c r="U14">
        <v>21.9</v>
      </c>
      <c r="V14">
        <v>5</v>
      </c>
      <c r="W14">
        <v>9</v>
      </c>
      <c r="Z14">
        <v>22.8</v>
      </c>
      <c r="AA14">
        <v>5</v>
      </c>
      <c r="AB14">
        <v>8</v>
      </c>
      <c r="AE14">
        <v>23.4</v>
      </c>
      <c r="AF14">
        <v>5</v>
      </c>
      <c r="AG14">
        <v>7</v>
      </c>
      <c r="AJ14">
        <v>28</v>
      </c>
      <c r="AK14">
        <v>5</v>
      </c>
      <c r="AL14">
        <v>5</v>
      </c>
      <c r="AO14">
        <v>31.1</v>
      </c>
      <c r="AP14">
        <v>5</v>
      </c>
      <c r="AQ14">
        <v>4</v>
      </c>
      <c r="AT14">
        <v>35</v>
      </c>
      <c r="AU14">
        <v>5</v>
      </c>
      <c r="AV14">
        <v>3</v>
      </c>
      <c r="AY14">
        <v>40</v>
      </c>
      <c r="AZ14">
        <v>5</v>
      </c>
      <c r="BA14">
        <v>4</v>
      </c>
      <c r="BD14">
        <v>12.4</v>
      </c>
      <c r="BE14">
        <v>34</v>
      </c>
      <c r="BF14">
        <f t="shared" si="0"/>
        <v>2.9411764705882353E-2</v>
      </c>
    </row>
    <row r="15" spans="1:58" x14ac:dyDescent="0.2">
      <c r="A15">
        <v>12.4</v>
      </c>
      <c r="B15">
        <v>6</v>
      </c>
      <c r="C15">
        <v>34</v>
      </c>
      <c r="F15">
        <v>14.9</v>
      </c>
      <c r="G15">
        <v>6</v>
      </c>
      <c r="H15">
        <v>27</v>
      </c>
      <c r="K15">
        <v>17.7</v>
      </c>
      <c r="L15">
        <v>6</v>
      </c>
      <c r="M15">
        <v>14</v>
      </c>
      <c r="P15">
        <v>20.5</v>
      </c>
      <c r="Q15">
        <v>6</v>
      </c>
      <c r="R15">
        <v>10</v>
      </c>
      <c r="U15">
        <v>21.9</v>
      </c>
      <c r="V15">
        <v>6</v>
      </c>
      <c r="W15">
        <v>9</v>
      </c>
      <c r="Z15">
        <v>22.8</v>
      </c>
      <c r="AA15">
        <v>6</v>
      </c>
      <c r="AB15">
        <v>8</v>
      </c>
      <c r="AE15">
        <v>23.4</v>
      </c>
      <c r="AF15">
        <v>6</v>
      </c>
      <c r="AG15">
        <v>7</v>
      </c>
      <c r="AJ15">
        <v>28</v>
      </c>
      <c r="AK15">
        <v>6</v>
      </c>
      <c r="AL15">
        <v>5</v>
      </c>
      <c r="AO15">
        <v>31.1</v>
      </c>
      <c r="AP15">
        <v>6</v>
      </c>
      <c r="AQ15">
        <v>4</v>
      </c>
      <c r="AT15">
        <v>35</v>
      </c>
      <c r="AU15">
        <v>6</v>
      </c>
      <c r="AV15">
        <v>3</v>
      </c>
      <c r="AY15">
        <v>40</v>
      </c>
      <c r="AZ15">
        <v>6</v>
      </c>
      <c r="BA15">
        <v>4</v>
      </c>
      <c r="BD15">
        <v>12.4</v>
      </c>
      <c r="BE15">
        <v>34</v>
      </c>
      <c r="BF15">
        <f t="shared" si="0"/>
        <v>2.9411764705882353E-2</v>
      </c>
    </row>
    <row r="16" spans="1:58" x14ac:dyDescent="0.2">
      <c r="A16">
        <v>12.4</v>
      </c>
      <c r="B16">
        <v>7</v>
      </c>
      <c r="C16">
        <v>34</v>
      </c>
      <c r="F16">
        <v>14.9</v>
      </c>
      <c r="G16">
        <v>7</v>
      </c>
      <c r="H16">
        <v>27</v>
      </c>
      <c r="K16">
        <v>17.7</v>
      </c>
      <c r="L16">
        <v>7</v>
      </c>
      <c r="M16">
        <v>14</v>
      </c>
      <c r="P16">
        <v>20.5</v>
      </c>
      <c r="Q16">
        <v>7</v>
      </c>
      <c r="R16">
        <v>10</v>
      </c>
      <c r="U16">
        <v>21.9</v>
      </c>
      <c r="V16">
        <v>7</v>
      </c>
      <c r="W16">
        <v>9</v>
      </c>
      <c r="Z16">
        <v>22.8</v>
      </c>
      <c r="AA16">
        <v>7</v>
      </c>
      <c r="AB16">
        <v>8</v>
      </c>
      <c r="AE16">
        <v>23.4</v>
      </c>
      <c r="AF16">
        <v>7</v>
      </c>
      <c r="AG16">
        <v>7</v>
      </c>
      <c r="AJ16">
        <v>28</v>
      </c>
      <c r="AK16">
        <v>7</v>
      </c>
      <c r="AL16">
        <v>6</v>
      </c>
      <c r="AO16">
        <v>31.1</v>
      </c>
      <c r="AP16">
        <v>7</v>
      </c>
      <c r="AQ16">
        <v>4</v>
      </c>
      <c r="AT16">
        <v>35</v>
      </c>
      <c r="AU16">
        <v>7</v>
      </c>
      <c r="AV16">
        <v>3</v>
      </c>
      <c r="AY16">
        <v>40</v>
      </c>
      <c r="AZ16">
        <v>7</v>
      </c>
      <c r="BA16">
        <v>4</v>
      </c>
      <c r="BD16">
        <v>12.4</v>
      </c>
      <c r="BE16">
        <v>34</v>
      </c>
      <c r="BF16">
        <f t="shared" si="0"/>
        <v>2.9411764705882353E-2</v>
      </c>
    </row>
    <row r="17" spans="1:58" x14ac:dyDescent="0.2">
      <c r="A17">
        <v>12.4</v>
      </c>
      <c r="B17">
        <v>8</v>
      </c>
      <c r="C17">
        <v>34</v>
      </c>
      <c r="F17">
        <v>14.9</v>
      </c>
      <c r="G17">
        <v>8</v>
      </c>
      <c r="H17">
        <v>27</v>
      </c>
      <c r="K17">
        <v>17.7</v>
      </c>
      <c r="L17">
        <v>8</v>
      </c>
      <c r="M17">
        <v>14</v>
      </c>
      <c r="P17">
        <v>20.5</v>
      </c>
      <c r="Q17">
        <v>8</v>
      </c>
      <c r="R17">
        <v>10</v>
      </c>
      <c r="U17">
        <v>21.9</v>
      </c>
      <c r="V17">
        <v>8</v>
      </c>
      <c r="W17">
        <v>9</v>
      </c>
      <c r="Z17">
        <v>22.8</v>
      </c>
      <c r="AA17">
        <v>8</v>
      </c>
      <c r="AB17">
        <v>8</v>
      </c>
      <c r="AE17">
        <v>23.4</v>
      </c>
      <c r="AF17">
        <v>8</v>
      </c>
      <c r="AG17">
        <v>7</v>
      </c>
      <c r="AJ17">
        <v>28</v>
      </c>
      <c r="AK17">
        <v>8</v>
      </c>
      <c r="AL17">
        <v>6</v>
      </c>
      <c r="AO17">
        <v>31.1</v>
      </c>
      <c r="AP17">
        <v>8</v>
      </c>
      <c r="AQ17">
        <v>4</v>
      </c>
      <c r="AT17">
        <v>35</v>
      </c>
      <c r="AU17">
        <v>8</v>
      </c>
      <c r="AV17">
        <v>3</v>
      </c>
      <c r="AY17">
        <v>40</v>
      </c>
      <c r="AZ17">
        <v>8</v>
      </c>
      <c r="BA17">
        <v>4</v>
      </c>
      <c r="BD17">
        <v>12.4</v>
      </c>
      <c r="BE17">
        <v>34</v>
      </c>
      <c r="BF17">
        <f t="shared" si="0"/>
        <v>2.9411764705882353E-2</v>
      </c>
    </row>
    <row r="18" spans="1:58" x14ac:dyDescent="0.2">
      <c r="A18">
        <v>12.4</v>
      </c>
      <c r="B18">
        <v>9</v>
      </c>
      <c r="C18">
        <v>34</v>
      </c>
      <c r="F18">
        <v>14.9</v>
      </c>
      <c r="G18">
        <v>9</v>
      </c>
      <c r="H18">
        <v>27</v>
      </c>
      <c r="K18">
        <v>17.7</v>
      </c>
      <c r="L18">
        <v>9</v>
      </c>
      <c r="M18">
        <v>14</v>
      </c>
      <c r="P18">
        <v>20.5</v>
      </c>
      <c r="Q18">
        <v>9</v>
      </c>
      <c r="R18">
        <v>10</v>
      </c>
      <c r="U18">
        <v>21.9</v>
      </c>
      <c r="V18">
        <v>9</v>
      </c>
      <c r="W18">
        <v>9</v>
      </c>
      <c r="Z18">
        <v>22.8</v>
      </c>
      <c r="AA18">
        <v>9</v>
      </c>
      <c r="AB18">
        <v>8</v>
      </c>
      <c r="AE18">
        <v>23.4</v>
      </c>
      <c r="AF18">
        <v>9</v>
      </c>
      <c r="AG18">
        <v>7</v>
      </c>
      <c r="AJ18">
        <v>28</v>
      </c>
      <c r="AK18">
        <v>9</v>
      </c>
      <c r="AL18">
        <v>6</v>
      </c>
      <c r="AO18">
        <v>31.1</v>
      </c>
      <c r="AP18">
        <v>9</v>
      </c>
      <c r="AQ18">
        <v>4</v>
      </c>
      <c r="AT18">
        <v>35</v>
      </c>
      <c r="AU18">
        <v>9</v>
      </c>
      <c r="AV18">
        <v>3</v>
      </c>
      <c r="AY18">
        <v>40</v>
      </c>
      <c r="AZ18">
        <v>9</v>
      </c>
      <c r="BA18">
        <v>4</v>
      </c>
      <c r="BD18">
        <v>12.4</v>
      </c>
      <c r="BE18">
        <v>34</v>
      </c>
      <c r="BF18">
        <f t="shared" si="0"/>
        <v>2.9411764705882353E-2</v>
      </c>
    </row>
    <row r="19" spans="1:58" x14ac:dyDescent="0.2">
      <c r="A19">
        <v>12.4</v>
      </c>
      <c r="B19">
        <v>10</v>
      </c>
      <c r="C19">
        <v>34</v>
      </c>
      <c r="F19">
        <v>14.9</v>
      </c>
      <c r="G19">
        <v>10</v>
      </c>
      <c r="H19">
        <v>27</v>
      </c>
      <c r="K19">
        <v>17.7</v>
      </c>
      <c r="L19">
        <v>10</v>
      </c>
      <c r="M19">
        <v>14</v>
      </c>
      <c r="P19">
        <v>20.5</v>
      </c>
      <c r="Q19">
        <v>10</v>
      </c>
      <c r="R19">
        <v>10</v>
      </c>
      <c r="U19">
        <v>21.9</v>
      </c>
      <c r="V19">
        <v>10</v>
      </c>
      <c r="W19">
        <v>9</v>
      </c>
      <c r="Z19">
        <v>22.8</v>
      </c>
      <c r="AA19">
        <v>10</v>
      </c>
      <c r="AB19">
        <v>8</v>
      </c>
      <c r="AE19">
        <v>23.4</v>
      </c>
      <c r="AF19">
        <v>10</v>
      </c>
      <c r="AG19">
        <v>8</v>
      </c>
      <c r="AJ19">
        <v>28</v>
      </c>
      <c r="AK19">
        <v>10</v>
      </c>
      <c r="AL19">
        <v>6</v>
      </c>
      <c r="AO19">
        <v>31.1</v>
      </c>
      <c r="AP19">
        <v>10</v>
      </c>
      <c r="AQ19">
        <v>4</v>
      </c>
      <c r="AT19">
        <v>35</v>
      </c>
      <c r="AU19">
        <v>10</v>
      </c>
      <c r="AV19">
        <v>3</v>
      </c>
      <c r="AY19">
        <v>40</v>
      </c>
      <c r="AZ19">
        <v>10</v>
      </c>
      <c r="BA19">
        <v>4</v>
      </c>
      <c r="BD19">
        <v>12.4</v>
      </c>
      <c r="BE19">
        <v>34</v>
      </c>
      <c r="BF19">
        <f t="shared" si="0"/>
        <v>2.9411764705882353E-2</v>
      </c>
    </row>
    <row r="20" spans="1:58" x14ac:dyDescent="0.2">
      <c r="A20">
        <v>12.4</v>
      </c>
      <c r="B20">
        <v>11</v>
      </c>
      <c r="C20">
        <v>35</v>
      </c>
      <c r="F20">
        <v>14.9</v>
      </c>
      <c r="G20">
        <v>11</v>
      </c>
      <c r="H20">
        <v>27</v>
      </c>
      <c r="K20">
        <v>17.7</v>
      </c>
      <c r="L20">
        <v>11</v>
      </c>
      <c r="M20">
        <v>14</v>
      </c>
      <c r="P20">
        <v>20.5</v>
      </c>
      <c r="Q20">
        <v>11</v>
      </c>
      <c r="R20">
        <v>10</v>
      </c>
      <c r="U20">
        <v>21.9</v>
      </c>
      <c r="V20">
        <v>11</v>
      </c>
      <c r="W20">
        <v>9</v>
      </c>
      <c r="Z20">
        <v>22.8</v>
      </c>
      <c r="AA20">
        <v>11</v>
      </c>
      <c r="AB20">
        <v>8</v>
      </c>
      <c r="AE20">
        <v>23.4</v>
      </c>
      <c r="AF20">
        <v>11</v>
      </c>
      <c r="AG20">
        <v>8</v>
      </c>
      <c r="AJ20">
        <v>28</v>
      </c>
      <c r="AK20">
        <v>11</v>
      </c>
      <c r="AL20">
        <v>6</v>
      </c>
      <c r="AO20">
        <v>31.1</v>
      </c>
      <c r="AP20">
        <v>11</v>
      </c>
      <c r="AQ20">
        <v>4</v>
      </c>
      <c r="AT20">
        <v>35</v>
      </c>
      <c r="AU20">
        <v>11</v>
      </c>
      <c r="AV20">
        <v>3</v>
      </c>
      <c r="AY20">
        <v>40</v>
      </c>
      <c r="AZ20">
        <v>11</v>
      </c>
      <c r="BA20">
        <v>4</v>
      </c>
      <c r="BD20">
        <v>12.4</v>
      </c>
      <c r="BE20">
        <v>35</v>
      </c>
      <c r="BF20">
        <f t="shared" si="0"/>
        <v>2.8571428571428571E-2</v>
      </c>
    </row>
    <row r="21" spans="1:58" x14ac:dyDescent="0.2">
      <c r="A21">
        <v>12.4</v>
      </c>
      <c r="B21">
        <v>12</v>
      </c>
      <c r="C21">
        <v>35</v>
      </c>
      <c r="F21">
        <v>14.9</v>
      </c>
      <c r="G21">
        <v>12</v>
      </c>
      <c r="H21">
        <v>27</v>
      </c>
      <c r="K21">
        <v>17.7</v>
      </c>
      <c r="L21">
        <v>12</v>
      </c>
      <c r="M21">
        <v>14</v>
      </c>
      <c r="P21">
        <v>20.5</v>
      </c>
      <c r="Q21">
        <v>12</v>
      </c>
      <c r="R21">
        <v>10</v>
      </c>
      <c r="U21">
        <v>21.9</v>
      </c>
      <c r="V21">
        <v>12</v>
      </c>
      <c r="W21">
        <v>9</v>
      </c>
      <c r="Z21">
        <v>22.8</v>
      </c>
      <c r="AA21">
        <v>12</v>
      </c>
      <c r="AB21">
        <v>8</v>
      </c>
      <c r="AE21">
        <v>23.4</v>
      </c>
      <c r="AF21">
        <v>12</v>
      </c>
      <c r="AG21">
        <v>8</v>
      </c>
      <c r="AJ21">
        <v>28</v>
      </c>
      <c r="AK21">
        <v>12</v>
      </c>
      <c r="AL21">
        <v>6</v>
      </c>
      <c r="AO21">
        <v>31.1</v>
      </c>
      <c r="AP21">
        <v>12</v>
      </c>
      <c r="AQ21">
        <v>4</v>
      </c>
      <c r="AT21">
        <v>35</v>
      </c>
      <c r="AU21">
        <v>12</v>
      </c>
      <c r="AV21">
        <v>3</v>
      </c>
      <c r="AY21">
        <v>40</v>
      </c>
      <c r="AZ21">
        <v>12</v>
      </c>
      <c r="BA21">
        <v>4</v>
      </c>
      <c r="BD21">
        <v>12.4</v>
      </c>
      <c r="BE21">
        <v>35</v>
      </c>
      <c r="BF21">
        <f t="shared" si="0"/>
        <v>2.8571428571428571E-2</v>
      </c>
    </row>
    <row r="22" spans="1:58" x14ac:dyDescent="0.2">
      <c r="A22">
        <v>12.4</v>
      </c>
      <c r="B22">
        <v>13</v>
      </c>
      <c r="C22">
        <v>35</v>
      </c>
      <c r="F22">
        <v>14.9</v>
      </c>
      <c r="G22">
        <v>13</v>
      </c>
      <c r="H22">
        <v>27</v>
      </c>
      <c r="K22">
        <v>17.7</v>
      </c>
      <c r="L22">
        <v>13</v>
      </c>
      <c r="M22">
        <v>14</v>
      </c>
      <c r="P22">
        <v>20.5</v>
      </c>
      <c r="Q22">
        <v>13</v>
      </c>
      <c r="R22">
        <v>10</v>
      </c>
      <c r="U22">
        <v>21.9</v>
      </c>
      <c r="V22">
        <v>13</v>
      </c>
      <c r="W22">
        <v>9</v>
      </c>
      <c r="Z22">
        <v>22.8</v>
      </c>
      <c r="AA22">
        <v>13</v>
      </c>
      <c r="AB22">
        <v>8</v>
      </c>
      <c r="AE22">
        <v>23.4</v>
      </c>
      <c r="AF22">
        <v>13</v>
      </c>
      <c r="AG22">
        <v>8</v>
      </c>
      <c r="AJ22">
        <v>28</v>
      </c>
      <c r="AK22">
        <v>13</v>
      </c>
      <c r="AL22">
        <v>6</v>
      </c>
      <c r="AO22">
        <v>31.1</v>
      </c>
      <c r="AP22">
        <v>13</v>
      </c>
      <c r="AQ22">
        <v>4</v>
      </c>
      <c r="AT22">
        <v>35</v>
      </c>
      <c r="AU22">
        <v>13</v>
      </c>
      <c r="AV22">
        <v>3</v>
      </c>
      <c r="AY22">
        <v>40</v>
      </c>
      <c r="AZ22">
        <v>13</v>
      </c>
      <c r="BA22">
        <v>4</v>
      </c>
      <c r="BD22">
        <v>12.4</v>
      </c>
      <c r="BE22">
        <v>35</v>
      </c>
      <c r="BF22">
        <f t="shared" si="0"/>
        <v>2.8571428571428571E-2</v>
      </c>
    </row>
    <row r="23" spans="1:58" x14ac:dyDescent="0.2">
      <c r="A23">
        <v>12.4</v>
      </c>
      <c r="B23">
        <v>14</v>
      </c>
      <c r="C23">
        <v>35</v>
      </c>
      <c r="F23">
        <v>14.9</v>
      </c>
      <c r="G23">
        <v>14</v>
      </c>
      <c r="H23">
        <v>27</v>
      </c>
      <c r="K23">
        <v>17.7</v>
      </c>
      <c r="L23">
        <v>14</v>
      </c>
      <c r="M23">
        <v>14</v>
      </c>
      <c r="P23">
        <v>20.5</v>
      </c>
      <c r="Q23">
        <v>14</v>
      </c>
      <c r="R23">
        <v>10</v>
      </c>
      <c r="U23">
        <v>21.9</v>
      </c>
      <c r="V23">
        <v>14</v>
      </c>
      <c r="W23">
        <v>9</v>
      </c>
      <c r="Z23">
        <v>22.8</v>
      </c>
      <c r="AA23">
        <v>14</v>
      </c>
      <c r="AB23">
        <v>8</v>
      </c>
      <c r="AE23">
        <v>23.4</v>
      </c>
      <c r="AF23">
        <v>14</v>
      </c>
      <c r="AG23">
        <v>8</v>
      </c>
      <c r="AJ23">
        <v>28</v>
      </c>
      <c r="AK23">
        <v>14</v>
      </c>
      <c r="AL23">
        <v>6</v>
      </c>
      <c r="AO23">
        <v>31.1</v>
      </c>
      <c r="AP23">
        <v>14</v>
      </c>
      <c r="AQ23">
        <v>4</v>
      </c>
      <c r="AT23">
        <v>35</v>
      </c>
      <c r="AU23">
        <v>14</v>
      </c>
      <c r="AV23">
        <v>3</v>
      </c>
      <c r="AY23">
        <v>40</v>
      </c>
      <c r="AZ23">
        <v>14</v>
      </c>
      <c r="BA23">
        <v>4</v>
      </c>
      <c r="BD23">
        <v>12.4</v>
      </c>
      <c r="BE23">
        <v>35</v>
      </c>
      <c r="BF23">
        <f t="shared" si="0"/>
        <v>2.8571428571428571E-2</v>
      </c>
    </row>
    <row r="24" spans="1:58" x14ac:dyDescent="0.2">
      <c r="A24">
        <v>12.4</v>
      </c>
      <c r="B24">
        <v>15</v>
      </c>
      <c r="C24">
        <v>35</v>
      </c>
      <c r="F24">
        <v>14.9</v>
      </c>
      <c r="G24">
        <v>15</v>
      </c>
      <c r="H24">
        <v>27</v>
      </c>
      <c r="K24">
        <v>17.7</v>
      </c>
      <c r="L24">
        <v>15</v>
      </c>
      <c r="M24">
        <v>14</v>
      </c>
      <c r="P24">
        <v>20.5</v>
      </c>
      <c r="Q24">
        <v>15</v>
      </c>
      <c r="R24">
        <v>10</v>
      </c>
      <c r="U24">
        <v>21.9</v>
      </c>
      <c r="V24">
        <v>15</v>
      </c>
      <c r="W24">
        <v>9</v>
      </c>
      <c r="Z24">
        <v>22.8</v>
      </c>
      <c r="AA24">
        <v>15</v>
      </c>
      <c r="AB24">
        <v>8</v>
      </c>
      <c r="AE24">
        <v>23.4</v>
      </c>
      <c r="AF24">
        <v>15</v>
      </c>
      <c r="AG24">
        <v>8</v>
      </c>
      <c r="AJ24">
        <v>28</v>
      </c>
      <c r="AK24">
        <v>15</v>
      </c>
      <c r="AL24">
        <v>6</v>
      </c>
      <c r="AO24">
        <v>31.1</v>
      </c>
      <c r="AP24">
        <v>15</v>
      </c>
      <c r="AQ24">
        <v>4</v>
      </c>
      <c r="AT24">
        <v>35</v>
      </c>
      <c r="AU24">
        <v>15</v>
      </c>
      <c r="AV24">
        <v>3</v>
      </c>
      <c r="AY24">
        <v>40</v>
      </c>
      <c r="AZ24">
        <v>15</v>
      </c>
      <c r="BA24">
        <v>4</v>
      </c>
      <c r="BD24">
        <v>12.4</v>
      </c>
      <c r="BE24">
        <v>35</v>
      </c>
      <c r="BF24">
        <f t="shared" si="0"/>
        <v>2.8571428571428571E-2</v>
      </c>
    </row>
    <row r="25" spans="1:58" x14ac:dyDescent="0.2">
      <c r="A25">
        <v>12.4</v>
      </c>
      <c r="B25">
        <v>16</v>
      </c>
      <c r="C25">
        <v>35</v>
      </c>
      <c r="F25">
        <v>14.9</v>
      </c>
      <c r="G25">
        <v>16</v>
      </c>
      <c r="H25">
        <v>27</v>
      </c>
      <c r="K25">
        <v>17.7</v>
      </c>
      <c r="L25">
        <v>16</v>
      </c>
      <c r="M25">
        <v>14</v>
      </c>
      <c r="P25">
        <v>20.5</v>
      </c>
      <c r="Q25">
        <v>16</v>
      </c>
      <c r="R25">
        <v>10</v>
      </c>
      <c r="U25">
        <v>21.9</v>
      </c>
      <c r="V25">
        <v>16</v>
      </c>
      <c r="W25">
        <v>9</v>
      </c>
      <c r="Z25">
        <v>22.8</v>
      </c>
      <c r="AA25">
        <v>16</v>
      </c>
      <c r="AB25">
        <v>8</v>
      </c>
      <c r="AE25">
        <v>23.4</v>
      </c>
      <c r="AF25">
        <v>16</v>
      </c>
      <c r="AG25">
        <v>8</v>
      </c>
      <c r="AJ25">
        <v>28</v>
      </c>
      <c r="AK25">
        <v>16</v>
      </c>
      <c r="AL25">
        <v>6</v>
      </c>
      <c r="AO25">
        <v>31.1</v>
      </c>
      <c r="AP25">
        <v>16</v>
      </c>
      <c r="AQ25">
        <v>4</v>
      </c>
      <c r="AT25">
        <v>35</v>
      </c>
      <c r="AU25">
        <v>16</v>
      </c>
      <c r="AV25">
        <v>3</v>
      </c>
      <c r="AY25">
        <v>40</v>
      </c>
      <c r="AZ25">
        <v>16</v>
      </c>
      <c r="BA25">
        <v>4</v>
      </c>
      <c r="BD25">
        <v>12.4</v>
      </c>
      <c r="BE25">
        <v>35</v>
      </c>
      <c r="BF25">
        <f t="shared" si="0"/>
        <v>2.8571428571428571E-2</v>
      </c>
    </row>
    <row r="26" spans="1:58" x14ac:dyDescent="0.2">
      <c r="A26">
        <v>12.4</v>
      </c>
      <c r="B26">
        <v>17</v>
      </c>
      <c r="C26">
        <v>40</v>
      </c>
      <c r="F26">
        <v>14.9</v>
      </c>
      <c r="G26">
        <v>17</v>
      </c>
      <c r="H26">
        <v>27</v>
      </c>
      <c r="K26">
        <v>17.7</v>
      </c>
      <c r="L26">
        <v>17</v>
      </c>
      <c r="M26">
        <v>14</v>
      </c>
      <c r="P26">
        <v>20.5</v>
      </c>
      <c r="Q26">
        <v>17</v>
      </c>
      <c r="R26">
        <v>10</v>
      </c>
      <c r="U26">
        <v>21.9</v>
      </c>
      <c r="V26">
        <v>17</v>
      </c>
      <c r="W26">
        <v>9</v>
      </c>
      <c r="Z26">
        <v>22.8</v>
      </c>
      <c r="AA26">
        <v>17</v>
      </c>
      <c r="AB26">
        <v>8</v>
      </c>
      <c r="AE26">
        <v>23.4</v>
      </c>
      <c r="AF26">
        <v>17</v>
      </c>
      <c r="AG26">
        <v>8</v>
      </c>
      <c r="AJ26">
        <v>28</v>
      </c>
      <c r="AK26">
        <v>17</v>
      </c>
      <c r="AL26">
        <v>6</v>
      </c>
      <c r="AO26">
        <v>31.1</v>
      </c>
      <c r="AP26">
        <v>17</v>
      </c>
      <c r="AQ26">
        <v>4</v>
      </c>
      <c r="AT26">
        <v>35</v>
      </c>
      <c r="AU26">
        <v>17</v>
      </c>
      <c r="AV26">
        <v>3</v>
      </c>
      <c r="AY26">
        <v>40</v>
      </c>
      <c r="AZ26">
        <v>17</v>
      </c>
      <c r="BA26">
        <v>4</v>
      </c>
      <c r="BD26">
        <v>12.4</v>
      </c>
      <c r="BE26">
        <v>40</v>
      </c>
      <c r="BF26">
        <f t="shared" si="0"/>
        <v>2.5000000000000001E-2</v>
      </c>
    </row>
    <row r="27" spans="1:58" x14ac:dyDescent="0.2">
      <c r="A27">
        <v>12.4</v>
      </c>
      <c r="B27">
        <v>18</v>
      </c>
      <c r="C27">
        <v>40</v>
      </c>
      <c r="F27">
        <v>14.9</v>
      </c>
      <c r="G27">
        <v>18</v>
      </c>
      <c r="H27">
        <v>27</v>
      </c>
      <c r="K27">
        <v>17.7</v>
      </c>
      <c r="L27">
        <v>18</v>
      </c>
      <c r="M27">
        <v>14</v>
      </c>
      <c r="P27">
        <v>20.5</v>
      </c>
      <c r="Q27">
        <v>18</v>
      </c>
      <c r="R27">
        <v>10</v>
      </c>
      <c r="U27">
        <v>21.9</v>
      </c>
      <c r="V27">
        <v>18</v>
      </c>
      <c r="W27">
        <v>9</v>
      </c>
      <c r="Z27">
        <v>22.8</v>
      </c>
      <c r="AA27">
        <v>18</v>
      </c>
      <c r="AB27">
        <v>8</v>
      </c>
      <c r="AE27">
        <v>23.4</v>
      </c>
      <c r="AF27">
        <v>18</v>
      </c>
      <c r="AG27">
        <v>8</v>
      </c>
      <c r="AJ27">
        <v>28</v>
      </c>
      <c r="AK27">
        <v>18</v>
      </c>
      <c r="AL27">
        <v>6</v>
      </c>
      <c r="AO27">
        <v>31.1</v>
      </c>
      <c r="AP27">
        <v>18</v>
      </c>
      <c r="AQ27">
        <v>4</v>
      </c>
      <c r="AT27">
        <v>35</v>
      </c>
      <c r="AU27">
        <v>18</v>
      </c>
      <c r="AV27">
        <v>3</v>
      </c>
      <c r="AY27">
        <v>40</v>
      </c>
      <c r="AZ27">
        <v>18</v>
      </c>
      <c r="BA27">
        <v>4</v>
      </c>
      <c r="BD27">
        <v>12.4</v>
      </c>
      <c r="BE27">
        <v>40</v>
      </c>
      <c r="BF27">
        <f t="shared" si="0"/>
        <v>2.5000000000000001E-2</v>
      </c>
    </row>
    <row r="28" spans="1:58" x14ac:dyDescent="0.2">
      <c r="A28">
        <v>12.4</v>
      </c>
      <c r="B28">
        <v>19</v>
      </c>
      <c r="C28">
        <v>40</v>
      </c>
      <c r="F28">
        <v>14.9</v>
      </c>
      <c r="G28">
        <v>19</v>
      </c>
      <c r="H28">
        <v>27</v>
      </c>
      <c r="K28">
        <v>17.7</v>
      </c>
      <c r="L28">
        <v>19</v>
      </c>
      <c r="M28">
        <v>14</v>
      </c>
      <c r="P28">
        <v>20.5</v>
      </c>
      <c r="Q28">
        <v>19</v>
      </c>
      <c r="R28">
        <v>10</v>
      </c>
      <c r="U28">
        <v>21.9</v>
      </c>
      <c r="V28">
        <v>19</v>
      </c>
      <c r="W28">
        <v>9</v>
      </c>
      <c r="Z28">
        <v>22.8</v>
      </c>
      <c r="AA28">
        <v>19</v>
      </c>
      <c r="AB28">
        <v>8</v>
      </c>
      <c r="AE28">
        <v>23.4</v>
      </c>
      <c r="AF28">
        <v>19</v>
      </c>
      <c r="AG28">
        <v>8</v>
      </c>
      <c r="AJ28">
        <v>28</v>
      </c>
      <c r="AK28">
        <v>19</v>
      </c>
      <c r="AL28">
        <v>6</v>
      </c>
      <c r="AO28">
        <v>31.1</v>
      </c>
      <c r="AP28">
        <v>19</v>
      </c>
      <c r="AQ28">
        <v>4</v>
      </c>
      <c r="AT28">
        <v>35</v>
      </c>
      <c r="AU28">
        <v>19</v>
      </c>
      <c r="AV28">
        <v>3</v>
      </c>
      <c r="AY28">
        <v>40</v>
      </c>
      <c r="AZ28">
        <v>19</v>
      </c>
      <c r="BA28">
        <v>4</v>
      </c>
      <c r="BD28">
        <v>12.4</v>
      </c>
      <c r="BE28">
        <v>40</v>
      </c>
      <c r="BF28">
        <f t="shared" si="0"/>
        <v>2.5000000000000001E-2</v>
      </c>
    </row>
    <row r="29" spans="1:58" x14ac:dyDescent="0.2">
      <c r="A29">
        <v>12.4</v>
      </c>
      <c r="B29">
        <v>20</v>
      </c>
      <c r="C29">
        <v>40</v>
      </c>
      <c r="F29">
        <v>14.9</v>
      </c>
      <c r="G29">
        <v>20</v>
      </c>
      <c r="H29">
        <v>27</v>
      </c>
      <c r="K29">
        <v>17.7</v>
      </c>
      <c r="L29">
        <v>20</v>
      </c>
      <c r="M29">
        <v>14</v>
      </c>
      <c r="P29">
        <v>20.5</v>
      </c>
      <c r="Q29">
        <v>20</v>
      </c>
      <c r="R29">
        <v>10</v>
      </c>
      <c r="U29">
        <v>21.9</v>
      </c>
      <c r="V29">
        <v>20</v>
      </c>
      <c r="W29">
        <v>9</v>
      </c>
      <c r="Z29">
        <v>22.8</v>
      </c>
      <c r="AA29">
        <v>20</v>
      </c>
      <c r="AB29">
        <v>8</v>
      </c>
      <c r="AE29">
        <v>23.4</v>
      </c>
      <c r="AF29">
        <v>20</v>
      </c>
      <c r="AG29">
        <v>8</v>
      </c>
      <c r="AJ29">
        <v>28</v>
      </c>
      <c r="AK29">
        <v>20</v>
      </c>
      <c r="AL29">
        <v>6</v>
      </c>
      <c r="AO29">
        <v>31.1</v>
      </c>
      <c r="AP29">
        <v>20</v>
      </c>
      <c r="AQ29">
        <v>4</v>
      </c>
      <c r="AT29">
        <v>35</v>
      </c>
      <c r="AU29">
        <v>20</v>
      </c>
      <c r="AV29">
        <v>3</v>
      </c>
      <c r="AY29">
        <v>40</v>
      </c>
      <c r="AZ29">
        <v>20</v>
      </c>
      <c r="BA29">
        <v>4</v>
      </c>
      <c r="BD29">
        <v>12.4</v>
      </c>
      <c r="BE29">
        <v>40</v>
      </c>
      <c r="BF29">
        <f t="shared" si="0"/>
        <v>2.5000000000000001E-2</v>
      </c>
    </row>
    <row r="30" spans="1:58" x14ac:dyDescent="0.2">
      <c r="A30">
        <v>12.4</v>
      </c>
      <c r="B30">
        <v>21</v>
      </c>
      <c r="C30">
        <v>40</v>
      </c>
      <c r="F30">
        <v>14.9</v>
      </c>
      <c r="G30">
        <v>21</v>
      </c>
      <c r="H30">
        <v>27</v>
      </c>
      <c r="K30">
        <v>17.7</v>
      </c>
      <c r="L30">
        <v>21</v>
      </c>
      <c r="M30">
        <v>14</v>
      </c>
      <c r="P30">
        <v>20.5</v>
      </c>
      <c r="Q30">
        <v>21</v>
      </c>
      <c r="R30">
        <v>10</v>
      </c>
      <c r="U30">
        <v>21.9</v>
      </c>
      <c r="V30">
        <v>21</v>
      </c>
      <c r="W30">
        <v>9</v>
      </c>
      <c r="Z30">
        <v>22.8</v>
      </c>
      <c r="AA30">
        <v>21</v>
      </c>
      <c r="AB30">
        <v>8</v>
      </c>
      <c r="AE30">
        <v>23.4</v>
      </c>
      <c r="AF30">
        <v>21</v>
      </c>
      <c r="AG30">
        <v>8</v>
      </c>
      <c r="AJ30">
        <v>28</v>
      </c>
      <c r="AK30">
        <v>21</v>
      </c>
      <c r="AL30">
        <v>6</v>
      </c>
      <c r="AO30">
        <v>31.1</v>
      </c>
      <c r="AP30">
        <v>21</v>
      </c>
      <c r="AQ30">
        <v>4</v>
      </c>
      <c r="AT30">
        <v>35</v>
      </c>
      <c r="AU30">
        <v>21</v>
      </c>
      <c r="AV30">
        <v>3</v>
      </c>
      <c r="AY30">
        <v>40</v>
      </c>
      <c r="AZ30">
        <v>21</v>
      </c>
      <c r="BA30">
        <v>4</v>
      </c>
      <c r="BD30">
        <v>12.4</v>
      </c>
      <c r="BE30">
        <v>40</v>
      </c>
      <c r="BF30">
        <f t="shared" si="0"/>
        <v>2.5000000000000001E-2</v>
      </c>
    </row>
    <row r="31" spans="1:58" x14ac:dyDescent="0.2">
      <c r="A31">
        <v>12.4</v>
      </c>
      <c r="B31">
        <v>22</v>
      </c>
      <c r="C31">
        <v>40</v>
      </c>
      <c r="F31">
        <v>14.9</v>
      </c>
      <c r="G31">
        <v>22</v>
      </c>
      <c r="H31">
        <v>27</v>
      </c>
      <c r="K31">
        <v>17.7</v>
      </c>
      <c r="L31">
        <v>22</v>
      </c>
      <c r="M31">
        <v>14</v>
      </c>
      <c r="P31">
        <v>20.5</v>
      </c>
      <c r="Q31">
        <v>22</v>
      </c>
      <c r="R31">
        <v>10</v>
      </c>
      <c r="U31">
        <v>21.9</v>
      </c>
      <c r="V31">
        <v>22</v>
      </c>
      <c r="W31">
        <v>9</v>
      </c>
      <c r="Z31">
        <v>22.8</v>
      </c>
      <c r="AA31">
        <v>22</v>
      </c>
      <c r="AB31">
        <v>8</v>
      </c>
      <c r="AE31">
        <v>23.4</v>
      </c>
      <c r="AF31">
        <v>22</v>
      </c>
      <c r="AG31">
        <v>8</v>
      </c>
      <c r="AJ31">
        <v>28</v>
      </c>
      <c r="AK31">
        <v>22</v>
      </c>
      <c r="AL31">
        <v>6</v>
      </c>
      <c r="AO31">
        <v>31.1</v>
      </c>
      <c r="AP31">
        <v>22</v>
      </c>
      <c r="AQ31">
        <v>4</v>
      </c>
      <c r="AT31">
        <v>35</v>
      </c>
      <c r="AU31">
        <v>22</v>
      </c>
      <c r="AV31">
        <v>3</v>
      </c>
      <c r="AY31">
        <v>40</v>
      </c>
      <c r="AZ31">
        <v>22</v>
      </c>
      <c r="BA31">
        <v>4</v>
      </c>
      <c r="BD31">
        <v>12.4</v>
      </c>
      <c r="BE31">
        <v>40</v>
      </c>
      <c r="BF31">
        <f t="shared" si="0"/>
        <v>2.5000000000000001E-2</v>
      </c>
    </row>
    <row r="32" spans="1:58" x14ac:dyDescent="0.2">
      <c r="F32">
        <v>14.9</v>
      </c>
      <c r="G32">
        <v>23</v>
      </c>
      <c r="H32">
        <v>27</v>
      </c>
      <c r="K32">
        <v>17.7</v>
      </c>
      <c r="L32">
        <v>23</v>
      </c>
      <c r="M32">
        <v>14</v>
      </c>
      <c r="P32">
        <v>20.5</v>
      </c>
      <c r="Q32">
        <v>23</v>
      </c>
      <c r="R32">
        <v>10</v>
      </c>
      <c r="U32">
        <v>21.9</v>
      </c>
      <c r="V32">
        <v>23</v>
      </c>
      <c r="W32">
        <v>9</v>
      </c>
      <c r="Z32">
        <v>22.8</v>
      </c>
      <c r="AA32">
        <v>23</v>
      </c>
      <c r="AB32">
        <v>8</v>
      </c>
      <c r="AE32">
        <v>23.4</v>
      </c>
      <c r="AF32">
        <v>23</v>
      </c>
      <c r="AG32">
        <v>8</v>
      </c>
      <c r="AJ32">
        <v>28</v>
      </c>
      <c r="AK32">
        <v>23</v>
      </c>
      <c r="AL32">
        <v>6</v>
      </c>
      <c r="AO32">
        <v>31.1</v>
      </c>
      <c r="AP32">
        <v>23</v>
      </c>
      <c r="AQ32">
        <v>4</v>
      </c>
      <c r="AT32">
        <v>35</v>
      </c>
      <c r="AU32">
        <v>23</v>
      </c>
      <c r="AV32">
        <v>3</v>
      </c>
      <c r="AY32">
        <v>40</v>
      </c>
      <c r="AZ32">
        <v>23</v>
      </c>
      <c r="BA32">
        <v>4</v>
      </c>
      <c r="BD32">
        <v>14.9</v>
      </c>
      <c r="BE32">
        <v>25</v>
      </c>
      <c r="BF32">
        <f t="shared" si="0"/>
        <v>0.04</v>
      </c>
    </row>
    <row r="33" spans="6:58" x14ac:dyDescent="0.2">
      <c r="F33">
        <v>14.9</v>
      </c>
      <c r="G33">
        <v>24</v>
      </c>
      <c r="H33">
        <v>27</v>
      </c>
      <c r="K33">
        <v>17.7</v>
      </c>
      <c r="L33">
        <v>24</v>
      </c>
      <c r="M33">
        <v>14</v>
      </c>
      <c r="P33">
        <v>20.5</v>
      </c>
      <c r="Q33">
        <v>24</v>
      </c>
      <c r="R33">
        <v>10</v>
      </c>
      <c r="U33">
        <v>21.9</v>
      </c>
      <c r="V33">
        <v>24</v>
      </c>
      <c r="W33">
        <v>9</v>
      </c>
      <c r="Z33">
        <v>22.8</v>
      </c>
      <c r="AA33">
        <v>24</v>
      </c>
      <c r="AB33">
        <v>8</v>
      </c>
      <c r="AE33">
        <v>23.4</v>
      </c>
      <c r="AF33">
        <v>24</v>
      </c>
      <c r="AG33">
        <v>8</v>
      </c>
      <c r="AJ33">
        <v>28</v>
      </c>
      <c r="AK33">
        <v>24</v>
      </c>
      <c r="AL33">
        <v>6</v>
      </c>
      <c r="AO33">
        <v>31.1</v>
      </c>
      <c r="AP33">
        <v>24</v>
      </c>
      <c r="AQ33">
        <v>4</v>
      </c>
      <c r="AT33">
        <v>35</v>
      </c>
      <c r="AU33">
        <v>24</v>
      </c>
      <c r="AV33">
        <v>3</v>
      </c>
      <c r="AY33">
        <v>40</v>
      </c>
      <c r="AZ33">
        <v>24</v>
      </c>
      <c r="BA33">
        <v>4</v>
      </c>
      <c r="BD33">
        <v>14.9</v>
      </c>
      <c r="BE33">
        <v>25</v>
      </c>
      <c r="BF33">
        <f t="shared" si="0"/>
        <v>0.04</v>
      </c>
    </row>
    <row r="34" spans="6:58" x14ac:dyDescent="0.2">
      <c r="F34">
        <v>14.9</v>
      </c>
      <c r="G34">
        <v>25</v>
      </c>
      <c r="H34">
        <v>27</v>
      </c>
      <c r="K34">
        <v>17.7</v>
      </c>
      <c r="L34">
        <v>25</v>
      </c>
      <c r="M34">
        <v>14</v>
      </c>
      <c r="P34">
        <v>20.5</v>
      </c>
      <c r="Q34">
        <v>25</v>
      </c>
      <c r="R34">
        <v>10</v>
      </c>
      <c r="U34">
        <v>21.9</v>
      </c>
      <c r="V34">
        <v>25</v>
      </c>
      <c r="W34">
        <v>9</v>
      </c>
      <c r="Z34">
        <v>22.8</v>
      </c>
      <c r="AA34">
        <v>25</v>
      </c>
      <c r="AB34">
        <v>8</v>
      </c>
      <c r="AE34">
        <v>23.4</v>
      </c>
      <c r="AF34">
        <v>25</v>
      </c>
      <c r="AG34">
        <v>8</v>
      </c>
      <c r="AJ34">
        <v>28</v>
      </c>
      <c r="AK34">
        <v>25</v>
      </c>
      <c r="AL34">
        <v>6</v>
      </c>
      <c r="AO34">
        <v>31.1</v>
      </c>
      <c r="AP34">
        <v>25</v>
      </c>
      <c r="AQ34">
        <v>4</v>
      </c>
      <c r="AT34">
        <v>35</v>
      </c>
      <c r="AU34">
        <v>25</v>
      </c>
      <c r="AV34">
        <v>3</v>
      </c>
      <c r="AY34">
        <v>40</v>
      </c>
      <c r="AZ34">
        <v>25</v>
      </c>
      <c r="BA34">
        <v>4</v>
      </c>
      <c r="BD34">
        <v>14.9</v>
      </c>
      <c r="BE34">
        <v>25</v>
      </c>
      <c r="BF34">
        <f t="shared" si="0"/>
        <v>0.04</v>
      </c>
    </row>
    <row r="35" spans="6:58" x14ac:dyDescent="0.2">
      <c r="F35">
        <v>14.9</v>
      </c>
      <c r="G35">
        <v>26</v>
      </c>
      <c r="H35">
        <v>27</v>
      </c>
      <c r="K35">
        <v>17.7</v>
      </c>
      <c r="L35">
        <v>26</v>
      </c>
      <c r="M35">
        <v>14</v>
      </c>
      <c r="P35">
        <v>20.5</v>
      </c>
      <c r="Q35">
        <v>26</v>
      </c>
      <c r="R35">
        <v>10</v>
      </c>
      <c r="U35">
        <v>21.9</v>
      </c>
      <c r="V35">
        <v>26</v>
      </c>
      <c r="W35">
        <v>9</v>
      </c>
      <c r="Z35">
        <v>22.8</v>
      </c>
      <c r="AA35">
        <v>26</v>
      </c>
      <c r="AB35">
        <v>8</v>
      </c>
      <c r="AE35">
        <v>23.4</v>
      </c>
      <c r="AF35">
        <v>26</v>
      </c>
      <c r="AG35">
        <v>8</v>
      </c>
      <c r="AJ35">
        <v>28</v>
      </c>
      <c r="AK35">
        <v>26</v>
      </c>
      <c r="AL35">
        <v>6</v>
      </c>
      <c r="AO35">
        <v>31.1</v>
      </c>
      <c r="AP35">
        <v>26</v>
      </c>
      <c r="AQ35">
        <v>4</v>
      </c>
      <c r="AT35">
        <v>35</v>
      </c>
      <c r="AU35">
        <v>26</v>
      </c>
      <c r="AV35">
        <v>3</v>
      </c>
      <c r="AY35">
        <v>40</v>
      </c>
      <c r="AZ35">
        <v>26</v>
      </c>
      <c r="BA35">
        <v>4</v>
      </c>
      <c r="BD35">
        <v>14.9</v>
      </c>
      <c r="BE35">
        <v>25</v>
      </c>
      <c r="BF35">
        <f t="shared" si="0"/>
        <v>0.04</v>
      </c>
    </row>
    <row r="36" spans="6:58" x14ac:dyDescent="0.2">
      <c r="F36">
        <v>14.9</v>
      </c>
      <c r="G36">
        <v>27</v>
      </c>
      <c r="H36">
        <v>27</v>
      </c>
      <c r="K36">
        <v>17.7</v>
      </c>
      <c r="L36">
        <v>27</v>
      </c>
      <c r="M36">
        <v>14</v>
      </c>
      <c r="P36">
        <v>20.5</v>
      </c>
      <c r="Q36">
        <v>27</v>
      </c>
      <c r="R36">
        <v>11</v>
      </c>
      <c r="U36">
        <v>21.9</v>
      </c>
      <c r="V36">
        <v>27</v>
      </c>
      <c r="W36">
        <v>9</v>
      </c>
      <c r="Z36">
        <v>22.8</v>
      </c>
      <c r="AA36">
        <v>27</v>
      </c>
      <c r="AB36">
        <v>8</v>
      </c>
      <c r="AE36">
        <v>23.4</v>
      </c>
      <c r="AF36">
        <v>27</v>
      </c>
      <c r="AG36">
        <v>8</v>
      </c>
      <c r="AJ36">
        <v>28</v>
      </c>
      <c r="AK36">
        <v>27</v>
      </c>
      <c r="AL36">
        <v>6</v>
      </c>
      <c r="AO36">
        <v>31.1</v>
      </c>
      <c r="AP36">
        <v>27</v>
      </c>
      <c r="AQ36">
        <v>4</v>
      </c>
      <c r="AT36">
        <v>35</v>
      </c>
      <c r="AU36">
        <v>27</v>
      </c>
      <c r="AV36">
        <v>3</v>
      </c>
      <c r="AY36">
        <v>40</v>
      </c>
      <c r="AZ36">
        <v>27</v>
      </c>
      <c r="BA36">
        <v>4</v>
      </c>
      <c r="BD36">
        <v>14.9</v>
      </c>
      <c r="BE36">
        <v>25</v>
      </c>
      <c r="BF36">
        <f t="shared" si="0"/>
        <v>0.04</v>
      </c>
    </row>
    <row r="37" spans="6:58" x14ac:dyDescent="0.2">
      <c r="F37">
        <v>14.9</v>
      </c>
      <c r="G37">
        <v>28</v>
      </c>
      <c r="H37">
        <v>27</v>
      </c>
      <c r="K37">
        <v>17.7</v>
      </c>
      <c r="L37">
        <v>28</v>
      </c>
      <c r="M37">
        <v>14</v>
      </c>
      <c r="P37">
        <v>20.5</v>
      </c>
      <c r="Q37">
        <v>28</v>
      </c>
      <c r="R37">
        <v>11</v>
      </c>
      <c r="U37">
        <v>21.9</v>
      </c>
      <c r="V37">
        <v>28</v>
      </c>
      <c r="W37">
        <v>9</v>
      </c>
      <c r="Z37">
        <v>22.8</v>
      </c>
      <c r="AA37">
        <v>28</v>
      </c>
      <c r="AB37">
        <v>8</v>
      </c>
      <c r="AE37">
        <v>23.4</v>
      </c>
      <c r="AF37">
        <v>28</v>
      </c>
      <c r="AG37">
        <v>8</v>
      </c>
      <c r="AJ37">
        <v>28</v>
      </c>
      <c r="AK37">
        <v>28</v>
      </c>
      <c r="AL37">
        <v>6</v>
      </c>
      <c r="AO37">
        <v>31.1</v>
      </c>
      <c r="AP37">
        <v>28</v>
      </c>
      <c r="AQ37">
        <v>4</v>
      </c>
      <c r="AT37">
        <v>35</v>
      </c>
      <c r="AU37">
        <v>28</v>
      </c>
      <c r="AV37">
        <v>3</v>
      </c>
      <c r="AY37">
        <v>40</v>
      </c>
      <c r="AZ37">
        <v>28</v>
      </c>
      <c r="BA37">
        <v>4</v>
      </c>
      <c r="BD37">
        <v>14.9</v>
      </c>
      <c r="BE37">
        <v>27</v>
      </c>
      <c r="BF37">
        <f t="shared" si="0"/>
        <v>3.7037037037037035E-2</v>
      </c>
    </row>
    <row r="38" spans="6:58" x14ac:dyDescent="0.2">
      <c r="F38">
        <v>14.9</v>
      </c>
      <c r="G38">
        <v>29</v>
      </c>
      <c r="H38">
        <v>27</v>
      </c>
      <c r="K38">
        <v>17.7</v>
      </c>
      <c r="L38">
        <v>29</v>
      </c>
      <c r="M38">
        <v>14</v>
      </c>
      <c r="P38">
        <v>20.5</v>
      </c>
      <c r="Q38">
        <v>29</v>
      </c>
      <c r="R38">
        <v>11</v>
      </c>
      <c r="U38">
        <v>21.9</v>
      </c>
      <c r="V38">
        <v>29</v>
      </c>
      <c r="W38">
        <v>9</v>
      </c>
      <c r="Z38">
        <v>22.8</v>
      </c>
      <c r="AA38">
        <v>29</v>
      </c>
      <c r="AB38">
        <v>8</v>
      </c>
      <c r="AE38">
        <v>23.4</v>
      </c>
      <c r="AF38">
        <v>29</v>
      </c>
      <c r="AG38">
        <v>8</v>
      </c>
      <c r="AJ38">
        <v>28</v>
      </c>
      <c r="AK38">
        <v>29</v>
      </c>
      <c r="AL38">
        <v>6</v>
      </c>
      <c r="AO38">
        <v>31.1</v>
      </c>
      <c r="AP38">
        <v>29</v>
      </c>
      <c r="AQ38">
        <v>4</v>
      </c>
      <c r="AT38">
        <v>35</v>
      </c>
      <c r="AU38">
        <v>29</v>
      </c>
      <c r="AV38">
        <v>3</v>
      </c>
      <c r="AY38">
        <v>40</v>
      </c>
      <c r="AZ38">
        <v>29</v>
      </c>
      <c r="BA38">
        <v>4</v>
      </c>
      <c r="BD38">
        <v>14.9</v>
      </c>
      <c r="BE38">
        <v>27</v>
      </c>
      <c r="BF38">
        <f t="shared" si="0"/>
        <v>3.7037037037037035E-2</v>
      </c>
    </row>
    <row r="39" spans="6:58" x14ac:dyDescent="0.2">
      <c r="F39">
        <v>14.9</v>
      </c>
      <c r="G39">
        <v>30</v>
      </c>
      <c r="H39">
        <v>27</v>
      </c>
      <c r="K39">
        <v>17.7</v>
      </c>
      <c r="L39">
        <v>30</v>
      </c>
      <c r="M39">
        <v>14</v>
      </c>
      <c r="P39">
        <v>20.5</v>
      </c>
      <c r="Q39">
        <v>30</v>
      </c>
      <c r="R39">
        <v>11</v>
      </c>
      <c r="U39">
        <v>21.9</v>
      </c>
      <c r="V39">
        <v>30</v>
      </c>
      <c r="W39">
        <v>9</v>
      </c>
      <c r="Z39">
        <v>22.8</v>
      </c>
      <c r="AA39">
        <v>30</v>
      </c>
      <c r="AB39">
        <v>8</v>
      </c>
      <c r="AE39">
        <v>23.4</v>
      </c>
      <c r="AF39">
        <v>30</v>
      </c>
      <c r="AG39">
        <v>8</v>
      </c>
      <c r="AJ39">
        <v>28</v>
      </c>
      <c r="AK39">
        <v>30</v>
      </c>
      <c r="AL39">
        <v>6</v>
      </c>
      <c r="AO39">
        <v>31.1</v>
      </c>
      <c r="AP39">
        <v>30</v>
      </c>
      <c r="AQ39">
        <v>4</v>
      </c>
      <c r="AT39">
        <v>35</v>
      </c>
      <c r="AU39">
        <v>30</v>
      </c>
      <c r="AV39">
        <v>3</v>
      </c>
      <c r="AY39">
        <v>40</v>
      </c>
      <c r="AZ39">
        <v>30</v>
      </c>
      <c r="BA39">
        <v>4</v>
      </c>
      <c r="BD39">
        <v>14.9</v>
      </c>
      <c r="BE39">
        <v>27</v>
      </c>
      <c r="BF39">
        <f t="shared" si="0"/>
        <v>3.7037037037037035E-2</v>
      </c>
    </row>
    <row r="40" spans="6:58" x14ac:dyDescent="0.2">
      <c r="F40">
        <v>14.9</v>
      </c>
      <c r="G40">
        <v>31</v>
      </c>
      <c r="H40">
        <v>27</v>
      </c>
      <c r="K40">
        <v>17.7</v>
      </c>
      <c r="L40">
        <v>31</v>
      </c>
      <c r="M40">
        <v>14</v>
      </c>
      <c r="P40">
        <v>20.5</v>
      </c>
      <c r="Q40">
        <v>31</v>
      </c>
      <c r="R40">
        <v>11</v>
      </c>
      <c r="U40">
        <v>21.9</v>
      </c>
      <c r="V40">
        <v>31</v>
      </c>
      <c r="W40">
        <v>9</v>
      </c>
      <c r="Z40">
        <v>22.8</v>
      </c>
      <c r="AA40">
        <v>31</v>
      </c>
      <c r="AB40">
        <v>8</v>
      </c>
      <c r="AE40">
        <v>23.4</v>
      </c>
      <c r="AF40">
        <v>31</v>
      </c>
      <c r="AG40">
        <v>9</v>
      </c>
      <c r="AJ40">
        <v>28</v>
      </c>
      <c r="AK40">
        <v>31</v>
      </c>
      <c r="AL40">
        <v>6</v>
      </c>
      <c r="AO40">
        <v>31.1</v>
      </c>
      <c r="AP40">
        <v>31</v>
      </c>
      <c r="AQ40">
        <v>4</v>
      </c>
      <c r="AT40">
        <v>35</v>
      </c>
      <c r="AU40">
        <v>31</v>
      </c>
      <c r="AV40">
        <v>3</v>
      </c>
      <c r="AY40">
        <v>40</v>
      </c>
      <c r="AZ40">
        <v>31</v>
      </c>
      <c r="BA40">
        <v>4</v>
      </c>
      <c r="BD40">
        <v>14.9</v>
      </c>
      <c r="BE40">
        <v>27</v>
      </c>
      <c r="BF40">
        <f t="shared" si="0"/>
        <v>3.7037037037037035E-2</v>
      </c>
    </row>
    <row r="41" spans="6:58" x14ac:dyDescent="0.2">
      <c r="F41">
        <v>14.9</v>
      </c>
      <c r="G41">
        <v>32</v>
      </c>
      <c r="H41">
        <v>27</v>
      </c>
      <c r="K41">
        <v>17.7</v>
      </c>
      <c r="L41">
        <v>32</v>
      </c>
      <c r="M41">
        <v>14</v>
      </c>
      <c r="P41">
        <v>20.5</v>
      </c>
      <c r="Q41">
        <v>32</v>
      </c>
      <c r="R41">
        <v>11</v>
      </c>
      <c r="U41">
        <v>21.9</v>
      </c>
      <c r="V41">
        <v>32</v>
      </c>
      <c r="W41">
        <v>9</v>
      </c>
      <c r="Z41">
        <v>22.8</v>
      </c>
      <c r="AA41">
        <v>32</v>
      </c>
      <c r="AB41">
        <v>8</v>
      </c>
      <c r="AE41">
        <v>23.4</v>
      </c>
      <c r="AF41">
        <v>32</v>
      </c>
      <c r="AG41">
        <v>9</v>
      </c>
      <c r="AJ41">
        <v>28</v>
      </c>
      <c r="AK41">
        <v>32</v>
      </c>
      <c r="AL41">
        <v>6</v>
      </c>
      <c r="AO41">
        <v>31.1</v>
      </c>
      <c r="AP41">
        <v>32</v>
      </c>
      <c r="AQ41">
        <v>4</v>
      </c>
      <c r="AT41">
        <v>35</v>
      </c>
      <c r="AU41">
        <v>32</v>
      </c>
      <c r="AV41">
        <v>3</v>
      </c>
      <c r="AY41">
        <v>40</v>
      </c>
      <c r="AZ41">
        <v>32</v>
      </c>
      <c r="BA41">
        <v>4</v>
      </c>
      <c r="BD41">
        <v>14.9</v>
      </c>
      <c r="BE41">
        <v>27</v>
      </c>
      <c r="BF41">
        <f t="shared" si="0"/>
        <v>3.7037037037037035E-2</v>
      </c>
    </row>
    <row r="42" spans="6:58" x14ac:dyDescent="0.2">
      <c r="F42">
        <v>14.9</v>
      </c>
      <c r="G42">
        <v>33</v>
      </c>
      <c r="H42">
        <v>27</v>
      </c>
      <c r="K42">
        <v>17.7</v>
      </c>
      <c r="L42">
        <v>33</v>
      </c>
      <c r="M42">
        <v>14</v>
      </c>
      <c r="P42">
        <v>20.5</v>
      </c>
      <c r="Q42">
        <v>33</v>
      </c>
      <c r="R42">
        <v>11</v>
      </c>
      <c r="U42">
        <v>21.9</v>
      </c>
      <c r="V42">
        <v>33</v>
      </c>
      <c r="W42">
        <v>9</v>
      </c>
      <c r="Z42">
        <v>22.8</v>
      </c>
      <c r="AA42">
        <v>33</v>
      </c>
      <c r="AB42">
        <v>8</v>
      </c>
      <c r="AE42">
        <v>23.4</v>
      </c>
      <c r="AF42">
        <v>33</v>
      </c>
      <c r="AG42">
        <v>9</v>
      </c>
      <c r="AJ42">
        <v>28</v>
      </c>
      <c r="AK42">
        <v>33</v>
      </c>
      <c r="AL42">
        <v>6</v>
      </c>
      <c r="AO42">
        <v>31.1</v>
      </c>
      <c r="AP42">
        <v>33</v>
      </c>
      <c r="AQ42">
        <v>4</v>
      </c>
      <c r="AT42">
        <v>35</v>
      </c>
      <c r="AU42">
        <v>33</v>
      </c>
      <c r="AV42">
        <v>3</v>
      </c>
      <c r="AY42">
        <v>40</v>
      </c>
      <c r="AZ42">
        <v>33</v>
      </c>
      <c r="BA42">
        <v>4</v>
      </c>
      <c r="BD42">
        <v>14.9</v>
      </c>
      <c r="BE42">
        <v>27</v>
      </c>
      <c r="BF42">
        <f t="shared" si="0"/>
        <v>3.7037037037037035E-2</v>
      </c>
    </row>
    <row r="43" spans="6:58" x14ac:dyDescent="0.2">
      <c r="F43">
        <v>14.9</v>
      </c>
      <c r="G43">
        <v>34</v>
      </c>
      <c r="H43">
        <v>27</v>
      </c>
      <c r="K43">
        <v>17.7</v>
      </c>
      <c r="L43">
        <v>34</v>
      </c>
      <c r="M43">
        <v>14</v>
      </c>
      <c r="P43">
        <v>20.5</v>
      </c>
      <c r="Q43">
        <v>34</v>
      </c>
      <c r="R43">
        <v>11</v>
      </c>
      <c r="U43">
        <v>21.9</v>
      </c>
      <c r="V43">
        <v>34</v>
      </c>
      <c r="W43">
        <v>9</v>
      </c>
      <c r="Z43">
        <v>22.8</v>
      </c>
      <c r="AA43">
        <v>34</v>
      </c>
      <c r="AB43">
        <v>8</v>
      </c>
      <c r="AE43">
        <v>23.4</v>
      </c>
      <c r="AF43">
        <v>34</v>
      </c>
      <c r="AG43">
        <v>9</v>
      </c>
      <c r="AJ43">
        <v>28</v>
      </c>
      <c r="AK43">
        <v>34</v>
      </c>
      <c r="AL43">
        <v>6</v>
      </c>
      <c r="AO43">
        <v>31.1</v>
      </c>
      <c r="AP43">
        <v>34</v>
      </c>
      <c r="AQ43">
        <v>4</v>
      </c>
      <c r="AT43">
        <v>35</v>
      </c>
      <c r="AU43">
        <v>34</v>
      </c>
      <c r="AV43">
        <v>3</v>
      </c>
      <c r="AY43">
        <v>40</v>
      </c>
      <c r="AZ43">
        <v>34</v>
      </c>
      <c r="BA43">
        <v>4</v>
      </c>
      <c r="BD43">
        <v>14.9</v>
      </c>
      <c r="BE43">
        <v>27</v>
      </c>
      <c r="BF43">
        <f t="shared" si="0"/>
        <v>3.7037037037037035E-2</v>
      </c>
    </row>
    <row r="44" spans="6:58" x14ac:dyDescent="0.2">
      <c r="F44">
        <v>14.9</v>
      </c>
      <c r="G44">
        <v>35</v>
      </c>
      <c r="H44">
        <v>27</v>
      </c>
      <c r="K44">
        <v>17.7</v>
      </c>
      <c r="L44">
        <v>35</v>
      </c>
      <c r="M44">
        <v>14</v>
      </c>
      <c r="P44">
        <v>20.5</v>
      </c>
      <c r="Q44">
        <v>35</v>
      </c>
      <c r="R44">
        <v>11</v>
      </c>
      <c r="U44">
        <v>21.9</v>
      </c>
      <c r="V44">
        <v>35</v>
      </c>
      <c r="W44">
        <v>9</v>
      </c>
      <c r="Z44">
        <v>22.8</v>
      </c>
      <c r="AA44">
        <v>35</v>
      </c>
      <c r="AB44">
        <v>8</v>
      </c>
      <c r="AJ44">
        <v>28</v>
      </c>
      <c r="AK44">
        <v>35</v>
      </c>
      <c r="AL44">
        <v>6</v>
      </c>
      <c r="AO44">
        <v>31.1</v>
      </c>
      <c r="AP44">
        <v>35</v>
      </c>
      <c r="AQ44">
        <v>4</v>
      </c>
      <c r="AT44">
        <v>35</v>
      </c>
      <c r="AU44">
        <v>35</v>
      </c>
      <c r="AV44">
        <v>3</v>
      </c>
      <c r="AY44">
        <v>40</v>
      </c>
      <c r="AZ44">
        <v>35</v>
      </c>
      <c r="BA44">
        <v>4</v>
      </c>
      <c r="BD44">
        <v>14.9</v>
      </c>
      <c r="BE44">
        <v>27</v>
      </c>
      <c r="BF44">
        <f t="shared" si="0"/>
        <v>3.7037037037037035E-2</v>
      </c>
    </row>
    <row r="45" spans="6:58" x14ac:dyDescent="0.2">
      <c r="F45">
        <v>14.9</v>
      </c>
      <c r="G45">
        <v>36</v>
      </c>
      <c r="H45">
        <v>27</v>
      </c>
      <c r="K45">
        <v>17.7</v>
      </c>
      <c r="L45">
        <v>36</v>
      </c>
      <c r="M45">
        <v>14</v>
      </c>
      <c r="P45">
        <v>20.5</v>
      </c>
      <c r="Q45">
        <v>36</v>
      </c>
      <c r="R45">
        <v>11</v>
      </c>
      <c r="U45">
        <v>21.9</v>
      </c>
      <c r="V45">
        <v>36</v>
      </c>
      <c r="W45">
        <v>9</v>
      </c>
      <c r="Z45">
        <v>22.8</v>
      </c>
      <c r="AA45">
        <v>36</v>
      </c>
      <c r="AB45">
        <v>8</v>
      </c>
      <c r="AJ45">
        <v>28</v>
      </c>
      <c r="AK45">
        <v>36</v>
      </c>
      <c r="AL45">
        <v>6</v>
      </c>
      <c r="AO45">
        <v>31.1</v>
      </c>
      <c r="AP45">
        <v>36</v>
      </c>
      <c r="AQ45">
        <v>4</v>
      </c>
      <c r="AT45">
        <v>35</v>
      </c>
      <c r="AU45">
        <v>36</v>
      </c>
      <c r="AV45">
        <v>3</v>
      </c>
      <c r="AY45">
        <v>40</v>
      </c>
      <c r="AZ45">
        <v>36</v>
      </c>
      <c r="BA45">
        <v>4</v>
      </c>
      <c r="BD45">
        <v>14.9</v>
      </c>
      <c r="BE45">
        <v>27</v>
      </c>
      <c r="BF45">
        <f t="shared" si="0"/>
        <v>3.7037037037037035E-2</v>
      </c>
    </row>
    <row r="46" spans="6:58" x14ac:dyDescent="0.2">
      <c r="F46">
        <v>14.9</v>
      </c>
      <c r="G46">
        <v>37</v>
      </c>
      <c r="H46">
        <v>27</v>
      </c>
      <c r="K46">
        <v>17.7</v>
      </c>
      <c r="L46">
        <v>37</v>
      </c>
      <c r="M46">
        <v>14</v>
      </c>
      <c r="P46">
        <v>20.5</v>
      </c>
      <c r="Q46">
        <v>37</v>
      </c>
      <c r="R46">
        <v>11</v>
      </c>
      <c r="U46">
        <v>21.9</v>
      </c>
      <c r="V46">
        <v>37</v>
      </c>
      <c r="W46">
        <v>10</v>
      </c>
      <c r="Z46">
        <v>22.8</v>
      </c>
      <c r="AA46">
        <v>37</v>
      </c>
      <c r="AB46">
        <v>8</v>
      </c>
      <c r="AJ46">
        <v>28</v>
      </c>
      <c r="AK46">
        <v>37</v>
      </c>
      <c r="AL46">
        <v>6</v>
      </c>
      <c r="AO46">
        <v>31.1</v>
      </c>
      <c r="AP46">
        <v>37</v>
      </c>
      <c r="AQ46">
        <v>4</v>
      </c>
      <c r="AT46">
        <v>35</v>
      </c>
      <c r="AU46">
        <v>37</v>
      </c>
      <c r="AV46">
        <v>3</v>
      </c>
      <c r="AY46">
        <v>40</v>
      </c>
      <c r="AZ46">
        <v>37</v>
      </c>
      <c r="BA46">
        <v>4</v>
      </c>
      <c r="BD46">
        <v>14.9</v>
      </c>
      <c r="BE46">
        <v>27</v>
      </c>
      <c r="BF46">
        <f t="shared" si="0"/>
        <v>3.7037037037037035E-2</v>
      </c>
    </row>
    <row r="47" spans="6:58" x14ac:dyDescent="0.2">
      <c r="F47">
        <v>14.9</v>
      </c>
      <c r="G47">
        <v>38</v>
      </c>
      <c r="H47">
        <v>27</v>
      </c>
      <c r="K47">
        <v>17.7</v>
      </c>
      <c r="L47">
        <v>38</v>
      </c>
      <c r="M47">
        <v>14</v>
      </c>
      <c r="P47">
        <v>20.5</v>
      </c>
      <c r="Q47">
        <v>38</v>
      </c>
      <c r="R47">
        <v>11</v>
      </c>
      <c r="U47">
        <v>21.9</v>
      </c>
      <c r="V47">
        <v>38</v>
      </c>
      <c r="W47">
        <v>10</v>
      </c>
      <c r="Z47">
        <v>22.8</v>
      </c>
      <c r="AA47">
        <v>38</v>
      </c>
      <c r="AB47">
        <v>8</v>
      </c>
      <c r="AJ47">
        <v>28</v>
      </c>
      <c r="AK47">
        <v>38</v>
      </c>
      <c r="AL47">
        <v>6</v>
      </c>
      <c r="AO47">
        <v>31.1</v>
      </c>
      <c r="AP47">
        <v>38</v>
      </c>
      <c r="AQ47">
        <v>4</v>
      </c>
      <c r="AT47">
        <v>35</v>
      </c>
      <c r="AU47">
        <v>38</v>
      </c>
      <c r="AV47">
        <v>3</v>
      </c>
      <c r="AY47">
        <v>40</v>
      </c>
      <c r="AZ47">
        <v>38</v>
      </c>
      <c r="BA47">
        <v>4</v>
      </c>
      <c r="BD47">
        <v>14.9</v>
      </c>
      <c r="BE47">
        <v>27</v>
      </c>
      <c r="BF47">
        <f t="shared" si="0"/>
        <v>3.7037037037037035E-2</v>
      </c>
    </row>
    <row r="48" spans="6:58" x14ac:dyDescent="0.2">
      <c r="F48">
        <v>14.9</v>
      </c>
      <c r="G48">
        <v>39</v>
      </c>
      <c r="H48">
        <v>29</v>
      </c>
      <c r="K48">
        <v>17.7</v>
      </c>
      <c r="L48">
        <v>39</v>
      </c>
      <c r="M48">
        <v>14</v>
      </c>
      <c r="P48">
        <v>20.5</v>
      </c>
      <c r="Q48">
        <v>39</v>
      </c>
      <c r="R48">
        <v>11</v>
      </c>
      <c r="U48">
        <v>21.9</v>
      </c>
      <c r="V48">
        <v>39</v>
      </c>
      <c r="W48">
        <v>10</v>
      </c>
      <c r="Z48">
        <v>22.8</v>
      </c>
      <c r="AA48">
        <v>39</v>
      </c>
      <c r="AB48">
        <v>8</v>
      </c>
      <c r="AJ48">
        <v>28</v>
      </c>
      <c r="AK48">
        <v>39</v>
      </c>
      <c r="AL48">
        <v>6</v>
      </c>
      <c r="AO48">
        <v>31.1</v>
      </c>
      <c r="AP48">
        <v>39</v>
      </c>
      <c r="AQ48">
        <v>4</v>
      </c>
      <c r="AT48">
        <v>35</v>
      </c>
      <c r="AU48">
        <v>39</v>
      </c>
      <c r="AV48">
        <v>3</v>
      </c>
      <c r="AY48">
        <v>40</v>
      </c>
      <c r="AZ48">
        <v>39</v>
      </c>
      <c r="BA48">
        <v>4</v>
      </c>
      <c r="BD48">
        <v>14.9</v>
      </c>
      <c r="BE48">
        <v>27</v>
      </c>
      <c r="BF48">
        <f t="shared" si="0"/>
        <v>3.7037037037037035E-2</v>
      </c>
    </row>
    <row r="49" spans="6:58" x14ac:dyDescent="0.2">
      <c r="F49">
        <v>14.9</v>
      </c>
      <c r="G49">
        <v>40</v>
      </c>
      <c r="H49">
        <v>29</v>
      </c>
      <c r="K49">
        <v>17.7</v>
      </c>
      <c r="L49">
        <v>40</v>
      </c>
      <c r="M49">
        <v>14</v>
      </c>
      <c r="P49">
        <v>20.5</v>
      </c>
      <c r="Q49">
        <v>40</v>
      </c>
      <c r="R49">
        <v>11</v>
      </c>
      <c r="U49">
        <v>21.9</v>
      </c>
      <c r="V49">
        <v>40</v>
      </c>
      <c r="W49">
        <v>10</v>
      </c>
      <c r="Z49">
        <v>22.8</v>
      </c>
      <c r="AA49">
        <v>40</v>
      </c>
      <c r="AB49">
        <v>8</v>
      </c>
      <c r="AJ49">
        <v>28</v>
      </c>
      <c r="AK49">
        <v>40</v>
      </c>
      <c r="AL49">
        <v>6</v>
      </c>
      <c r="AO49">
        <v>31.1</v>
      </c>
      <c r="AP49">
        <v>40</v>
      </c>
      <c r="AQ49">
        <v>4</v>
      </c>
      <c r="AT49">
        <v>35</v>
      </c>
      <c r="AU49">
        <v>40</v>
      </c>
      <c r="AV49">
        <v>3</v>
      </c>
      <c r="AY49">
        <v>40</v>
      </c>
      <c r="AZ49">
        <v>40</v>
      </c>
      <c r="BA49">
        <v>4</v>
      </c>
      <c r="BD49">
        <v>14.9</v>
      </c>
      <c r="BE49">
        <v>27</v>
      </c>
      <c r="BF49">
        <f t="shared" si="0"/>
        <v>3.7037037037037035E-2</v>
      </c>
    </row>
    <row r="50" spans="6:58" x14ac:dyDescent="0.2">
      <c r="F50">
        <v>14.9</v>
      </c>
      <c r="G50">
        <v>41</v>
      </c>
      <c r="H50">
        <v>29</v>
      </c>
      <c r="K50">
        <v>17.7</v>
      </c>
      <c r="L50">
        <v>41</v>
      </c>
      <c r="M50">
        <v>14</v>
      </c>
      <c r="P50">
        <v>20.5</v>
      </c>
      <c r="Q50">
        <v>41</v>
      </c>
      <c r="R50">
        <v>11</v>
      </c>
      <c r="U50">
        <v>21.9</v>
      </c>
      <c r="V50">
        <v>41</v>
      </c>
      <c r="W50">
        <v>10</v>
      </c>
      <c r="Z50">
        <v>22.8</v>
      </c>
      <c r="AA50">
        <v>41</v>
      </c>
      <c r="AB50">
        <v>8</v>
      </c>
      <c r="AJ50">
        <v>28</v>
      </c>
      <c r="AK50">
        <v>41</v>
      </c>
      <c r="AL50">
        <v>6</v>
      </c>
      <c r="AO50">
        <v>31.1</v>
      </c>
      <c r="AP50">
        <v>41</v>
      </c>
      <c r="AQ50">
        <v>4</v>
      </c>
      <c r="AT50">
        <v>35</v>
      </c>
      <c r="AU50">
        <v>41</v>
      </c>
      <c r="AV50">
        <v>3</v>
      </c>
      <c r="AY50">
        <v>40</v>
      </c>
      <c r="AZ50">
        <v>41</v>
      </c>
      <c r="BA50">
        <v>4</v>
      </c>
      <c r="BD50">
        <v>14.9</v>
      </c>
      <c r="BE50">
        <v>27</v>
      </c>
      <c r="BF50">
        <f t="shared" si="0"/>
        <v>3.7037037037037035E-2</v>
      </c>
    </row>
    <row r="51" spans="6:58" x14ac:dyDescent="0.2">
      <c r="F51">
        <v>14.9</v>
      </c>
      <c r="G51">
        <v>42</v>
      </c>
      <c r="H51">
        <v>29</v>
      </c>
      <c r="K51">
        <v>17.7</v>
      </c>
      <c r="L51">
        <v>42</v>
      </c>
      <c r="M51">
        <v>14</v>
      </c>
      <c r="P51">
        <v>20.5</v>
      </c>
      <c r="Q51">
        <v>42</v>
      </c>
      <c r="R51">
        <v>11</v>
      </c>
      <c r="U51">
        <v>21.9</v>
      </c>
      <c r="V51">
        <v>42</v>
      </c>
      <c r="W51">
        <v>10</v>
      </c>
      <c r="Z51">
        <v>22.8</v>
      </c>
      <c r="AA51">
        <v>42</v>
      </c>
      <c r="AB51">
        <v>8</v>
      </c>
      <c r="AJ51">
        <v>28</v>
      </c>
      <c r="AK51">
        <v>42</v>
      </c>
      <c r="AL51">
        <v>6</v>
      </c>
      <c r="AO51">
        <v>31.1</v>
      </c>
      <c r="AP51">
        <v>42</v>
      </c>
      <c r="AQ51">
        <v>4</v>
      </c>
      <c r="AT51">
        <v>35</v>
      </c>
      <c r="AU51">
        <v>42</v>
      </c>
      <c r="AV51">
        <v>3</v>
      </c>
      <c r="AY51">
        <v>40</v>
      </c>
      <c r="AZ51">
        <v>42</v>
      </c>
      <c r="BA51">
        <v>4</v>
      </c>
      <c r="BD51">
        <v>14.9</v>
      </c>
      <c r="BE51">
        <v>27</v>
      </c>
      <c r="BF51">
        <f t="shared" si="0"/>
        <v>3.7037037037037035E-2</v>
      </c>
    </row>
    <row r="52" spans="6:58" x14ac:dyDescent="0.2">
      <c r="F52">
        <v>14.9</v>
      </c>
      <c r="G52">
        <v>43</v>
      </c>
      <c r="H52">
        <v>29</v>
      </c>
      <c r="K52">
        <v>17.7</v>
      </c>
      <c r="L52">
        <v>43</v>
      </c>
      <c r="M52">
        <v>14</v>
      </c>
      <c r="P52">
        <v>20.5</v>
      </c>
      <c r="Q52">
        <v>43</v>
      </c>
      <c r="R52">
        <v>11</v>
      </c>
      <c r="U52">
        <v>21.9</v>
      </c>
      <c r="V52">
        <v>43</v>
      </c>
      <c r="W52">
        <v>10</v>
      </c>
      <c r="Z52">
        <v>22.8</v>
      </c>
      <c r="AA52">
        <v>43</v>
      </c>
      <c r="AB52">
        <v>8</v>
      </c>
      <c r="AJ52">
        <v>28</v>
      </c>
      <c r="AK52">
        <v>43</v>
      </c>
      <c r="AL52">
        <v>6</v>
      </c>
      <c r="AO52">
        <v>31.1</v>
      </c>
      <c r="AP52">
        <v>43</v>
      </c>
      <c r="AQ52">
        <v>4</v>
      </c>
      <c r="AT52">
        <v>35</v>
      </c>
      <c r="AU52">
        <v>43</v>
      </c>
      <c r="AV52">
        <v>3</v>
      </c>
      <c r="AY52">
        <v>40</v>
      </c>
      <c r="AZ52">
        <v>43</v>
      </c>
      <c r="BA52">
        <v>4</v>
      </c>
      <c r="BD52">
        <v>14.9</v>
      </c>
      <c r="BE52">
        <v>27</v>
      </c>
      <c r="BF52">
        <f t="shared" si="0"/>
        <v>3.7037037037037035E-2</v>
      </c>
    </row>
    <row r="53" spans="6:58" x14ac:dyDescent="0.2">
      <c r="F53">
        <v>14.9</v>
      </c>
      <c r="G53">
        <v>44</v>
      </c>
      <c r="H53">
        <v>29</v>
      </c>
      <c r="K53">
        <v>17.7</v>
      </c>
      <c r="L53">
        <v>44</v>
      </c>
      <c r="M53">
        <v>14</v>
      </c>
      <c r="P53">
        <v>20.5</v>
      </c>
      <c r="Q53">
        <v>44</v>
      </c>
      <c r="R53">
        <v>11</v>
      </c>
      <c r="U53">
        <v>21.9</v>
      </c>
      <c r="V53">
        <v>44</v>
      </c>
      <c r="W53">
        <v>10</v>
      </c>
      <c r="Z53">
        <v>22.8</v>
      </c>
      <c r="AA53">
        <v>44</v>
      </c>
      <c r="AB53">
        <v>8</v>
      </c>
      <c r="AJ53">
        <v>28</v>
      </c>
      <c r="AK53">
        <v>44</v>
      </c>
      <c r="AL53">
        <v>6</v>
      </c>
      <c r="AO53">
        <v>31.1</v>
      </c>
      <c r="AP53">
        <v>44</v>
      </c>
      <c r="AQ53">
        <v>4</v>
      </c>
      <c r="AT53">
        <v>35</v>
      </c>
      <c r="AU53">
        <v>44</v>
      </c>
      <c r="AV53">
        <v>3</v>
      </c>
      <c r="AY53">
        <v>40</v>
      </c>
      <c r="AZ53">
        <v>44</v>
      </c>
      <c r="BA53">
        <v>4</v>
      </c>
      <c r="BD53">
        <v>14.9</v>
      </c>
      <c r="BE53">
        <v>27</v>
      </c>
      <c r="BF53">
        <f t="shared" si="0"/>
        <v>3.7037037037037035E-2</v>
      </c>
    </row>
    <row r="54" spans="6:58" x14ac:dyDescent="0.2">
      <c r="F54">
        <v>14.9</v>
      </c>
      <c r="G54">
        <v>45</v>
      </c>
      <c r="H54">
        <v>29</v>
      </c>
      <c r="K54">
        <v>17.7</v>
      </c>
      <c r="L54">
        <v>45</v>
      </c>
      <c r="M54">
        <v>14</v>
      </c>
      <c r="P54">
        <v>20.5</v>
      </c>
      <c r="Q54">
        <v>45</v>
      </c>
      <c r="R54">
        <v>11</v>
      </c>
      <c r="U54">
        <v>21.9</v>
      </c>
      <c r="V54">
        <v>45</v>
      </c>
      <c r="W54">
        <v>10</v>
      </c>
      <c r="Z54">
        <v>22.8</v>
      </c>
      <c r="AA54">
        <v>45</v>
      </c>
      <c r="AB54">
        <v>8</v>
      </c>
      <c r="AJ54">
        <v>28</v>
      </c>
      <c r="AK54">
        <v>45</v>
      </c>
      <c r="AL54">
        <v>6</v>
      </c>
      <c r="AO54">
        <v>31.1</v>
      </c>
      <c r="AP54">
        <v>45</v>
      </c>
      <c r="AQ54">
        <v>4</v>
      </c>
      <c r="AT54">
        <v>35</v>
      </c>
      <c r="AU54">
        <v>45</v>
      </c>
      <c r="AV54">
        <v>3</v>
      </c>
      <c r="AY54">
        <v>40</v>
      </c>
      <c r="AZ54">
        <v>45</v>
      </c>
      <c r="BA54">
        <v>4</v>
      </c>
      <c r="BD54">
        <v>14.9</v>
      </c>
      <c r="BE54">
        <v>27</v>
      </c>
      <c r="BF54">
        <f t="shared" si="0"/>
        <v>3.7037037037037035E-2</v>
      </c>
    </row>
    <row r="55" spans="6:58" x14ac:dyDescent="0.2">
      <c r="F55">
        <v>14.9</v>
      </c>
      <c r="G55">
        <v>46</v>
      </c>
      <c r="H55">
        <v>29</v>
      </c>
      <c r="K55">
        <v>17.7</v>
      </c>
      <c r="L55">
        <v>46</v>
      </c>
      <c r="M55">
        <v>14</v>
      </c>
      <c r="P55">
        <v>20.5</v>
      </c>
      <c r="Q55">
        <v>46</v>
      </c>
      <c r="R55">
        <v>11</v>
      </c>
      <c r="U55">
        <v>21.9</v>
      </c>
      <c r="V55">
        <v>46</v>
      </c>
      <c r="W55">
        <v>10</v>
      </c>
      <c r="Z55">
        <v>22.8</v>
      </c>
      <c r="AA55">
        <v>46</v>
      </c>
      <c r="AB55">
        <v>8</v>
      </c>
      <c r="AJ55">
        <v>28</v>
      </c>
      <c r="AK55">
        <v>46</v>
      </c>
      <c r="AL55">
        <v>6</v>
      </c>
      <c r="AO55">
        <v>31.1</v>
      </c>
      <c r="AP55">
        <v>46</v>
      </c>
      <c r="AQ55">
        <v>4</v>
      </c>
      <c r="AT55">
        <v>35</v>
      </c>
      <c r="AU55">
        <v>46</v>
      </c>
      <c r="AV55">
        <v>3</v>
      </c>
      <c r="AY55">
        <v>40</v>
      </c>
      <c r="AZ55">
        <v>46</v>
      </c>
      <c r="BA55">
        <v>4</v>
      </c>
      <c r="BD55">
        <v>14.9</v>
      </c>
      <c r="BE55">
        <v>27</v>
      </c>
      <c r="BF55">
        <f t="shared" si="0"/>
        <v>3.7037037037037035E-2</v>
      </c>
    </row>
    <row r="56" spans="6:58" x14ac:dyDescent="0.2">
      <c r="F56">
        <v>14.9</v>
      </c>
      <c r="G56">
        <v>47</v>
      </c>
      <c r="H56">
        <v>29</v>
      </c>
      <c r="K56">
        <v>17.7</v>
      </c>
      <c r="L56">
        <v>47</v>
      </c>
      <c r="M56">
        <v>14</v>
      </c>
      <c r="P56">
        <v>20.5</v>
      </c>
      <c r="Q56">
        <v>47</v>
      </c>
      <c r="R56">
        <v>11</v>
      </c>
      <c r="U56">
        <v>21.9</v>
      </c>
      <c r="V56">
        <v>47</v>
      </c>
      <c r="W56">
        <v>10</v>
      </c>
      <c r="Z56">
        <v>22.8</v>
      </c>
      <c r="AA56">
        <v>47</v>
      </c>
      <c r="AB56">
        <v>8</v>
      </c>
      <c r="AJ56">
        <v>28</v>
      </c>
      <c r="AK56">
        <v>47</v>
      </c>
      <c r="AL56">
        <v>6</v>
      </c>
      <c r="AO56">
        <v>31.1</v>
      </c>
      <c r="AP56">
        <v>47</v>
      </c>
      <c r="AQ56">
        <v>4</v>
      </c>
      <c r="AT56">
        <v>35</v>
      </c>
      <c r="AU56">
        <v>47</v>
      </c>
      <c r="AV56">
        <v>3</v>
      </c>
      <c r="AY56">
        <v>40</v>
      </c>
      <c r="AZ56">
        <v>47</v>
      </c>
      <c r="BA56">
        <v>4</v>
      </c>
      <c r="BD56">
        <v>14.9</v>
      </c>
      <c r="BE56">
        <v>27</v>
      </c>
      <c r="BF56">
        <f t="shared" si="0"/>
        <v>3.7037037037037035E-2</v>
      </c>
    </row>
    <row r="57" spans="6:58" x14ac:dyDescent="0.2">
      <c r="F57">
        <v>14.9</v>
      </c>
      <c r="G57">
        <v>48</v>
      </c>
      <c r="H57">
        <v>29</v>
      </c>
      <c r="K57">
        <v>17.7</v>
      </c>
      <c r="L57">
        <v>48</v>
      </c>
      <c r="M57">
        <v>14</v>
      </c>
      <c r="P57">
        <v>20.5</v>
      </c>
      <c r="Q57">
        <v>48</v>
      </c>
      <c r="R57">
        <v>12</v>
      </c>
      <c r="U57">
        <v>21.9</v>
      </c>
      <c r="V57">
        <v>48</v>
      </c>
      <c r="W57">
        <v>10</v>
      </c>
      <c r="Z57">
        <v>22.8</v>
      </c>
      <c r="AA57">
        <v>48</v>
      </c>
      <c r="AB57">
        <v>8</v>
      </c>
      <c r="AJ57">
        <v>28</v>
      </c>
      <c r="AK57">
        <v>48</v>
      </c>
      <c r="AL57">
        <v>6</v>
      </c>
      <c r="AO57">
        <v>31.1</v>
      </c>
      <c r="AP57">
        <v>48</v>
      </c>
      <c r="AQ57">
        <v>4</v>
      </c>
      <c r="AT57">
        <v>35</v>
      </c>
      <c r="AU57">
        <v>48</v>
      </c>
      <c r="AV57">
        <v>3</v>
      </c>
      <c r="AY57">
        <v>40</v>
      </c>
      <c r="AZ57">
        <v>48</v>
      </c>
      <c r="BA57">
        <v>4</v>
      </c>
      <c r="BD57">
        <v>14.9</v>
      </c>
      <c r="BE57">
        <v>27</v>
      </c>
      <c r="BF57">
        <f t="shared" si="0"/>
        <v>3.7037037037037035E-2</v>
      </c>
    </row>
    <row r="58" spans="6:58" x14ac:dyDescent="0.2">
      <c r="F58">
        <v>14.9</v>
      </c>
      <c r="G58">
        <v>49</v>
      </c>
      <c r="H58">
        <v>29</v>
      </c>
      <c r="K58">
        <v>17.7</v>
      </c>
      <c r="L58">
        <v>49</v>
      </c>
      <c r="M58">
        <v>14</v>
      </c>
      <c r="P58">
        <v>20.5</v>
      </c>
      <c r="Q58">
        <v>49</v>
      </c>
      <c r="R58">
        <v>12</v>
      </c>
      <c r="U58">
        <v>21.9</v>
      </c>
      <c r="V58">
        <v>49</v>
      </c>
      <c r="W58">
        <v>10</v>
      </c>
      <c r="Z58">
        <v>22.8</v>
      </c>
      <c r="AA58">
        <v>49</v>
      </c>
      <c r="AB58">
        <v>8</v>
      </c>
      <c r="AJ58">
        <v>28</v>
      </c>
      <c r="AK58">
        <v>49</v>
      </c>
      <c r="AL58">
        <v>6</v>
      </c>
      <c r="AO58">
        <v>31.1</v>
      </c>
      <c r="AP58">
        <v>49</v>
      </c>
      <c r="AQ58">
        <v>4</v>
      </c>
      <c r="AT58">
        <v>35</v>
      </c>
      <c r="AU58">
        <v>49</v>
      </c>
      <c r="AV58">
        <v>3</v>
      </c>
      <c r="AY58">
        <v>40</v>
      </c>
      <c r="AZ58">
        <v>49</v>
      </c>
      <c r="BA58">
        <v>4</v>
      </c>
      <c r="BD58">
        <v>14.9</v>
      </c>
      <c r="BE58">
        <v>27</v>
      </c>
      <c r="BF58">
        <f t="shared" si="0"/>
        <v>3.7037037037037035E-2</v>
      </c>
    </row>
    <row r="59" spans="6:58" x14ac:dyDescent="0.2">
      <c r="K59">
        <v>17.7</v>
      </c>
      <c r="L59">
        <v>50</v>
      </c>
      <c r="M59">
        <v>14</v>
      </c>
      <c r="P59">
        <v>20.5</v>
      </c>
      <c r="Q59">
        <v>50</v>
      </c>
      <c r="R59">
        <v>12</v>
      </c>
      <c r="U59">
        <v>21.9</v>
      </c>
      <c r="V59">
        <v>50</v>
      </c>
      <c r="W59">
        <v>10</v>
      </c>
      <c r="Z59">
        <v>22.8</v>
      </c>
      <c r="AA59">
        <v>50</v>
      </c>
      <c r="AB59">
        <v>8</v>
      </c>
      <c r="AJ59">
        <v>28</v>
      </c>
      <c r="AK59">
        <v>50</v>
      </c>
      <c r="AL59">
        <v>6</v>
      </c>
      <c r="AO59">
        <v>31.1</v>
      </c>
      <c r="AP59">
        <v>50</v>
      </c>
      <c r="AQ59">
        <v>4</v>
      </c>
      <c r="AT59">
        <v>35</v>
      </c>
      <c r="AU59">
        <v>50</v>
      </c>
      <c r="AV59">
        <v>3</v>
      </c>
      <c r="AY59">
        <v>40</v>
      </c>
      <c r="AZ59">
        <v>50</v>
      </c>
      <c r="BA59">
        <v>4</v>
      </c>
      <c r="BD59">
        <v>14.9</v>
      </c>
      <c r="BE59">
        <v>27</v>
      </c>
      <c r="BF59">
        <f t="shared" si="0"/>
        <v>3.7037037037037035E-2</v>
      </c>
    </row>
    <row r="60" spans="6:58" x14ac:dyDescent="0.2">
      <c r="K60">
        <v>17.7</v>
      </c>
      <c r="L60">
        <v>51</v>
      </c>
      <c r="M60">
        <v>14</v>
      </c>
      <c r="P60">
        <v>20.5</v>
      </c>
      <c r="Q60">
        <v>51</v>
      </c>
      <c r="R60">
        <v>12</v>
      </c>
      <c r="U60">
        <v>21.9</v>
      </c>
      <c r="V60">
        <v>51</v>
      </c>
      <c r="W60">
        <v>10</v>
      </c>
      <c r="Z60">
        <v>22.8</v>
      </c>
      <c r="AA60">
        <v>51</v>
      </c>
      <c r="AB60">
        <v>8</v>
      </c>
      <c r="AJ60">
        <v>28</v>
      </c>
      <c r="AK60">
        <v>51</v>
      </c>
      <c r="AL60">
        <v>6</v>
      </c>
      <c r="AO60">
        <v>31.1</v>
      </c>
      <c r="AP60">
        <v>51</v>
      </c>
      <c r="AQ60">
        <v>4</v>
      </c>
      <c r="AT60">
        <v>35</v>
      </c>
      <c r="AU60">
        <v>51</v>
      </c>
      <c r="AV60">
        <v>3</v>
      </c>
      <c r="AY60">
        <v>40</v>
      </c>
      <c r="AZ60">
        <v>51</v>
      </c>
      <c r="BA60">
        <v>4</v>
      </c>
      <c r="BD60">
        <v>14.9</v>
      </c>
      <c r="BE60">
        <v>27</v>
      </c>
      <c r="BF60">
        <f t="shared" si="0"/>
        <v>3.7037037037037035E-2</v>
      </c>
    </row>
    <row r="61" spans="6:58" x14ac:dyDescent="0.2">
      <c r="K61">
        <v>17.7</v>
      </c>
      <c r="L61">
        <v>52</v>
      </c>
      <c r="M61">
        <v>14</v>
      </c>
      <c r="P61">
        <v>20.5</v>
      </c>
      <c r="Q61">
        <v>52</v>
      </c>
      <c r="R61">
        <v>12</v>
      </c>
      <c r="U61">
        <v>21.9</v>
      </c>
      <c r="V61">
        <v>52</v>
      </c>
      <c r="W61">
        <v>10</v>
      </c>
      <c r="Z61">
        <v>22.8</v>
      </c>
      <c r="AA61">
        <v>52</v>
      </c>
      <c r="AB61">
        <v>8</v>
      </c>
      <c r="AJ61">
        <v>28</v>
      </c>
      <c r="AK61">
        <v>52</v>
      </c>
      <c r="AL61">
        <v>6</v>
      </c>
      <c r="AO61">
        <v>31.1</v>
      </c>
      <c r="AP61">
        <v>52</v>
      </c>
      <c r="AQ61">
        <v>4</v>
      </c>
      <c r="AT61">
        <v>35</v>
      </c>
      <c r="AU61">
        <v>52</v>
      </c>
      <c r="AV61">
        <v>3</v>
      </c>
      <c r="AY61">
        <v>40</v>
      </c>
      <c r="AZ61">
        <v>52</v>
      </c>
      <c r="BA61">
        <v>4</v>
      </c>
      <c r="BD61">
        <v>14.9</v>
      </c>
      <c r="BE61">
        <v>27</v>
      </c>
      <c r="BF61">
        <f t="shared" si="0"/>
        <v>3.7037037037037035E-2</v>
      </c>
    </row>
    <row r="62" spans="6:58" x14ac:dyDescent="0.2">
      <c r="K62">
        <v>17.7</v>
      </c>
      <c r="L62">
        <v>53</v>
      </c>
      <c r="M62">
        <v>14</v>
      </c>
      <c r="P62">
        <v>20.5</v>
      </c>
      <c r="Q62">
        <v>53</v>
      </c>
      <c r="R62">
        <v>12</v>
      </c>
      <c r="U62">
        <v>21.9</v>
      </c>
      <c r="V62">
        <v>53</v>
      </c>
      <c r="W62">
        <v>10</v>
      </c>
      <c r="Z62">
        <v>22.8</v>
      </c>
      <c r="AA62">
        <v>53</v>
      </c>
      <c r="AB62">
        <v>8</v>
      </c>
      <c r="AJ62">
        <v>28</v>
      </c>
      <c r="AK62">
        <v>53</v>
      </c>
      <c r="AL62">
        <v>6</v>
      </c>
      <c r="AO62">
        <v>31.1</v>
      </c>
      <c r="AP62">
        <v>53</v>
      </c>
      <c r="AQ62">
        <v>4</v>
      </c>
      <c r="AT62">
        <v>35</v>
      </c>
      <c r="AU62">
        <v>53</v>
      </c>
      <c r="AV62">
        <v>3</v>
      </c>
      <c r="AY62">
        <v>40</v>
      </c>
      <c r="AZ62">
        <v>53</v>
      </c>
      <c r="BA62">
        <v>4</v>
      </c>
      <c r="BD62">
        <v>14.9</v>
      </c>
      <c r="BE62">
        <v>27</v>
      </c>
      <c r="BF62">
        <f t="shared" si="0"/>
        <v>3.7037037037037035E-2</v>
      </c>
    </row>
    <row r="63" spans="6:58" x14ac:dyDescent="0.2">
      <c r="K63">
        <v>17.7</v>
      </c>
      <c r="L63">
        <v>54</v>
      </c>
      <c r="M63">
        <v>14</v>
      </c>
      <c r="P63">
        <v>20.5</v>
      </c>
      <c r="Q63">
        <v>54</v>
      </c>
      <c r="R63">
        <v>12</v>
      </c>
      <c r="U63">
        <v>21.9</v>
      </c>
      <c r="V63">
        <v>54</v>
      </c>
      <c r="W63">
        <v>10</v>
      </c>
      <c r="Z63">
        <v>22.8</v>
      </c>
      <c r="AA63">
        <v>54</v>
      </c>
      <c r="AB63">
        <v>8</v>
      </c>
      <c r="AJ63">
        <v>28</v>
      </c>
      <c r="AK63">
        <v>54</v>
      </c>
      <c r="AL63">
        <v>6</v>
      </c>
      <c r="AO63">
        <v>31.1</v>
      </c>
      <c r="AP63">
        <v>54</v>
      </c>
      <c r="AQ63">
        <v>5</v>
      </c>
      <c r="AT63">
        <v>35</v>
      </c>
      <c r="AU63">
        <v>54</v>
      </c>
      <c r="AV63">
        <v>3</v>
      </c>
      <c r="AY63">
        <v>40</v>
      </c>
      <c r="AZ63">
        <v>54</v>
      </c>
      <c r="BA63">
        <v>4</v>
      </c>
      <c r="BD63">
        <v>14.9</v>
      </c>
      <c r="BE63">
        <v>27</v>
      </c>
      <c r="BF63">
        <f t="shared" si="0"/>
        <v>3.7037037037037035E-2</v>
      </c>
    </row>
    <row r="64" spans="6:58" x14ac:dyDescent="0.2">
      <c r="K64">
        <v>17.7</v>
      </c>
      <c r="L64">
        <v>55</v>
      </c>
      <c r="M64">
        <v>14</v>
      </c>
      <c r="P64">
        <v>20.5</v>
      </c>
      <c r="Q64">
        <v>55</v>
      </c>
      <c r="R64">
        <v>12</v>
      </c>
      <c r="U64">
        <v>21.9</v>
      </c>
      <c r="V64">
        <v>55</v>
      </c>
      <c r="W64">
        <v>10</v>
      </c>
      <c r="Z64">
        <v>22.8</v>
      </c>
      <c r="AA64">
        <v>55</v>
      </c>
      <c r="AB64">
        <v>8</v>
      </c>
      <c r="AJ64">
        <v>28</v>
      </c>
      <c r="AK64">
        <v>55</v>
      </c>
      <c r="AL64">
        <v>6</v>
      </c>
      <c r="AO64">
        <v>31.1</v>
      </c>
      <c r="AP64">
        <v>55</v>
      </c>
      <c r="AQ64">
        <v>5</v>
      </c>
      <c r="AT64">
        <v>35</v>
      </c>
      <c r="AU64">
        <v>55</v>
      </c>
      <c r="AV64">
        <v>3</v>
      </c>
      <c r="AY64">
        <v>40</v>
      </c>
      <c r="AZ64">
        <v>55</v>
      </c>
      <c r="BA64">
        <v>4</v>
      </c>
      <c r="BD64">
        <v>14.9</v>
      </c>
      <c r="BE64">
        <v>27</v>
      </c>
      <c r="BF64">
        <f t="shared" si="0"/>
        <v>3.7037037037037035E-2</v>
      </c>
    </row>
    <row r="65" spans="11:58" x14ac:dyDescent="0.2">
      <c r="K65">
        <v>17.7</v>
      </c>
      <c r="L65">
        <v>56</v>
      </c>
      <c r="M65">
        <v>14</v>
      </c>
      <c r="P65">
        <v>20.5</v>
      </c>
      <c r="Q65">
        <v>56</v>
      </c>
      <c r="R65">
        <v>12</v>
      </c>
      <c r="U65">
        <v>21.9</v>
      </c>
      <c r="V65">
        <v>56</v>
      </c>
      <c r="W65">
        <v>10</v>
      </c>
      <c r="Z65">
        <v>22.8</v>
      </c>
      <c r="AA65">
        <v>56</v>
      </c>
      <c r="AB65">
        <v>8</v>
      </c>
      <c r="AJ65">
        <v>28</v>
      </c>
      <c r="AK65">
        <v>56</v>
      </c>
      <c r="AL65">
        <v>6</v>
      </c>
      <c r="AO65">
        <v>31.1</v>
      </c>
      <c r="AP65">
        <v>56</v>
      </c>
      <c r="AQ65">
        <v>5</v>
      </c>
      <c r="AT65">
        <v>35</v>
      </c>
      <c r="AU65">
        <v>56</v>
      </c>
      <c r="AV65">
        <v>3</v>
      </c>
      <c r="AY65">
        <v>40</v>
      </c>
      <c r="AZ65">
        <v>56</v>
      </c>
      <c r="BA65">
        <v>4</v>
      </c>
      <c r="BD65">
        <v>14.9</v>
      </c>
      <c r="BE65">
        <v>27</v>
      </c>
      <c r="BF65">
        <f t="shared" si="0"/>
        <v>3.7037037037037035E-2</v>
      </c>
    </row>
    <row r="66" spans="11:58" x14ac:dyDescent="0.2">
      <c r="K66">
        <v>17.7</v>
      </c>
      <c r="L66">
        <v>57</v>
      </c>
      <c r="M66">
        <v>15</v>
      </c>
      <c r="P66">
        <v>20.5</v>
      </c>
      <c r="Q66">
        <v>57</v>
      </c>
      <c r="R66">
        <v>12</v>
      </c>
      <c r="U66">
        <v>21.9</v>
      </c>
      <c r="V66">
        <v>57</v>
      </c>
      <c r="W66">
        <v>10</v>
      </c>
      <c r="Z66">
        <v>22.8</v>
      </c>
      <c r="AA66">
        <v>57</v>
      </c>
      <c r="AB66">
        <v>8</v>
      </c>
      <c r="AJ66">
        <v>28</v>
      </c>
      <c r="AK66">
        <v>57</v>
      </c>
      <c r="AL66">
        <v>6</v>
      </c>
      <c r="AO66">
        <v>31.1</v>
      </c>
      <c r="AP66">
        <v>57</v>
      </c>
      <c r="AQ66">
        <v>5</v>
      </c>
      <c r="AT66">
        <v>35</v>
      </c>
      <c r="AU66">
        <v>57</v>
      </c>
      <c r="AV66">
        <v>3</v>
      </c>
      <c r="AY66">
        <v>40</v>
      </c>
      <c r="AZ66">
        <v>57</v>
      </c>
      <c r="BA66">
        <v>4</v>
      </c>
      <c r="BD66">
        <v>14.9</v>
      </c>
      <c r="BE66">
        <v>27</v>
      </c>
      <c r="BF66">
        <f t="shared" si="0"/>
        <v>3.7037037037037035E-2</v>
      </c>
    </row>
    <row r="67" spans="11:58" x14ac:dyDescent="0.2">
      <c r="K67">
        <v>17.7</v>
      </c>
      <c r="L67">
        <v>58</v>
      </c>
      <c r="M67">
        <v>15</v>
      </c>
      <c r="P67">
        <v>20.5</v>
      </c>
      <c r="Q67">
        <v>58</v>
      </c>
      <c r="R67">
        <v>12</v>
      </c>
      <c r="U67">
        <v>21.9</v>
      </c>
      <c r="V67">
        <v>58</v>
      </c>
      <c r="W67">
        <v>10</v>
      </c>
      <c r="Z67">
        <v>22.8</v>
      </c>
      <c r="AA67">
        <v>58</v>
      </c>
      <c r="AB67">
        <v>9</v>
      </c>
      <c r="AJ67">
        <v>28</v>
      </c>
      <c r="AK67">
        <v>58</v>
      </c>
      <c r="AL67">
        <v>6</v>
      </c>
      <c r="AO67">
        <v>31.1</v>
      </c>
      <c r="AP67">
        <v>58</v>
      </c>
      <c r="AQ67">
        <v>5</v>
      </c>
      <c r="AT67">
        <v>35</v>
      </c>
      <c r="AU67">
        <v>58</v>
      </c>
      <c r="AV67">
        <v>3</v>
      </c>
      <c r="AY67">
        <v>40</v>
      </c>
      <c r="AZ67">
        <v>58</v>
      </c>
      <c r="BA67">
        <v>4</v>
      </c>
      <c r="BD67">
        <v>14.9</v>
      </c>
      <c r="BE67">
        <v>27</v>
      </c>
      <c r="BF67">
        <f t="shared" si="0"/>
        <v>3.7037037037037035E-2</v>
      </c>
    </row>
    <row r="68" spans="11:58" x14ac:dyDescent="0.2">
      <c r="P68">
        <v>20.5</v>
      </c>
      <c r="Q68">
        <v>59</v>
      </c>
      <c r="R68">
        <v>12</v>
      </c>
      <c r="U68">
        <v>21.9</v>
      </c>
      <c r="V68">
        <v>59</v>
      </c>
      <c r="W68">
        <v>10</v>
      </c>
      <c r="Z68">
        <v>22.8</v>
      </c>
      <c r="AA68">
        <v>59</v>
      </c>
      <c r="AB68">
        <v>9</v>
      </c>
      <c r="AJ68">
        <v>28</v>
      </c>
      <c r="AK68">
        <v>59</v>
      </c>
      <c r="AL68">
        <v>6</v>
      </c>
      <c r="AO68">
        <v>31.1</v>
      </c>
      <c r="AP68">
        <v>59</v>
      </c>
      <c r="AQ68">
        <v>5</v>
      </c>
      <c r="AT68">
        <v>35</v>
      </c>
      <c r="AU68">
        <v>59</v>
      </c>
      <c r="AV68">
        <v>3</v>
      </c>
      <c r="AY68">
        <v>40</v>
      </c>
      <c r="AZ68">
        <v>59</v>
      </c>
      <c r="BA68">
        <v>4</v>
      </c>
      <c r="BD68">
        <v>14.9</v>
      </c>
      <c r="BE68">
        <v>27</v>
      </c>
      <c r="BF68">
        <f t="shared" si="0"/>
        <v>3.7037037037037035E-2</v>
      </c>
    </row>
    <row r="69" spans="11:58" x14ac:dyDescent="0.2">
      <c r="P69">
        <v>20.5</v>
      </c>
      <c r="Q69">
        <v>60</v>
      </c>
      <c r="R69">
        <v>12</v>
      </c>
      <c r="U69">
        <v>21.9</v>
      </c>
      <c r="V69">
        <v>60</v>
      </c>
      <c r="W69">
        <v>10</v>
      </c>
      <c r="Z69">
        <v>22.8</v>
      </c>
      <c r="AA69">
        <v>60</v>
      </c>
      <c r="AB69">
        <v>9</v>
      </c>
      <c r="AJ69">
        <v>28</v>
      </c>
      <c r="AK69">
        <v>60</v>
      </c>
      <c r="AL69">
        <v>6</v>
      </c>
      <c r="AO69">
        <v>31.1</v>
      </c>
      <c r="AP69">
        <v>60</v>
      </c>
      <c r="AQ69">
        <v>5</v>
      </c>
      <c r="AT69">
        <v>35</v>
      </c>
      <c r="AU69">
        <v>60</v>
      </c>
      <c r="AV69">
        <v>3</v>
      </c>
      <c r="AY69">
        <v>40</v>
      </c>
      <c r="AZ69">
        <v>60</v>
      </c>
      <c r="BA69">
        <v>4</v>
      </c>
      <c r="BD69">
        <v>14.9</v>
      </c>
      <c r="BE69">
        <v>27</v>
      </c>
      <c r="BF69">
        <f t="shared" si="0"/>
        <v>3.7037037037037035E-2</v>
      </c>
    </row>
    <row r="70" spans="11:58" x14ac:dyDescent="0.2">
      <c r="P70">
        <v>20.5</v>
      </c>
      <c r="Q70">
        <v>61</v>
      </c>
      <c r="R70">
        <v>12</v>
      </c>
      <c r="U70">
        <v>21.9</v>
      </c>
      <c r="V70">
        <v>61</v>
      </c>
      <c r="W70">
        <v>10</v>
      </c>
      <c r="Z70">
        <v>22.8</v>
      </c>
      <c r="AA70">
        <v>61</v>
      </c>
      <c r="AB70">
        <v>9</v>
      </c>
      <c r="AJ70">
        <v>28</v>
      </c>
      <c r="AK70">
        <v>61</v>
      </c>
      <c r="AL70">
        <v>6</v>
      </c>
      <c r="AT70">
        <v>35</v>
      </c>
      <c r="AU70">
        <v>61</v>
      </c>
      <c r="AV70">
        <v>3</v>
      </c>
      <c r="AY70">
        <v>40</v>
      </c>
      <c r="AZ70">
        <v>61</v>
      </c>
      <c r="BA70">
        <v>4</v>
      </c>
      <c r="BD70">
        <v>14.9</v>
      </c>
      <c r="BE70">
        <v>29</v>
      </c>
      <c r="BF70">
        <f t="shared" si="0"/>
        <v>3.4482758620689655E-2</v>
      </c>
    </row>
    <row r="71" spans="11:58" x14ac:dyDescent="0.2">
      <c r="P71">
        <v>20.5</v>
      </c>
      <c r="Q71">
        <v>62</v>
      </c>
      <c r="R71">
        <v>12</v>
      </c>
      <c r="U71">
        <v>21.9</v>
      </c>
      <c r="V71">
        <v>62</v>
      </c>
      <c r="W71">
        <v>10</v>
      </c>
      <c r="Z71">
        <v>22.8</v>
      </c>
      <c r="AA71">
        <v>62</v>
      </c>
      <c r="AB71">
        <v>9</v>
      </c>
      <c r="AJ71">
        <v>28</v>
      </c>
      <c r="AK71">
        <v>62</v>
      </c>
      <c r="AL71">
        <v>6</v>
      </c>
      <c r="AT71">
        <v>35</v>
      </c>
      <c r="AU71">
        <v>62</v>
      </c>
      <c r="AV71">
        <v>3</v>
      </c>
      <c r="AY71">
        <v>40</v>
      </c>
      <c r="AZ71">
        <v>62</v>
      </c>
      <c r="BA71">
        <v>4</v>
      </c>
      <c r="BD71">
        <v>14.9</v>
      </c>
      <c r="BE71">
        <v>29</v>
      </c>
      <c r="BF71">
        <f t="shared" si="0"/>
        <v>3.4482758620689655E-2</v>
      </c>
    </row>
    <row r="72" spans="11:58" x14ac:dyDescent="0.2">
      <c r="P72">
        <v>20.5</v>
      </c>
      <c r="Q72">
        <v>63</v>
      </c>
      <c r="R72">
        <v>13</v>
      </c>
      <c r="U72">
        <v>21.9</v>
      </c>
      <c r="V72">
        <v>63</v>
      </c>
      <c r="W72">
        <v>10</v>
      </c>
      <c r="Z72">
        <v>22.8</v>
      </c>
      <c r="AA72">
        <v>63</v>
      </c>
      <c r="AB72">
        <v>9</v>
      </c>
      <c r="AJ72">
        <v>28</v>
      </c>
      <c r="AK72">
        <v>63</v>
      </c>
      <c r="AL72">
        <v>6</v>
      </c>
      <c r="AT72">
        <v>35</v>
      </c>
      <c r="AU72">
        <v>63</v>
      </c>
      <c r="AV72">
        <v>3</v>
      </c>
      <c r="AY72">
        <v>40</v>
      </c>
      <c r="AZ72">
        <v>63</v>
      </c>
      <c r="BA72">
        <v>4</v>
      </c>
      <c r="BD72">
        <v>14.9</v>
      </c>
      <c r="BE72">
        <v>29</v>
      </c>
      <c r="BF72">
        <f t="shared" si="0"/>
        <v>3.4482758620689655E-2</v>
      </c>
    </row>
    <row r="73" spans="11:58" x14ac:dyDescent="0.2">
      <c r="U73">
        <v>21.9</v>
      </c>
      <c r="V73">
        <v>64</v>
      </c>
      <c r="W73">
        <v>10</v>
      </c>
      <c r="Z73">
        <v>22.8</v>
      </c>
      <c r="AA73">
        <v>64</v>
      </c>
      <c r="AB73">
        <v>9</v>
      </c>
      <c r="AJ73">
        <v>28</v>
      </c>
      <c r="AK73">
        <v>64</v>
      </c>
      <c r="AL73">
        <v>6</v>
      </c>
      <c r="AT73">
        <v>35</v>
      </c>
      <c r="AU73">
        <v>64</v>
      </c>
      <c r="AV73">
        <v>3</v>
      </c>
      <c r="AY73">
        <v>40</v>
      </c>
      <c r="AZ73">
        <v>64</v>
      </c>
      <c r="BA73">
        <v>4</v>
      </c>
      <c r="BD73">
        <v>14.9</v>
      </c>
      <c r="BE73">
        <v>29</v>
      </c>
      <c r="BF73">
        <f t="shared" si="0"/>
        <v>3.4482758620689655E-2</v>
      </c>
    </row>
    <row r="74" spans="11:58" x14ac:dyDescent="0.2">
      <c r="U74">
        <v>21.9</v>
      </c>
      <c r="V74">
        <v>65</v>
      </c>
      <c r="W74">
        <v>10</v>
      </c>
      <c r="Z74">
        <v>22.8</v>
      </c>
      <c r="AA74">
        <v>65</v>
      </c>
      <c r="AB74">
        <v>9</v>
      </c>
      <c r="AJ74">
        <v>28</v>
      </c>
      <c r="AK74">
        <v>65</v>
      </c>
      <c r="AL74">
        <v>6</v>
      </c>
      <c r="AT74">
        <v>35</v>
      </c>
      <c r="AU74">
        <v>65</v>
      </c>
      <c r="AV74">
        <v>3</v>
      </c>
      <c r="AY74">
        <v>40</v>
      </c>
      <c r="AZ74">
        <v>65</v>
      </c>
      <c r="BA74">
        <v>4</v>
      </c>
      <c r="BD74">
        <v>14.9</v>
      </c>
      <c r="BE74">
        <v>29</v>
      </c>
      <c r="BF74">
        <f t="shared" si="0"/>
        <v>3.4482758620689655E-2</v>
      </c>
    </row>
    <row r="75" spans="11:58" x14ac:dyDescent="0.2">
      <c r="U75">
        <v>21.9</v>
      </c>
      <c r="V75">
        <v>66</v>
      </c>
      <c r="W75">
        <v>10</v>
      </c>
      <c r="Z75">
        <v>22.8</v>
      </c>
      <c r="AA75">
        <v>66</v>
      </c>
      <c r="AB75">
        <v>9</v>
      </c>
      <c r="AJ75">
        <v>28</v>
      </c>
      <c r="AK75">
        <v>66</v>
      </c>
      <c r="AL75">
        <v>6</v>
      </c>
      <c r="AT75">
        <v>35</v>
      </c>
      <c r="AU75">
        <v>66</v>
      </c>
      <c r="AV75">
        <v>3</v>
      </c>
      <c r="AY75">
        <v>40</v>
      </c>
      <c r="AZ75">
        <v>66</v>
      </c>
      <c r="BA75">
        <v>4</v>
      </c>
      <c r="BD75">
        <v>14.9</v>
      </c>
      <c r="BE75">
        <v>29</v>
      </c>
      <c r="BF75">
        <f t="shared" ref="BF75:BF138" si="1">1/BE75</f>
        <v>3.4482758620689655E-2</v>
      </c>
    </row>
    <row r="76" spans="11:58" x14ac:dyDescent="0.2">
      <c r="U76">
        <v>21.9</v>
      </c>
      <c r="V76">
        <v>67</v>
      </c>
      <c r="W76">
        <v>10</v>
      </c>
      <c r="Z76">
        <v>22.8</v>
      </c>
      <c r="AA76">
        <v>67</v>
      </c>
      <c r="AB76">
        <v>9</v>
      </c>
      <c r="AJ76">
        <v>28</v>
      </c>
      <c r="AK76">
        <v>67</v>
      </c>
      <c r="AL76">
        <v>6</v>
      </c>
      <c r="AT76">
        <v>35</v>
      </c>
      <c r="AU76">
        <v>67</v>
      </c>
      <c r="AV76">
        <v>3</v>
      </c>
      <c r="AY76">
        <v>40</v>
      </c>
      <c r="AZ76">
        <v>67</v>
      </c>
      <c r="BA76">
        <v>4</v>
      </c>
      <c r="BD76">
        <v>14.9</v>
      </c>
      <c r="BE76">
        <v>29</v>
      </c>
      <c r="BF76">
        <f t="shared" si="1"/>
        <v>3.4482758620689655E-2</v>
      </c>
    </row>
    <row r="77" spans="11:58" x14ac:dyDescent="0.2">
      <c r="U77">
        <v>21.9</v>
      </c>
      <c r="V77">
        <v>68</v>
      </c>
      <c r="W77">
        <v>10</v>
      </c>
      <c r="Z77">
        <v>22.8</v>
      </c>
      <c r="AA77">
        <v>68</v>
      </c>
      <c r="AB77">
        <v>9</v>
      </c>
      <c r="AJ77">
        <v>28</v>
      </c>
      <c r="AK77">
        <v>68</v>
      </c>
      <c r="AL77">
        <v>6</v>
      </c>
      <c r="AT77">
        <v>35</v>
      </c>
      <c r="AU77">
        <v>68</v>
      </c>
      <c r="AV77">
        <v>3</v>
      </c>
      <c r="AY77">
        <v>40</v>
      </c>
      <c r="AZ77">
        <v>68</v>
      </c>
      <c r="BA77">
        <v>4</v>
      </c>
      <c r="BD77">
        <v>14.9</v>
      </c>
      <c r="BE77">
        <v>29</v>
      </c>
      <c r="BF77">
        <f t="shared" si="1"/>
        <v>3.4482758620689655E-2</v>
      </c>
    </row>
    <row r="78" spans="11:58" x14ac:dyDescent="0.2">
      <c r="U78">
        <v>21.9</v>
      </c>
      <c r="V78">
        <v>69</v>
      </c>
      <c r="W78">
        <v>10</v>
      </c>
      <c r="Z78">
        <v>22.8</v>
      </c>
      <c r="AA78">
        <v>69</v>
      </c>
      <c r="AB78">
        <v>9</v>
      </c>
      <c r="AJ78">
        <v>28</v>
      </c>
      <c r="AK78">
        <v>69</v>
      </c>
      <c r="AL78">
        <v>6</v>
      </c>
      <c r="AT78">
        <v>35</v>
      </c>
      <c r="AU78">
        <v>69</v>
      </c>
      <c r="AV78">
        <v>4</v>
      </c>
      <c r="AY78">
        <v>40</v>
      </c>
      <c r="AZ78">
        <v>69</v>
      </c>
      <c r="BA78">
        <v>4</v>
      </c>
      <c r="BD78">
        <v>14.9</v>
      </c>
      <c r="BE78">
        <v>29</v>
      </c>
      <c r="BF78">
        <f t="shared" si="1"/>
        <v>3.4482758620689655E-2</v>
      </c>
    </row>
    <row r="79" spans="11:58" x14ac:dyDescent="0.2">
      <c r="U79">
        <v>21.9</v>
      </c>
      <c r="V79">
        <v>70</v>
      </c>
      <c r="W79">
        <v>10</v>
      </c>
      <c r="Z79">
        <v>22.8</v>
      </c>
      <c r="AA79">
        <v>70</v>
      </c>
      <c r="AB79">
        <v>9</v>
      </c>
      <c r="AJ79">
        <v>28</v>
      </c>
      <c r="AK79">
        <v>70</v>
      </c>
      <c r="AL79">
        <v>6</v>
      </c>
      <c r="AT79">
        <v>35</v>
      </c>
      <c r="AU79">
        <v>70</v>
      </c>
      <c r="AV79">
        <v>4</v>
      </c>
      <c r="AY79">
        <v>40</v>
      </c>
      <c r="AZ79">
        <v>70</v>
      </c>
      <c r="BA79">
        <v>4</v>
      </c>
      <c r="BD79">
        <v>14.9</v>
      </c>
      <c r="BE79">
        <v>29</v>
      </c>
      <c r="BF79">
        <f t="shared" si="1"/>
        <v>3.4482758620689655E-2</v>
      </c>
    </row>
    <row r="80" spans="11:58" x14ac:dyDescent="0.2">
      <c r="U80">
        <v>21.9</v>
      </c>
      <c r="V80">
        <v>71</v>
      </c>
      <c r="W80">
        <v>10</v>
      </c>
      <c r="Z80">
        <v>22.8</v>
      </c>
      <c r="AA80">
        <v>71</v>
      </c>
      <c r="AB80">
        <v>9</v>
      </c>
      <c r="AJ80">
        <v>28</v>
      </c>
      <c r="AK80">
        <v>71</v>
      </c>
      <c r="AL80">
        <v>6</v>
      </c>
      <c r="AT80">
        <v>35</v>
      </c>
      <c r="AU80">
        <v>71</v>
      </c>
      <c r="AV80">
        <v>4</v>
      </c>
      <c r="BD80">
        <v>14.9</v>
      </c>
      <c r="BE80">
        <v>29</v>
      </c>
      <c r="BF80">
        <f t="shared" si="1"/>
        <v>3.4482758620689655E-2</v>
      </c>
    </row>
    <row r="81" spans="21:58" x14ac:dyDescent="0.2">
      <c r="U81">
        <v>21.9</v>
      </c>
      <c r="V81">
        <v>72</v>
      </c>
      <c r="W81">
        <v>10</v>
      </c>
      <c r="Z81">
        <v>22.8</v>
      </c>
      <c r="AA81">
        <v>72</v>
      </c>
      <c r="AB81">
        <v>9</v>
      </c>
      <c r="AJ81">
        <v>28</v>
      </c>
      <c r="AK81">
        <v>72</v>
      </c>
      <c r="AL81">
        <v>6</v>
      </c>
      <c r="AT81">
        <v>35</v>
      </c>
      <c r="AU81">
        <v>72</v>
      </c>
      <c r="AV81">
        <v>4</v>
      </c>
      <c r="BD81">
        <v>17.7</v>
      </c>
      <c r="BE81">
        <v>12</v>
      </c>
      <c r="BF81">
        <f t="shared" si="1"/>
        <v>8.3333333333333329E-2</v>
      </c>
    </row>
    <row r="82" spans="21:58" x14ac:dyDescent="0.2">
      <c r="U82">
        <v>21.9</v>
      </c>
      <c r="V82">
        <v>73</v>
      </c>
      <c r="W82">
        <v>10</v>
      </c>
      <c r="Z82">
        <v>22.8</v>
      </c>
      <c r="AA82">
        <v>73</v>
      </c>
      <c r="AB82">
        <v>9</v>
      </c>
      <c r="AJ82">
        <v>28</v>
      </c>
      <c r="AK82">
        <v>73</v>
      </c>
      <c r="AL82">
        <v>6</v>
      </c>
      <c r="AT82">
        <v>35</v>
      </c>
      <c r="AU82">
        <v>73</v>
      </c>
      <c r="AV82">
        <v>4</v>
      </c>
      <c r="BD82">
        <v>17.7</v>
      </c>
      <c r="BE82">
        <v>12</v>
      </c>
      <c r="BF82">
        <f t="shared" si="1"/>
        <v>8.3333333333333329E-2</v>
      </c>
    </row>
    <row r="83" spans="21:58" x14ac:dyDescent="0.2">
      <c r="U83">
        <v>21.9</v>
      </c>
      <c r="V83">
        <v>74</v>
      </c>
      <c r="W83">
        <v>10</v>
      </c>
      <c r="Z83">
        <v>22.8</v>
      </c>
      <c r="AA83">
        <v>74</v>
      </c>
      <c r="AB83">
        <v>9</v>
      </c>
      <c r="AJ83">
        <v>28</v>
      </c>
      <c r="AK83">
        <v>74</v>
      </c>
      <c r="AL83">
        <v>6</v>
      </c>
      <c r="AT83">
        <v>35</v>
      </c>
      <c r="AU83">
        <v>74</v>
      </c>
      <c r="AV83">
        <v>4</v>
      </c>
      <c r="BD83">
        <v>17.7</v>
      </c>
      <c r="BE83">
        <v>12</v>
      </c>
      <c r="BF83">
        <f t="shared" si="1"/>
        <v>8.3333333333333329E-2</v>
      </c>
    </row>
    <row r="84" spans="21:58" x14ac:dyDescent="0.2">
      <c r="U84">
        <v>21.9</v>
      </c>
      <c r="V84">
        <v>75</v>
      </c>
      <c r="W84">
        <v>10</v>
      </c>
      <c r="Z84">
        <v>22.8</v>
      </c>
      <c r="AA84">
        <v>75</v>
      </c>
      <c r="AB84">
        <v>9</v>
      </c>
      <c r="AJ84">
        <v>28</v>
      </c>
      <c r="AK84">
        <v>75</v>
      </c>
      <c r="AL84">
        <v>6</v>
      </c>
      <c r="AT84">
        <v>35</v>
      </c>
      <c r="AU84">
        <v>75</v>
      </c>
      <c r="AV84">
        <v>4</v>
      </c>
      <c r="BD84">
        <v>17.7</v>
      </c>
      <c r="BE84">
        <v>12</v>
      </c>
      <c r="BF84">
        <f t="shared" si="1"/>
        <v>8.3333333333333329E-2</v>
      </c>
    </row>
    <row r="85" spans="21:58" x14ac:dyDescent="0.2">
      <c r="U85">
        <v>21.9</v>
      </c>
      <c r="V85">
        <v>76</v>
      </c>
      <c r="W85">
        <v>10</v>
      </c>
      <c r="Z85">
        <v>22.8</v>
      </c>
      <c r="AA85">
        <v>76</v>
      </c>
      <c r="AB85">
        <v>9</v>
      </c>
      <c r="AT85">
        <v>35</v>
      </c>
      <c r="AU85">
        <v>76</v>
      </c>
      <c r="AV85">
        <v>4</v>
      </c>
      <c r="BD85">
        <v>17.7</v>
      </c>
      <c r="BE85">
        <v>14</v>
      </c>
      <c r="BF85">
        <f t="shared" si="1"/>
        <v>7.1428571428571425E-2</v>
      </c>
    </row>
    <row r="86" spans="21:58" x14ac:dyDescent="0.2">
      <c r="U86">
        <v>21.9</v>
      </c>
      <c r="V86">
        <v>77</v>
      </c>
      <c r="W86">
        <v>11</v>
      </c>
      <c r="Z86">
        <v>22.8</v>
      </c>
      <c r="AA86">
        <v>77</v>
      </c>
      <c r="AB86">
        <v>9</v>
      </c>
      <c r="AT86">
        <v>35</v>
      </c>
      <c r="AU86">
        <v>77</v>
      </c>
      <c r="AV86">
        <v>4</v>
      </c>
      <c r="BD86">
        <v>17.7</v>
      </c>
      <c r="BE86">
        <v>14</v>
      </c>
      <c r="BF86">
        <f t="shared" si="1"/>
        <v>7.1428571428571425E-2</v>
      </c>
    </row>
    <row r="87" spans="21:58" x14ac:dyDescent="0.2">
      <c r="U87">
        <v>21.9</v>
      </c>
      <c r="V87">
        <v>78</v>
      </c>
      <c r="W87">
        <v>11</v>
      </c>
      <c r="Z87">
        <v>22.8</v>
      </c>
      <c r="AA87">
        <v>78</v>
      </c>
      <c r="AB87">
        <v>9</v>
      </c>
      <c r="AT87">
        <v>35</v>
      </c>
      <c r="AU87">
        <v>78</v>
      </c>
      <c r="AV87">
        <v>4</v>
      </c>
      <c r="BD87">
        <v>17.7</v>
      </c>
      <c r="BE87">
        <v>14</v>
      </c>
      <c r="BF87">
        <f t="shared" si="1"/>
        <v>7.1428571428571425E-2</v>
      </c>
    </row>
    <row r="88" spans="21:58" x14ac:dyDescent="0.2">
      <c r="U88">
        <v>21.9</v>
      </c>
      <c r="V88">
        <v>79</v>
      </c>
      <c r="W88">
        <v>11</v>
      </c>
      <c r="Z88">
        <v>22.8</v>
      </c>
      <c r="AA88">
        <v>79</v>
      </c>
      <c r="AB88">
        <v>9</v>
      </c>
      <c r="AT88">
        <v>35</v>
      </c>
      <c r="AU88">
        <v>79</v>
      </c>
      <c r="AV88">
        <v>4</v>
      </c>
      <c r="BD88">
        <v>17.7</v>
      </c>
      <c r="BE88">
        <v>14</v>
      </c>
      <c r="BF88">
        <f t="shared" si="1"/>
        <v>7.1428571428571425E-2</v>
      </c>
    </row>
    <row r="89" spans="21:58" x14ac:dyDescent="0.2">
      <c r="U89">
        <v>21.9</v>
      </c>
      <c r="V89">
        <v>80</v>
      </c>
      <c r="W89">
        <v>11</v>
      </c>
      <c r="Z89">
        <v>22.8</v>
      </c>
      <c r="AA89">
        <v>80</v>
      </c>
      <c r="AB89">
        <v>9</v>
      </c>
      <c r="AT89">
        <v>35</v>
      </c>
      <c r="AU89">
        <v>80</v>
      </c>
      <c r="AV89">
        <v>4</v>
      </c>
      <c r="BD89">
        <v>17.7</v>
      </c>
      <c r="BE89">
        <v>14</v>
      </c>
      <c r="BF89">
        <f t="shared" si="1"/>
        <v>7.1428571428571425E-2</v>
      </c>
    </row>
    <row r="90" spans="21:58" x14ac:dyDescent="0.2">
      <c r="Z90">
        <v>22.8</v>
      </c>
      <c r="AA90">
        <v>81</v>
      </c>
      <c r="AB90">
        <v>9</v>
      </c>
      <c r="AT90">
        <v>35</v>
      </c>
      <c r="AU90">
        <v>81</v>
      </c>
      <c r="AV90">
        <v>4</v>
      </c>
      <c r="BD90">
        <v>17.7</v>
      </c>
      <c r="BE90">
        <v>14</v>
      </c>
      <c r="BF90">
        <f t="shared" si="1"/>
        <v>7.1428571428571425E-2</v>
      </c>
    </row>
    <row r="91" spans="21:58" x14ac:dyDescent="0.2">
      <c r="Z91">
        <v>22.8</v>
      </c>
      <c r="AA91">
        <v>82</v>
      </c>
      <c r="AB91">
        <v>9</v>
      </c>
      <c r="AT91">
        <v>35</v>
      </c>
      <c r="AU91">
        <v>82</v>
      </c>
      <c r="AV91">
        <v>4</v>
      </c>
      <c r="BD91">
        <v>17.7</v>
      </c>
      <c r="BE91">
        <v>14</v>
      </c>
      <c r="BF91">
        <f t="shared" si="1"/>
        <v>7.1428571428571425E-2</v>
      </c>
    </row>
    <row r="92" spans="21:58" x14ac:dyDescent="0.2">
      <c r="Z92">
        <v>22.8</v>
      </c>
      <c r="AA92">
        <v>83</v>
      </c>
      <c r="AB92">
        <v>9</v>
      </c>
      <c r="AT92">
        <v>35</v>
      </c>
      <c r="AU92">
        <v>83</v>
      </c>
      <c r="AV92">
        <v>4</v>
      </c>
      <c r="BD92">
        <v>17.7</v>
      </c>
      <c r="BE92">
        <v>14</v>
      </c>
      <c r="BF92">
        <f t="shared" si="1"/>
        <v>7.1428571428571425E-2</v>
      </c>
    </row>
    <row r="93" spans="21:58" x14ac:dyDescent="0.2">
      <c r="Z93">
        <v>22.8</v>
      </c>
      <c r="AA93">
        <v>84</v>
      </c>
      <c r="AB93">
        <v>9</v>
      </c>
      <c r="AT93">
        <v>35</v>
      </c>
      <c r="AU93">
        <v>84</v>
      </c>
      <c r="AV93">
        <v>4</v>
      </c>
      <c r="BD93">
        <v>17.7</v>
      </c>
      <c r="BE93">
        <v>14</v>
      </c>
      <c r="BF93">
        <f t="shared" si="1"/>
        <v>7.1428571428571425E-2</v>
      </c>
    </row>
    <row r="94" spans="21:58" x14ac:dyDescent="0.2">
      <c r="Z94">
        <v>22.8</v>
      </c>
      <c r="AA94">
        <v>85</v>
      </c>
      <c r="AB94">
        <v>9</v>
      </c>
      <c r="AT94">
        <v>35</v>
      </c>
      <c r="AU94">
        <v>85</v>
      </c>
      <c r="AV94">
        <v>4</v>
      </c>
      <c r="BD94">
        <v>17.7</v>
      </c>
      <c r="BE94">
        <v>14</v>
      </c>
      <c r="BF94">
        <f t="shared" si="1"/>
        <v>7.1428571428571425E-2</v>
      </c>
    </row>
    <row r="95" spans="21:58" x14ac:dyDescent="0.2">
      <c r="Z95">
        <v>22.8</v>
      </c>
      <c r="AA95">
        <v>86</v>
      </c>
      <c r="AB95">
        <v>9</v>
      </c>
      <c r="AT95">
        <v>35</v>
      </c>
      <c r="AU95">
        <v>86</v>
      </c>
      <c r="AV95">
        <v>4</v>
      </c>
      <c r="BD95">
        <v>17.7</v>
      </c>
      <c r="BE95">
        <v>14</v>
      </c>
      <c r="BF95">
        <f t="shared" si="1"/>
        <v>7.1428571428571425E-2</v>
      </c>
    </row>
    <row r="96" spans="21:58" x14ac:dyDescent="0.2">
      <c r="Z96">
        <v>22.8</v>
      </c>
      <c r="AA96">
        <v>87</v>
      </c>
      <c r="AB96">
        <v>9</v>
      </c>
      <c r="AT96">
        <v>35</v>
      </c>
      <c r="AU96">
        <v>87</v>
      </c>
      <c r="AV96">
        <v>4</v>
      </c>
      <c r="BD96">
        <v>17.7</v>
      </c>
      <c r="BE96">
        <v>14</v>
      </c>
      <c r="BF96">
        <f t="shared" si="1"/>
        <v>7.1428571428571425E-2</v>
      </c>
    </row>
    <row r="97" spans="26:58" x14ac:dyDescent="0.2">
      <c r="Z97">
        <v>22.8</v>
      </c>
      <c r="AA97">
        <v>88</v>
      </c>
      <c r="AB97">
        <v>9</v>
      </c>
      <c r="AT97">
        <v>35</v>
      </c>
      <c r="AU97">
        <v>88</v>
      </c>
      <c r="AV97">
        <v>4</v>
      </c>
      <c r="BD97">
        <v>17.7</v>
      </c>
      <c r="BE97">
        <v>14</v>
      </c>
      <c r="BF97">
        <f t="shared" si="1"/>
        <v>7.1428571428571425E-2</v>
      </c>
    </row>
    <row r="98" spans="26:58" x14ac:dyDescent="0.2">
      <c r="Z98">
        <v>22.8</v>
      </c>
      <c r="AA98">
        <v>89</v>
      </c>
      <c r="AB98">
        <v>9</v>
      </c>
      <c r="AT98">
        <v>35</v>
      </c>
      <c r="AU98">
        <v>89</v>
      </c>
      <c r="AV98">
        <v>4</v>
      </c>
      <c r="BD98">
        <v>17.7</v>
      </c>
      <c r="BE98">
        <v>14</v>
      </c>
      <c r="BF98">
        <f t="shared" si="1"/>
        <v>7.1428571428571425E-2</v>
      </c>
    </row>
    <row r="99" spans="26:58" x14ac:dyDescent="0.2">
      <c r="Z99">
        <v>22.8</v>
      </c>
      <c r="AA99">
        <v>90</v>
      </c>
      <c r="AB99">
        <v>9</v>
      </c>
      <c r="AT99">
        <v>35</v>
      </c>
      <c r="AU99">
        <v>90</v>
      </c>
      <c r="AV99">
        <v>4</v>
      </c>
      <c r="BD99">
        <v>17.7</v>
      </c>
      <c r="BE99">
        <v>14</v>
      </c>
      <c r="BF99">
        <f t="shared" si="1"/>
        <v>7.1428571428571425E-2</v>
      </c>
    </row>
    <row r="100" spans="26:58" x14ac:dyDescent="0.2">
      <c r="Z100">
        <v>22.8</v>
      </c>
      <c r="AA100">
        <v>91</v>
      </c>
      <c r="AB100">
        <v>9</v>
      </c>
      <c r="AT100">
        <v>35</v>
      </c>
      <c r="AU100">
        <v>91</v>
      </c>
      <c r="AV100">
        <v>4</v>
      </c>
      <c r="BD100">
        <v>17.7</v>
      </c>
      <c r="BE100">
        <v>14</v>
      </c>
      <c r="BF100">
        <f t="shared" si="1"/>
        <v>7.1428571428571425E-2</v>
      </c>
    </row>
    <row r="101" spans="26:58" x14ac:dyDescent="0.2">
      <c r="Z101">
        <v>22.8</v>
      </c>
      <c r="AA101">
        <v>92</v>
      </c>
      <c r="AB101">
        <v>9</v>
      </c>
      <c r="AT101">
        <v>35</v>
      </c>
      <c r="AU101">
        <v>92</v>
      </c>
      <c r="AV101">
        <v>4</v>
      </c>
      <c r="BD101">
        <v>17.7</v>
      </c>
      <c r="BE101">
        <v>14</v>
      </c>
      <c r="BF101">
        <f t="shared" si="1"/>
        <v>7.1428571428571425E-2</v>
      </c>
    </row>
    <row r="102" spans="26:58" x14ac:dyDescent="0.2">
      <c r="Z102">
        <v>22.8</v>
      </c>
      <c r="AA102">
        <v>93</v>
      </c>
      <c r="AB102">
        <v>9</v>
      </c>
      <c r="AT102">
        <v>35</v>
      </c>
      <c r="AU102">
        <v>93</v>
      </c>
      <c r="AV102">
        <v>4</v>
      </c>
      <c r="BD102">
        <v>17.7</v>
      </c>
      <c r="BE102">
        <v>14</v>
      </c>
      <c r="BF102">
        <f t="shared" si="1"/>
        <v>7.1428571428571425E-2</v>
      </c>
    </row>
    <row r="103" spans="26:58" x14ac:dyDescent="0.2">
      <c r="Z103">
        <v>22.8</v>
      </c>
      <c r="AA103">
        <v>94</v>
      </c>
      <c r="AB103">
        <v>9</v>
      </c>
      <c r="AT103">
        <v>35</v>
      </c>
      <c r="AU103">
        <v>94</v>
      </c>
      <c r="AV103">
        <v>5</v>
      </c>
      <c r="BD103">
        <v>17.7</v>
      </c>
      <c r="BE103">
        <v>14</v>
      </c>
      <c r="BF103">
        <f t="shared" si="1"/>
        <v>7.1428571428571425E-2</v>
      </c>
    </row>
    <row r="104" spans="26:58" x14ac:dyDescent="0.2">
      <c r="Z104">
        <v>22.8</v>
      </c>
      <c r="AA104">
        <v>95</v>
      </c>
      <c r="AB104">
        <v>9</v>
      </c>
      <c r="AT104">
        <v>35</v>
      </c>
      <c r="AU104">
        <v>95</v>
      </c>
      <c r="AV104">
        <v>5</v>
      </c>
      <c r="BD104">
        <v>17.7</v>
      </c>
      <c r="BE104">
        <v>14</v>
      </c>
      <c r="BF104">
        <f t="shared" si="1"/>
        <v>7.1428571428571425E-2</v>
      </c>
    </row>
    <row r="105" spans="26:58" x14ac:dyDescent="0.2">
      <c r="Z105">
        <v>22.8</v>
      </c>
      <c r="AA105">
        <v>96</v>
      </c>
      <c r="AB105">
        <v>9</v>
      </c>
      <c r="BD105">
        <v>17.7</v>
      </c>
      <c r="BE105">
        <v>14</v>
      </c>
      <c r="BF105">
        <f t="shared" si="1"/>
        <v>7.1428571428571425E-2</v>
      </c>
    </row>
    <row r="106" spans="26:58" x14ac:dyDescent="0.2">
      <c r="Z106">
        <v>22.8</v>
      </c>
      <c r="AA106">
        <v>97</v>
      </c>
      <c r="AB106">
        <v>9</v>
      </c>
      <c r="BD106">
        <v>17.7</v>
      </c>
      <c r="BE106">
        <v>14</v>
      </c>
      <c r="BF106">
        <f t="shared" si="1"/>
        <v>7.1428571428571425E-2</v>
      </c>
    </row>
    <row r="107" spans="26:58" x14ac:dyDescent="0.2">
      <c r="Z107">
        <v>22.8</v>
      </c>
      <c r="AA107">
        <v>98</v>
      </c>
      <c r="AB107">
        <v>9</v>
      </c>
      <c r="BD107">
        <v>17.7</v>
      </c>
      <c r="BE107">
        <v>14</v>
      </c>
      <c r="BF107">
        <f t="shared" si="1"/>
        <v>7.1428571428571425E-2</v>
      </c>
    </row>
    <row r="108" spans="26:58" x14ac:dyDescent="0.2">
      <c r="Z108">
        <v>22.8</v>
      </c>
      <c r="AA108">
        <v>99</v>
      </c>
      <c r="AB108">
        <v>9</v>
      </c>
      <c r="BD108">
        <v>17.7</v>
      </c>
      <c r="BE108">
        <v>14</v>
      </c>
      <c r="BF108">
        <f t="shared" si="1"/>
        <v>7.1428571428571425E-2</v>
      </c>
    </row>
    <row r="109" spans="26:58" x14ac:dyDescent="0.2">
      <c r="Z109">
        <v>22.8</v>
      </c>
      <c r="AA109">
        <v>100</v>
      </c>
      <c r="AB109">
        <v>9</v>
      </c>
      <c r="BD109">
        <v>17.7</v>
      </c>
      <c r="BE109">
        <v>14</v>
      </c>
      <c r="BF109">
        <f t="shared" si="1"/>
        <v>7.1428571428571425E-2</v>
      </c>
    </row>
    <row r="110" spans="26:58" x14ac:dyDescent="0.2">
      <c r="Z110">
        <v>22.8</v>
      </c>
      <c r="AA110">
        <v>101</v>
      </c>
      <c r="AB110">
        <v>9</v>
      </c>
      <c r="BD110">
        <v>17.7</v>
      </c>
      <c r="BE110">
        <v>14</v>
      </c>
      <c r="BF110">
        <f t="shared" si="1"/>
        <v>7.1428571428571425E-2</v>
      </c>
    </row>
    <row r="111" spans="26:58" x14ac:dyDescent="0.2">
      <c r="Z111">
        <v>22.8</v>
      </c>
      <c r="AA111">
        <v>102</v>
      </c>
      <c r="AB111">
        <v>9</v>
      </c>
      <c r="BD111">
        <v>17.7</v>
      </c>
      <c r="BE111">
        <v>14</v>
      </c>
      <c r="BF111">
        <f t="shared" si="1"/>
        <v>7.1428571428571425E-2</v>
      </c>
    </row>
    <row r="112" spans="26:58" x14ac:dyDescent="0.2">
      <c r="BD112">
        <v>17.7</v>
      </c>
      <c r="BE112">
        <v>14</v>
      </c>
      <c r="BF112">
        <f t="shared" si="1"/>
        <v>7.1428571428571425E-2</v>
      </c>
    </row>
    <row r="113" spans="56:58" x14ac:dyDescent="0.2">
      <c r="BD113">
        <v>17.7</v>
      </c>
      <c r="BE113">
        <v>14</v>
      </c>
      <c r="BF113">
        <f t="shared" si="1"/>
        <v>7.1428571428571425E-2</v>
      </c>
    </row>
    <row r="114" spans="56:58" x14ac:dyDescent="0.2">
      <c r="BD114">
        <v>17.7</v>
      </c>
      <c r="BE114">
        <v>14</v>
      </c>
      <c r="BF114">
        <f t="shared" si="1"/>
        <v>7.1428571428571425E-2</v>
      </c>
    </row>
    <row r="115" spans="56:58" x14ac:dyDescent="0.2">
      <c r="BD115">
        <v>17.7</v>
      </c>
      <c r="BE115">
        <v>14</v>
      </c>
      <c r="BF115">
        <f t="shared" si="1"/>
        <v>7.1428571428571425E-2</v>
      </c>
    </row>
    <row r="116" spans="56:58" x14ac:dyDescent="0.2">
      <c r="BD116">
        <v>17.7</v>
      </c>
      <c r="BE116">
        <v>14</v>
      </c>
      <c r="BF116">
        <f t="shared" si="1"/>
        <v>7.1428571428571425E-2</v>
      </c>
    </row>
    <row r="117" spans="56:58" x14ac:dyDescent="0.2">
      <c r="BD117">
        <v>17.7</v>
      </c>
      <c r="BE117">
        <v>14</v>
      </c>
      <c r="BF117">
        <f t="shared" si="1"/>
        <v>7.1428571428571425E-2</v>
      </c>
    </row>
    <row r="118" spans="56:58" x14ac:dyDescent="0.2">
      <c r="BD118">
        <v>17.7</v>
      </c>
      <c r="BE118">
        <v>14</v>
      </c>
      <c r="BF118">
        <f t="shared" si="1"/>
        <v>7.1428571428571425E-2</v>
      </c>
    </row>
    <row r="119" spans="56:58" x14ac:dyDescent="0.2">
      <c r="BD119">
        <v>17.7</v>
      </c>
      <c r="BE119">
        <v>14</v>
      </c>
      <c r="BF119">
        <f t="shared" si="1"/>
        <v>7.1428571428571425E-2</v>
      </c>
    </row>
    <row r="120" spans="56:58" x14ac:dyDescent="0.2">
      <c r="BD120">
        <v>17.7</v>
      </c>
      <c r="BE120">
        <v>14</v>
      </c>
      <c r="BF120">
        <f t="shared" si="1"/>
        <v>7.1428571428571425E-2</v>
      </c>
    </row>
    <row r="121" spans="56:58" x14ac:dyDescent="0.2">
      <c r="BD121">
        <v>17.7</v>
      </c>
      <c r="BE121">
        <v>14</v>
      </c>
      <c r="BF121">
        <f t="shared" si="1"/>
        <v>7.1428571428571425E-2</v>
      </c>
    </row>
    <row r="122" spans="56:58" x14ac:dyDescent="0.2">
      <c r="BD122">
        <v>17.7</v>
      </c>
      <c r="BE122">
        <v>14</v>
      </c>
      <c r="BF122">
        <f t="shared" si="1"/>
        <v>7.1428571428571425E-2</v>
      </c>
    </row>
    <row r="123" spans="56:58" x14ac:dyDescent="0.2">
      <c r="BD123">
        <v>17.7</v>
      </c>
      <c r="BE123">
        <v>14</v>
      </c>
      <c r="BF123">
        <f t="shared" si="1"/>
        <v>7.1428571428571425E-2</v>
      </c>
    </row>
    <row r="124" spans="56:58" x14ac:dyDescent="0.2">
      <c r="BD124">
        <v>17.7</v>
      </c>
      <c r="BE124">
        <v>14</v>
      </c>
      <c r="BF124">
        <f t="shared" si="1"/>
        <v>7.1428571428571425E-2</v>
      </c>
    </row>
    <row r="125" spans="56:58" x14ac:dyDescent="0.2">
      <c r="BD125">
        <v>17.7</v>
      </c>
      <c r="BE125">
        <v>14</v>
      </c>
      <c r="BF125">
        <f t="shared" si="1"/>
        <v>7.1428571428571425E-2</v>
      </c>
    </row>
    <row r="126" spans="56:58" x14ac:dyDescent="0.2">
      <c r="BD126">
        <v>17.7</v>
      </c>
      <c r="BE126">
        <v>14</v>
      </c>
      <c r="BF126">
        <f t="shared" si="1"/>
        <v>7.1428571428571425E-2</v>
      </c>
    </row>
    <row r="127" spans="56:58" x14ac:dyDescent="0.2">
      <c r="BD127">
        <v>17.7</v>
      </c>
      <c r="BE127">
        <v>14</v>
      </c>
      <c r="BF127">
        <f t="shared" si="1"/>
        <v>7.1428571428571425E-2</v>
      </c>
    </row>
    <row r="128" spans="56:58" x14ac:dyDescent="0.2">
      <c r="BD128">
        <v>17.7</v>
      </c>
      <c r="BE128">
        <v>14</v>
      </c>
      <c r="BF128">
        <f t="shared" si="1"/>
        <v>7.1428571428571425E-2</v>
      </c>
    </row>
    <row r="129" spans="56:58" x14ac:dyDescent="0.2">
      <c r="BD129">
        <v>17.7</v>
      </c>
      <c r="BE129">
        <v>14</v>
      </c>
      <c r="BF129">
        <f t="shared" si="1"/>
        <v>7.1428571428571425E-2</v>
      </c>
    </row>
    <row r="130" spans="56:58" x14ac:dyDescent="0.2">
      <c r="BD130">
        <v>17.7</v>
      </c>
      <c r="BE130">
        <v>14</v>
      </c>
      <c r="BF130">
        <f t="shared" si="1"/>
        <v>7.1428571428571425E-2</v>
      </c>
    </row>
    <row r="131" spans="56:58" x14ac:dyDescent="0.2">
      <c r="BD131">
        <v>17.7</v>
      </c>
      <c r="BE131">
        <v>14</v>
      </c>
      <c r="BF131">
        <f t="shared" si="1"/>
        <v>7.1428571428571425E-2</v>
      </c>
    </row>
    <row r="132" spans="56:58" x14ac:dyDescent="0.2">
      <c r="BD132">
        <v>17.7</v>
      </c>
      <c r="BE132">
        <v>14</v>
      </c>
      <c r="BF132">
        <f t="shared" si="1"/>
        <v>7.1428571428571425E-2</v>
      </c>
    </row>
    <row r="133" spans="56:58" x14ac:dyDescent="0.2">
      <c r="BD133">
        <v>17.7</v>
      </c>
      <c r="BE133">
        <v>14</v>
      </c>
      <c r="BF133">
        <f t="shared" si="1"/>
        <v>7.1428571428571425E-2</v>
      </c>
    </row>
    <row r="134" spans="56:58" x14ac:dyDescent="0.2">
      <c r="BD134">
        <v>17.7</v>
      </c>
      <c r="BE134">
        <v>14</v>
      </c>
      <c r="BF134">
        <f t="shared" si="1"/>
        <v>7.1428571428571425E-2</v>
      </c>
    </row>
    <row r="135" spans="56:58" x14ac:dyDescent="0.2">
      <c r="BD135">
        <v>17.7</v>
      </c>
      <c r="BE135">
        <v>14</v>
      </c>
      <c r="BF135">
        <f t="shared" si="1"/>
        <v>7.1428571428571425E-2</v>
      </c>
    </row>
    <row r="136" spans="56:58" x14ac:dyDescent="0.2">
      <c r="BD136">
        <v>17.7</v>
      </c>
      <c r="BE136">
        <v>14</v>
      </c>
      <c r="BF136">
        <f t="shared" si="1"/>
        <v>7.1428571428571425E-2</v>
      </c>
    </row>
    <row r="137" spans="56:58" x14ac:dyDescent="0.2">
      <c r="BD137">
        <v>17.7</v>
      </c>
      <c r="BE137">
        <v>15</v>
      </c>
      <c r="BF137">
        <f t="shared" si="1"/>
        <v>6.6666666666666666E-2</v>
      </c>
    </row>
    <row r="138" spans="56:58" x14ac:dyDescent="0.2">
      <c r="BD138">
        <v>17.7</v>
      </c>
      <c r="BE138">
        <v>15</v>
      </c>
      <c r="BF138">
        <f t="shared" si="1"/>
        <v>6.6666666666666666E-2</v>
      </c>
    </row>
    <row r="139" spans="56:58" x14ac:dyDescent="0.2">
      <c r="BD139">
        <v>20.5</v>
      </c>
      <c r="BE139">
        <v>10</v>
      </c>
      <c r="BF139">
        <f t="shared" ref="BF139:BF202" si="2">1/BE139</f>
        <v>0.1</v>
      </c>
    </row>
    <row r="140" spans="56:58" x14ac:dyDescent="0.2">
      <c r="BD140">
        <v>20.5</v>
      </c>
      <c r="BE140">
        <v>10</v>
      </c>
      <c r="BF140">
        <f t="shared" si="2"/>
        <v>0.1</v>
      </c>
    </row>
    <row r="141" spans="56:58" x14ac:dyDescent="0.2">
      <c r="BD141">
        <v>20.5</v>
      </c>
      <c r="BE141">
        <v>10</v>
      </c>
      <c r="BF141">
        <f t="shared" si="2"/>
        <v>0.1</v>
      </c>
    </row>
    <row r="142" spans="56:58" x14ac:dyDescent="0.2">
      <c r="BD142">
        <v>20.5</v>
      </c>
      <c r="BE142">
        <v>10</v>
      </c>
      <c r="BF142">
        <f t="shared" si="2"/>
        <v>0.1</v>
      </c>
    </row>
    <row r="143" spans="56:58" x14ac:dyDescent="0.2">
      <c r="BD143">
        <v>20.5</v>
      </c>
      <c r="BE143">
        <v>10</v>
      </c>
      <c r="BF143">
        <f t="shared" si="2"/>
        <v>0.1</v>
      </c>
    </row>
    <row r="144" spans="56:58" x14ac:dyDescent="0.2">
      <c r="BD144">
        <v>20.5</v>
      </c>
      <c r="BE144">
        <v>10</v>
      </c>
      <c r="BF144">
        <f t="shared" si="2"/>
        <v>0.1</v>
      </c>
    </row>
    <row r="145" spans="56:58" x14ac:dyDescent="0.2">
      <c r="BD145">
        <v>20.5</v>
      </c>
      <c r="BE145">
        <v>10</v>
      </c>
      <c r="BF145">
        <f t="shared" si="2"/>
        <v>0.1</v>
      </c>
    </row>
    <row r="146" spans="56:58" x14ac:dyDescent="0.2">
      <c r="BD146">
        <v>20.5</v>
      </c>
      <c r="BE146">
        <v>10</v>
      </c>
      <c r="BF146">
        <f t="shared" si="2"/>
        <v>0.1</v>
      </c>
    </row>
    <row r="147" spans="56:58" x14ac:dyDescent="0.2">
      <c r="BD147">
        <v>20.5</v>
      </c>
      <c r="BE147">
        <v>10</v>
      </c>
      <c r="BF147">
        <f t="shared" si="2"/>
        <v>0.1</v>
      </c>
    </row>
    <row r="148" spans="56:58" x14ac:dyDescent="0.2">
      <c r="BD148">
        <v>20.5</v>
      </c>
      <c r="BE148">
        <v>10</v>
      </c>
      <c r="BF148">
        <f t="shared" si="2"/>
        <v>0.1</v>
      </c>
    </row>
    <row r="149" spans="56:58" x14ac:dyDescent="0.2">
      <c r="BD149">
        <v>20.5</v>
      </c>
      <c r="BE149">
        <v>10</v>
      </c>
      <c r="BF149">
        <f t="shared" si="2"/>
        <v>0.1</v>
      </c>
    </row>
    <row r="150" spans="56:58" x14ac:dyDescent="0.2">
      <c r="BD150">
        <v>20.5</v>
      </c>
      <c r="BE150">
        <v>10</v>
      </c>
      <c r="BF150">
        <f t="shared" si="2"/>
        <v>0.1</v>
      </c>
    </row>
    <row r="151" spans="56:58" x14ac:dyDescent="0.2">
      <c r="BD151">
        <v>20.5</v>
      </c>
      <c r="BE151">
        <v>10</v>
      </c>
      <c r="BF151">
        <f t="shared" si="2"/>
        <v>0.1</v>
      </c>
    </row>
    <row r="152" spans="56:58" x14ac:dyDescent="0.2">
      <c r="BD152">
        <v>20.5</v>
      </c>
      <c r="BE152">
        <v>10</v>
      </c>
      <c r="BF152">
        <f t="shared" si="2"/>
        <v>0.1</v>
      </c>
    </row>
    <row r="153" spans="56:58" x14ac:dyDescent="0.2">
      <c r="BD153">
        <v>20.5</v>
      </c>
      <c r="BE153">
        <v>10</v>
      </c>
      <c r="BF153">
        <f t="shared" si="2"/>
        <v>0.1</v>
      </c>
    </row>
    <row r="154" spans="56:58" x14ac:dyDescent="0.2">
      <c r="BD154">
        <v>20.5</v>
      </c>
      <c r="BE154">
        <v>10</v>
      </c>
      <c r="BF154">
        <f t="shared" si="2"/>
        <v>0.1</v>
      </c>
    </row>
    <row r="155" spans="56:58" x14ac:dyDescent="0.2">
      <c r="BD155">
        <v>20.5</v>
      </c>
      <c r="BE155">
        <v>10</v>
      </c>
      <c r="BF155">
        <f t="shared" si="2"/>
        <v>0.1</v>
      </c>
    </row>
    <row r="156" spans="56:58" x14ac:dyDescent="0.2">
      <c r="BD156">
        <v>20.5</v>
      </c>
      <c r="BE156">
        <v>10</v>
      </c>
      <c r="BF156">
        <f t="shared" si="2"/>
        <v>0.1</v>
      </c>
    </row>
    <row r="157" spans="56:58" x14ac:dyDescent="0.2">
      <c r="BD157">
        <v>20.5</v>
      </c>
      <c r="BE157">
        <v>10</v>
      </c>
      <c r="BF157">
        <f t="shared" si="2"/>
        <v>0.1</v>
      </c>
    </row>
    <row r="158" spans="56:58" x14ac:dyDescent="0.2">
      <c r="BD158">
        <v>20.5</v>
      </c>
      <c r="BE158">
        <v>10</v>
      </c>
      <c r="BF158">
        <f t="shared" si="2"/>
        <v>0.1</v>
      </c>
    </row>
    <row r="159" spans="56:58" x14ac:dyDescent="0.2">
      <c r="BD159">
        <v>20.5</v>
      </c>
      <c r="BE159">
        <v>10</v>
      </c>
      <c r="BF159">
        <f t="shared" si="2"/>
        <v>0.1</v>
      </c>
    </row>
    <row r="160" spans="56:58" x14ac:dyDescent="0.2">
      <c r="BD160">
        <v>20.5</v>
      </c>
      <c r="BE160">
        <v>10</v>
      </c>
      <c r="BF160">
        <f t="shared" si="2"/>
        <v>0.1</v>
      </c>
    </row>
    <row r="161" spans="56:58" x14ac:dyDescent="0.2">
      <c r="BD161">
        <v>20.5</v>
      </c>
      <c r="BE161">
        <v>10</v>
      </c>
      <c r="BF161">
        <f t="shared" si="2"/>
        <v>0.1</v>
      </c>
    </row>
    <row r="162" spans="56:58" x14ac:dyDescent="0.2">
      <c r="BD162">
        <v>20.5</v>
      </c>
      <c r="BE162">
        <v>10</v>
      </c>
      <c r="BF162">
        <f t="shared" si="2"/>
        <v>0.1</v>
      </c>
    </row>
    <row r="163" spans="56:58" x14ac:dyDescent="0.2">
      <c r="BD163">
        <v>20.5</v>
      </c>
      <c r="BE163">
        <v>10</v>
      </c>
      <c r="BF163">
        <f t="shared" si="2"/>
        <v>0.1</v>
      </c>
    </row>
    <row r="164" spans="56:58" x14ac:dyDescent="0.2">
      <c r="BD164">
        <v>20.5</v>
      </c>
      <c r="BE164">
        <v>10</v>
      </c>
      <c r="BF164">
        <f t="shared" si="2"/>
        <v>0.1</v>
      </c>
    </row>
    <row r="165" spans="56:58" x14ac:dyDescent="0.2">
      <c r="BD165">
        <v>20.5</v>
      </c>
      <c r="BE165">
        <v>11</v>
      </c>
      <c r="BF165">
        <f t="shared" si="2"/>
        <v>9.0909090909090912E-2</v>
      </c>
    </row>
    <row r="166" spans="56:58" x14ac:dyDescent="0.2">
      <c r="BD166">
        <v>20.5</v>
      </c>
      <c r="BE166">
        <v>11</v>
      </c>
      <c r="BF166">
        <f t="shared" si="2"/>
        <v>9.0909090909090912E-2</v>
      </c>
    </row>
    <row r="167" spans="56:58" x14ac:dyDescent="0.2">
      <c r="BD167">
        <v>20.5</v>
      </c>
      <c r="BE167">
        <v>11</v>
      </c>
      <c r="BF167">
        <f t="shared" si="2"/>
        <v>9.0909090909090912E-2</v>
      </c>
    </row>
    <row r="168" spans="56:58" x14ac:dyDescent="0.2">
      <c r="BD168">
        <v>20.5</v>
      </c>
      <c r="BE168">
        <v>11</v>
      </c>
      <c r="BF168">
        <f t="shared" si="2"/>
        <v>9.0909090909090912E-2</v>
      </c>
    </row>
    <row r="169" spans="56:58" x14ac:dyDescent="0.2">
      <c r="BD169">
        <v>20.5</v>
      </c>
      <c r="BE169">
        <v>11</v>
      </c>
      <c r="BF169">
        <f t="shared" si="2"/>
        <v>9.0909090909090912E-2</v>
      </c>
    </row>
    <row r="170" spans="56:58" x14ac:dyDescent="0.2">
      <c r="BD170">
        <v>20.5</v>
      </c>
      <c r="BE170">
        <v>11</v>
      </c>
      <c r="BF170">
        <f t="shared" si="2"/>
        <v>9.0909090909090912E-2</v>
      </c>
    </row>
    <row r="171" spans="56:58" x14ac:dyDescent="0.2">
      <c r="BD171">
        <v>20.5</v>
      </c>
      <c r="BE171">
        <v>11</v>
      </c>
      <c r="BF171">
        <f t="shared" si="2"/>
        <v>9.0909090909090912E-2</v>
      </c>
    </row>
    <row r="172" spans="56:58" x14ac:dyDescent="0.2">
      <c r="BD172">
        <v>20.5</v>
      </c>
      <c r="BE172">
        <v>11</v>
      </c>
      <c r="BF172">
        <f t="shared" si="2"/>
        <v>9.0909090909090912E-2</v>
      </c>
    </row>
    <row r="173" spans="56:58" x14ac:dyDescent="0.2">
      <c r="BD173">
        <v>20.5</v>
      </c>
      <c r="BE173">
        <v>11</v>
      </c>
      <c r="BF173">
        <f t="shared" si="2"/>
        <v>9.0909090909090912E-2</v>
      </c>
    </row>
    <row r="174" spans="56:58" x14ac:dyDescent="0.2">
      <c r="BD174">
        <v>20.5</v>
      </c>
      <c r="BE174">
        <v>11</v>
      </c>
      <c r="BF174">
        <f t="shared" si="2"/>
        <v>9.0909090909090912E-2</v>
      </c>
    </row>
    <row r="175" spans="56:58" x14ac:dyDescent="0.2">
      <c r="BD175">
        <v>20.5</v>
      </c>
      <c r="BE175">
        <v>11</v>
      </c>
      <c r="BF175">
        <f t="shared" si="2"/>
        <v>9.0909090909090912E-2</v>
      </c>
    </row>
    <row r="176" spans="56:58" x14ac:dyDescent="0.2">
      <c r="BD176">
        <v>20.5</v>
      </c>
      <c r="BE176">
        <v>11</v>
      </c>
      <c r="BF176">
        <f t="shared" si="2"/>
        <v>9.0909090909090912E-2</v>
      </c>
    </row>
    <row r="177" spans="56:58" x14ac:dyDescent="0.2">
      <c r="BD177">
        <v>20.5</v>
      </c>
      <c r="BE177">
        <v>11</v>
      </c>
      <c r="BF177">
        <f t="shared" si="2"/>
        <v>9.0909090909090912E-2</v>
      </c>
    </row>
    <row r="178" spans="56:58" x14ac:dyDescent="0.2">
      <c r="BD178">
        <v>20.5</v>
      </c>
      <c r="BE178">
        <v>11</v>
      </c>
      <c r="BF178">
        <f t="shared" si="2"/>
        <v>9.0909090909090912E-2</v>
      </c>
    </row>
    <row r="179" spans="56:58" x14ac:dyDescent="0.2">
      <c r="BD179">
        <v>20.5</v>
      </c>
      <c r="BE179">
        <v>11</v>
      </c>
      <c r="BF179">
        <f t="shared" si="2"/>
        <v>9.0909090909090912E-2</v>
      </c>
    </row>
    <row r="180" spans="56:58" x14ac:dyDescent="0.2">
      <c r="BD180">
        <v>20.5</v>
      </c>
      <c r="BE180">
        <v>11</v>
      </c>
      <c r="BF180">
        <f t="shared" si="2"/>
        <v>9.0909090909090912E-2</v>
      </c>
    </row>
    <row r="181" spans="56:58" x14ac:dyDescent="0.2">
      <c r="BD181">
        <v>20.5</v>
      </c>
      <c r="BE181">
        <v>11</v>
      </c>
      <c r="BF181">
        <f t="shared" si="2"/>
        <v>9.0909090909090912E-2</v>
      </c>
    </row>
    <row r="182" spans="56:58" x14ac:dyDescent="0.2">
      <c r="BD182">
        <v>20.5</v>
      </c>
      <c r="BE182">
        <v>11</v>
      </c>
      <c r="BF182">
        <f t="shared" si="2"/>
        <v>9.0909090909090912E-2</v>
      </c>
    </row>
    <row r="183" spans="56:58" x14ac:dyDescent="0.2">
      <c r="BD183">
        <v>20.5</v>
      </c>
      <c r="BE183">
        <v>11</v>
      </c>
      <c r="BF183">
        <f t="shared" si="2"/>
        <v>9.0909090909090912E-2</v>
      </c>
    </row>
    <row r="184" spans="56:58" x14ac:dyDescent="0.2">
      <c r="BD184">
        <v>20.5</v>
      </c>
      <c r="BE184">
        <v>11</v>
      </c>
      <c r="BF184">
        <f t="shared" si="2"/>
        <v>9.0909090909090912E-2</v>
      </c>
    </row>
    <row r="185" spans="56:58" x14ac:dyDescent="0.2">
      <c r="BD185">
        <v>20.5</v>
      </c>
      <c r="BE185">
        <v>11</v>
      </c>
      <c r="BF185">
        <f t="shared" si="2"/>
        <v>9.0909090909090912E-2</v>
      </c>
    </row>
    <row r="186" spans="56:58" x14ac:dyDescent="0.2">
      <c r="BD186">
        <v>20.5</v>
      </c>
      <c r="BE186">
        <v>12</v>
      </c>
      <c r="BF186">
        <f t="shared" si="2"/>
        <v>8.3333333333333329E-2</v>
      </c>
    </row>
    <row r="187" spans="56:58" x14ac:dyDescent="0.2">
      <c r="BD187">
        <v>20.5</v>
      </c>
      <c r="BE187">
        <v>12</v>
      </c>
      <c r="BF187">
        <f t="shared" si="2"/>
        <v>8.3333333333333329E-2</v>
      </c>
    </row>
    <row r="188" spans="56:58" x14ac:dyDescent="0.2">
      <c r="BD188">
        <v>20.5</v>
      </c>
      <c r="BE188">
        <v>12</v>
      </c>
      <c r="BF188">
        <f t="shared" si="2"/>
        <v>8.3333333333333329E-2</v>
      </c>
    </row>
    <row r="189" spans="56:58" x14ac:dyDescent="0.2">
      <c r="BD189">
        <v>20.5</v>
      </c>
      <c r="BE189">
        <v>12</v>
      </c>
      <c r="BF189">
        <f t="shared" si="2"/>
        <v>8.3333333333333329E-2</v>
      </c>
    </row>
    <row r="190" spans="56:58" x14ac:dyDescent="0.2">
      <c r="BD190">
        <v>20.5</v>
      </c>
      <c r="BE190">
        <v>12</v>
      </c>
      <c r="BF190">
        <f t="shared" si="2"/>
        <v>8.3333333333333329E-2</v>
      </c>
    </row>
    <row r="191" spans="56:58" x14ac:dyDescent="0.2">
      <c r="BD191">
        <v>20.5</v>
      </c>
      <c r="BE191">
        <v>12</v>
      </c>
      <c r="BF191">
        <f t="shared" si="2"/>
        <v>8.3333333333333329E-2</v>
      </c>
    </row>
    <row r="192" spans="56:58" x14ac:dyDescent="0.2">
      <c r="BD192">
        <v>20.5</v>
      </c>
      <c r="BE192">
        <v>12</v>
      </c>
      <c r="BF192">
        <f t="shared" si="2"/>
        <v>8.3333333333333329E-2</v>
      </c>
    </row>
    <row r="193" spans="56:58" x14ac:dyDescent="0.2">
      <c r="BD193">
        <v>20.5</v>
      </c>
      <c r="BE193">
        <v>12</v>
      </c>
      <c r="BF193">
        <f t="shared" si="2"/>
        <v>8.3333333333333329E-2</v>
      </c>
    </row>
    <row r="194" spans="56:58" x14ac:dyDescent="0.2">
      <c r="BD194">
        <v>20.5</v>
      </c>
      <c r="BE194">
        <v>12</v>
      </c>
      <c r="BF194">
        <f t="shared" si="2"/>
        <v>8.3333333333333329E-2</v>
      </c>
    </row>
    <row r="195" spans="56:58" x14ac:dyDescent="0.2">
      <c r="BD195">
        <v>20.5</v>
      </c>
      <c r="BE195">
        <v>12</v>
      </c>
      <c r="BF195">
        <f t="shared" si="2"/>
        <v>8.3333333333333329E-2</v>
      </c>
    </row>
    <row r="196" spans="56:58" x14ac:dyDescent="0.2">
      <c r="BD196">
        <v>20.5</v>
      </c>
      <c r="BE196">
        <v>12</v>
      </c>
      <c r="BF196">
        <f t="shared" si="2"/>
        <v>8.3333333333333329E-2</v>
      </c>
    </row>
    <row r="197" spans="56:58" x14ac:dyDescent="0.2">
      <c r="BD197">
        <v>20.5</v>
      </c>
      <c r="BE197">
        <v>12</v>
      </c>
      <c r="BF197">
        <f t="shared" si="2"/>
        <v>8.3333333333333329E-2</v>
      </c>
    </row>
    <row r="198" spans="56:58" x14ac:dyDescent="0.2">
      <c r="BD198">
        <v>20.5</v>
      </c>
      <c r="BE198">
        <v>12</v>
      </c>
      <c r="BF198">
        <f t="shared" si="2"/>
        <v>8.3333333333333329E-2</v>
      </c>
    </row>
    <row r="199" spans="56:58" x14ac:dyDescent="0.2">
      <c r="BD199">
        <v>20.5</v>
      </c>
      <c r="BE199">
        <v>12</v>
      </c>
      <c r="BF199">
        <f t="shared" si="2"/>
        <v>8.3333333333333329E-2</v>
      </c>
    </row>
    <row r="200" spans="56:58" x14ac:dyDescent="0.2">
      <c r="BD200">
        <v>20.5</v>
      </c>
      <c r="BE200">
        <v>12</v>
      </c>
      <c r="BF200">
        <f t="shared" si="2"/>
        <v>8.3333333333333329E-2</v>
      </c>
    </row>
    <row r="201" spans="56:58" x14ac:dyDescent="0.2">
      <c r="BD201">
        <v>20.5</v>
      </c>
      <c r="BE201">
        <v>13</v>
      </c>
      <c r="BF201">
        <f t="shared" si="2"/>
        <v>7.6923076923076927E-2</v>
      </c>
    </row>
    <row r="202" spans="56:58" x14ac:dyDescent="0.2">
      <c r="BD202">
        <v>21.9</v>
      </c>
      <c r="BE202">
        <v>8</v>
      </c>
      <c r="BF202">
        <f t="shared" si="2"/>
        <v>0.125</v>
      </c>
    </row>
    <row r="203" spans="56:58" x14ac:dyDescent="0.2">
      <c r="BD203">
        <v>21.9</v>
      </c>
      <c r="BE203">
        <v>9</v>
      </c>
      <c r="BF203">
        <f t="shared" ref="BF203:BF266" si="3">1/BE203</f>
        <v>0.1111111111111111</v>
      </c>
    </row>
    <row r="204" spans="56:58" x14ac:dyDescent="0.2">
      <c r="BD204">
        <v>21.9</v>
      </c>
      <c r="BE204">
        <v>9</v>
      </c>
      <c r="BF204">
        <f t="shared" si="3"/>
        <v>0.1111111111111111</v>
      </c>
    </row>
    <row r="205" spans="56:58" x14ac:dyDescent="0.2">
      <c r="BD205">
        <v>21.9</v>
      </c>
      <c r="BE205">
        <v>9</v>
      </c>
      <c r="BF205">
        <f t="shared" si="3"/>
        <v>0.1111111111111111</v>
      </c>
    </row>
    <row r="206" spans="56:58" x14ac:dyDescent="0.2">
      <c r="BD206">
        <v>21.9</v>
      </c>
      <c r="BE206">
        <v>9</v>
      </c>
      <c r="BF206">
        <f t="shared" si="3"/>
        <v>0.1111111111111111</v>
      </c>
    </row>
    <row r="207" spans="56:58" x14ac:dyDescent="0.2">
      <c r="BD207">
        <v>21.9</v>
      </c>
      <c r="BE207">
        <v>9</v>
      </c>
      <c r="BF207">
        <f t="shared" si="3"/>
        <v>0.1111111111111111</v>
      </c>
    </row>
    <row r="208" spans="56:58" x14ac:dyDescent="0.2">
      <c r="BD208">
        <v>21.9</v>
      </c>
      <c r="BE208">
        <v>9</v>
      </c>
      <c r="BF208">
        <f t="shared" si="3"/>
        <v>0.1111111111111111</v>
      </c>
    </row>
    <row r="209" spans="56:58" x14ac:dyDescent="0.2">
      <c r="BD209">
        <v>21.9</v>
      </c>
      <c r="BE209">
        <v>9</v>
      </c>
      <c r="BF209">
        <f t="shared" si="3"/>
        <v>0.1111111111111111</v>
      </c>
    </row>
    <row r="210" spans="56:58" x14ac:dyDescent="0.2">
      <c r="BD210">
        <v>21.9</v>
      </c>
      <c r="BE210">
        <v>9</v>
      </c>
      <c r="BF210">
        <f t="shared" si="3"/>
        <v>0.1111111111111111</v>
      </c>
    </row>
    <row r="211" spans="56:58" x14ac:dyDescent="0.2">
      <c r="BD211">
        <v>21.9</v>
      </c>
      <c r="BE211">
        <v>9</v>
      </c>
      <c r="BF211">
        <f t="shared" si="3"/>
        <v>0.1111111111111111</v>
      </c>
    </row>
    <row r="212" spans="56:58" x14ac:dyDescent="0.2">
      <c r="BD212">
        <v>21.9</v>
      </c>
      <c r="BE212">
        <v>9</v>
      </c>
      <c r="BF212">
        <f t="shared" si="3"/>
        <v>0.1111111111111111</v>
      </c>
    </row>
    <row r="213" spans="56:58" x14ac:dyDescent="0.2">
      <c r="BD213">
        <v>21.9</v>
      </c>
      <c r="BE213">
        <v>9</v>
      </c>
      <c r="BF213">
        <f t="shared" si="3"/>
        <v>0.1111111111111111</v>
      </c>
    </row>
    <row r="214" spans="56:58" x14ac:dyDescent="0.2">
      <c r="BD214">
        <v>21.9</v>
      </c>
      <c r="BE214">
        <v>9</v>
      </c>
      <c r="BF214">
        <f t="shared" si="3"/>
        <v>0.1111111111111111</v>
      </c>
    </row>
    <row r="215" spans="56:58" x14ac:dyDescent="0.2">
      <c r="BD215">
        <v>21.9</v>
      </c>
      <c r="BE215">
        <v>9</v>
      </c>
      <c r="BF215">
        <f t="shared" si="3"/>
        <v>0.1111111111111111</v>
      </c>
    </row>
    <row r="216" spans="56:58" x14ac:dyDescent="0.2">
      <c r="BD216">
        <v>21.9</v>
      </c>
      <c r="BE216">
        <v>9</v>
      </c>
      <c r="BF216">
        <f t="shared" si="3"/>
        <v>0.1111111111111111</v>
      </c>
    </row>
    <row r="217" spans="56:58" x14ac:dyDescent="0.2">
      <c r="BD217">
        <v>21.9</v>
      </c>
      <c r="BE217">
        <v>9</v>
      </c>
      <c r="BF217">
        <f t="shared" si="3"/>
        <v>0.1111111111111111</v>
      </c>
    </row>
    <row r="218" spans="56:58" x14ac:dyDescent="0.2">
      <c r="BD218">
        <v>21.9</v>
      </c>
      <c r="BE218">
        <v>9</v>
      </c>
      <c r="BF218">
        <f t="shared" si="3"/>
        <v>0.1111111111111111</v>
      </c>
    </row>
    <row r="219" spans="56:58" x14ac:dyDescent="0.2">
      <c r="BD219">
        <v>21.9</v>
      </c>
      <c r="BE219">
        <v>9</v>
      </c>
      <c r="BF219">
        <f t="shared" si="3"/>
        <v>0.1111111111111111</v>
      </c>
    </row>
    <row r="220" spans="56:58" x14ac:dyDescent="0.2">
      <c r="BD220">
        <v>21.9</v>
      </c>
      <c r="BE220">
        <v>9</v>
      </c>
      <c r="BF220">
        <f t="shared" si="3"/>
        <v>0.1111111111111111</v>
      </c>
    </row>
    <row r="221" spans="56:58" x14ac:dyDescent="0.2">
      <c r="BD221">
        <v>21.9</v>
      </c>
      <c r="BE221">
        <v>9</v>
      </c>
      <c r="BF221">
        <f t="shared" si="3"/>
        <v>0.1111111111111111</v>
      </c>
    </row>
    <row r="222" spans="56:58" x14ac:dyDescent="0.2">
      <c r="BD222">
        <v>21.9</v>
      </c>
      <c r="BE222">
        <v>9</v>
      </c>
      <c r="BF222">
        <f t="shared" si="3"/>
        <v>0.1111111111111111</v>
      </c>
    </row>
    <row r="223" spans="56:58" x14ac:dyDescent="0.2">
      <c r="BD223">
        <v>21.9</v>
      </c>
      <c r="BE223">
        <v>9</v>
      </c>
      <c r="BF223">
        <f t="shared" si="3"/>
        <v>0.1111111111111111</v>
      </c>
    </row>
    <row r="224" spans="56:58" x14ac:dyDescent="0.2">
      <c r="BD224">
        <v>21.9</v>
      </c>
      <c r="BE224">
        <v>9</v>
      </c>
      <c r="BF224">
        <f t="shared" si="3"/>
        <v>0.1111111111111111</v>
      </c>
    </row>
    <row r="225" spans="56:58" x14ac:dyDescent="0.2">
      <c r="BD225">
        <v>21.9</v>
      </c>
      <c r="BE225">
        <v>9</v>
      </c>
      <c r="BF225">
        <f t="shared" si="3"/>
        <v>0.1111111111111111</v>
      </c>
    </row>
    <row r="226" spans="56:58" x14ac:dyDescent="0.2">
      <c r="BD226">
        <v>21.9</v>
      </c>
      <c r="BE226">
        <v>9</v>
      </c>
      <c r="BF226">
        <f t="shared" si="3"/>
        <v>0.1111111111111111</v>
      </c>
    </row>
    <row r="227" spans="56:58" x14ac:dyDescent="0.2">
      <c r="BD227">
        <v>21.9</v>
      </c>
      <c r="BE227">
        <v>9</v>
      </c>
      <c r="BF227">
        <f t="shared" si="3"/>
        <v>0.1111111111111111</v>
      </c>
    </row>
    <row r="228" spans="56:58" x14ac:dyDescent="0.2">
      <c r="BD228">
        <v>21.9</v>
      </c>
      <c r="BE228">
        <v>9</v>
      </c>
      <c r="BF228">
        <f t="shared" si="3"/>
        <v>0.1111111111111111</v>
      </c>
    </row>
    <row r="229" spans="56:58" x14ac:dyDescent="0.2">
      <c r="BD229">
        <v>21.9</v>
      </c>
      <c r="BE229">
        <v>9</v>
      </c>
      <c r="BF229">
        <f t="shared" si="3"/>
        <v>0.1111111111111111</v>
      </c>
    </row>
    <row r="230" spans="56:58" x14ac:dyDescent="0.2">
      <c r="BD230">
        <v>21.9</v>
      </c>
      <c r="BE230">
        <v>9</v>
      </c>
      <c r="BF230">
        <f t="shared" si="3"/>
        <v>0.1111111111111111</v>
      </c>
    </row>
    <row r="231" spans="56:58" x14ac:dyDescent="0.2">
      <c r="BD231">
        <v>21.9</v>
      </c>
      <c r="BE231">
        <v>9</v>
      </c>
      <c r="BF231">
        <f t="shared" si="3"/>
        <v>0.1111111111111111</v>
      </c>
    </row>
    <row r="232" spans="56:58" x14ac:dyDescent="0.2">
      <c r="BD232">
        <v>21.9</v>
      </c>
      <c r="BE232">
        <v>9</v>
      </c>
      <c r="BF232">
        <f t="shared" si="3"/>
        <v>0.1111111111111111</v>
      </c>
    </row>
    <row r="233" spans="56:58" x14ac:dyDescent="0.2">
      <c r="BD233">
        <v>21.9</v>
      </c>
      <c r="BE233">
        <v>9</v>
      </c>
      <c r="BF233">
        <f t="shared" si="3"/>
        <v>0.1111111111111111</v>
      </c>
    </row>
    <row r="234" spans="56:58" x14ac:dyDescent="0.2">
      <c r="BD234">
        <v>21.9</v>
      </c>
      <c r="BE234">
        <v>9</v>
      </c>
      <c r="BF234">
        <f t="shared" si="3"/>
        <v>0.1111111111111111</v>
      </c>
    </row>
    <row r="235" spans="56:58" x14ac:dyDescent="0.2">
      <c r="BD235">
        <v>21.9</v>
      </c>
      <c r="BE235">
        <v>9</v>
      </c>
      <c r="BF235">
        <f t="shared" si="3"/>
        <v>0.1111111111111111</v>
      </c>
    </row>
    <row r="236" spans="56:58" x14ac:dyDescent="0.2">
      <c r="BD236">
        <v>21.9</v>
      </c>
      <c r="BE236">
        <v>9</v>
      </c>
      <c r="BF236">
        <f t="shared" si="3"/>
        <v>0.1111111111111111</v>
      </c>
    </row>
    <row r="237" spans="56:58" x14ac:dyDescent="0.2">
      <c r="BD237">
        <v>21.9</v>
      </c>
      <c r="BE237">
        <v>9</v>
      </c>
      <c r="BF237">
        <f t="shared" si="3"/>
        <v>0.1111111111111111</v>
      </c>
    </row>
    <row r="238" spans="56:58" x14ac:dyDescent="0.2">
      <c r="BD238">
        <v>21.9</v>
      </c>
      <c r="BE238">
        <v>10</v>
      </c>
      <c r="BF238">
        <f t="shared" si="3"/>
        <v>0.1</v>
      </c>
    </row>
    <row r="239" spans="56:58" x14ac:dyDescent="0.2">
      <c r="BD239">
        <v>21.9</v>
      </c>
      <c r="BE239">
        <v>10</v>
      </c>
      <c r="BF239">
        <f t="shared" si="3"/>
        <v>0.1</v>
      </c>
    </row>
    <row r="240" spans="56:58" x14ac:dyDescent="0.2">
      <c r="BD240">
        <v>21.9</v>
      </c>
      <c r="BE240">
        <v>10</v>
      </c>
      <c r="BF240">
        <f t="shared" si="3"/>
        <v>0.1</v>
      </c>
    </row>
    <row r="241" spans="56:58" x14ac:dyDescent="0.2">
      <c r="BD241">
        <v>21.9</v>
      </c>
      <c r="BE241">
        <v>10</v>
      </c>
      <c r="BF241">
        <f t="shared" si="3"/>
        <v>0.1</v>
      </c>
    </row>
    <row r="242" spans="56:58" x14ac:dyDescent="0.2">
      <c r="BD242">
        <v>21.9</v>
      </c>
      <c r="BE242">
        <v>10</v>
      </c>
      <c r="BF242">
        <f t="shared" si="3"/>
        <v>0.1</v>
      </c>
    </row>
    <row r="243" spans="56:58" x14ac:dyDescent="0.2">
      <c r="BD243">
        <v>21.9</v>
      </c>
      <c r="BE243">
        <v>10</v>
      </c>
      <c r="BF243">
        <f t="shared" si="3"/>
        <v>0.1</v>
      </c>
    </row>
    <row r="244" spans="56:58" x14ac:dyDescent="0.2">
      <c r="BD244">
        <v>21.9</v>
      </c>
      <c r="BE244">
        <v>10</v>
      </c>
      <c r="BF244">
        <f t="shared" si="3"/>
        <v>0.1</v>
      </c>
    </row>
    <row r="245" spans="56:58" x14ac:dyDescent="0.2">
      <c r="BD245">
        <v>21.9</v>
      </c>
      <c r="BE245">
        <v>10</v>
      </c>
      <c r="BF245">
        <f t="shared" si="3"/>
        <v>0.1</v>
      </c>
    </row>
    <row r="246" spans="56:58" x14ac:dyDescent="0.2">
      <c r="BD246">
        <v>21.9</v>
      </c>
      <c r="BE246">
        <v>10</v>
      </c>
      <c r="BF246">
        <f t="shared" si="3"/>
        <v>0.1</v>
      </c>
    </row>
    <row r="247" spans="56:58" x14ac:dyDescent="0.2">
      <c r="BD247">
        <v>21.9</v>
      </c>
      <c r="BE247">
        <v>10</v>
      </c>
      <c r="BF247">
        <f t="shared" si="3"/>
        <v>0.1</v>
      </c>
    </row>
    <row r="248" spans="56:58" x14ac:dyDescent="0.2">
      <c r="BD248">
        <v>21.9</v>
      </c>
      <c r="BE248">
        <v>10</v>
      </c>
      <c r="BF248">
        <f t="shared" si="3"/>
        <v>0.1</v>
      </c>
    </row>
    <row r="249" spans="56:58" x14ac:dyDescent="0.2">
      <c r="BD249">
        <v>21.9</v>
      </c>
      <c r="BE249">
        <v>10</v>
      </c>
      <c r="BF249">
        <f t="shared" si="3"/>
        <v>0.1</v>
      </c>
    </row>
    <row r="250" spans="56:58" x14ac:dyDescent="0.2">
      <c r="BD250">
        <v>21.9</v>
      </c>
      <c r="BE250">
        <v>10</v>
      </c>
      <c r="BF250">
        <f t="shared" si="3"/>
        <v>0.1</v>
      </c>
    </row>
    <row r="251" spans="56:58" x14ac:dyDescent="0.2">
      <c r="BD251">
        <v>21.9</v>
      </c>
      <c r="BE251">
        <v>10</v>
      </c>
      <c r="BF251">
        <f t="shared" si="3"/>
        <v>0.1</v>
      </c>
    </row>
    <row r="252" spans="56:58" x14ac:dyDescent="0.2">
      <c r="BD252">
        <v>21.9</v>
      </c>
      <c r="BE252">
        <v>10</v>
      </c>
      <c r="BF252">
        <f t="shared" si="3"/>
        <v>0.1</v>
      </c>
    </row>
    <row r="253" spans="56:58" x14ac:dyDescent="0.2">
      <c r="BD253">
        <v>21.9</v>
      </c>
      <c r="BE253">
        <v>10</v>
      </c>
      <c r="BF253">
        <f t="shared" si="3"/>
        <v>0.1</v>
      </c>
    </row>
    <row r="254" spans="56:58" x14ac:dyDescent="0.2">
      <c r="BD254">
        <v>21.9</v>
      </c>
      <c r="BE254">
        <v>10</v>
      </c>
      <c r="BF254">
        <f t="shared" si="3"/>
        <v>0.1</v>
      </c>
    </row>
    <row r="255" spans="56:58" x14ac:dyDescent="0.2">
      <c r="BD255">
        <v>21.9</v>
      </c>
      <c r="BE255">
        <v>10</v>
      </c>
      <c r="BF255">
        <f t="shared" si="3"/>
        <v>0.1</v>
      </c>
    </row>
    <row r="256" spans="56:58" x14ac:dyDescent="0.2">
      <c r="BD256">
        <v>21.9</v>
      </c>
      <c r="BE256">
        <v>10</v>
      </c>
      <c r="BF256">
        <f t="shared" si="3"/>
        <v>0.1</v>
      </c>
    </row>
    <row r="257" spans="56:58" x14ac:dyDescent="0.2">
      <c r="BD257">
        <v>21.9</v>
      </c>
      <c r="BE257">
        <v>10</v>
      </c>
      <c r="BF257">
        <f t="shared" si="3"/>
        <v>0.1</v>
      </c>
    </row>
    <row r="258" spans="56:58" x14ac:dyDescent="0.2">
      <c r="BD258">
        <v>21.9</v>
      </c>
      <c r="BE258">
        <v>10</v>
      </c>
      <c r="BF258">
        <f t="shared" si="3"/>
        <v>0.1</v>
      </c>
    </row>
    <row r="259" spans="56:58" x14ac:dyDescent="0.2">
      <c r="BD259">
        <v>21.9</v>
      </c>
      <c r="BE259">
        <v>10</v>
      </c>
      <c r="BF259">
        <f t="shared" si="3"/>
        <v>0.1</v>
      </c>
    </row>
    <row r="260" spans="56:58" x14ac:dyDescent="0.2">
      <c r="BD260">
        <v>21.9</v>
      </c>
      <c r="BE260">
        <v>10</v>
      </c>
      <c r="BF260">
        <f t="shared" si="3"/>
        <v>0.1</v>
      </c>
    </row>
    <row r="261" spans="56:58" x14ac:dyDescent="0.2">
      <c r="BD261">
        <v>21.9</v>
      </c>
      <c r="BE261">
        <v>10</v>
      </c>
      <c r="BF261">
        <f t="shared" si="3"/>
        <v>0.1</v>
      </c>
    </row>
    <row r="262" spans="56:58" x14ac:dyDescent="0.2">
      <c r="BD262">
        <v>21.9</v>
      </c>
      <c r="BE262">
        <v>10</v>
      </c>
      <c r="BF262">
        <f t="shared" si="3"/>
        <v>0.1</v>
      </c>
    </row>
    <row r="263" spans="56:58" x14ac:dyDescent="0.2">
      <c r="BD263">
        <v>21.9</v>
      </c>
      <c r="BE263">
        <v>10</v>
      </c>
      <c r="BF263">
        <f t="shared" si="3"/>
        <v>0.1</v>
      </c>
    </row>
    <row r="264" spans="56:58" x14ac:dyDescent="0.2">
      <c r="BD264">
        <v>21.9</v>
      </c>
      <c r="BE264">
        <v>10</v>
      </c>
      <c r="BF264">
        <f t="shared" si="3"/>
        <v>0.1</v>
      </c>
    </row>
    <row r="265" spans="56:58" x14ac:dyDescent="0.2">
      <c r="BD265">
        <v>21.9</v>
      </c>
      <c r="BE265">
        <v>10</v>
      </c>
      <c r="BF265">
        <f t="shared" si="3"/>
        <v>0.1</v>
      </c>
    </row>
    <row r="266" spans="56:58" x14ac:dyDescent="0.2">
      <c r="BD266">
        <v>21.9</v>
      </c>
      <c r="BE266">
        <v>10</v>
      </c>
      <c r="BF266">
        <f t="shared" si="3"/>
        <v>0.1</v>
      </c>
    </row>
    <row r="267" spans="56:58" x14ac:dyDescent="0.2">
      <c r="BD267">
        <v>21.9</v>
      </c>
      <c r="BE267">
        <v>10</v>
      </c>
      <c r="BF267">
        <f t="shared" ref="BF267:BF330" si="4">1/BE267</f>
        <v>0.1</v>
      </c>
    </row>
    <row r="268" spans="56:58" x14ac:dyDescent="0.2">
      <c r="BD268">
        <v>21.9</v>
      </c>
      <c r="BE268">
        <v>10</v>
      </c>
      <c r="BF268">
        <f t="shared" si="4"/>
        <v>0.1</v>
      </c>
    </row>
    <row r="269" spans="56:58" x14ac:dyDescent="0.2">
      <c r="BD269">
        <v>21.9</v>
      </c>
      <c r="BE269">
        <v>10</v>
      </c>
      <c r="BF269">
        <f t="shared" si="4"/>
        <v>0.1</v>
      </c>
    </row>
    <row r="270" spans="56:58" x14ac:dyDescent="0.2">
      <c r="BD270">
        <v>21.9</v>
      </c>
      <c r="BE270">
        <v>10</v>
      </c>
      <c r="BF270">
        <f t="shared" si="4"/>
        <v>0.1</v>
      </c>
    </row>
    <row r="271" spans="56:58" x14ac:dyDescent="0.2">
      <c r="BD271">
        <v>21.9</v>
      </c>
      <c r="BE271">
        <v>10</v>
      </c>
      <c r="BF271">
        <f t="shared" si="4"/>
        <v>0.1</v>
      </c>
    </row>
    <row r="272" spans="56:58" x14ac:dyDescent="0.2">
      <c r="BD272">
        <v>21.9</v>
      </c>
      <c r="BE272">
        <v>10</v>
      </c>
      <c r="BF272">
        <f t="shared" si="4"/>
        <v>0.1</v>
      </c>
    </row>
    <row r="273" spans="56:58" x14ac:dyDescent="0.2">
      <c r="BD273">
        <v>21.9</v>
      </c>
      <c r="BE273">
        <v>10</v>
      </c>
      <c r="BF273">
        <f t="shared" si="4"/>
        <v>0.1</v>
      </c>
    </row>
    <row r="274" spans="56:58" x14ac:dyDescent="0.2">
      <c r="BD274">
        <v>21.9</v>
      </c>
      <c r="BE274">
        <v>10</v>
      </c>
      <c r="BF274">
        <f t="shared" si="4"/>
        <v>0.1</v>
      </c>
    </row>
    <row r="275" spans="56:58" x14ac:dyDescent="0.2">
      <c r="BD275">
        <v>21.9</v>
      </c>
      <c r="BE275">
        <v>10</v>
      </c>
      <c r="BF275">
        <f t="shared" si="4"/>
        <v>0.1</v>
      </c>
    </row>
    <row r="276" spans="56:58" x14ac:dyDescent="0.2">
      <c r="BD276">
        <v>21.9</v>
      </c>
      <c r="BE276">
        <v>10</v>
      </c>
      <c r="BF276">
        <f t="shared" si="4"/>
        <v>0.1</v>
      </c>
    </row>
    <row r="277" spans="56:58" x14ac:dyDescent="0.2">
      <c r="BD277">
        <v>21.9</v>
      </c>
      <c r="BE277">
        <v>10</v>
      </c>
      <c r="BF277">
        <f t="shared" si="4"/>
        <v>0.1</v>
      </c>
    </row>
    <row r="278" spans="56:58" x14ac:dyDescent="0.2">
      <c r="BD278">
        <v>21.9</v>
      </c>
      <c r="BE278">
        <v>11</v>
      </c>
      <c r="BF278">
        <f t="shared" si="4"/>
        <v>9.0909090909090912E-2</v>
      </c>
    </row>
    <row r="279" spans="56:58" x14ac:dyDescent="0.2">
      <c r="BD279">
        <v>21.9</v>
      </c>
      <c r="BE279">
        <v>11</v>
      </c>
      <c r="BF279">
        <f t="shared" si="4"/>
        <v>9.0909090909090912E-2</v>
      </c>
    </row>
    <row r="280" spans="56:58" x14ac:dyDescent="0.2">
      <c r="BD280">
        <v>21.9</v>
      </c>
      <c r="BE280">
        <v>11</v>
      </c>
      <c r="BF280">
        <f t="shared" si="4"/>
        <v>9.0909090909090912E-2</v>
      </c>
    </row>
    <row r="281" spans="56:58" x14ac:dyDescent="0.2">
      <c r="BD281">
        <v>21.9</v>
      </c>
      <c r="BE281">
        <v>11</v>
      </c>
      <c r="BF281">
        <f t="shared" si="4"/>
        <v>9.0909090909090912E-2</v>
      </c>
    </row>
    <row r="282" spans="56:58" x14ac:dyDescent="0.2">
      <c r="BD282">
        <v>22.8</v>
      </c>
      <c r="BE282">
        <v>8</v>
      </c>
      <c r="BF282">
        <f t="shared" si="4"/>
        <v>0.125</v>
      </c>
    </row>
    <row r="283" spans="56:58" x14ac:dyDescent="0.2">
      <c r="BD283">
        <v>22.8</v>
      </c>
      <c r="BE283">
        <v>8</v>
      </c>
      <c r="BF283">
        <f t="shared" si="4"/>
        <v>0.125</v>
      </c>
    </row>
    <row r="284" spans="56:58" x14ac:dyDescent="0.2">
      <c r="BD284">
        <v>22.8</v>
      </c>
      <c r="BE284">
        <v>8</v>
      </c>
      <c r="BF284">
        <f t="shared" si="4"/>
        <v>0.125</v>
      </c>
    </row>
    <row r="285" spans="56:58" x14ac:dyDescent="0.2">
      <c r="BD285">
        <v>22.8</v>
      </c>
      <c r="BE285">
        <v>8</v>
      </c>
      <c r="BF285">
        <f t="shared" si="4"/>
        <v>0.125</v>
      </c>
    </row>
    <row r="286" spans="56:58" x14ac:dyDescent="0.2">
      <c r="BD286">
        <v>22.8</v>
      </c>
      <c r="BE286">
        <v>8</v>
      </c>
      <c r="BF286">
        <f t="shared" si="4"/>
        <v>0.125</v>
      </c>
    </row>
    <row r="287" spans="56:58" x14ac:dyDescent="0.2">
      <c r="BD287">
        <v>22.8</v>
      </c>
      <c r="BE287">
        <v>8</v>
      </c>
      <c r="BF287">
        <f t="shared" si="4"/>
        <v>0.125</v>
      </c>
    </row>
    <row r="288" spans="56:58" x14ac:dyDescent="0.2">
      <c r="BD288">
        <v>22.8</v>
      </c>
      <c r="BE288">
        <v>8</v>
      </c>
      <c r="BF288">
        <f t="shared" si="4"/>
        <v>0.125</v>
      </c>
    </row>
    <row r="289" spans="56:58" x14ac:dyDescent="0.2">
      <c r="BD289">
        <v>22.8</v>
      </c>
      <c r="BE289">
        <v>8</v>
      </c>
      <c r="BF289">
        <f t="shared" si="4"/>
        <v>0.125</v>
      </c>
    </row>
    <row r="290" spans="56:58" x14ac:dyDescent="0.2">
      <c r="BD290">
        <v>22.8</v>
      </c>
      <c r="BE290">
        <v>8</v>
      </c>
      <c r="BF290">
        <f t="shared" si="4"/>
        <v>0.125</v>
      </c>
    </row>
    <row r="291" spans="56:58" x14ac:dyDescent="0.2">
      <c r="BD291">
        <v>22.8</v>
      </c>
      <c r="BE291">
        <v>8</v>
      </c>
      <c r="BF291">
        <f t="shared" si="4"/>
        <v>0.125</v>
      </c>
    </row>
    <row r="292" spans="56:58" x14ac:dyDescent="0.2">
      <c r="BD292">
        <v>22.8</v>
      </c>
      <c r="BE292">
        <v>8</v>
      </c>
      <c r="BF292">
        <f t="shared" si="4"/>
        <v>0.125</v>
      </c>
    </row>
    <row r="293" spans="56:58" x14ac:dyDescent="0.2">
      <c r="BD293">
        <v>22.8</v>
      </c>
      <c r="BE293">
        <v>8</v>
      </c>
      <c r="BF293">
        <f t="shared" si="4"/>
        <v>0.125</v>
      </c>
    </row>
    <row r="294" spans="56:58" x14ac:dyDescent="0.2">
      <c r="BD294">
        <v>22.8</v>
      </c>
      <c r="BE294">
        <v>8</v>
      </c>
      <c r="BF294">
        <f t="shared" si="4"/>
        <v>0.125</v>
      </c>
    </row>
    <row r="295" spans="56:58" x14ac:dyDescent="0.2">
      <c r="BD295">
        <v>22.8</v>
      </c>
      <c r="BE295">
        <v>8</v>
      </c>
      <c r="BF295">
        <f t="shared" si="4"/>
        <v>0.125</v>
      </c>
    </row>
    <row r="296" spans="56:58" x14ac:dyDescent="0.2">
      <c r="BD296">
        <v>22.8</v>
      </c>
      <c r="BE296">
        <v>8</v>
      </c>
      <c r="BF296">
        <f t="shared" si="4"/>
        <v>0.125</v>
      </c>
    </row>
    <row r="297" spans="56:58" x14ac:dyDescent="0.2">
      <c r="BD297">
        <v>22.8</v>
      </c>
      <c r="BE297">
        <v>8</v>
      </c>
      <c r="BF297">
        <f t="shared" si="4"/>
        <v>0.125</v>
      </c>
    </row>
    <row r="298" spans="56:58" x14ac:dyDescent="0.2">
      <c r="BD298">
        <v>22.8</v>
      </c>
      <c r="BE298">
        <v>8</v>
      </c>
      <c r="BF298">
        <f t="shared" si="4"/>
        <v>0.125</v>
      </c>
    </row>
    <row r="299" spans="56:58" x14ac:dyDescent="0.2">
      <c r="BD299">
        <v>22.8</v>
      </c>
      <c r="BE299">
        <v>8</v>
      </c>
      <c r="BF299">
        <f t="shared" si="4"/>
        <v>0.125</v>
      </c>
    </row>
    <row r="300" spans="56:58" x14ac:dyDescent="0.2">
      <c r="BD300">
        <v>22.8</v>
      </c>
      <c r="BE300">
        <v>8</v>
      </c>
      <c r="BF300">
        <f t="shared" si="4"/>
        <v>0.125</v>
      </c>
    </row>
    <row r="301" spans="56:58" x14ac:dyDescent="0.2">
      <c r="BD301">
        <v>22.8</v>
      </c>
      <c r="BE301">
        <v>8</v>
      </c>
      <c r="BF301">
        <f t="shared" si="4"/>
        <v>0.125</v>
      </c>
    </row>
    <row r="302" spans="56:58" x14ac:dyDescent="0.2">
      <c r="BD302">
        <v>22.8</v>
      </c>
      <c r="BE302">
        <v>8</v>
      </c>
      <c r="BF302">
        <f t="shared" si="4"/>
        <v>0.125</v>
      </c>
    </row>
    <row r="303" spans="56:58" x14ac:dyDescent="0.2">
      <c r="BD303">
        <v>22.8</v>
      </c>
      <c r="BE303">
        <v>8</v>
      </c>
      <c r="BF303">
        <f t="shared" si="4"/>
        <v>0.125</v>
      </c>
    </row>
    <row r="304" spans="56:58" x14ac:dyDescent="0.2">
      <c r="BD304">
        <v>22.8</v>
      </c>
      <c r="BE304">
        <v>8</v>
      </c>
      <c r="BF304">
        <f t="shared" si="4"/>
        <v>0.125</v>
      </c>
    </row>
    <row r="305" spans="56:58" x14ac:dyDescent="0.2">
      <c r="BD305">
        <v>22.8</v>
      </c>
      <c r="BE305">
        <v>8</v>
      </c>
      <c r="BF305">
        <f t="shared" si="4"/>
        <v>0.125</v>
      </c>
    </row>
    <row r="306" spans="56:58" x14ac:dyDescent="0.2">
      <c r="BD306">
        <v>22.8</v>
      </c>
      <c r="BE306">
        <v>8</v>
      </c>
      <c r="BF306">
        <f t="shared" si="4"/>
        <v>0.125</v>
      </c>
    </row>
    <row r="307" spans="56:58" x14ac:dyDescent="0.2">
      <c r="BD307">
        <v>22.8</v>
      </c>
      <c r="BE307">
        <v>8</v>
      </c>
      <c r="BF307">
        <f t="shared" si="4"/>
        <v>0.125</v>
      </c>
    </row>
    <row r="308" spans="56:58" x14ac:dyDescent="0.2">
      <c r="BD308">
        <v>22.8</v>
      </c>
      <c r="BE308">
        <v>8</v>
      </c>
      <c r="BF308">
        <f t="shared" si="4"/>
        <v>0.125</v>
      </c>
    </row>
    <row r="309" spans="56:58" x14ac:dyDescent="0.2">
      <c r="BD309">
        <v>22.8</v>
      </c>
      <c r="BE309">
        <v>8</v>
      </c>
      <c r="BF309">
        <f t="shared" si="4"/>
        <v>0.125</v>
      </c>
    </row>
    <row r="310" spans="56:58" x14ac:dyDescent="0.2">
      <c r="BD310">
        <v>22.8</v>
      </c>
      <c r="BE310">
        <v>8</v>
      </c>
      <c r="BF310">
        <f t="shared" si="4"/>
        <v>0.125</v>
      </c>
    </row>
    <row r="311" spans="56:58" x14ac:dyDescent="0.2">
      <c r="BD311">
        <v>22.8</v>
      </c>
      <c r="BE311">
        <v>8</v>
      </c>
      <c r="BF311">
        <f t="shared" si="4"/>
        <v>0.125</v>
      </c>
    </row>
    <row r="312" spans="56:58" x14ac:dyDescent="0.2">
      <c r="BD312">
        <v>22.8</v>
      </c>
      <c r="BE312">
        <v>8</v>
      </c>
      <c r="BF312">
        <f t="shared" si="4"/>
        <v>0.125</v>
      </c>
    </row>
    <row r="313" spans="56:58" x14ac:dyDescent="0.2">
      <c r="BD313">
        <v>22.8</v>
      </c>
      <c r="BE313">
        <v>8</v>
      </c>
      <c r="BF313">
        <f t="shared" si="4"/>
        <v>0.125</v>
      </c>
    </row>
    <row r="314" spans="56:58" x14ac:dyDescent="0.2">
      <c r="BD314">
        <v>22.8</v>
      </c>
      <c r="BE314">
        <v>8</v>
      </c>
      <c r="BF314">
        <f t="shared" si="4"/>
        <v>0.125</v>
      </c>
    </row>
    <row r="315" spans="56:58" x14ac:dyDescent="0.2">
      <c r="BD315">
        <v>22.8</v>
      </c>
      <c r="BE315">
        <v>8</v>
      </c>
      <c r="BF315">
        <f t="shared" si="4"/>
        <v>0.125</v>
      </c>
    </row>
    <row r="316" spans="56:58" x14ac:dyDescent="0.2">
      <c r="BD316">
        <v>22.8</v>
      </c>
      <c r="BE316">
        <v>8</v>
      </c>
      <c r="BF316">
        <f t="shared" si="4"/>
        <v>0.125</v>
      </c>
    </row>
    <row r="317" spans="56:58" x14ac:dyDescent="0.2">
      <c r="BD317">
        <v>22.8</v>
      </c>
      <c r="BE317">
        <v>8</v>
      </c>
      <c r="BF317">
        <f t="shared" si="4"/>
        <v>0.125</v>
      </c>
    </row>
    <row r="318" spans="56:58" x14ac:dyDescent="0.2">
      <c r="BD318">
        <v>22.8</v>
      </c>
      <c r="BE318">
        <v>8</v>
      </c>
      <c r="BF318">
        <f t="shared" si="4"/>
        <v>0.125</v>
      </c>
    </row>
    <row r="319" spans="56:58" x14ac:dyDescent="0.2">
      <c r="BD319">
        <v>22.8</v>
      </c>
      <c r="BE319">
        <v>8</v>
      </c>
      <c r="BF319">
        <f t="shared" si="4"/>
        <v>0.125</v>
      </c>
    </row>
    <row r="320" spans="56:58" x14ac:dyDescent="0.2">
      <c r="BD320">
        <v>22.8</v>
      </c>
      <c r="BE320">
        <v>8</v>
      </c>
      <c r="BF320">
        <f t="shared" si="4"/>
        <v>0.125</v>
      </c>
    </row>
    <row r="321" spans="56:58" x14ac:dyDescent="0.2">
      <c r="BD321">
        <v>22.8</v>
      </c>
      <c r="BE321">
        <v>8</v>
      </c>
      <c r="BF321">
        <f t="shared" si="4"/>
        <v>0.125</v>
      </c>
    </row>
    <row r="322" spans="56:58" x14ac:dyDescent="0.2">
      <c r="BD322">
        <v>22.8</v>
      </c>
      <c r="BE322">
        <v>8</v>
      </c>
      <c r="BF322">
        <f t="shared" si="4"/>
        <v>0.125</v>
      </c>
    </row>
    <row r="323" spans="56:58" x14ac:dyDescent="0.2">
      <c r="BD323">
        <v>22.8</v>
      </c>
      <c r="BE323">
        <v>8</v>
      </c>
      <c r="BF323">
        <f t="shared" si="4"/>
        <v>0.125</v>
      </c>
    </row>
    <row r="324" spans="56:58" x14ac:dyDescent="0.2">
      <c r="BD324">
        <v>22.8</v>
      </c>
      <c r="BE324">
        <v>8</v>
      </c>
      <c r="BF324">
        <f t="shared" si="4"/>
        <v>0.125</v>
      </c>
    </row>
    <row r="325" spans="56:58" x14ac:dyDescent="0.2">
      <c r="BD325">
        <v>22.8</v>
      </c>
      <c r="BE325">
        <v>8</v>
      </c>
      <c r="BF325">
        <f t="shared" si="4"/>
        <v>0.125</v>
      </c>
    </row>
    <row r="326" spans="56:58" x14ac:dyDescent="0.2">
      <c r="BD326">
        <v>22.8</v>
      </c>
      <c r="BE326">
        <v>8</v>
      </c>
      <c r="BF326">
        <f t="shared" si="4"/>
        <v>0.125</v>
      </c>
    </row>
    <row r="327" spans="56:58" x14ac:dyDescent="0.2">
      <c r="BD327">
        <v>22.8</v>
      </c>
      <c r="BE327">
        <v>8</v>
      </c>
      <c r="BF327">
        <f t="shared" si="4"/>
        <v>0.125</v>
      </c>
    </row>
    <row r="328" spans="56:58" x14ac:dyDescent="0.2">
      <c r="BD328">
        <v>22.8</v>
      </c>
      <c r="BE328">
        <v>8</v>
      </c>
      <c r="BF328">
        <f t="shared" si="4"/>
        <v>0.125</v>
      </c>
    </row>
    <row r="329" spans="56:58" x14ac:dyDescent="0.2">
      <c r="BD329">
        <v>22.8</v>
      </c>
      <c r="BE329">
        <v>8</v>
      </c>
      <c r="BF329">
        <f t="shared" si="4"/>
        <v>0.125</v>
      </c>
    </row>
    <row r="330" spans="56:58" x14ac:dyDescent="0.2">
      <c r="BD330">
        <v>22.8</v>
      </c>
      <c r="BE330">
        <v>8</v>
      </c>
      <c r="BF330">
        <f t="shared" si="4"/>
        <v>0.125</v>
      </c>
    </row>
    <row r="331" spans="56:58" x14ac:dyDescent="0.2">
      <c r="BD331">
        <v>22.8</v>
      </c>
      <c r="BE331">
        <v>8</v>
      </c>
      <c r="BF331">
        <f t="shared" ref="BF331:BF394" si="5">1/BE331</f>
        <v>0.125</v>
      </c>
    </row>
    <row r="332" spans="56:58" x14ac:dyDescent="0.2">
      <c r="BD332">
        <v>22.8</v>
      </c>
      <c r="BE332">
        <v>8</v>
      </c>
      <c r="BF332">
        <f t="shared" si="5"/>
        <v>0.125</v>
      </c>
    </row>
    <row r="333" spans="56:58" x14ac:dyDescent="0.2">
      <c r="BD333">
        <v>22.8</v>
      </c>
      <c r="BE333">
        <v>8</v>
      </c>
      <c r="BF333">
        <f t="shared" si="5"/>
        <v>0.125</v>
      </c>
    </row>
    <row r="334" spans="56:58" x14ac:dyDescent="0.2">
      <c r="BD334">
        <v>22.8</v>
      </c>
      <c r="BE334">
        <v>8</v>
      </c>
      <c r="BF334">
        <f t="shared" si="5"/>
        <v>0.125</v>
      </c>
    </row>
    <row r="335" spans="56:58" x14ac:dyDescent="0.2">
      <c r="BD335">
        <v>22.8</v>
      </c>
      <c r="BE335">
        <v>8</v>
      </c>
      <c r="BF335">
        <f t="shared" si="5"/>
        <v>0.125</v>
      </c>
    </row>
    <row r="336" spans="56:58" x14ac:dyDescent="0.2">
      <c r="BD336">
        <v>22.8</v>
      </c>
      <c r="BE336">
        <v>8</v>
      </c>
      <c r="BF336">
        <f t="shared" si="5"/>
        <v>0.125</v>
      </c>
    </row>
    <row r="337" spans="56:58" x14ac:dyDescent="0.2">
      <c r="BD337">
        <v>22.8</v>
      </c>
      <c r="BE337">
        <v>8</v>
      </c>
      <c r="BF337">
        <f t="shared" si="5"/>
        <v>0.125</v>
      </c>
    </row>
    <row r="338" spans="56:58" x14ac:dyDescent="0.2">
      <c r="BD338">
        <v>22.8</v>
      </c>
      <c r="BE338">
        <v>8</v>
      </c>
      <c r="BF338">
        <f t="shared" si="5"/>
        <v>0.125</v>
      </c>
    </row>
    <row r="339" spans="56:58" x14ac:dyDescent="0.2">
      <c r="BD339">
        <v>22.8</v>
      </c>
      <c r="BE339">
        <v>9</v>
      </c>
      <c r="BF339">
        <f t="shared" si="5"/>
        <v>0.1111111111111111</v>
      </c>
    </row>
    <row r="340" spans="56:58" x14ac:dyDescent="0.2">
      <c r="BD340">
        <v>22.8</v>
      </c>
      <c r="BE340">
        <v>9</v>
      </c>
      <c r="BF340">
        <f t="shared" si="5"/>
        <v>0.1111111111111111</v>
      </c>
    </row>
    <row r="341" spans="56:58" x14ac:dyDescent="0.2">
      <c r="BD341">
        <v>22.8</v>
      </c>
      <c r="BE341">
        <v>9</v>
      </c>
      <c r="BF341">
        <f t="shared" si="5"/>
        <v>0.1111111111111111</v>
      </c>
    </row>
    <row r="342" spans="56:58" x14ac:dyDescent="0.2">
      <c r="BD342">
        <v>22.8</v>
      </c>
      <c r="BE342">
        <v>9</v>
      </c>
      <c r="BF342">
        <f t="shared" si="5"/>
        <v>0.1111111111111111</v>
      </c>
    </row>
    <row r="343" spans="56:58" x14ac:dyDescent="0.2">
      <c r="BD343">
        <v>22.8</v>
      </c>
      <c r="BE343">
        <v>9</v>
      </c>
      <c r="BF343">
        <f t="shared" si="5"/>
        <v>0.1111111111111111</v>
      </c>
    </row>
    <row r="344" spans="56:58" x14ac:dyDescent="0.2">
      <c r="BD344">
        <v>22.8</v>
      </c>
      <c r="BE344">
        <v>9</v>
      </c>
      <c r="BF344">
        <f t="shared" si="5"/>
        <v>0.1111111111111111</v>
      </c>
    </row>
    <row r="345" spans="56:58" x14ac:dyDescent="0.2">
      <c r="BD345">
        <v>22.8</v>
      </c>
      <c r="BE345">
        <v>9</v>
      </c>
      <c r="BF345">
        <f t="shared" si="5"/>
        <v>0.1111111111111111</v>
      </c>
    </row>
    <row r="346" spans="56:58" x14ac:dyDescent="0.2">
      <c r="BD346">
        <v>22.8</v>
      </c>
      <c r="BE346">
        <v>9</v>
      </c>
      <c r="BF346">
        <f t="shared" si="5"/>
        <v>0.1111111111111111</v>
      </c>
    </row>
    <row r="347" spans="56:58" x14ac:dyDescent="0.2">
      <c r="BD347">
        <v>22.8</v>
      </c>
      <c r="BE347">
        <v>9</v>
      </c>
      <c r="BF347">
        <f t="shared" si="5"/>
        <v>0.1111111111111111</v>
      </c>
    </row>
    <row r="348" spans="56:58" x14ac:dyDescent="0.2">
      <c r="BD348">
        <v>22.8</v>
      </c>
      <c r="BE348">
        <v>9</v>
      </c>
      <c r="BF348">
        <f t="shared" si="5"/>
        <v>0.1111111111111111</v>
      </c>
    </row>
    <row r="349" spans="56:58" x14ac:dyDescent="0.2">
      <c r="BD349">
        <v>22.8</v>
      </c>
      <c r="BE349">
        <v>9</v>
      </c>
      <c r="BF349">
        <f t="shared" si="5"/>
        <v>0.1111111111111111</v>
      </c>
    </row>
    <row r="350" spans="56:58" x14ac:dyDescent="0.2">
      <c r="BD350">
        <v>22.8</v>
      </c>
      <c r="BE350">
        <v>9</v>
      </c>
      <c r="BF350">
        <f t="shared" si="5"/>
        <v>0.1111111111111111</v>
      </c>
    </row>
    <row r="351" spans="56:58" x14ac:dyDescent="0.2">
      <c r="BD351">
        <v>22.8</v>
      </c>
      <c r="BE351">
        <v>9</v>
      </c>
      <c r="BF351">
        <f t="shared" si="5"/>
        <v>0.1111111111111111</v>
      </c>
    </row>
    <row r="352" spans="56:58" x14ac:dyDescent="0.2">
      <c r="BD352">
        <v>22.8</v>
      </c>
      <c r="BE352">
        <v>9</v>
      </c>
      <c r="BF352">
        <f t="shared" si="5"/>
        <v>0.1111111111111111</v>
      </c>
    </row>
    <row r="353" spans="56:58" x14ac:dyDescent="0.2">
      <c r="BD353">
        <v>22.8</v>
      </c>
      <c r="BE353">
        <v>9</v>
      </c>
      <c r="BF353">
        <f t="shared" si="5"/>
        <v>0.1111111111111111</v>
      </c>
    </row>
    <row r="354" spans="56:58" x14ac:dyDescent="0.2">
      <c r="BD354">
        <v>22.8</v>
      </c>
      <c r="BE354">
        <v>9</v>
      </c>
      <c r="BF354">
        <f t="shared" si="5"/>
        <v>0.1111111111111111</v>
      </c>
    </row>
    <row r="355" spans="56:58" x14ac:dyDescent="0.2">
      <c r="BD355">
        <v>22.8</v>
      </c>
      <c r="BE355">
        <v>9</v>
      </c>
      <c r="BF355">
        <f t="shared" si="5"/>
        <v>0.1111111111111111</v>
      </c>
    </row>
    <row r="356" spans="56:58" x14ac:dyDescent="0.2">
      <c r="BD356">
        <v>22.8</v>
      </c>
      <c r="BE356">
        <v>9</v>
      </c>
      <c r="BF356">
        <f t="shared" si="5"/>
        <v>0.1111111111111111</v>
      </c>
    </row>
    <row r="357" spans="56:58" x14ac:dyDescent="0.2">
      <c r="BD357">
        <v>22.8</v>
      </c>
      <c r="BE357">
        <v>9</v>
      </c>
      <c r="BF357">
        <f t="shared" si="5"/>
        <v>0.1111111111111111</v>
      </c>
    </row>
    <row r="358" spans="56:58" x14ac:dyDescent="0.2">
      <c r="BD358">
        <v>22.8</v>
      </c>
      <c r="BE358">
        <v>9</v>
      </c>
      <c r="BF358">
        <f t="shared" si="5"/>
        <v>0.1111111111111111</v>
      </c>
    </row>
    <row r="359" spans="56:58" x14ac:dyDescent="0.2">
      <c r="BD359">
        <v>22.8</v>
      </c>
      <c r="BE359">
        <v>9</v>
      </c>
      <c r="BF359">
        <f t="shared" si="5"/>
        <v>0.1111111111111111</v>
      </c>
    </row>
    <row r="360" spans="56:58" x14ac:dyDescent="0.2">
      <c r="BD360">
        <v>22.8</v>
      </c>
      <c r="BE360">
        <v>9</v>
      </c>
      <c r="BF360">
        <f t="shared" si="5"/>
        <v>0.1111111111111111</v>
      </c>
    </row>
    <row r="361" spans="56:58" x14ac:dyDescent="0.2">
      <c r="BD361">
        <v>22.8</v>
      </c>
      <c r="BE361">
        <v>9</v>
      </c>
      <c r="BF361">
        <f t="shared" si="5"/>
        <v>0.1111111111111111</v>
      </c>
    </row>
    <row r="362" spans="56:58" x14ac:dyDescent="0.2">
      <c r="BD362">
        <v>22.8</v>
      </c>
      <c r="BE362">
        <v>9</v>
      </c>
      <c r="BF362">
        <f t="shared" si="5"/>
        <v>0.1111111111111111</v>
      </c>
    </row>
    <row r="363" spans="56:58" x14ac:dyDescent="0.2">
      <c r="BD363">
        <v>22.8</v>
      </c>
      <c r="BE363">
        <v>9</v>
      </c>
      <c r="BF363">
        <f t="shared" si="5"/>
        <v>0.1111111111111111</v>
      </c>
    </row>
    <row r="364" spans="56:58" x14ac:dyDescent="0.2">
      <c r="BD364">
        <v>22.8</v>
      </c>
      <c r="BE364">
        <v>9</v>
      </c>
      <c r="BF364">
        <f t="shared" si="5"/>
        <v>0.1111111111111111</v>
      </c>
    </row>
    <row r="365" spans="56:58" x14ac:dyDescent="0.2">
      <c r="BD365">
        <v>22.8</v>
      </c>
      <c r="BE365">
        <v>9</v>
      </c>
      <c r="BF365">
        <f t="shared" si="5"/>
        <v>0.1111111111111111</v>
      </c>
    </row>
    <row r="366" spans="56:58" x14ac:dyDescent="0.2">
      <c r="BD366">
        <v>22.8</v>
      </c>
      <c r="BE366">
        <v>9</v>
      </c>
      <c r="BF366">
        <f t="shared" si="5"/>
        <v>0.1111111111111111</v>
      </c>
    </row>
    <row r="367" spans="56:58" x14ac:dyDescent="0.2">
      <c r="BD367">
        <v>22.8</v>
      </c>
      <c r="BE367">
        <v>9</v>
      </c>
      <c r="BF367">
        <f t="shared" si="5"/>
        <v>0.1111111111111111</v>
      </c>
    </row>
    <row r="368" spans="56:58" x14ac:dyDescent="0.2">
      <c r="BD368">
        <v>22.8</v>
      </c>
      <c r="BE368">
        <v>9</v>
      </c>
      <c r="BF368">
        <f t="shared" si="5"/>
        <v>0.1111111111111111</v>
      </c>
    </row>
    <row r="369" spans="56:58" x14ac:dyDescent="0.2">
      <c r="BD369">
        <v>22.8</v>
      </c>
      <c r="BE369">
        <v>9</v>
      </c>
      <c r="BF369">
        <f t="shared" si="5"/>
        <v>0.1111111111111111</v>
      </c>
    </row>
    <row r="370" spans="56:58" x14ac:dyDescent="0.2">
      <c r="BD370">
        <v>22.8</v>
      </c>
      <c r="BE370">
        <v>9</v>
      </c>
      <c r="BF370">
        <f t="shared" si="5"/>
        <v>0.1111111111111111</v>
      </c>
    </row>
    <row r="371" spans="56:58" x14ac:dyDescent="0.2">
      <c r="BD371">
        <v>22.8</v>
      </c>
      <c r="BE371">
        <v>9</v>
      </c>
      <c r="BF371">
        <f t="shared" si="5"/>
        <v>0.1111111111111111</v>
      </c>
    </row>
    <row r="372" spans="56:58" x14ac:dyDescent="0.2">
      <c r="BD372">
        <v>22.8</v>
      </c>
      <c r="BE372">
        <v>9</v>
      </c>
      <c r="BF372">
        <f t="shared" si="5"/>
        <v>0.1111111111111111</v>
      </c>
    </row>
    <row r="373" spans="56:58" x14ac:dyDescent="0.2">
      <c r="BD373">
        <v>22.8</v>
      </c>
      <c r="BE373">
        <v>9</v>
      </c>
      <c r="BF373">
        <f t="shared" si="5"/>
        <v>0.1111111111111111</v>
      </c>
    </row>
    <row r="374" spans="56:58" x14ac:dyDescent="0.2">
      <c r="BD374">
        <v>22.8</v>
      </c>
      <c r="BE374">
        <v>9</v>
      </c>
      <c r="BF374">
        <f t="shared" si="5"/>
        <v>0.1111111111111111</v>
      </c>
    </row>
    <row r="375" spans="56:58" x14ac:dyDescent="0.2">
      <c r="BD375">
        <v>22.8</v>
      </c>
      <c r="BE375">
        <v>9</v>
      </c>
      <c r="BF375">
        <f t="shared" si="5"/>
        <v>0.1111111111111111</v>
      </c>
    </row>
    <row r="376" spans="56:58" x14ac:dyDescent="0.2">
      <c r="BD376">
        <v>22.8</v>
      </c>
      <c r="BE376">
        <v>9</v>
      </c>
      <c r="BF376">
        <f t="shared" si="5"/>
        <v>0.1111111111111111</v>
      </c>
    </row>
    <row r="377" spans="56:58" x14ac:dyDescent="0.2">
      <c r="BD377">
        <v>22.8</v>
      </c>
      <c r="BE377">
        <v>9</v>
      </c>
      <c r="BF377">
        <f t="shared" si="5"/>
        <v>0.1111111111111111</v>
      </c>
    </row>
    <row r="378" spans="56:58" x14ac:dyDescent="0.2">
      <c r="BD378">
        <v>22.8</v>
      </c>
      <c r="BE378">
        <v>9</v>
      </c>
      <c r="BF378">
        <f t="shared" si="5"/>
        <v>0.1111111111111111</v>
      </c>
    </row>
    <row r="379" spans="56:58" x14ac:dyDescent="0.2">
      <c r="BD379">
        <v>22.8</v>
      </c>
      <c r="BE379">
        <v>9</v>
      </c>
      <c r="BF379">
        <f t="shared" si="5"/>
        <v>0.1111111111111111</v>
      </c>
    </row>
    <row r="380" spans="56:58" x14ac:dyDescent="0.2">
      <c r="BD380">
        <v>22.8</v>
      </c>
      <c r="BE380">
        <v>9</v>
      </c>
      <c r="BF380">
        <f t="shared" si="5"/>
        <v>0.1111111111111111</v>
      </c>
    </row>
    <row r="381" spans="56:58" x14ac:dyDescent="0.2">
      <c r="BD381">
        <v>22.8</v>
      </c>
      <c r="BE381">
        <v>9</v>
      </c>
      <c r="BF381">
        <f t="shared" si="5"/>
        <v>0.1111111111111111</v>
      </c>
    </row>
    <row r="382" spans="56:58" x14ac:dyDescent="0.2">
      <c r="BD382">
        <v>22.8</v>
      </c>
      <c r="BE382">
        <v>9</v>
      </c>
      <c r="BF382">
        <f t="shared" si="5"/>
        <v>0.1111111111111111</v>
      </c>
    </row>
    <row r="383" spans="56:58" x14ac:dyDescent="0.2">
      <c r="BD383">
        <v>22.8</v>
      </c>
      <c r="BE383">
        <v>9</v>
      </c>
      <c r="BF383">
        <f t="shared" si="5"/>
        <v>0.1111111111111111</v>
      </c>
    </row>
    <row r="384" spans="56:58" x14ac:dyDescent="0.2">
      <c r="BD384">
        <v>23.4</v>
      </c>
      <c r="BE384">
        <v>7</v>
      </c>
      <c r="BF384">
        <f t="shared" si="5"/>
        <v>0.14285714285714285</v>
      </c>
    </row>
    <row r="385" spans="56:58" x14ac:dyDescent="0.2">
      <c r="BD385">
        <v>23.4</v>
      </c>
      <c r="BE385">
        <v>7</v>
      </c>
      <c r="BF385">
        <f t="shared" si="5"/>
        <v>0.14285714285714285</v>
      </c>
    </row>
    <row r="386" spans="56:58" x14ac:dyDescent="0.2">
      <c r="BD386">
        <v>23.4</v>
      </c>
      <c r="BE386">
        <v>7</v>
      </c>
      <c r="BF386">
        <f t="shared" si="5"/>
        <v>0.14285714285714285</v>
      </c>
    </row>
    <row r="387" spans="56:58" x14ac:dyDescent="0.2">
      <c r="BD387">
        <v>23.4</v>
      </c>
      <c r="BE387">
        <v>7</v>
      </c>
      <c r="BF387">
        <f t="shared" si="5"/>
        <v>0.14285714285714285</v>
      </c>
    </row>
    <row r="388" spans="56:58" x14ac:dyDescent="0.2">
      <c r="BD388">
        <v>23.4</v>
      </c>
      <c r="BE388">
        <v>7</v>
      </c>
      <c r="BF388">
        <f t="shared" si="5"/>
        <v>0.14285714285714285</v>
      </c>
    </row>
    <row r="389" spans="56:58" x14ac:dyDescent="0.2">
      <c r="BD389">
        <v>23.4</v>
      </c>
      <c r="BE389">
        <v>7</v>
      </c>
      <c r="BF389">
        <f t="shared" si="5"/>
        <v>0.14285714285714285</v>
      </c>
    </row>
    <row r="390" spans="56:58" x14ac:dyDescent="0.2">
      <c r="BD390">
        <v>23.4</v>
      </c>
      <c r="BE390">
        <v>7</v>
      </c>
      <c r="BF390">
        <f t="shared" si="5"/>
        <v>0.14285714285714285</v>
      </c>
    </row>
    <row r="391" spans="56:58" x14ac:dyDescent="0.2">
      <c r="BD391">
        <v>23.4</v>
      </c>
      <c r="BE391">
        <v>7</v>
      </c>
      <c r="BF391">
        <f t="shared" si="5"/>
        <v>0.14285714285714285</v>
      </c>
    </row>
    <row r="392" spans="56:58" x14ac:dyDescent="0.2">
      <c r="BD392">
        <v>23.4</v>
      </c>
      <c r="BE392">
        <v>7</v>
      </c>
      <c r="BF392">
        <f t="shared" si="5"/>
        <v>0.14285714285714285</v>
      </c>
    </row>
    <row r="393" spans="56:58" x14ac:dyDescent="0.2">
      <c r="BD393">
        <v>23.4</v>
      </c>
      <c r="BE393">
        <v>8</v>
      </c>
      <c r="BF393">
        <f t="shared" si="5"/>
        <v>0.125</v>
      </c>
    </row>
    <row r="394" spans="56:58" x14ac:dyDescent="0.2">
      <c r="BD394">
        <v>23.4</v>
      </c>
      <c r="BE394">
        <v>8</v>
      </c>
      <c r="BF394">
        <f t="shared" si="5"/>
        <v>0.125</v>
      </c>
    </row>
    <row r="395" spans="56:58" x14ac:dyDescent="0.2">
      <c r="BD395">
        <v>23.4</v>
      </c>
      <c r="BE395">
        <v>8</v>
      </c>
      <c r="BF395">
        <f t="shared" ref="BF395:BF458" si="6">1/BE395</f>
        <v>0.125</v>
      </c>
    </row>
    <row r="396" spans="56:58" x14ac:dyDescent="0.2">
      <c r="BD396">
        <v>23.4</v>
      </c>
      <c r="BE396">
        <v>8</v>
      </c>
      <c r="BF396">
        <f t="shared" si="6"/>
        <v>0.125</v>
      </c>
    </row>
    <row r="397" spans="56:58" x14ac:dyDescent="0.2">
      <c r="BD397">
        <v>23.4</v>
      </c>
      <c r="BE397">
        <v>8</v>
      </c>
      <c r="BF397">
        <f t="shared" si="6"/>
        <v>0.125</v>
      </c>
    </row>
    <row r="398" spans="56:58" x14ac:dyDescent="0.2">
      <c r="BD398">
        <v>23.4</v>
      </c>
      <c r="BE398">
        <v>8</v>
      </c>
      <c r="BF398">
        <f t="shared" si="6"/>
        <v>0.125</v>
      </c>
    </row>
    <row r="399" spans="56:58" x14ac:dyDescent="0.2">
      <c r="BD399">
        <v>23.4</v>
      </c>
      <c r="BE399">
        <v>8</v>
      </c>
      <c r="BF399">
        <f t="shared" si="6"/>
        <v>0.125</v>
      </c>
    </row>
    <row r="400" spans="56:58" x14ac:dyDescent="0.2">
      <c r="BD400">
        <v>23.4</v>
      </c>
      <c r="BE400">
        <v>8</v>
      </c>
      <c r="BF400">
        <f t="shared" si="6"/>
        <v>0.125</v>
      </c>
    </row>
    <row r="401" spans="56:58" x14ac:dyDescent="0.2">
      <c r="BD401">
        <v>23.4</v>
      </c>
      <c r="BE401">
        <v>8</v>
      </c>
      <c r="BF401">
        <f t="shared" si="6"/>
        <v>0.125</v>
      </c>
    </row>
    <row r="402" spans="56:58" x14ac:dyDescent="0.2">
      <c r="BD402">
        <v>23.4</v>
      </c>
      <c r="BE402">
        <v>8</v>
      </c>
      <c r="BF402">
        <f t="shared" si="6"/>
        <v>0.125</v>
      </c>
    </row>
    <row r="403" spans="56:58" x14ac:dyDescent="0.2">
      <c r="BD403">
        <v>23.4</v>
      </c>
      <c r="BE403">
        <v>8</v>
      </c>
      <c r="BF403">
        <f t="shared" si="6"/>
        <v>0.125</v>
      </c>
    </row>
    <row r="404" spans="56:58" x14ac:dyDescent="0.2">
      <c r="BD404">
        <v>23.4</v>
      </c>
      <c r="BE404">
        <v>8</v>
      </c>
      <c r="BF404">
        <f t="shared" si="6"/>
        <v>0.125</v>
      </c>
    </row>
    <row r="405" spans="56:58" x14ac:dyDescent="0.2">
      <c r="BD405">
        <v>23.4</v>
      </c>
      <c r="BE405">
        <v>8</v>
      </c>
      <c r="BF405">
        <f t="shared" si="6"/>
        <v>0.125</v>
      </c>
    </row>
    <row r="406" spans="56:58" x14ac:dyDescent="0.2">
      <c r="BD406">
        <v>23.4</v>
      </c>
      <c r="BE406">
        <v>8</v>
      </c>
      <c r="BF406">
        <f t="shared" si="6"/>
        <v>0.125</v>
      </c>
    </row>
    <row r="407" spans="56:58" x14ac:dyDescent="0.2">
      <c r="BD407">
        <v>23.4</v>
      </c>
      <c r="BE407">
        <v>8</v>
      </c>
      <c r="BF407">
        <f t="shared" si="6"/>
        <v>0.125</v>
      </c>
    </row>
    <row r="408" spans="56:58" x14ac:dyDescent="0.2">
      <c r="BD408">
        <v>23.4</v>
      </c>
      <c r="BE408">
        <v>8</v>
      </c>
      <c r="BF408">
        <f t="shared" si="6"/>
        <v>0.125</v>
      </c>
    </row>
    <row r="409" spans="56:58" x14ac:dyDescent="0.2">
      <c r="BD409">
        <v>23.4</v>
      </c>
      <c r="BE409">
        <v>8</v>
      </c>
      <c r="BF409">
        <f t="shared" si="6"/>
        <v>0.125</v>
      </c>
    </row>
    <row r="410" spans="56:58" x14ac:dyDescent="0.2">
      <c r="BD410">
        <v>23.4</v>
      </c>
      <c r="BE410">
        <v>8</v>
      </c>
      <c r="BF410">
        <f t="shared" si="6"/>
        <v>0.125</v>
      </c>
    </row>
    <row r="411" spans="56:58" x14ac:dyDescent="0.2">
      <c r="BD411">
        <v>23.4</v>
      </c>
      <c r="BE411">
        <v>8</v>
      </c>
      <c r="BF411">
        <f t="shared" si="6"/>
        <v>0.125</v>
      </c>
    </row>
    <row r="412" spans="56:58" x14ac:dyDescent="0.2">
      <c r="BD412">
        <v>23.4</v>
      </c>
      <c r="BE412">
        <v>8</v>
      </c>
      <c r="BF412">
        <f t="shared" si="6"/>
        <v>0.125</v>
      </c>
    </row>
    <row r="413" spans="56:58" x14ac:dyDescent="0.2">
      <c r="BD413">
        <v>23.4</v>
      </c>
      <c r="BE413">
        <v>8</v>
      </c>
      <c r="BF413">
        <f t="shared" si="6"/>
        <v>0.125</v>
      </c>
    </row>
    <row r="414" spans="56:58" x14ac:dyDescent="0.2">
      <c r="BD414">
        <v>23.4</v>
      </c>
      <c r="BE414">
        <v>9</v>
      </c>
      <c r="BF414">
        <f t="shared" si="6"/>
        <v>0.1111111111111111</v>
      </c>
    </row>
    <row r="415" spans="56:58" x14ac:dyDescent="0.2">
      <c r="BD415">
        <v>23.4</v>
      </c>
      <c r="BE415">
        <v>9</v>
      </c>
      <c r="BF415">
        <f t="shared" si="6"/>
        <v>0.1111111111111111</v>
      </c>
    </row>
    <row r="416" spans="56:58" x14ac:dyDescent="0.2">
      <c r="BD416">
        <v>23.4</v>
      </c>
      <c r="BE416">
        <v>9</v>
      </c>
      <c r="BF416">
        <f t="shared" si="6"/>
        <v>0.1111111111111111</v>
      </c>
    </row>
    <row r="417" spans="56:58" x14ac:dyDescent="0.2">
      <c r="BD417">
        <v>23.4</v>
      </c>
      <c r="BE417">
        <v>9</v>
      </c>
      <c r="BF417">
        <f t="shared" si="6"/>
        <v>0.1111111111111111</v>
      </c>
    </row>
    <row r="418" spans="56:58" x14ac:dyDescent="0.2">
      <c r="BD418">
        <v>28</v>
      </c>
      <c r="BE418">
        <v>5</v>
      </c>
      <c r="BF418">
        <f t="shared" si="6"/>
        <v>0.2</v>
      </c>
    </row>
    <row r="419" spans="56:58" x14ac:dyDescent="0.2">
      <c r="BD419">
        <v>28</v>
      </c>
      <c r="BE419">
        <v>5</v>
      </c>
      <c r="BF419">
        <f t="shared" si="6"/>
        <v>0.2</v>
      </c>
    </row>
    <row r="420" spans="56:58" x14ac:dyDescent="0.2">
      <c r="BD420">
        <v>28</v>
      </c>
      <c r="BE420">
        <v>5</v>
      </c>
      <c r="BF420">
        <f t="shared" si="6"/>
        <v>0.2</v>
      </c>
    </row>
    <row r="421" spans="56:58" x14ac:dyDescent="0.2">
      <c r="BD421">
        <v>28</v>
      </c>
      <c r="BE421">
        <v>5</v>
      </c>
      <c r="BF421">
        <f t="shared" si="6"/>
        <v>0.2</v>
      </c>
    </row>
    <row r="422" spans="56:58" x14ac:dyDescent="0.2">
      <c r="BD422">
        <v>28</v>
      </c>
      <c r="BE422">
        <v>5</v>
      </c>
      <c r="BF422">
        <f t="shared" si="6"/>
        <v>0.2</v>
      </c>
    </row>
    <row r="423" spans="56:58" x14ac:dyDescent="0.2">
      <c r="BD423">
        <v>28</v>
      </c>
      <c r="BE423">
        <v>5</v>
      </c>
      <c r="BF423">
        <f t="shared" si="6"/>
        <v>0.2</v>
      </c>
    </row>
    <row r="424" spans="56:58" x14ac:dyDescent="0.2">
      <c r="BD424">
        <v>28</v>
      </c>
      <c r="BE424">
        <v>6</v>
      </c>
      <c r="BF424">
        <f t="shared" si="6"/>
        <v>0.16666666666666666</v>
      </c>
    </row>
    <row r="425" spans="56:58" x14ac:dyDescent="0.2">
      <c r="BD425">
        <v>28</v>
      </c>
      <c r="BE425">
        <v>6</v>
      </c>
      <c r="BF425">
        <f t="shared" si="6"/>
        <v>0.16666666666666666</v>
      </c>
    </row>
    <row r="426" spans="56:58" x14ac:dyDescent="0.2">
      <c r="BD426">
        <v>28</v>
      </c>
      <c r="BE426">
        <v>6</v>
      </c>
      <c r="BF426">
        <f t="shared" si="6"/>
        <v>0.16666666666666666</v>
      </c>
    </row>
    <row r="427" spans="56:58" x14ac:dyDescent="0.2">
      <c r="BD427">
        <v>28</v>
      </c>
      <c r="BE427">
        <v>6</v>
      </c>
      <c r="BF427">
        <f t="shared" si="6"/>
        <v>0.16666666666666666</v>
      </c>
    </row>
    <row r="428" spans="56:58" x14ac:dyDescent="0.2">
      <c r="BD428">
        <v>28</v>
      </c>
      <c r="BE428">
        <v>6</v>
      </c>
      <c r="BF428">
        <f t="shared" si="6"/>
        <v>0.16666666666666666</v>
      </c>
    </row>
    <row r="429" spans="56:58" x14ac:dyDescent="0.2">
      <c r="BD429">
        <v>28</v>
      </c>
      <c r="BE429">
        <v>6</v>
      </c>
      <c r="BF429">
        <f t="shared" si="6"/>
        <v>0.16666666666666666</v>
      </c>
    </row>
    <row r="430" spans="56:58" x14ac:dyDescent="0.2">
      <c r="BD430">
        <v>28</v>
      </c>
      <c r="BE430">
        <v>6</v>
      </c>
      <c r="BF430">
        <f t="shared" si="6"/>
        <v>0.16666666666666666</v>
      </c>
    </row>
    <row r="431" spans="56:58" x14ac:dyDescent="0.2">
      <c r="BD431">
        <v>28</v>
      </c>
      <c r="BE431">
        <v>6</v>
      </c>
      <c r="BF431">
        <f t="shared" si="6"/>
        <v>0.16666666666666666</v>
      </c>
    </row>
    <row r="432" spans="56:58" x14ac:dyDescent="0.2">
      <c r="BD432">
        <v>28</v>
      </c>
      <c r="BE432">
        <v>6</v>
      </c>
      <c r="BF432">
        <f t="shared" si="6"/>
        <v>0.16666666666666666</v>
      </c>
    </row>
    <row r="433" spans="56:58" x14ac:dyDescent="0.2">
      <c r="BD433">
        <v>28</v>
      </c>
      <c r="BE433">
        <v>6</v>
      </c>
      <c r="BF433">
        <f t="shared" si="6"/>
        <v>0.16666666666666666</v>
      </c>
    </row>
    <row r="434" spans="56:58" x14ac:dyDescent="0.2">
      <c r="BD434">
        <v>28</v>
      </c>
      <c r="BE434">
        <v>6</v>
      </c>
      <c r="BF434">
        <f t="shared" si="6"/>
        <v>0.16666666666666666</v>
      </c>
    </row>
    <row r="435" spans="56:58" x14ac:dyDescent="0.2">
      <c r="BD435">
        <v>28</v>
      </c>
      <c r="BE435">
        <v>6</v>
      </c>
      <c r="BF435">
        <f t="shared" si="6"/>
        <v>0.16666666666666666</v>
      </c>
    </row>
    <row r="436" spans="56:58" x14ac:dyDescent="0.2">
      <c r="BD436">
        <v>28</v>
      </c>
      <c r="BE436">
        <v>6</v>
      </c>
      <c r="BF436">
        <f t="shared" si="6"/>
        <v>0.16666666666666666</v>
      </c>
    </row>
    <row r="437" spans="56:58" x14ac:dyDescent="0.2">
      <c r="BD437">
        <v>28</v>
      </c>
      <c r="BE437">
        <v>6</v>
      </c>
      <c r="BF437">
        <f t="shared" si="6"/>
        <v>0.16666666666666666</v>
      </c>
    </row>
    <row r="438" spans="56:58" x14ac:dyDescent="0.2">
      <c r="BD438">
        <v>28</v>
      </c>
      <c r="BE438">
        <v>6</v>
      </c>
      <c r="BF438">
        <f t="shared" si="6"/>
        <v>0.16666666666666666</v>
      </c>
    </row>
    <row r="439" spans="56:58" x14ac:dyDescent="0.2">
      <c r="BD439">
        <v>28</v>
      </c>
      <c r="BE439">
        <v>6</v>
      </c>
      <c r="BF439">
        <f t="shared" si="6"/>
        <v>0.16666666666666666</v>
      </c>
    </row>
    <row r="440" spans="56:58" x14ac:dyDescent="0.2">
      <c r="BD440">
        <v>28</v>
      </c>
      <c r="BE440">
        <v>6</v>
      </c>
      <c r="BF440">
        <f t="shared" si="6"/>
        <v>0.16666666666666666</v>
      </c>
    </row>
    <row r="441" spans="56:58" x14ac:dyDescent="0.2">
      <c r="BD441">
        <v>28</v>
      </c>
      <c r="BE441">
        <v>6</v>
      </c>
      <c r="BF441">
        <f t="shared" si="6"/>
        <v>0.16666666666666666</v>
      </c>
    </row>
    <row r="442" spans="56:58" x14ac:dyDescent="0.2">
      <c r="BD442">
        <v>28</v>
      </c>
      <c r="BE442">
        <v>6</v>
      </c>
      <c r="BF442">
        <f t="shared" si="6"/>
        <v>0.16666666666666666</v>
      </c>
    </row>
    <row r="443" spans="56:58" x14ac:dyDescent="0.2">
      <c r="BD443">
        <v>28</v>
      </c>
      <c r="BE443">
        <v>6</v>
      </c>
      <c r="BF443">
        <f t="shared" si="6"/>
        <v>0.16666666666666666</v>
      </c>
    </row>
    <row r="444" spans="56:58" x14ac:dyDescent="0.2">
      <c r="BD444">
        <v>28</v>
      </c>
      <c r="BE444">
        <v>6</v>
      </c>
      <c r="BF444">
        <f t="shared" si="6"/>
        <v>0.16666666666666666</v>
      </c>
    </row>
    <row r="445" spans="56:58" x14ac:dyDescent="0.2">
      <c r="BD445">
        <v>28</v>
      </c>
      <c r="BE445">
        <v>6</v>
      </c>
      <c r="BF445">
        <f t="shared" si="6"/>
        <v>0.16666666666666666</v>
      </c>
    </row>
    <row r="446" spans="56:58" x14ac:dyDescent="0.2">
      <c r="BD446">
        <v>28</v>
      </c>
      <c r="BE446">
        <v>6</v>
      </c>
      <c r="BF446">
        <f t="shared" si="6"/>
        <v>0.16666666666666666</v>
      </c>
    </row>
    <row r="447" spans="56:58" x14ac:dyDescent="0.2">
      <c r="BD447">
        <v>28</v>
      </c>
      <c r="BE447">
        <v>6</v>
      </c>
      <c r="BF447">
        <f t="shared" si="6"/>
        <v>0.16666666666666666</v>
      </c>
    </row>
    <row r="448" spans="56:58" x14ac:dyDescent="0.2">
      <c r="BD448">
        <v>28</v>
      </c>
      <c r="BE448">
        <v>6</v>
      </c>
      <c r="BF448">
        <f t="shared" si="6"/>
        <v>0.16666666666666666</v>
      </c>
    </row>
    <row r="449" spans="56:58" x14ac:dyDescent="0.2">
      <c r="BD449">
        <v>28</v>
      </c>
      <c r="BE449">
        <v>6</v>
      </c>
      <c r="BF449">
        <f t="shared" si="6"/>
        <v>0.16666666666666666</v>
      </c>
    </row>
    <row r="450" spans="56:58" x14ac:dyDescent="0.2">
      <c r="BD450">
        <v>28</v>
      </c>
      <c r="BE450">
        <v>6</v>
      </c>
      <c r="BF450">
        <f t="shared" si="6"/>
        <v>0.16666666666666666</v>
      </c>
    </row>
    <row r="451" spans="56:58" x14ac:dyDescent="0.2">
      <c r="BD451">
        <v>28</v>
      </c>
      <c r="BE451">
        <v>6</v>
      </c>
      <c r="BF451">
        <f t="shared" si="6"/>
        <v>0.16666666666666666</v>
      </c>
    </row>
    <row r="452" spans="56:58" x14ac:dyDescent="0.2">
      <c r="BD452">
        <v>28</v>
      </c>
      <c r="BE452">
        <v>6</v>
      </c>
      <c r="BF452">
        <f t="shared" si="6"/>
        <v>0.16666666666666666</v>
      </c>
    </row>
    <row r="453" spans="56:58" x14ac:dyDescent="0.2">
      <c r="BD453">
        <v>28</v>
      </c>
      <c r="BE453">
        <v>6</v>
      </c>
      <c r="BF453">
        <f t="shared" si="6"/>
        <v>0.16666666666666666</v>
      </c>
    </row>
    <row r="454" spans="56:58" x14ac:dyDescent="0.2">
      <c r="BD454">
        <v>28</v>
      </c>
      <c r="BE454">
        <v>6</v>
      </c>
      <c r="BF454">
        <f t="shared" si="6"/>
        <v>0.16666666666666666</v>
      </c>
    </row>
    <row r="455" spans="56:58" x14ac:dyDescent="0.2">
      <c r="BD455">
        <v>28</v>
      </c>
      <c r="BE455">
        <v>6</v>
      </c>
      <c r="BF455">
        <f t="shared" si="6"/>
        <v>0.16666666666666666</v>
      </c>
    </row>
    <row r="456" spans="56:58" x14ac:dyDescent="0.2">
      <c r="BD456">
        <v>28</v>
      </c>
      <c r="BE456">
        <v>6</v>
      </c>
      <c r="BF456">
        <f t="shared" si="6"/>
        <v>0.16666666666666666</v>
      </c>
    </row>
    <row r="457" spans="56:58" x14ac:dyDescent="0.2">
      <c r="BD457">
        <v>28</v>
      </c>
      <c r="BE457">
        <v>6</v>
      </c>
      <c r="BF457">
        <f t="shared" si="6"/>
        <v>0.16666666666666666</v>
      </c>
    </row>
    <row r="458" spans="56:58" x14ac:dyDescent="0.2">
      <c r="BD458">
        <v>28</v>
      </c>
      <c r="BE458">
        <v>6</v>
      </c>
      <c r="BF458">
        <f t="shared" si="6"/>
        <v>0.16666666666666666</v>
      </c>
    </row>
    <row r="459" spans="56:58" x14ac:dyDescent="0.2">
      <c r="BD459">
        <v>28</v>
      </c>
      <c r="BE459">
        <v>6</v>
      </c>
      <c r="BF459">
        <f t="shared" ref="BF459:BF522" si="7">1/BE459</f>
        <v>0.16666666666666666</v>
      </c>
    </row>
    <row r="460" spans="56:58" x14ac:dyDescent="0.2">
      <c r="BD460">
        <v>28</v>
      </c>
      <c r="BE460">
        <v>6</v>
      </c>
      <c r="BF460">
        <f t="shared" si="7"/>
        <v>0.16666666666666666</v>
      </c>
    </row>
    <row r="461" spans="56:58" x14ac:dyDescent="0.2">
      <c r="BD461">
        <v>28</v>
      </c>
      <c r="BE461">
        <v>6</v>
      </c>
      <c r="BF461">
        <f t="shared" si="7"/>
        <v>0.16666666666666666</v>
      </c>
    </row>
    <row r="462" spans="56:58" x14ac:dyDescent="0.2">
      <c r="BD462">
        <v>28</v>
      </c>
      <c r="BE462">
        <v>6</v>
      </c>
      <c r="BF462">
        <f t="shared" si="7"/>
        <v>0.16666666666666666</v>
      </c>
    </row>
    <row r="463" spans="56:58" x14ac:dyDescent="0.2">
      <c r="BD463">
        <v>28</v>
      </c>
      <c r="BE463">
        <v>6</v>
      </c>
      <c r="BF463">
        <f t="shared" si="7"/>
        <v>0.16666666666666666</v>
      </c>
    </row>
    <row r="464" spans="56:58" x14ac:dyDescent="0.2">
      <c r="BD464">
        <v>28</v>
      </c>
      <c r="BE464">
        <v>6</v>
      </c>
      <c r="BF464">
        <f t="shared" si="7"/>
        <v>0.16666666666666666</v>
      </c>
    </row>
    <row r="465" spans="56:58" x14ac:dyDescent="0.2">
      <c r="BD465">
        <v>28</v>
      </c>
      <c r="BE465">
        <v>6</v>
      </c>
      <c r="BF465">
        <f t="shared" si="7"/>
        <v>0.16666666666666666</v>
      </c>
    </row>
    <row r="466" spans="56:58" x14ac:dyDescent="0.2">
      <c r="BD466">
        <v>28</v>
      </c>
      <c r="BE466">
        <v>6</v>
      </c>
      <c r="BF466">
        <f t="shared" si="7"/>
        <v>0.16666666666666666</v>
      </c>
    </row>
    <row r="467" spans="56:58" x14ac:dyDescent="0.2">
      <c r="BD467">
        <v>28</v>
      </c>
      <c r="BE467">
        <v>6</v>
      </c>
      <c r="BF467">
        <f t="shared" si="7"/>
        <v>0.16666666666666666</v>
      </c>
    </row>
    <row r="468" spans="56:58" x14ac:dyDescent="0.2">
      <c r="BD468">
        <v>28</v>
      </c>
      <c r="BE468">
        <v>6</v>
      </c>
      <c r="BF468">
        <f t="shared" si="7"/>
        <v>0.16666666666666666</v>
      </c>
    </row>
    <row r="469" spans="56:58" x14ac:dyDescent="0.2">
      <c r="BD469">
        <v>28</v>
      </c>
      <c r="BE469">
        <v>6</v>
      </c>
      <c r="BF469">
        <f t="shared" si="7"/>
        <v>0.16666666666666666</v>
      </c>
    </row>
    <row r="470" spans="56:58" x14ac:dyDescent="0.2">
      <c r="BD470">
        <v>28</v>
      </c>
      <c r="BE470">
        <v>6</v>
      </c>
      <c r="BF470">
        <f t="shared" si="7"/>
        <v>0.16666666666666666</v>
      </c>
    </row>
    <row r="471" spans="56:58" x14ac:dyDescent="0.2">
      <c r="BD471">
        <v>28</v>
      </c>
      <c r="BE471">
        <v>6</v>
      </c>
      <c r="BF471">
        <f t="shared" si="7"/>
        <v>0.16666666666666666</v>
      </c>
    </row>
    <row r="472" spans="56:58" x14ac:dyDescent="0.2">
      <c r="BD472">
        <v>28</v>
      </c>
      <c r="BE472">
        <v>6</v>
      </c>
      <c r="BF472">
        <f t="shared" si="7"/>
        <v>0.16666666666666666</v>
      </c>
    </row>
    <row r="473" spans="56:58" x14ac:dyDescent="0.2">
      <c r="BD473">
        <v>28</v>
      </c>
      <c r="BE473">
        <v>6</v>
      </c>
      <c r="BF473">
        <f t="shared" si="7"/>
        <v>0.16666666666666666</v>
      </c>
    </row>
    <row r="474" spans="56:58" x14ac:dyDescent="0.2">
      <c r="BD474">
        <v>28</v>
      </c>
      <c r="BE474">
        <v>6</v>
      </c>
      <c r="BF474">
        <f t="shared" si="7"/>
        <v>0.16666666666666666</v>
      </c>
    </row>
    <row r="475" spans="56:58" x14ac:dyDescent="0.2">
      <c r="BD475">
        <v>28</v>
      </c>
      <c r="BE475">
        <v>6</v>
      </c>
      <c r="BF475">
        <f t="shared" si="7"/>
        <v>0.16666666666666666</v>
      </c>
    </row>
    <row r="476" spans="56:58" x14ac:dyDescent="0.2">
      <c r="BD476">
        <v>28</v>
      </c>
      <c r="BE476">
        <v>6</v>
      </c>
      <c r="BF476">
        <f t="shared" si="7"/>
        <v>0.16666666666666666</v>
      </c>
    </row>
    <row r="477" spans="56:58" x14ac:dyDescent="0.2">
      <c r="BD477">
        <v>28</v>
      </c>
      <c r="BE477">
        <v>6</v>
      </c>
      <c r="BF477">
        <f t="shared" si="7"/>
        <v>0.16666666666666666</v>
      </c>
    </row>
    <row r="478" spans="56:58" x14ac:dyDescent="0.2">
      <c r="BD478">
        <v>28</v>
      </c>
      <c r="BE478">
        <v>6</v>
      </c>
      <c r="BF478">
        <f t="shared" si="7"/>
        <v>0.16666666666666666</v>
      </c>
    </row>
    <row r="479" spans="56:58" x14ac:dyDescent="0.2">
      <c r="BD479">
        <v>28</v>
      </c>
      <c r="BE479">
        <v>6</v>
      </c>
      <c r="BF479">
        <f t="shared" si="7"/>
        <v>0.16666666666666666</v>
      </c>
    </row>
    <row r="480" spans="56:58" x14ac:dyDescent="0.2">
      <c r="BD480">
        <v>28</v>
      </c>
      <c r="BE480">
        <v>6</v>
      </c>
      <c r="BF480">
        <f t="shared" si="7"/>
        <v>0.16666666666666666</v>
      </c>
    </row>
    <row r="481" spans="56:58" x14ac:dyDescent="0.2">
      <c r="BD481">
        <v>28</v>
      </c>
      <c r="BE481">
        <v>6</v>
      </c>
      <c r="BF481">
        <f t="shared" si="7"/>
        <v>0.16666666666666666</v>
      </c>
    </row>
    <row r="482" spans="56:58" x14ac:dyDescent="0.2">
      <c r="BD482">
        <v>28</v>
      </c>
      <c r="BE482">
        <v>6</v>
      </c>
      <c r="BF482">
        <f t="shared" si="7"/>
        <v>0.16666666666666666</v>
      </c>
    </row>
    <row r="483" spans="56:58" x14ac:dyDescent="0.2">
      <c r="BD483">
        <v>28</v>
      </c>
      <c r="BE483">
        <v>6</v>
      </c>
      <c r="BF483">
        <f t="shared" si="7"/>
        <v>0.16666666666666666</v>
      </c>
    </row>
    <row r="484" spans="56:58" x14ac:dyDescent="0.2">
      <c r="BD484">
        <v>28</v>
      </c>
      <c r="BE484">
        <v>6</v>
      </c>
      <c r="BF484">
        <f t="shared" si="7"/>
        <v>0.16666666666666666</v>
      </c>
    </row>
    <row r="485" spans="56:58" x14ac:dyDescent="0.2">
      <c r="BD485">
        <v>28</v>
      </c>
      <c r="BE485">
        <v>6</v>
      </c>
      <c r="BF485">
        <f t="shared" si="7"/>
        <v>0.16666666666666666</v>
      </c>
    </row>
    <row r="486" spans="56:58" x14ac:dyDescent="0.2">
      <c r="BD486">
        <v>28</v>
      </c>
      <c r="BE486">
        <v>6</v>
      </c>
      <c r="BF486">
        <f t="shared" si="7"/>
        <v>0.16666666666666666</v>
      </c>
    </row>
    <row r="487" spans="56:58" x14ac:dyDescent="0.2">
      <c r="BD487">
        <v>28</v>
      </c>
      <c r="BE487">
        <v>6</v>
      </c>
      <c r="BF487">
        <f t="shared" si="7"/>
        <v>0.16666666666666666</v>
      </c>
    </row>
    <row r="488" spans="56:58" x14ac:dyDescent="0.2">
      <c r="BD488">
        <v>28</v>
      </c>
      <c r="BE488">
        <v>6</v>
      </c>
      <c r="BF488">
        <f t="shared" si="7"/>
        <v>0.16666666666666666</v>
      </c>
    </row>
    <row r="489" spans="56:58" x14ac:dyDescent="0.2">
      <c r="BD489">
        <v>28</v>
      </c>
      <c r="BE489">
        <v>6</v>
      </c>
      <c r="BF489">
        <f t="shared" si="7"/>
        <v>0.16666666666666666</v>
      </c>
    </row>
    <row r="490" spans="56:58" x14ac:dyDescent="0.2">
      <c r="BD490">
        <v>28</v>
      </c>
      <c r="BE490">
        <v>6</v>
      </c>
      <c r="BF490">
        <f t="shared" si="7"/>
        <v>0.16666666666666666</v>
      </c>
    </row>
    <row r="491" spans="56:58" x14ac:dyDescent="0.2">
      <c r="BD491">
        <v>28</v>
      </c>
      <c r="BE491">
        <v>6</v>
      </c>
      <c r="BF491">
        <f t="shared" si="7"/>
        <v>0.16666666666666666</v>
      </c>
    </row>
    <row r="492" spans="56:58" x14ac:dyDescent="0.2">
      <c r="BD492">
        <v>28</v>
      </c>
      <c r="BE492">
        <v>6</v>
      </c>
      <c r="BF492">
        <f t="shared" si="7"/>
        <v>0.16666666666666666</v>
      </c>
    </row>
    <row r="493" spans="56:58" x14ac:dyDescent="0.2">
      <c r="BD493">
        <v>31.1</v>
      </c>
      <c r="BE493">
        <v>4</v>
      </c>
      <c r="BF493">
        <f t="shared" si="7"/>
        <v>0.25</v>
      </c>
    </row>
    <row r="494" spans="56:58" x14ac:dyDescent="0.2">
      <c r="BD494">
        <v>31.1</v>
      </c>
      <c r="BE494">
        <v>4</v>
      </c>
      <c r="BF494">
        <f t="shared" si="7"/>
        <v>0.25</v>
      </c>
    </row>
    <row r="495" spans="56:58" x14ac:dyDescent="0.2">
      <c r="BD495">
        <v>31.1</v>
      </c>
      <c r="BE495">
        <v>4</v>
      </c>
      <c r="BF495">
        <f t="shared" si="7"/>
        <v>0.25</v>
      </c>
    </row>
    <row r="496" spans="56:58" x14ac:dyDescent="0.2">
      <c r="BD496">
        <v>31.1</v>
      </c>
      <c r="BE496">
        <v>4</v>
      </c>
      <c r="BF496">
        <f t="shared" si="7"/>
        <v>0.25</v>
      </c>
    </row>
    <row r="497" spans="56:58" x14ac:dyDescent="0.2">
      <c r="BD497">
        <v>31.1</v>
      </c>
      <c r="BE497">
        <v>4</v>
      </c>
      <c r="BF497">
        <f t="shared" si="7"/>
        <v>0.25</v>
      </c>
    </row>
    <row r="498" spans="56:58" x14ac:dyDescent="0.2">
      <c r="BD498">
        <v>31.1</v>
      </c>
      <c r="BE498">
        <v>4</v>
      </c>
      <c r="BF498">
        <f t="shared" si="7"/>
        <v>0.25</v>
      </c>
    </row>
    <row r="499" spans="56:58" x14ac:dyDescent="0.2">
      <c r="BD499">
        <v>31.1</v>
      </c>
      <c r="BE499">
        <v>4</v>
      </c>
      <c r="BF499">
        <f t="shared" si="7"/>
        <v>0.25</v>
      </c>
    </row>
    <row r="500" spans="56:58" x14ac:dyDescent="0.2">
      <c r="BD500">
        <v>31.1</v>
      </c>
      <c r="BE500">
        <v>4</v>
      </c>
      <c r="BF500">
        <f t="shared" si="7"/>
        <v>0.25</v>
      </c>
    </row>
    <row r="501" spans="56:58" x14ac:dyDescent="0.2">
      <c r="BD501">
        <v>31.1</v>
      </c>
      <c r="BE501">
        <v>4</v>
      </c>
      <c r="BF501">
        <f t="shared" si="7"/>
        <v>0.25</v>
      </c>
    </row>
    <row r="502" spans="56:58" x14ac:dyDescent="0.2">
      <c r="BD502">
        <v>31.1</v>
      </c>
      <c r="BE502">
        <v>4</v>
      </c>
      <c r="BF502">
        <f t="shared" si="7"/>
        <v>0.25</v>
      </c>
    </row>
    <row r="503" spans="56:58" x14ac:dyDescent="0.2">
      <c r="BD503">
        <v>31.1</v>
      </c>
      <c r="BE503">
        <v>4</v>
      </c>
      <c r="BF503">
        <f t="shared" si="7"/>
        <v>0.25</v>
      </c>
    </row>
    <row r="504" spans="56:58" x14ac:dyDescent="0.2">
      <c r="BD504">
        <v>31.1</v>
      </c>
      <c r="BE504">
        <v>4</v>
      </c>
      <c r="BF504">
        <f t="shared" si="7"/>
        <v>0.25</v>
      </c>
    </row>
    <row r="505" spans="56:58" x14ac:dyDescent="0.2">
      <c r="BD505">
        <v>31.1</v>
      </c>
      <c r="BE505">
        <v>4</v>
      </c>
      <c r="BF505">
        <f t="shared" si="7"/>
        <v>0.25</v>
      </c>
    </row>
    <row r="506" spans="56:58" x14ac:dyDescent="0.2">
      <c r="BD506">
        <v>31.1</v>
      </c>
      <c r="BE506">
        <v>4</v>
      </c>
      <c r="BF506">
        <f t="shared" si="7"/>
        <v>0.25</v>
      </c>
    </row>
    <row r="507" spans="56:58" x14ac:dyDescent="0.2">
      <c r="BD507">
        <v>31.1</v>
      </c>
      <c r="BE507">
        <v>4</v>
      </c>
      <c r="BF507">
        <f t="shared" si="7"/>
        <v>0.25</v>
      </c>
    </row>
    <row r="508" spans="56:58" x14ac:dyDescent="0.2">
      <c r="BD508">
        <v>31.1</v>
      </c>
      <c r="BE508">
        <v>4</v>
      </c>
      <c r="BF508">
        <f t="shared" si="7"/>
        <v>0.25</v>
      </c>
    </row>
    <row r="509" spans="56:58" x14ac:dyDescent="0.2">
      <c r="BD509">
        <v>31.1</v>
      </c>
      <c r="BE509">
        <v>4</v>
      </c>
      <c r="BF509">
        <f t="shared" si="7"/>
        <v>0.25</v>
      </c>
    </row>
    <row r="510" spans="56:58" x14ac:dyDescent="0.2">
      <c r="BD510">
        <v>31.1</v>
      </c>
      <c r="BE510">
        <v>4</v>
      </c>
      <c r="BF510">
        <f t="shared" si="7"/>
        <v>0.25</v>
      </c>
    </row>
    <row r="511" spans="56:58" x14ac:dyDescent="0.2">
      <c r="BD511">
        <v>31.1</v>
      </c>
      <c r="BE511">
        <v>4</v>
      </c>
      <c r="BF511">
        <f t="shared" si="7"/>
        <v>0.25</v>
      </c>
    </row>
    <row r="512" spans="56:58" x14ac:dyDescent="0.2">
      <c r="BD512">
        <v>31.1</v>
      </c>
      <c r="BE512">
        <v>4</v>
      </c>
      <c r="BF512">
        <f t="shared" si="7"/>
        <v>0.25</v>
      </c>
    </row>
    <row r="513" spans="56:58" x14ac:dyDescent="0.2">
      <c r="BD513">
        <v>31.1</v>
      </c>
      <c r="BE513">
        <v>4</v>
      </c>
      <c r="BF513">
        <f t="shared" si="7"/>
        <v>0.25</v>
      </c>
    </row>
    <row r="514" spans="56:58" x14ac:dyDescent="0.2">
      <c r="BD514">
        <v>31.1</v>
      </c>
      <c r="BE514">
        <v>4</v>
      </c>
      <c r="BF514">
        <f t="shared" si="7"/>
        <v>0.25</v>
      </c>
    </row>
    <row r="515" spans="56:58" x14ac:dyDescent="0.2">
      <c r="BD515">
        <v>31.1</v>
      </c>
      <c r="BE515">
        <v>4</v>
      </c>
      <c r="BF515">
        <f t="shared" si="7"/>
        <v>0.25</v>
      </c>
    </row>
    <row r="516" spans="56:58" x14ac:dyDescent="0.2">
      <c r="BD516">
        <v>31.1</v>
      </c>
      <c r="BE516">
        <v>4</v>
      </c>
      <c r="BF516">
        <f t="shared" si="7"/>
        <v>0.25</v>
      </c>
    </row>
    <row r="517" spans="56:58" x14ac:dyDescent="0.2">
      <c r="BD517">
        <v>31.1</v>
      </c>
      <c r="BE517">
        <v>4</v>
      </c>
      <c r="BF517">
        <f t="shared" si="7"/>
        <v>0.25</v>
      </c>
    </row>
    <row r="518" spans="56:58" x14ac:dyDescent="0.2">
      <c r="BD518">
        <v>31.1</v>
      </c>
      <c r="BE518">
        <v>4</v>
      </c>
      <c r="BF518">
        <f t="shared" si="7"/>
        <v>0.25</v>
      </c>
    </row>
    <row r="519" spans="56:58" x14ac:dyDescent="0.2">
      <c r="BD519">
        <v>31.1</v>
      </c>
      <c r="BE519">
        <v>4</v>
      </c>
      <c r="BF519">
        <f t="shared" si="7"/>
        <v>0.25</v>
      </c>
    </row>
    <row r="520" spans="56:58" x14ac:dyDescent="0.2">
      <c r="BD520">
        <v>31.1</v>
      </c>
      <c r="BE520">
        <v>4</v>
      </c>
      <c r="BF520">
        <f t="shared" si="7"/>
        <v>0.25</v>
      </c>
    </row>
    <row r="521" spans="56:58" x14ac:dyDescent="0.2">
      <c r="BD521">
        <v>31.1</v>
      </c>
      <c r="BE521">
        <v>4</v>
      </c>
      <c r="BF521">
        <f t="shared" si="7"/>
        <v>0.25</v>
      </c>
    </row>
    <row r="522" spans="56:58" x14ac:dyDescent="0.2">
      <c r="BD522">
        <v>31.1</v>
      </c>
      <c r="BE522">
        <v>4</v>
      </c>
      <c r="BF522">
        <f t="shared" si="7"/>
        <v>0.25</v>
      </c>
    </row>
    <row r="523" spans="56:58" x14ac:dyDescent="0.2">
      <c r="BD523">
        <v>31.1</v>
      </c>
      <c r="BE523">
        <v>4</v>
      </c>
      <c r="BF523">
        <f t="shared" ref="BF523:BF586" si="8">1/BE523</f>
        <v>0.25</v>
      </c>
    </row>
    <row r="524" spans="56:58" x14ac:dyDescent="0.2">
      <c r="BD524">
        <v>31.1</v>
      </c>
      <c r="BE524">
        <v>4</v>
      </c>
      <c r="BF524">
        <f t="shared" si="8"/>
        <v>0.25</v>
      </c>
    </row>
    <row r="525" spans="56:58" x14ac:dyDescent="0.2">
      <c r="BD525">
        <v>31.1</v>
      </c>
      <c r="BE525">
        <v>4</v>
      </c>
      <c r="BF525">
        <f t="shared" si="8"/>
        <v>0.25</v>
      </c>
    </row>
    <row r="526" spans="56:58" x14ac:dyDescent="0.2">
      <c r="BD526">
        <v>31.1</v>
      </c>
      <c r="BE526">
        <v>4</v>
      </c>
      <c r="BF526">
        <f t="shared" si="8"/>
        <v>0.25</v>
      </c>
    </row>
    <row r="527" spans="56:58" x14ac:dyDescent="0.2">
      <c r="BD527">
        <v>31.1</v>
      </c>
      <c r="BE527">
        <v>4</v>
      </c>
      <c r="BF527">
        <f t="shared" si="8"/>
        <v>0.25</v>
      </c>
    </row>
    <row r="528" spans="56:58" x14ac:dyDescent="0.2">
      <c r="BD528">
        <v>31.1</v>
      </c>
      <c r="BE528">
        <v>4</v>
      </c>
      <c r="BF528">
        <f t="shared" si="8"/>
        <v>0.25</v>
      </c>
    </row>
    <row r="529" spans="56:58" x14ac:dyDescent="0.2">
      <c r="BD529">
        <v>31.1</v>
      </c>
      <c r="BE529">
        <v>4</v>
      </c>
      <c r="BF529">
        <f t="shared" si="8"/>
        <v>0.25</v>
      </c>
    </row>
    <row r="530" spans="56:58" x14ac:dyDescent="0.2">
      <c r="BD530">
        <v>31.1</v>
      </c>
      <c r="BE530">
        <v>4</v>
      </c>
      <c r="BF530">
        <f t="shared" si="8"/>
        <v>0.25</v>
      </c>
    </row>
    <row r="531" spans="56:58" x14ac:dyDescent="0.2">
      <c r="BD531">
        <v>31.1</v>
      </c>
      <c r="BE531">
        <v>4</v>
      </c>
      <c r="BF531">
        <f t="shared" si="8"/>
        <v>0.25</v>
      </c>
    </row>
    <row r="532" spans="56:58" x14ac:dyDescent="0.2">
      <c r="BD532">
        <v>31.1</v>
      </c>
      <c r="BE532">
        <v>4</v>
      </c>
      <c r="BF532">
        <f t="shared" si="8"/>
        <v>0.25</v>
      </c>
    </row>
    <row r="533" spans="56:58" x14ac:dyDescent="0.2">
      <c r="BD533">
        <v>31.1</v>
      </c>
      <c r="BE533">
        <v>4</v>
      </c>
      <c r="BF533">
        <f t="shared" si="8"/>
        <v>0.25</v>
      </c>
    </row>
    <row r="534" spans="56:58" x14ac:dyDescent="0.2">
      <c r="BD534">
        <v>31.1</v>
      </c>
      <c r="BE534">
        <v>4</v>
      </c>
      <c r="BF534">
        <f t="shared" si="8"/>
        <v>0.25</v>
      </c>
    </row>
    <row r="535" spans="56:58" x14ac:dyDescent="0.2">
      <c r="BD535">
        <v>31.1</v>
      </c>
      <c r="BE535">
        <v>4</v>
      </c>
      <c r="BF535">
        <f t="shared" si="8"/>
        <v>0.25</v>
      </c>
    </row>
    <row r="536" spans="56:58" x14ac:dyDescent="0.2">
      <c r="BD536">
        <v>31.1</v>
      </c>
      <c r="BE536">
        <v>4</v>
      </c>
      <c r="BF536">
        <f t="shared" si="8"/>
        <v>0.25</v>
      </c>
    </row>
    <row r="537" spans="56:58" x14ac:dyDescent="0.2">
      <c r="BD537">
        <v>31.1</v>
      </c>
      <c r="BE537">
        <v>4</v>
      </c>
      <c r="BF537">
        <f t="shared" si="8"/>
        <v>0.25</v>
      </c>
    </row>
    <row r="538" spans="56:58" x14ac:dyDescent="0.2">
      <c r="BD538">
        <v>31.1</v>
      </c>
      <c r="BE538">
        <v>4</v>
      </c>
      <c r="BF538">
        <f t="shared" si="8"/>
        <v>0.25</v>
      </c>
    </row>
    <row r="539" spans="56:58" x14ac:dyDescent="0.2">
      <c r="BD539">
        <v>31.1</v>
      </c>
      <c r="BE539">
        <v>4</v>
      </c>
      <c r="BF539">
        <f t="shared" si="8"/>
        <v>0.25</v>
      </c>
    </row>
    <row r="540" spans="56:58" x14ac:dyDescent="0.2">
      <c r="BD540">
        <v>31.1</v>
      </c>
      <c r="BE540">
        <v>4</v>
      </c>
      <c r="BF540">
        <f t="shared" si="8"/>
        <v>0.25</v>
      </c>
    </row>
    <row r="541" spans="56:58" x14ac:dyDescent="0.2">
      <c r="BD541">
        <v>31.1</v>
      </c>
      <c r="BE541">
        <v>4</v>
      </c>
      <c r="BF541">
        <f t="shared" si="8"/>
        <v>0.25</v>
      </c>
    </row>
    <row r="542" spans="56:58" x14ac:dyDescent="0.2">
      <c r="BD542">
        <v>31.1</v>
      </c>
      <c r="BE542">
        <v>4</v>
      </c>
      <c r="BF542">
        <f t="shared" si="8"/>
        <v>0.25</v>
      </c>
    </row>
    <row r="543" spans="56:58" x14ac:dyDescent="0.2">
      <c r="BD543">
        <v>31.1</v>
      </c>
      <c r="BE543">
        <v>4</v>
      </c>
      <c r="BF543">
        <f t="shared" si="8"/>
        <v>0.25</v>
      </c>
    </row>
    <row r="544" spans="56:58" x14ac:dyDescent="0.2">
      <c r="BD544">
        <v>31.1</v>
      </c>
      <c r="BE544">
        <v>4</v>
      </c>
      <c r="BF544">
        <f t="shared" si="8"/>
        <v>0.25</v>
      </c>
    </row>
    <row r="545" spans="56:58" x14ac:dyDescent="0.2">
      <c r="BD545">
        <v>31.1</v>
      </c>
      <c r="BE545">
        <v>4</v>
      </c>
      <c r="BF545">
        <f t="shared" si="8"/>
        <v>0.25</v>
      </c>
    </row>
    <row r="546" spans="56:58" x14ac:dyDescent="0.2">
      <c r="BD546">
        <v>31.1</v>
      </c>
      <c r="BE546">
        <v>5</v>
      </c>
      <c r="BF546">
        <f t="shared" si="8"/>
        <v>0.2</v>
      </c>
    </row>
    <row r="547" spans="56:58" x14ac:dyDescent="0.2">
      <c r="BD547">
        <v>31.1</v>
      </c>
      <c r="BE547">
        <v>5</v>
      </c>
      <c r="BF547">
        <f t="shared" si="8"/>
        <v>0.2</v>
      </c>
    </row>
    <row r="548" spans="56:58" x14ac:dyDescent="0.2">
      <c r="BD548">
        <v>31.1</v>
      </c>
      <c r="BE548">
        <v>5</v>
      </c>
      <c r="BF548">
        <f t="shared" si="8"/>
        <v>0.2</v>
      </c>
    </row>
    <row r="549" spans="56:58" x14ac:dyDescent="0.2">
      <c r="BD549">
        <v>31.1</v>
      </c>
      <c r="BE549">
        <v>5</v>
      </c>
      <c r="BF549">
        <f t="shared" si="8"/>
        <v>0.2</v>
      </c>
    </row>
    <row r="550" spans="56:58" x14ac:dyDescent="0.2">
      <c r="BD550">
        <v>31.1</v>
      </c>
      <c r="BE550">
        <v>5</v>
      </c>
      <c r="BF550">
        <f t="shared" si="8"/>
        <v>0.2</v>
      </c>
    </row>
    <row r="551" spans="56:58" x14ac:dyDescent="0.2">
      <c r="BD551">
        <v>31.1</v>
      </c>
      <c r="BE551">
        <v>5</v>
      </c>
      <c r="BF551">
        <f t="shared" si="8"/>
        <v>0.2</v>
      </c>
    </row>
    <row r="552" spans="56:58" x14ac:dyDescent="0.2">
      <c r="BD552">
        <v>31.1</v>
      </c>
      <c r="BE552">
        <v>5</v>
      </c>
      <c r="BF552">
        <f t="shared" si="8"/>
        <v>0.2</v>
      </c>
    </row>
    <row r="553" spans="56:58" x14ac:dyDescent="0.2">
      <c r="BD553">
        <v>35</v>
      </c>
      <c r="BE553">
        <v>3</v>
      </c>
      <c r="BF553">
        <f t="shared" si="8"/>
        <v>0.33333333333333331</v>
      </c>
    </row>
    <row r="554" spans="56:58" x14ac:dyDescent="0.2">
      <c r="BD554">
        <v>35</v>
      </c>
      <c r="BE554">
        <v>3</v>
      </c>
      <c r="BF554">
        <f t="shared" si="8"/>
        <v>0.33333333333333331</v>
      </c>
    </row>
    <row r="555" spans="56:58" x14ac:dyDescent="0.2">
      <c r="BD555">
        <v>35</v>
      </c>
      <c r="BE555">
        <v>3</v>
      </c>
      <c r="BF555">
        <f t="shared" si="8"/>
        <v>0.33333333333333331</v>
      </c>
    </row>
    <row r="556" spans="56:58" x14ac:dyDescent="0.2">
      <c r="BD556">
        <v>35</v>
      </c>
      <c r="BE556">
        <v>3</v>
      </c>
      <c r="BF556">
        <f t="shared" si="8"/>
        <v>0.33333333333333331</v>
      </c>
    </row>
    <row r="557" spans="56:58" x14ac:dyDescent="0.2">
      <c r="BD557">
        <v>35</v>
      </c>
      <c r="BE557">
        <v>3</v>
      </c>
      <c r="BF557">
        <f t="shared" si="8"/>
        <v>0.33333333333333331</v>
      </c>
    </row>
    <row r="558" spans="56:58" x14ac:dyDescent="0.2">
      <c r="BD558">
        <v>35</v>
      </c>
      <c r="BE558">
        <v>3</v>
      </c>
      <c r="BF558">
        <f t="shared" si="8"/>
        <v>0.33333333333333331</v>
      </c>
    </row>
    <row r="559" spans="56:58" x14ac:dyDescent="0.2">
      <c r="BD559">
        <v>35</v>
      </c>
      <c r="BE559">
        <v>3</v>
      </c>
      <c r="BF559">
        <f t="shared" si="8"/>
        <v>0.33333333333333331</v>
      </c>
    </row>
    <row r="560" spans="56:58" x14ac:dyDescent="0.2">
      <c r="BD560">
        <v>35</v>
      </c>
      <c r="BE560">
        <v>3</v>
      </c>
      <c r="BF560">
        <f t="shared" si="8"/>
        <v>0.33333333333333331</v>
      </c>
    </row>
    <row r="561" spans="56:58" x14ac:dyDescent="0.2">
      <c r="BD561">
        <v>35</v>
      </c>
      <c r="BE561">
        <v>3</v>
      </c>
      <c r="BF561">
        <f t="shared" si="8"/>
        <v>0.33333333333333331</v>
      </c>
    </row>
    <row r="562" spans="56:58" x14ac:dyDescent="0.2">
      <c r="BD562">
        <v>35</v>
      </c>
      <c r="BE562">
        <v>3</v>
      </c>
      <c r="BF562">
        <f t="shared" si="8"/>
        <v>0.33333333333333331</v>
      </c>
    </row>
    <row r="563" spans="56:58" x14ac:dyDescent="0.2">
      <c r="BD563">
        <v>35</v>
      </c>
      <c r="BE563">
        <v>3</v>
      </c>
      <c r="BF563">
        <f t="shared" si="8"/>
        <v>0.33333333333333331</v>
      </c>
    </row>
    <row r="564" spans="56:58" x14ac:dyDescent="0.2">
      <c r="BD564">
        <v>35</v>
      </c>
      <c r="BE564">
        <v>3</v>
      </c>
      <c r="BF564">
        <f t="shared" si="8"/>
        <v>0.33333333333333331</v>
      </c>
    </row>
    <row r="565" spans="56:58" x14ac:dyDescent="0.2">
      <c r="BD565">
        <v>35</v>
      </c>
      <c r="BE565">
        <v>3</v>
      </c>
      <c r="BF565">
        <f t="shared" si="8"/>
        <v>0.33333333333333331</v>
      </c>
    </row>
    <row r="566" spans="56:58" x14ac:dyDescent="0.2">
      <c r="BD566">
        <v>35</v>
      </c>
      <c r="BE566">
        <v>3</v>
      </c>
      <c r="BF566">
        <f t="shared" si="8"/>
        <v>0.33333333333333331</v>
      </c>
    </row>
    <row r="567" spans="56:58" x14ac:dyDescent="0.2">
      <c r="BD567">
        <v>35</v>
      </c>
      <c r="BE567">
        <v>3</v>
      </c>
      <c r="BF567">
        <f t="shared" si="8"/>
        <v>0.33333333333333331</v>
      </c>
    </row>
    <row r="568" spans="56:58" x14ac:dyDescent="0.2">
      <c r="BD568">
        <v>35</v>
      </c>
      <c r="BE568">
        <v>3</v>
      </c>
      <c r="BF568">
        <f t="shared" si="8"/>
        <v>0.33333333333333331</v>
      </c>
    </row>
    <row r="569" spans="56:58" x14ac:dyDescent="0.2">
      <c r="BD569">
        <v>35</v>
      </c>
      <c r="BE569">
        <v>3</v>
      </c>
      <c r="BF569">
        <f t="shared" si="8"/>
        <v>0.33333333333333331</v>
      </c>
    </row>
    <row r="570" spans="56:58" x14ac:dyDescent="0.2">
      <c r="BD570">
        <v>35</v>
      </c>
      <c r="BE570">
        <v>3</v>
      </c>
      <c r="BF570">
        <f t="shared" si="8"/>
        <v>0.33333333333333331</v>
      </c>
    </row>
    <row r="571" spans="56:58" x14ac:dyDescent="0.2">
      <c r="BD571">
        <v>35</v>
      </c>
      <c r="BE571">
        <v>3</v>
      </c>
      <c r="BF571">
        <f t="shared" si="8"/>
        <v>0.33333333333333331</v>
      </c>
    </row>
    <row r="572" spans="56:58" x14ac:dyDescent="0.2">
      <c r="BD572">
        <v>35</v>
      </c>
      <c r="BE572">
        <v>3</v>
      </c>
      <c r="BF572">
        <f t="shared" si="8"/>
        <v>0.33333333333333331</v>
      </c>
    </row>
    <row r="573" spans="56:58" x14ac:dyDescent="0.2">
      <c r="BD573">
        <v>35</v>
      </c>
      <c r="BE573">
        <v>3</v>
      </c>
      <c r="BF573">
        <f t="shared" si="8"/>
        <v>0.33333333333333331</v>
      </c>
    </row>
    <row r="574" spans="56:58" x14ac:dyDescent="0.2">
      <c r="BD574">
        <v>35</v>
      </c>
      <c r="BE574">
        <v>3</v>
      </c>
      <c r="BF574">
        <f t="shared" si="8"/>
        <v>0.33333333333333331</v>
      </c>
    </row>
    <row r="575" spans="56:58" x14ac:dyDescent="0.2">
      <c r="BD575">
        <v>35</v>
      </c>
      <c r="BE575">
        <v>3</v>
      </c>
      <c r="BF575">
        <f t="shared" si="8"/>
        <v>0.33333333333333331</v>
      </c>
    </row>
    <row r="576" spans="56:58" x14ac:dyDescent="0.2">
      <c r="BD576">
        <v>35</v>
      </c>
      <c r="BE576">
        <v>3</v>
      </c>
      <c r="BF576">
        <f t="shared" si="8"/>
        <v>0.33333333333333331</v>
      </c>
    </row>
    <row r="577" spans="56:58" x14ac:dyDescent="0.2">
      <c r="BD577">
        <v>35</v>
      </c>
      <c r="BE577">
        <v>3</v>
      </c>
      <c r="BF577">
        <f t="shared" si="8"/>
        <v>0.33333333333333331</v>
      </c>
    </row>
    <row r="578" spans="56:58" x14ac:dyDescent="0.2">
      <c r="BD578">
        <v>35</v>
      </c>
      <c r="BE578">
        <v>3</v>
      </c>
      <c r="BF578">
        <f t="shared" si="8"/>
        <v>0.33333333333333331</v>
      </c>
    </row>
    <row r="579" spans="56:58" x14ac:dyDescent="0.2">
      <c r="BD579">
        <v>35</v>
      </c>
      <c r="BE579">
        <v>3</v>
      </c>
      <c r="BF579">
        <f t="shared" si="8"/>
        <v>0.33333333333333331</v>
      </c>
    </row>
    <row r="580" spans="56:58" x14ac:dyDescent="0.2">
      <c r="BD580">
        <v>35</v>
      </c>
      <c r="BE580">
        <v>3</v>
      </c>
      <c r="BF580">
        <f t="shared" si="8"/>
        <v>0.33333333333333331</v>
      </c>
    </row>
    <row r="581" spans="56:58" x14ac:dyDescent="0.2">
      <c r="BD581">
        <v>35</v>
      </c>
      <c r="BE581">
        <v>3</v>
      </c>
      <c r="BF581">
        <f t="shared" si="8"/>
        <v>0.33333333333333331</v>
      </c>
    </row>
    <row r="582" spans="56:58" x14ac:dyDescent="0.2">
      <c r="BD582">
        <v>35</v>
      </c>
      <c r="BE582">
        <v>3</v>
      </c>
      <c r="BF582">
        <f t="shared" si="8"/>
        <v>0.33333333333333331</v>
      </c>
    </row>
    <row r="583" spans="56:58" x14ac:dyDescent="0.2">
      <c r="BD583">
        <v>35</v>
      </c>
      <c r="BE583">
        <v>3</v>
      </c>
      <c r="BF583">
        <f t="shared" si="8"/>
        <v>0.33333333333333331</v>
      </c>
    </row>
    <row r="584" spans="56:58" x14ac:dyDescent="0.2">
      <c r="BD584">
        <v>35</v>
      </c>
      <c r="BE584">
        <v>3</v>
      </c>
      <c r="BF584">
        <f t="shared" si="8"/>
        <v>0.33333333333333331</v>
      </c>
    </row>
    <row r="585" spans="56:58" x14ac:dyDescent="0.2">
      <c r="BD585">
        <v>35</v>
      </c>
      <c r="BE585">
        <v>3</v>
      </c>
      <c r="BF585">
        <f t="shared" si="8"/>
        <v>0.33333333333333331</v>
      </c>
    </row>
    <row r="586" spans="56:58" x14ac:dyDescent="0.2">
      <c r="BD586">
        <v>35</v>
      </c>
      <c r="BE586">
        <v>3</v>
      </c>
      <c r="BF586">
        <f t="shared" si="8"/>
        <v>0.33333333333333331</v>
      </c>
    </row>
    <row r="587" spans="56:58" x14ac:dyDescent="0.2">
      <c r="BD587">
        <v>35</v>
      </c>
      <c r="BE587">
        <v>3</v>
      </c>
      <c r="BF587">
        <f t="shared" ref="BF587:BF650" si="9">1/BE587</f>
        <v>0.33333333333333331</v>
      </c>
    </row>
    <row r="588" spans="56:58" x14ac:dyDescent="0.2">
      <c r="BD588">
        <v>35</v>
      </c>
      <c r="BE588">
        <v>3</v>
      </c>
      <c r="BF588">
        <f t="shared" si="9"/>
        <v>0.33333333333333331</v>
      </c>
    </row>
    <row r="589" spans="56:58" x14ac:dyDescent="0.2">
      <c r="BD589">
        <v>35</v>
      </c>
      <c r="BE589">
        <v>3</v>
      </c>
      <c r="BF589">
        <f t="shared" si="9"/>
        <v>0.33333333333333331</v>
      </c>
    </row>
    <row r="590" spans="56:58" x14ac:dyDescent="0.2">
      <c r="BD590">
        <v>35</v>
      </c>
      <c r="BE590">
        <v>3</v>
      </c>
      <c r="BF590">
        <f t="shared" si="9"/>
        <v>0.33333333333333331</v>
      </c>
    </row>
    <row r="591" spans="56:58" x14ac:dyDescent="0.2">
      <c r="BD591">
        <v>35</v>
      </c>
      <c r="BE591">
        <v>3</v>
      </c>
      <c r="BF591">
        <f t="shared" si="9"/>
        <v>0.33333333333333331</v>
      </c>
    </row>
    <row r="592" spans="56:58" x14ac:dyDescent="0.2">
      <c r="BD592">
        <v>35</v>
      </c>
      <c r="BE592">
        <v>3</v>
      </c>
      <c r="BF592">
        <f t="shared" si="9"/>
        <v>0.33333333333333331</v>
      </c>
    </row>
    <row r="593" spans="56:58" x14ac:dyDescent="0.2">
      <c r="BD593">
        <v>35</v>
      </c>
      <c r="BE593">
        <v>3</v>
      </c>
      <c r="BF593">
        <f t="shared" si="9"/>
        <v>0.33333333333333331</v>
      </c>
    </row>
    <row r="594" spans="56:58" x14ac:dyDescent="0.2">
      <c r="BD594">
        <v>35</v>
      </c>
      <c r="BE594">
        <v>3</v>
      </c>
      <c r="BF594">
        <f t="shared" si="9"/>
        <v>0.33333333333333331</v>
      </c>
    </row>
    <row r="595" spans="56:58" x14ac:dyDescent="0.2">
      <c r="BD595">
        <v>35</v>
      </c>
      <c r="BE595">
        <v>3</v>
      </c>
      <c r="BF595">
        <f t="shared" si="9"/>
        <v>0.33333333333333331</v>
      </c>
    </row>
    <row r="596" spans="56:58" x14ac:dyDescent="0.2">
      <c r="BD596">
        <v>35</v>
      </c>
      <c r="BE596">
        <v>3</v>
      </c>
      <c r="BF596">
        <f t="shared" si="9"/>
        <v>0.33333333333333331</v>
      </c>
    </row>
    <row r="597" spans="56:58" x14ac:dyDescent="0.2">
      <c r="BD597">
        <v>35</v>
      </c>
      <c r="BE597">
        <v>3</v>
      </c>
      <c r="BF597">
        <f t="shared" si="9"/>
        <v>0.33333333333333331</v>
      </c>
    </row>
    <row r="598" spans="56:58" x14ac:dyDescent="0.2">
      <c r="BD598">
        <v>35</v>
      </c>
      <c r="BE598">
        <v>3</v>
      </c>
      <c r="BF598">
        <f t="shared" si="9"/>
        <v>0.33333333333333331</v>
      </c>
    </row>
    <row r="599" spans="56:58" x14ac:dyDescent="0.2">
      <c r="BD599">
        <v>35</v>
      </c>
      <c r="BE599">
        <v>3</v>
      </c>
      <c r="BF599">
        <f t="shared" si="9"/>
        <v>0.33333333333333331</v>
      </c>
    </row>
    <row r="600" spans="56:58" x14ac:dyDescent="0.2">
      <c r="BD600">
        <v>35</v>
      </c>
      <c r="BE600">
        <v>3</v>
      </c>
      <c r="BF600">
        <f t="shared" si="9"/>
        <v>0.33333333333333331</v>
      </c>
    </row>
    <row r="601" spans="56:58" x14ac:dyDescent="0.2">
      <c r="BD601">
        <v>35</v>
      </c>
      <c r="BE601">
        <v>3</v>
      </c>
      <c r="BF601">
        <f t="shared" si="9"/>
        <v>0.33333333333333331</v>
      </c>
    </row>
    <row r="602" spans="56:58" x14ac:dyDescent="0.2">
      <c r="BD602">
        <v>35</v>
      </c>
      <c r="BE602">
        <v>3</v>
      </c>
      <c r="BF602">
        <f t="shared" si="9"/>
        <v>0.33333333333333331</v>
      </c>
    </row>
    <row r="603" spans="56:58" x14ac:dyDescent="0.2">
      <c r="BD603">
        <v>35</v>
      </c>
      <c r="BE603">
        <v>3</v>
      </c>
      <c r="BF603">
        <f t="shared" si="9"/>
        <v>0.33333333333333331</v>
      </c>
    </row>
    <row r="604" spans="56:58" x14ac:dyDescent="0.2">
      <c r="BD604">
        <v>35</v>
      </c>
      <c r="BE604">
        <v>3</v>
      </c>
      <c r="BF604">
        <f t="shared" si="9"/>
        <v>0.33333333333333331</v>
      </c>
    </row>
    <row r="605" spans="56:58" x14ac:dyDescent="0.2">
      <c r="BD605">
        <v>35</v>
      </c>
      <c r="BE605">
        <v>3</v>
      </c>
      <c r="BF605">
        <f t="shared" si="9"/>
        <v>0.33333333333333331</v>
      </c>
    </row>
    <row r="606" spans="56:58" x14ac:dyDescent="0.2">
      <c r="BD606">
        <v>35</v>
      </c>
      <c r="BE606">
        <v>3</v>
      </c>
      <c r="BF606">
        <f t="shared" si="9"/>
        <v>0.33333333333333331</v>
      </c>
    </row>
    <row r="607" spans="56:58" x14ac:dyDescent="0.2">
      <c r="BD607">
        <v>35</v>
      </c>
      <c r="BE607">
        <v>3</v>
      </c>
      <c r="BF607">
        <f t="shared" si="9"/>
        <v>0.33333333333333331</v>
      </c>
    </row>
    <row r="608" spans="56:58" x14ac:dyDescent="0.2">
      <c r="BD608">
        <v>35</v>
      </c>
      <c r="BE608">
        <v>3</v>
      </c>
      <c r="BF608">
        <f t="shared" si="9"/>
        <v>0.33333333333333331</v>
      </c>
    </row>
    <row r="609" spans="56:58" x14ac:dyDescent="0.2">
      <c r="BD609">
        <v>35</v>
      </c>
      <c r="BE609">
        <v>3</v>
      </c>
      <c r="BF609">
        <f t="shared" si="9"/>
        <v>0.33333333333333331</v>
      </c>
    </row>
    <row r="610" spans="56:58" x14ac:dyDescent="0.2">
      <c r="BD610">
        <v>35</v>
      </c>
      <c r="BE610">
        <v>3</v>
      </c>
      <c r="BF610">
        <f t="shared" si="9"/>
        <v>0.33333333333333331</v>
      </c>
    </row>
    <row r="611" spans="56:58" x14ac:dyDescent="0.2">
      <c r="BD611">
        <v>35</v>
      </c>
      <c r="BE611">
        <v>3</v>
      </c>
      <c r="BF611">
        <f t="shared" si="9"/>
        <v>0.33333333333333331</v>
      </c>
    </row>
    <row r="612" spans="56:58" x14ac:dyDescent="0.2">
      <c r="BD612">
        <v>35</v>
      </c>
      <c r="BE612">
        <v>3</v>
      </c>
      <c r="BF612">
        <f t="shared" si="9"/>
        <v>0.33333333333333331</v>
      </c>
    </row>
    <row r="613" spans="56:58" x14ac:dyDescent="0.2">
      <c r="BD613">
        <v>35</v>
      </c>
      <c r="BE613">
        <v>3</v>
      </c>
      <c r="BF613">
        <f t="shared" si="9"/>
        <v>0.33333333333333331</v>
      </c>
    </row>
    <row r="614" spans="56:58" x14ac:dyDescent="0.2">
      <c r="BD614">
        <v>35</v>
      </c>
      <c r="BE614">
        <v>3</v>
      </c>
      <c r="BF614">
        <f t="shared" si="9"/>
        <v>0.33333333333333331</v>
      </c>
    </row>
    <row r="615" spans="56:58" x14ac:dyDescent="0.2">
      <c r="BD615">
        <v>35</v>
      </c>
      <c r="BE615">
        <v>3</v>
      </c>
      <c r="BF615">
        <f t="shared" si="9"/>
        <v>0.33333333333333331</v>
      </c>
    </row>
    <row r="616" spans="56:58" x14ac:dyDescent="0.2">
      <c r="BD616">
        <v>35</v>
      </c>
      <c r="BE616">
        <v>3</v>
      </c>
      <c r="BF616">
        <f t="shared" si="9"/>
        <v>0.33333333333333331</v>
      </c>
    </row>
    <row r="617" spans="56:58" x14ac:dyDescent="0.2">
      <c r="BD617">
        <v>35</v>
      </c>
      <c r="BE617">
        <v>3</v>
      </c>
      <c r="BF617">
        <f t="shared" si="9"/>
        <v>0.33333333333333331</v>
      </c>
    </row>
    <row r="618" spans="56:58" x14ac:dyDescent="0.2">
      <c r="BD618">
        <v>35</v>
      </c>
      <c r="BE618">
        <v>3</v>
      </c>
      <c r="BF618">
        <f t="shared" si="9"/>
        <v>0.33333333333333331</v>
      </c>
    </row>
    <row r="619" spans="56:58" x14ac:dyDescent="0.2">
      <c r="BD619">
        <v>35</v>
      </c>
      <c r="BE619">
        <v>3</v>
      </c>
      <c r="BF619">
        <f t="shared" si="9"/>
        <v>0.33333333333333331</v>
      </c>
    </row>
    <row r="620" spans="56:58" x14ac:dyDescent="0.2">
      <c r="BD620">
        <v>35</v>
      </c>
      <c r="BE620">
        <v>3</v>
      </c>
      <c r="BF620">
        <f t="shared" si="9"/>
        <v>0.33333333333333331</v>
      </c>
    </row>
    <row r="621" spans="56:58" x14ac:dyDescent="0.2">
      <c r="BD621">
        <v>35</v>
      </c>
      <c r="BE621">
        <v>4</v>
      </c>
      <c r="BF621">
        <f t="shared" si="9"/>
        <v>0.25</v>
      </c>
    </row>
    <row r="622" spans="56:58" x14ac:dyDescent="0.2">
      <c r="BD622">
        <v>35</v>
      </c>
      <c r="BE622">
        <v>4</v>
      </c>
      <c r="BF622">
        <f t="shared" si="9"/>
        <v>0.25</v>
      </c>
    </row>
    <row r="623" spans="56:58" x14ac:dyDescent="0.2">
      <c r="BD623">
        <v>35</v>
      </c>
      <c r="BE623">
        <v>4</v>
      </c>
      <c r="BF623">
        <f t="shared" si="9"/>
        <v>0.25</v>
      </c>
    </row>
    <row r="624" spans="56:58" x14ac:dyDescent="0.2">
      <c r="BD624">
        <v>35</v>
      </c>
      <c r="BE624">
        <v>4</v>
      </c>
      <c r="BF624">
        <f t="shared" si="9"/>
        <v>0.25</v>
      </c>
    </row>
    <row r="625" spans="56:58" x14ac:dyDescent="0.2">
      <c r="BD625">
        <v>35</v>
      </c>
      <c r="BE625">
        <v>4</v>
      </c>
      <c r="BF625">
        <f t="shared" si="9"/>
        <v>0.25</v>
      </c>
    </row>
    <row r="626" spans="56:58" x14ac:dyDescent="0.2">
      <c r="BD626">
        <v>35</v>
      </c>
      <c r="BE626">
        <v>4</v>
      </c>
      <c r="BF626">
        <f t="shared" si="9"/>
        <v>0.25</v>
      </c>
    </row>
    <row r="627" spans="56:58" x14ac:dyDescent="0.2">
      <c r="BD627">
        <v>35</v>
      </c>
      <c r="BE627">
        <v>4</v>
      </c>
      <c r="BF627">
        <f t="shared" si="9"/>
        <v>0.25</v>
      </c>
    </row>
    <row r="628" spans="56:58" x14ac:dyDescent="0.2">
      <c r="BD628">
        <v>35</v>
      </c>
      <c r="BE628">
        <v>4</v>
      </c>
      <c r="BF628">
        <f t="shared" si="9"/>
        <v>0.25</v>
      </c>
    </row>
    <row r="629" spans="56:58" x14ac:dyDescent="0.2">
      <c r="BD629">
        <v>35</v>
      </c>
      <c r="BE629">
        <v>4</v>
      </c>
      <c r="BF629">
        <f t="shared" si="9"/>
        <v>0.25</v>
      </c>
    </row>
    <row r="630" spans="56:58" x14ac:dyDescent="0.2">
      <c r="BD630">
        <v>35</v>
      </c>
      <c r="BE630">
        <v>4</v>
      </c>
      <c r="BF630">
        <f t="shared" si="9"/>
        <v>0.25</v>
      </c>
    </row>
    <row r="631" spans="56:58" x14ac:dyDescent="0.2">
      <c r="BD631">
        <v>35</v>
      </c>
      <c r="BE631">
        <v>4</v>
      </c>
      <c r="BF631">
        <f t="shared" si="9"/>
        <v>0.25</v>
      </c>
    </row>
    <row r="632" spans="56:58" x14ac:dyDescent="0.2">
      <c r="BD632">
        <v>35</v>
      </c>
      <c r="BE632">
        <v>4</v>
      </c>
      <c r="BF632">
        <f t="shared" si="9"/>
        <v>0.25</v>
      </c>
    </row>
    <row r="633" spans="56:58" x14ac:dyDescent="0.2">
      <c r="BD633">
        <v>35</v>
      </c>
      <c r="BE633">
        <v>4</v>
      </c>
      <c r="BF633">
        <f t="shared" si="9"/>
        <v>0.25</v>
      </c>
    </row>
    <row r="634" spans="56:58" x14ac:dyDescent="0.2">
      <c r="BD634">
        <v>35</v>
      </c>
      <c r="BE634">
        <v>4</v>
      </c>
      <c r="BF634">
        <f t="shared" si="9"/>
        <v>0.25</v>
      </c>
    </row>
    <row r="635" spans="56:58" x14ac:dyDescent="0.2">
      <c r="BD635">
        <v>35</v>
      </c>
      <c r="BE635">
        <v>4</v>
      </c>
      <c r="BF635">
        <f t="shared" si="9"/>
        <v>0.25</v>
      </c>
    </row>
    <row r="636" spans="56:58" x14ac:dyDescent="0.2">
      <c r="BD636">
        <v>35</v>
      </c>
      <c r="BE636">
        <v>4</v>
      </c>
      <c r="BF636">
        <f t="shared" si="9"/>
        <v>0.25</v>
      </c>
    </row>
    <row r="637" spans="56:58" x14ac:dyDescent="0.2">
      <c r="BD637">
        <v>35</v>
      </c>
      <c r="BE637">
        <v>4</v>
      </c>
      <c r="BF637">
        <f t="shared" si="9"/>
        <v>0.25</v>
      </c>
    </row>
    <row r="638" spans="56:58" x14ac:dyDescent="0.2">
      <c r="BD638">
        <v>35</v>
      </c>
      <c r="BE638">
        <v>4</v>
      </c>
      <c r="BF638">
        <f t="shared" si="9"/>
        <v>0.25</v>
      </c>
    </row>
    <row r="639" spans="56:58" x14ac:dyDescent="0.2">
      <c r="BD639">
        <v>35</v>
      </c>
      <c r="BE639">
        <v>4</v>
      </c>
      <c r="BF639">
        <f t="shared" si="9"/>
        <v>0.25</v>
      </c>
    </row>
    <row r="640" spans="56:58" x14ac:dyDescent="0.2">
      <c r="BD640">
        <v>35</v>
      </c>
      <c r="BE640">
        <v>4</v>
      </c>
      <c r="BF640">
        <f t="shared" si="9"/>
        <v>0.25</v>
      </c>
    </row>
    <row r="641" spans="56:58" x14ac:dyDescent="0.2">
      <c r="BD641">
        <v>35</v>
      </c>
      <c r="BE641">
        <v>4</v>
      </c>
      <c r="BF641">
        <f t="shared" si="9"/>
        <v>0.25</v>
      </c>
    </row>
    <row r="642" spans="56:58" x14ac:dyDescent="0.2">
      <c r="BD642">
        <v>35</v>
      </c>
      <c r="BE642">
        <v>4</v>
      </c>
      <c r="BF642">
        <f t="shared" si="9"/>
        <v>0.25</v>
      </c>
    </row>
    <row r="643" spans="56:58" x14ac:dyDescent="0.2">
      <c r="BD643">
        <v>35</v>
      </c>
      <c r="BE643">
        <v>4</v>
      </c>
      <c r="BF643">
        <f t="shared" si="9"/>
        <v>0.25</v>
      </c>
    </row>
    <row r="644" spans="56:58" x14ac:dyDescent="0.2">
      <c r="BD644">
        <v>35</v>
      </c>
      <c r="BE644">
        <v>4</v>
      </c>
      <c r="BF644">
        <f t="shared" si="9"/>
        <v>0.25</v>
      </c>
    </row>
    <row r="645" spans="56:58" x14ac:dyDescent="0.2">
      <c r="BD645">
        <v>35</v>
      </c>
      <c r="BE645">
        <v>4</v>
      </c>
      <c r="BF645">
        <f t="shared" si="9"/>
        <v>0.25</v>
      </c>
    </row>
    <row r="646" spans="56:58" x14ac:dyDescent="0.2">
      <c r="BD646">
        <v>35</v>
      </c>
      <c r="BE646">
        <v>5</v>
      </c>
      <c r="BF646">
        <f t="shared" si="9"/>
        <v>0.2</v>
      </c>
    </row>
    <row r="647" spans="56:58" x14ac:dyDescent="0.2">
      <c r="BD647">
        <v>35</v>
      </c>
      <c r="BE647">
        <v>5</v>
      </c>
      <c r="BF647">
        <f t="shared" si="9"/>
        <v>0.2</v>
      </c>
    </row>
    <row r="648" spans="56:58" x14ac:dyDescent="0.2">
      <c r="BD648">
        <v>40</v>
      </c>
      <c r="BE648">
        <v>4</v>
      </c>
      <c r="BF648">
        <f t="shared" si="9"/>
        <v>0.25</v>
      </c>
    </row>
    <row r="649" spans="56:58" x14ac:dyDescent="0.2">
      <c r="BD649">
        <v>40</v>
      </c>
      <c r="BE649">
        <v>4</v>
      </c>
      <c r="BF649">
        <f t="shared" si="9"/>
        <v>0.25</v>
      </c>
    </row>
    <row r="650" spans="56:58" x14ac:dyDescent="0.2">
      <c r="BD650">
        <v>40</v>
      </c>
      <c r="BE650">
        <v>4</v>
      </c>
      <c r="BF650">
        <f t="shared" si="9"/>
        <v>0.25</v>
      </c>
    </row>
    <row r="651" spans="56:58" x14ac:dyDescent="0.2">
      <c r="BD651">
        <v>40</v>
      </c>
      <c r="BE651">
        <v>4</v>
      </c>
      <c r="BF651">
        <f t="shared" ref="BF651:BF714" si="10">1/BE651</f>
        <v>0.25</v>
      </c>
    </row>
    <row r="652" spans="56:58" x14ac:dyDescent="0.2">
      <c r="BD652">
        <v>40</v>
      </c>
      <c r="BE652">
        <v>4</v>
      </c>
      <c r="BF652">
        <f t="shared" si="10"/>
        <v>0.25</v>
      </c>
    </row>
    <row r="653" spans="56:58" x14ac:dyDescent="0.2">
      <c r="BD653">
        <v>40</v>
      </c>
      <c r="BE653">
        <v>4</v>
      </c>
      <c r="BF653">
        <f t="shared" si="10"/>
        <v>0.25</v>
      </c>
    </row>
    <row r="654" spans="56:58" x14ac:dyDescent="0.2">
      <c r="BD654">
        <v>40</v>
      </c>
      <c r="BE654">
        <v>4</v>
      </c>
      <c r="BF654">
        <f t="shared" si="10"/>
        <v>0.25</v>
      </c>
    </row>
    <row r="655" spans="56:58" x14ac:dyDescent="0.2">
      <c r="BD655">
        <v>40</v>
      </c>
      <c r="BE655">
        <v>4</v>
      </c>
      <c r="BF655">
        <f t="shared" si="10"/>
        <v>0.25</v>
      </c>
    </row>
    <row r="656" spans="56:58" x14ac:dyDescent="0.2">
      <c r="BD656">
        <v>40</v>
      </c>
      <c r="BE656">
        <v>4</v>
      </c>
      <c r="BF656">
        <f t="shared" si="10"/>
        <v>0.25</v>
      </c>
    </row>
    <row r="657" spans="56:58" x14ac:dyDescent="0.2">
      <c r="BD657">
        <v>40</v>
      </c>
      <c r="BE657">
        <v>4</v>
      </c>
      <c r="BF657">
        <f t="shared" si="10"/>
        <v>0.25</v>
      </c>
    </row>
    <row r="658" spans="56:58" x14ac:dyDescent="0.2">
      <c r="BD658">
        <v>40</v>
      </c>
      <c r="BE658">
        <v>4</v>
      </c>
      <c r="BF658">
        <f t="shared" si="10"/>
        <v>0.25</v>
      </c>
    </row>
    <row r="659" spans="56:58" x14ac:dyDescent="0.2">
      <c r="BD659">
        <v>40</v>
      </c>
      <c r="BE659">
        <v>4</v>
      </c>
      <c r="BF659">
        <f t="shared" si="10"/>
        <v>0.25</v>
      </c>
    </row>
    <row r="660" spans="56:58" x14ac:dyDescent="0.2">
      <c r="BD660">
        <v>40</v>
      </c>
      <c r="BE660">
        <v>4</v>
      </c>
      <c r="BF660">
        <f t="shared" si="10"/>
        <v>0.25</v>
      </c>
    </row>
    <row r="661" spans="56:58" x14ac:dyDescent="0.2">
      <c r="BD661">
        <v>40</v>
      </c>
      <c r="BE661">
        <v>4</v>
      </c>
      <c r="BF661">
        <f t="shared" si="10"/>
        <v>0.25</v>
      </c>
    </row>
    <row r="662" spans="56:58" x14ac:dyDescent="0.2">
      <c r="BD662">
        <v>40</v>
      </c>
      <c r="BE662">
        <v>4</v>
      </c>
      <c r="BF662">
        <f t="shared" si="10"/>
        <v>0.25</v>
      </c>
    </row>
    <row r="663" spans="56:58" x14ac:dyDescent="0.2">
      <c r="BD663">
        <v>40</v>
      </c>
      <c r="BE663">
        <v>4</v>
      </c>
      <c r="BF663">
        <f t="shared" si="10"/>
        <v>0.25</v>
      </c>
    </row>
    <row r="664" spans="56:58" x14ac:dyDescent="0.2">
      <c r="BD664">
        <v>40</v>
      </c>
      <c r="BE664">
        <v>4</v>
      </c>
      <c r="BF664">
        <f t="shared" si="10"/>
        <v>0.25</v>
      </c>
    </row>
    <row r="665" spans="56:58" x14ac:dyDescent="0.2">
      <c r="BD665">
        <v>40</v>
      </c>
      <c r="BE665">
        <v>4</v>
      </c>
      <c r="BF665">
        <f t="shared" si="10"/>
        <v>0.25</v>
      </c>
    </row>
    <row r="666" spans="56:58" x14ac:dyDescent="0.2">
      <c r="BD666">
        <v>40</v>
      </c>
      <c r="BE666">
        <v>4</v>
      </c>
      <c r="BF666">
        <f t="shared" si="10"/>
        <v>0.25</v>
      </c>
    </row>
    <row r="667" spans="56:58" x14ac:dyDescent="0.2">
      <c r="BD667">
        <v>40</v>
      </c>
      <c r="BE667">
        <v>4</v>
      </c>
      <c r="BF667">
        <f t="shared" si="10"/>
        <v>0.25</v>
      </c>
    </row>
    <row r="668" spans="56:58" x14ac:dyDescent="0.2">
      <c r="BD668">
        <v>40</v>
      </c>
      <c r="BE668">
        <v>4</v>
      </c>
      <c r="BF668">
        <f t="shared" si="10"/>
        <v>0.25</v>
      </c>
    </row>
    <row r="669" spans="56:58" x14ac:dyDescent="0.2">
      <c r="BD669">
        <v>40</v>
      </c>
      <c r="BE669">
        <v>4</v>
      </c>
      <c r="BF669">
        <f t="shared" si="10"/>
        <v>0.25</v>
      </c>
    </row>
    <row r="670" spans="56:58" x14ac:dyDescent="0.2">
      <c r="BD670">
        <v>40</v>
      </c>
      <c r="BE670">
        <v>4</v>
      </c>
      <c r="BF670">
        <f t="shared" si="10"/>
        <v>0.25</v>
      </c>
    </row>
    <row r="671" spans="56:58" x14ac:dyDescent="0.2">
      <c r="BD671">
        <v>40</v>
      </c>
      <c r="BE671">
        <v>4</v>
      </c>
      <c r="BF671">
        <f t="shared" si="10"/>
        <v>0.25</v>
      </c>
    </row>
    <row r="672" spans="56:58" x14ac:dyDescent="0.2">
      <c r="BD672">
        <v>40</v>
      </c>
      <c r="BE672">
        <v>4</v>
      </c>
      <c r="BF672">
        <f t="shared" si="10"/>
        <v>0.25</v>
      </c>
    </row>
    <row r="673" spans="56:58" x14ac:dyDescent="0.2">
      <c r="BD673">
        <v>40</v>
      </c>
      <c r="BE673">
        <v>4</v>
      </c>
      <c r="BF673">
        <f t="shared" si="10"/>
        <v>0.25</v>
      </c>
    </row>
    <row r="674" spans="56:58" x14ac:dyDescent="0.2">
      <c r="BD674">
        <v>40</v>
      </c>
      <c r="BE674">
        <v>4</v>
      </c>
      <c r="BF674">
        <f t="shared" si="10"/>
        <v>0.25</v>
      </c>
    </row>
    <row r="675" spans="56:58" x14ac:dyDescent="0.2">
      <c r="BD675">
        <v>40</v>
      </c>
      <c r="BE675">
        <v>4</v>
      </c>
      <c r="BF675">
        <f t="shared" si="10"/>
        <v>0.25</v>
      </c>
    </row>
    <row r="676" spans="56:58" x14ac:dyDescent="0.2">
      <c r="BD676">
        <v>40</v>
      </c>
      <c r="BE676">
        <v>4</v>
      </c>
      <c r="BF676">
        <f t="shared" si="10"/>
        <v>0.25</v>
      </c>
    </row>
    <row r="677" spans="56:58" x14ac:dyDescent="0.2">
      <c r="BD677">
        <v>40</v>
      </c>
      <c r="BE677">
        <v>4</v>
      </c>
      <c r="BF677">
        <f t="shared" si="10"/>
        <v>0.25</v>
      </c>
    </row>
    <row r="678" spans="56:58" x14ac:dyDescent="0.2">
      <c r="BD678">
        <v>40</v>
      </c>
      <c r="BE678">
        <v>4</v>
      </c>
      <c r="BF678">
        <f t="shared" si="10"/>
        <v>0.25</v>
      </c>
    </row>
    <row r="679" spans="56:58" x14ac:dyDescent="0.2">
      <c r="BD679">
        <v>40</v>
      </c>
      <c r="BE679">
        <v>4</v>
      </c>
      <c r="BF679">
        <f t="shared" si="10"/>
        <v>0.25</v>
      </c>
    </row>
    <row r="680" spans="56:58" x14ac:dyDescent="0.2">
      <c r="BD680">
        <v>40</v>
      </c>
      <c r="BE680">
        <v>4</v>
      </c>
      <c r="BF680">
        <f t="shared" si="10"/>
        <v>0.25</v>
      </c>
    </row>
    <row r="681" spans="56:58" x14ac:dyDescent="0.2">
      <c r="BD681">
        <v>40</v>
      </c>
      <c r="BE681">
        <v>4</v>
      </c>
      <c r="BF681">
        <f t="shared" si="10"/>
        <v>0.25</v>
      </c>
    </row>
    <row r="682" spans="56:58" x14ac:dyDescent="0.2">
      <c r="BD682">
        <v>40</v>
      </c>
      <c r="BE682">
        <v>4</v>
      </c>
      <c r="BF682">
        <f t="shared" si="10"/>
        <v>0.25</v>
      </c>
    </row>
    <row r="683" spans="56:58" x14ac:dyDescent="0.2">
      <c r="BD683">
        <v>40</v>
      </c>
      <c r="BE683">
        <v>4</v>
      </c>
      <c r="BF683">
        <f t="shared" si="10"/>
        <v>0.25</v>
      </c>
    </row>
    <row r="684" spans="56:58" x14ac:dyDescent="0.2">
      <c r="BD684">
        <v>40</v>
      </c>
      <c r="BE684">
        <v>4</v>
      </c>
      <c r="BF684">
        <f t="shared" si="10"/>
        <v>0.25</v>
      </c>
    </row>
    <row r="685" spans="56:58" x14ac:dyDescent="0.2">
      <c r="BD685">
        <v>40</v>
      </c>
      <c r="BE685">
        <v>4</v>
      </c>
      <c r="BF685">
        <f t="shared" si="10"/>
        <v>0.25</v>
      </c>
    </row>
    <row r="686" spans="56:58" x14ac:dyDescent="0.2">
      <c r="BD686">
        <v>40</v>
      </c>
      <c r="BE686">
        <v>4</v>
      </c>
      <c r="BF686">
        <f t="shared" si="10"/>
        <v>0.25</v>
      </c>
    </row>
    <row r="687" spans="56:58" x14ac:dyDescent="0.2">
      <c r="BD687">
        <v>40</v>
      </c>
      <c r="BE687">
        <v>4</v>
      </c>
      <c r="BF687">
        <f t="shared" si="10"/>
        <v>0.25</v>
      </c>
    </row>
    <row r="688" spans="56:58" x14ac:dyDescent="0.2">
      <c r="BD688">
        <v>40</v>
      </c>
      <c r="BE688">
        <v>4</v>
      </c>
      <c r="BF688">
        <f t="shared" si="10"/>
        <v>0.25</v>
      </c>
    </row>
    <row r="689" spans="56:58" x14ac:dyDescent="0.2">
      <c r="BD689">
        <v>40</v>
      </c>
      <c r="BE689">
        <v>4</v>
      </c>
      <c r="BF689">
        <f t="shared" si="10"/>
        <v>0.25</v>
      </c>
    </row>
    <row r="690" spans="56:58" x14ac:dyDescent="0.2">
      <c r="BD690">
        <v>40</v>
      </c>
      <c r="BE690">
        <v>4</v>
      </c>
      <c r="BF690">
        <f t="shared" si="10"/>
        <v>0.25</v>
      </c>
    </row>
    <row r="691" spans="56:58" x14ac:dyDescent="0.2">
      <c r="BD691">
        <v>40</v>
      </c>
      <c r="BE691">
        <v>4</v>
      </c>
      <c r="BF691">
        <f t="shared" si="10"/>
        <v>0.25</v>
      </c>
    </row>
    <row r="692" spans="56:58" x14ac:dyDescent="0.2">
      <c r="BD692">
        <v>40</v>
      </c>
      <c r="BE692">
        <v>4</v>
      </c>
      <c r="BF692">
        <f t="shared" si="10"/>
        <v>0.25</v>
      </c>
    </row>
    <row r="693" spans="56:58" x14ac:dyDescent="0.2">
      <c r="BD693">
        <v>40</v>
      </c>
      <c r="BE693">
        <v>4</v>
      </c>
      <c r="BF693">
        <f t="shared" si="10"/>
        <v>0.25</v>
      </c>
    </row>
    <row r="694" spans="56:58" x14ac:dyDescent="0.2">
      <c r="BD694">
        <v>40</v>
      </c>
      <c r="BE694">
        <v>4</v>
      </c>
      <c r="BF694">
        <f t="shared" si="10"/>
        <v>0.25</v>
      </c>
    </row>
    <row r="695" spans="56:58" x14ac:dyDescent="0.2">
      <c r="BD695">
        <v>40</v>
      </c>
      <c r="BE695">
        <v>4</v>
      </c>
      <c r="BF695">
        <f t="shared" si="10"/>
        <v>0.25</v>
      </c>
    </row>
    <row r="696" spans="56:58" x14ac:dyDescent="0.2">
      <c r="BD696">
        <v>40</v>
      </c>
      <c r="BE696">
        <v>4</v>
      </c>
      <c r="BF696">
        <f t="shared" si="10"/>
        <v>0.25</v>
      </c>
    </row>
    <row r="697" spans="56:58" x14ac:dyDescent="0.2">
      <c r="BD697">
        <v>40</v>
      </c>
      <c r="BE697">
        <v>4</v>
      </c>
      <c r="BF697">
        <f t="shared" si="10"/>
        <v>0.25</v>
      </c>
    </row>
    <row r="698" spans="56:58" x14ac:dyDescent="0.2">
      <c r="BD698">
        <v>40</v>
      </c>
      <c r="BE698">
        <v>4</v>
      </c>
      <c r="BF698">
        <f t="shared" si="10"/>
        <v>0.25</v>
      </c>
    </row>
    <row r="699" spans="56:58" x14ac:dyDescent="0.2">
      <c r="BD699">
        <v>40</v>
      </c>
      <c r="BE699">
        <v>4</v>
      </c>
      <c r="BF699">
        <f t="shared" si="10"/>
        <v>0.25</v>
      </c>
    </row>
    <row r="700" spans="56:58" x14ac:dyDescent="0.2">
      <c r="BD700">
        <v>40</v>
      </c>
      <c r="BE700">
        <v>4</v>
      </c>
      <c r="BF700">
        <f t="shared" si="10"/>
        <v>0.25</v>
      </c>
    </row>
    <row r="701" spans="56:58" x14ac:dyDescent="0.2">
      <c r="BD701">
        <v>40</v>
      </c>
      <c r="BE701">
        <v>4</v>
      </c>
      <c r="BF701">
        <f t="shared" si="10"/>
        <v>0.25</v>
      </c>
    </row>
    <row r="702" spans="56:58" x14ac:dyDescent="0.2">
      <c r="BD702">
        <v>40</v>
      </c>
      <c r="BE702">
        <v>4</v>
      </c>
      <c r="BF702">
        <f t="shared" si="10"/>
        <v>0.25</v>
      </c>
    </row>
    <row r="703" spans="56:58" x14ac:dyDescent="0.2">
      <c r="BD703">
        <v>40</v>
      </c>
      <c r="BE703">
        <v>4</v>
      </c>
      <c r="BF703">
        <f t="shared" si="10"/>
        <v>0.25</v>
      </c>
    </row>
    <row r="704" spans="56:58" x14ac:dyDescent="0.2">
      <c r="BD704">
        <v>40</v>
      </c>
      <c r="BE704">
        <v>4</v>
      </c>
      <c r="BF704">
        <f t="shared" si="10"/>
        <v>0.25</v>
      </c>
    </row>
    <row r="705" spans="56:58" x14ac:dyDescent="0.2">
      <c r="BD705">
        <v>40</v>
      </c>
      <c r="BE705">
        <v>4</v>
      </c>
      <c r="BF705">
        <f t="shared" si="10"/>
        <v>0.25</v>
      </c>
    </row>
    <row r="706" spans="56:58" x14ac:dyDescent="0.2">
      <c r="BD706">
        <v>40</v>
      </c>
      <c r="BE706">
        <v>4</v>
      </c>
      <c r="BF706">
        <f t="shared" si="10"/>
        <v>0.25</v>
      </c>
    </row>
    <row r="707" spans="56:58" x14ac:dyDescent="0.2">
      <c r="BD707">
        <v>40</v>
      </c>
      <c r="BE707">
        <v>4</v>
      </c>
      <c r="BF707">
        <f t="shared" si="10"/>
        <v>0.25</v>
      </c>
    </row>
    <row r="708" spans="56:58" x14ac:dyDescent="0.2">
      <c r="BD708">
        <v>40</v>
      </c>
      <c r="BE708">
        <v>4</v>
      </c>
      <c r="BF708">
        <f t="shared" si="10"/>
        <v>0.25</v>
      </c>
    </row>
    <row r="709" spans="56:58" x14ac:dyDescent="0.2">
      <c r="BD709">
        <v>40</v>
      </c>
      <c r="BE709">
        <v>4</v>
      </c>
      <c r="BF709">
        <f t="shared" si="10"/>
        <v>0.25</v>
      </c>
    </row>
    <row r="710" spans="56:58" x14ac:dyDescent="0.2">
      <c r="BD710">
        <v>40</v>
      </c>
      <c r="BE710">
        <v>4</v>
      </c>
      <c r="BF710">
        <f t="shared" si="10"/>
        <v>0.25</v>
      </c>
    </row>
    <row r="711" spans="56:58" x14ac:dyDescent="0.2">
      <c r="BD711">
        <v>40</v>
      </c>
      <c r="BE711">
        <v>4</v>
      </c>
      <c r="BF711">
        <f t="shared" si="10"/>
        <v>0.25</v>
      </c>
    </row>
    <row r="712" spans="56:58" x14ac:dyDescent="0.2">
      <c r="BD712">
        <v>40</v>
      </c>
      <c r="BE712">
        <v>4</v>
      </c>
      <c r="BF712">
        <f t="shared" si="10"/>
        <v>0.25</v>
      </c>
    </row>
    <row r="713" spans="56:58" x14ac:dyDescent="0.2">
      <c r="BD713">
        <v>40</v>
      </c>
      <c r="BE713">
        <v>4</v>
      </c>
      <c r="BF713">
        <f t="shared" si="10"/>
        <v>0.25</v>
      </c>
    </row>
    <row r="714" spans="56:58" x14ac:dyDescent="0.2">
      <c r="BD714">
        <v>40</v>
      </c>
      <c r="BE714">
        <v>4</v>
      </c>
      <c r="BF714">
        <f t="shared" si="10"/>
        <v>0.25</v>
      </c>
    </row>
    <row r="715" spans="56:58" x14ac:dyDescent="0.2">
      <c r="BD715">
        <v>40</v>
      </c>
      <c r="BE715">
        <v>4</v>
      </c>
      <c r="BF715">
        <f t="shared" ref="BF715:BF717" si="11">1/BE715</f>
        <v>0.25</v>
      </c>
    </row>
    <row r="716" spans="56:58" x14ac:dyDescent="0.2">
      <c r="BD716">
        <v>40</v>
      </c>
      <c r="BE716">
        <v>4</v>
      </c>
      <c r="BF716">
        <f t="shared" si="11"/>
        <v>0.25</v>
      </c>
    </row>
    <row r="717" spans="56:58" x14ac:dyDescent="0.2">
      <c r="BD717">
        <v>40</v>
      </c>
      <c r="BE717">
        <v>4</v>
      </c>
      <c r="BF717">
        <f t="shared" si="11"/>
        <v>0.25</v>
      </c>
    </row>
  </sheetData>
  <mergeCells count="16">
    <mergeCell ref="K1:N1"/>
    <mergeCell ref="P1:S1"/>
    <mergeCell ref="A4:B4"/>
    <mergeCell ref="A6:B6"/>
    <mergeCell ref="A1:D1"/>
    <mergeCell ref="F1:I1"/>
    <mergeCell ref="F4:G4"/>
    <mergeCell ref="F6:G6"/>
    <mergeCell ref="AY1:BB1"/>
    <mergeCell ref="BD1:BE1"/>
    <mergeCell ref="U1:X1"/>
    <mergeCell ref="Z1:AC1"/>
    <mergeCell ref="AE1:AH1"/>
    <mergeCell ref="AJ1:AM1"/>
    <mergeCell ref="AO1:AR1"/>
    <mergeCell ref="AT1:A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949A-5664-CF4C-AE82-A2E7AECB9224}">
  <dimension ref="A1:AG295"/>
  <sheetViews>
    <sheetView topLeftCell="A57" workbookViewId="0">
      <selection activeCell="J36" sqref="J36"/>
    </sheetView>
  </sheetViews>
  <sheetFormatPr baseColWidth="10" defaultColWidth="11" defaultRowHeight="16" x14ac:dyDescent="0.2"/>
  <cols>
    <col min="7" max="7" width="10.83203125" customWidth="1"/>
    <col min="31" max="31" width="12.33203125" customWidth="1"/>
  </cols>
  <sheetData>
    <row r="1" spans="1:33" x14ac:dyDescent="0.2">
      <c r="A1" s="9" t="s">
        <v>21</v>
      </c>
      <c r="B1" s="9"/>
      <c r="C1" s="9"/>
      <c r="D1" s="9"/>
      <c r="F1" s="9" t="s">
        <v>22</v>
      </c>
      <c r="G1" s="9"/>
      <c r="H1" s="9"/>
      <c r="I1" s="9"/>
      <c r="K1" s="9" t="s">
        <v>23</v>
      </c>
      <c r="L1" s="9"/>
      <c r="M1" s="9"/>
      <c r="N1" s="9"/>
      <c r="P1" s="9" t="s">
        <v>24</v>
      </c>
      <c r="Q1" s="9"/>
      <c r="R1" s="9"/>
      <c r="S1" s="9"/>
      <c r="U1" s="9" t="s">
        <v>25</v>
      </c>
      <c r="V1" s="9"/>
      <c r="W1" s="9"/>
      <c r="X1" s="9"/>
      <c r="Z1" s="9" t="s">
        <v>26</v>
      </c>
      <c r="AA1" s="9"/>
      <c r="AB1" s="9"/>
      <c r="AC1" s="9"/>
      <c r="AE1" s="11" t="s">
        <v>32</v>
      </c>
      <c r="AF1" s="11"/>
    </row>
    <row r="2" spans="1:33" x14ac:dyDescent="0.2">
      <c r="A2" s="7"/>
      <c r="B2" s="7"/>
      <c r="C2" s="7"/>
      <c r="D2" s="7"/>
      <c r="F2" s="7"/>
      <c r="G2" s="7"/>
      <c r="H2" s="7"/>
      <c r="I2" s="7"/>
      <c r="K2" s="7"/>
      <c r="L2" s="7"/>
      <c r="M2" s="7"/>
      <c r="N2" s="7"/>
      <c r="P2" s="7"/>
      <c r="Q2" s="7"/>
      <c r="R2" s="7"/>
      <c r="S2" s="7"/>
      <c r="U2" s="7"/>
      <c r="V2" s="7"/>
      <c r="W2" s="7"/>
      <c r="X2" s="7"/>
      <c r="Z2" s="7"/>
      <c r="AA2" s="7"/>
      <c r="AB2" s="7"/>
      <c r="AC2" s="7"/>
    </row>
    <row r="3" spans="1:33" x14ac:dyDescent="0.2">
      <c r="A3" s="7" t="s">
        <v>37</v>
      </c>
      <c r="B3" s="7" t="s">
        <v>38</v>
      </c>
      <c r="C3" s="7"/>
      <c r="D3" s="7"/>
      <c r="F3" s="7" t="s">
        <v>37</v>
      </c>
      <c r="G3" s="7" t="s">
        <v>39</v>
      </c>
      <c r="H3" s="7"/>
      <c r="I3" s="7"/>
      <c r="K3" s="7" t="s">
        <v>37</v>
      </c>
      <c r="L3" s="7" t="s">
        <v>40</v>
      </c>
      <c r="M3" s="7"/>
      <c r="N3" s="7"/>
      <c r="P3" s="7" t="s">
        <v>37</v>
      </c>
      <c r="Q3" s="7" t="s">
        <v>41</v>
      </c>
      <c r="R3" s="7"/>
      <c r="S3" s="7"/>
      <c r="U3" s="7" t="s">
        <v>37</v>
      </c>
      <c r="V3" s="7" t="s">
        <v>42</v>
      </c>
      <c r="W3" s="7"/>
      <c r="X3" s="7"/>
      <c r="Z3" s="7" t="s">
        <v>37</v>
      </c>
      <c r="AA3" s="7" t="s">
        <v>43</v>
      </c>
      <c r="AB3" s="7"/>
      <c r="AC3" s="7"/>
    </row>
    <row r="5" spans="1:33" x14ac:dyDescent="0.2">
      <c r="C5" t="s">
        <v>11</v>
      </c>
      <c r="D5" t="s">
        <v>12</v>
      </c>
      <c r="H5" t="s">
        <v>11</v>
      </c>
      <c r="I5" t="s">
        <v>12</v>
      </c>
      <c r="M5" t="s">
        <v>11</v>
      </c>
      <c r="N5" t="s">
        <v>12</v>
      </c>
      <c r="R5" t="s">
        <v>11</v>
      </c>
      <c r="S5" t="s">
        <v>12</v>
      </c>
      <c r="W5" t="s">
        <v>11</v>
      </c>
      <c r="X5" t="s">
        <v>12</v>
      </c>
      <c r="AB5" t="s">
        <v>11</v>
      </c>
      <c r="AC5" t="s">
        <v>12</v>
      </c>
    </row>
    <row r="6" spans="1:33" x14ac:dyDescent="0.2">
      <c r="A6" s="10" t="s">
        <v>13</v>
      </c>
      <c r="B6" s="10"/>
      <c r="C6" s="4">
        <v>21.1</v>
      </c>
      <c r="D6">
        <v>0.6</v>
      </c>
      <c r="F6" s="10" t="s">
        <v>13</v>
      </c>
      <c r="G6" s="10"/>
      <c r="H6" s="4">
        <v>23</v>
      </c>
      <c r="I6">
        <v>2</v>
      </c>
      <c r="K6" s="10" t="s">
        <v>13</v>
      </c>
      <c r="L6" s="10"/>
      <c r="M6" s="4">
        <v>28</v>
      </c>
      <c r="N6">
        <v>1</v>
      </c>
      <c r="P6" s="10" t="s">
        <v>13</v>
      </c>
      <c r="Q6" s="10"/>
      <c r="R6" s="4">
        <v>22.02</v>
      </c>
      <c r="S6">
        <v>2</v>
      </c>
      <c r="U6" s="10" t="s">
        <v>13</v>
      </c>
      <c r="V6" s="10"/>
      <c r="W6" s="4">
        <v>27</v>
      </c>
      <c r="X6">
        <v>1</v>
      </c>
      <c r="Z6" s="10" t="s">
        <v>13</v>
      </c>
      <c r="AA6" s="10"/>
      <c r="AB6" s="4">
        <v>21</v>
      </c>
      <c r="AC6">
        <v>0.6</v>
      </c>
    </row>
    <row r="8" spans="1:33" x14ac:dyDescent="0.2">
      <c r="A8" s="10" t="s">
        <v>33</v>
      </c>
      <c r="B8" s="10"/>
      <c r="C8">
        <v>41</v>
      </c>
      <c r="F8" s="10" t="s">
        <v>33</v>
      </c>
      <c r="G8" s="10"/>
      <c r="H8">
        <v>18</v>
      </c>
      <c r="K8" s="10" t="s">
        <v>33</v>
      </c>
      <c r="L8" s="10"/>
      <c r="M8">
        <v>49</v>
      </c>
      <c r="P8" s="10" t="s">
        <v>33</v>
      </c>
      <c r="Q8" s="10"/>
      <c r="R8">
        <v>79</v>
      </c>
      <c r="U8" s="10" t="s">
        <v>33</v>
      </c>
      <c r="V8" s="10"/>
      <c r="W8">
        <v>49</v>
      </c>
      <c r="Z8" s="10" t="s">
        <v>33</v>
      </c>
      <c r="AA8" s="10"/>
      <c r="AB8">
        <v>48</v>
      </c>
    </row>
    <row r="9" spans="1:33" x14ac:dyDescent="0.2">
      <c r="A9" t="s">
        <v>34</v>
      </c>
      <c r="C9">
        <v>50</v>
      </c>
      <c r="F9" t="s">
        <v>34</v>
      </c>
      <c r="H9">
        <v>50</v>
      </c>
      <c r="K9" t="s">
        <v>34</v>
      </c>
      <c r="M9">
        <v>75</v>
      </c>
      <c r="P9" t="s">
        <v>34</v>
      </c>
      <c r="R9">
        <v>100</v>
      </c>
      <c r="U9" t="s">
        <v>34</v>
      </c>
      <c r="W9">
        <v>60</v>
      </c>
      <c r="Z9" t="s">
        <v>34</v>
      </c>
      <c r="AB9">
        <v>60</v>
      </c>
    </row>
    <row r="11" spans="1:33" x14ac:dyDescent="0.2">
      <c r="A11" s="2" t="s">
        <v>19</v>
      </c>
      <c r="B11" s="6" t="s">
        <v>44</v>
      </c>
      <c r="C11" s="3" t="s">
        <v>20</v>
      </c>
      <c r="F11" s="2" t="s">
        <v>19</v>
      </c>
      <c r="G11" s="6" t="s">
        <v>44</v>
      </c>
      <c r="H11" s="3" t="s">
        <v>20</v>
      </c>
      <c r="K11" s="2" t="s">
        <v>19</v>
      </c>
      <c r="L11" s="6" t="s">
        <v>44</v>
      </c>
      <c r="M11" s="3" t="s">
        <v>20</v>
      </c>
      <c r="P11" s="2" t="s">
        <v>19</v>
      </c>
      <c r="Q11" s="6" t="s">
        <v>44</v>
      </c>
      <c r="R11" s="3" t="s">
        <v>20</v>
      </c>
      <c r="U11" s="2" t="s">
        <v>19</v>
      </c>
      <c r="V11" s="6" t="s">
        <v>44</v>
      </c>
      <c r="W11" s="3" t="s">
        <v>20</v>
      </c>
      <c r="Z11" s="2" t="s">
        <v>19</v>
      </c>
      <c r="AA11" s="6" t="s">
        <v>44</v>
      </c>
      <c r="AB11" s="3" t="s">
        <v>20</v>
      </c>
      <c r="AE11" s="5" t="s">
        <v>35</v>
      </c>
      <c r="AF11" s="5" t="s">
        <v>20</v>
      </c>
      <c r="AG11" s="5" t="s">
        <v>36</v>
      </c>
    </row>
    <row r="12" spans="1:33" x14ac:dyDescent="0.2">
      <c r="A12">
        <v>1</v>
      </c>
      <c r="B12" t="s">
        <v>45</v>
      </c>
      <c r="C12">
        <v>56</v>
      </c>
      <c r="F12">
        <v>1</v>
      </c>
      <c r="G12" t="s">
        <v>45</v>
      </c>
      <c r="H12">
        <v>61</v>
      </c>
      <c r="K12">
        <v>1</v>
      </c>
      <c r="L12" t="s">
        <v>46</v>
      </c>
      <c r="M12">
        <v>28</v>
      </c>
      <c r="P12">
        <v>1</v>
      </c>
      <c r="Q12" t="s">
        <v>45</v>
      </c>
      <c r="R12">
        <v>60</v>
      </c>
      <c r="U12">
        <v>1</v>
      </c>
      <c r="V12" t="s">
        <v>45</v>
      </c>
      <c r="W12">
        <v>40</v>
      </c>
      <c r="Z12">
        <v>1</v>
      </c>
      <c r="AA12" t="s">
        <v>39</v>
      </c>
      <c r="AB12">
        <v>43</v>
      </c>
      <c r="AE12">
        <v>21.1</v>
      </c>
      <c r="AF12">
        <v>56</v>
      </c>
      <c r="AG12">
        <f>1/AF12</f>
        <v>1.7857142857142856E-2</v>
      </c>
    </row>
    <row r="13" spans="1:33" x14ac:dyDescent="0.2">
      <c r="A13">
        <v>2</v>
      </c>
      <c r="B13" t="s">
        <v>45</v>
      </c>
      <c r="C13">
        <v>56</v>
      </c>
      <c r="F13">
        <v>2</v>
      </c>
      <c r="G13" t="s">
        <v>45</v>
      </c>
      <c r="H13">
        <v>61</v>
      </c>
      <c r="K13">
        <v>2</v>
      </c>
      <c r="L13" t="s">
        <v>46</v>
      </c>
      <c r="M13">
        <v>28</v>
      </c>
      <c r="P13">
        <v>2</v>
      </c>
      <c r="Q13" t="s">
        <v>45</v>
      </c>
      <c r="R13">
        <v>61</v>
      </c>
      <c r="U13">
        <v>2</v>
      </c>
      <c r="V13" t="s">
        <v>39</v>
      </c>
      <c r="W13">
        <v>40</v>
      </c>
      <c r="Z13">
        <v>2</v>
      </c>
      <c r="AA13" t="s">
        <v>39</v>
      </c>
      <c r="AB13">
        <v>54</v>
      </c>
      <c r="AE13">
        <v>21.1</v>
      </c>
      <c r="AF13">
        <v>56</v>
      </c>
      <c r="AG13">
        <f t="shared" ref="AG13:AG76" si="0">1/AF13</f>
        <v>1.7857142857142856E-2</v>
      </c>
    </row>
    <row r="14" spans="1:33" x14ac:dyDescent="0.2">
      <c r="A14">
        <v>3</v>
      </c>
      <c r="B14" t="s">
        <v>39</v>
      </c>
      <c r="C14">
        <v>56</v>
      </c>
      <c r="F14">
        <v>3</v>
      </c>
      <c r="G14" t="s">
        <v>39</v>
      </c>
      <c r="H14">
        <v>61</v>
      </c>
      <c r="K14">
        <v>3</v>
      </c>
      <c r="L14" t="s">
        <v>46</v>
      </c>
      <c r="M14">
        <v>30</v>
      </c>
      <c r="P14">
        <v>3</v>
      </c>
      <c r="Q14" t="s">
        <v>45</v>
      </c>
      <c r="R14">
        <v>62</v>
      </c>
      <c r="U14">
        <v>3</v>
      </c>
      <c r="V14" t="s">
        <v>45</v>
      </c>
      <c r="W14">
        <v>41</v>
      </c>
      <c r="Z14">
        <v>3</v>
      </c>
      <c r="AA14" t="s">
        <v>45</v>
      </c>
      <c r="AB14">
        <v>54</v>
      </c>
      <c r="AE14">
        <v>21.1</v>
      </c>
      <c r="AF14">
        <v>56</v>
      </c>
      <c r="AG14">
        <f t="shared" si="0"/>
        <v>1.7857142857142856E-2</v>
      </c>
    </row>
    <row r="15" spans="1:33" x14ac:dyDescent="0.2">
      <c r="A15">
        <v>4</v>
      </c>
      <c r="B15" t="s">
        <v>39</v>
      </c>
      <c r="C15">
        <v>56</v>
      </c>
      <c r="F15">
        <v>4</v>
      </c>
      <c r="G15" t="s">
        <v>39</v>
      </c>
      <c r="H15">
        <v>61</v>
      </c>
      <c r="K15">
        <v>4</v>
      </c>
      <c r="L15" t="s">
        <v>46</v>
      </c>
      <c r="M15">
        <v>30</v>
      </c>
      <c r="P15">
        <v>4</v>
      </c>
      <c r="Q15" t="s">
        <v>45</v>
      </c>
      <c r="R15">
        <v>62</v>
      </c>
      <c r="U15">
        <v>4</v>
      </c>
      <c r="V15" t="s">
        <v>39</v>
      </c>
      <c r="W15">
        <v>41</v>
      </c>
      <c r="Z15">
        <v>4</v>
      </c>
      <c r="AA15" t="s">
        <v>45</v>
      </c>
      <c r="AB15">
        <v>47</v>
      </c>
      <c r="AE15">
        <v>21.1</v>
      </c>
      <c r="AF15">
        <v>56</v>
      </c>
      <c r="AG15">
        <f t="shared" si="0"/>
        <v>1.7857142857142856E-2</v>
      </c>
    </row>
    <row r="16" spans="1:33" x14ac:dyDescent="0.2">
      <c r="A16">
        <v>5</v>
      </c>
      <c r="B16" t="s">
        <v>45</v>
      </c>
      <c r="C16">
        <v>56</v>
      </c>
      <c r="F16">
        <v>5</v>
      </c>
      <c r="G16" t="s">
        <v>45</v>
      </c>
      <c r="H16">
        <v>66</v>
      </c>
      <c r="K16">
        <v>5</v>
      </c>
      <c r="L16" t="s">
        <v>46</v>
      </c>
      <c r="M16">
        <v>30</v>
      </c>
      <c r="P16">
        <v>5</v>
      </c>
      <c r="Q16" t="s">
        <v>45</v>
      </c>
      <c r="R16">
        <v>63</v>
      </c>
      <c r="U16">
        <v>5</v>
      </c>
      <c r="V16" t="s">
        <v>39</v>
      </c>
      <c r="W16">
        <v>41</v>
      </c>
      <c r="Z16">
        <v>5</v>
      </c>
      <c r="AA16" t="s">
        <v>45</v>
      </c>
      <c r="AB16">
        <v>54</v>
      </c>
      <c r="AE16">
        <v>21.1</v>
      </c>
      <c r="AF16">
        <v>56</v>
      </c>
      <c r="AG16">
        <f t="shared" si="0"/>
        <v>1.7857142857142856E-2</v>
      </c>
    </row>
    <row r="17" spans="1:33" x14ac:dyDescent="0.2">
      <c r="A17">
        <v>6</v>
      </c>
      <c r="B17" t="s">
        <v>45</v>
      </c>
      <c r="C17">
        <v>62</v>
      </c>
      <c r="F17">
        <v>6</v>
      </c>
      <c r="G17" t="s">
        <v>45</v>
      </c>
      <c r="H17">
        <v>70</v>
      </c>
      <c r="K17">
        <v>6</v>
      </c>
      <c r="L17" t="s">
        <v>46</v>
      </c>
      <c r="M17">
        <v>32</v>
      </c>
      <c r="P17">
        <v>6</v>
      </c>
      <c r="Q17" t="s">
        <v>45</v>
      </c>
      <c r="R17">
        <v>63</v>
      </c>
      <c r="U17">
        <v>6</v>
      </c>
      <c r="V17" t="s">
        <v>39</v>
      </c>
      <c r="W17">
        <v>40</v>
      </c>
      <c r="Z17">
        <v>6</v>
      </c>
      <c r="AA17" t="s">
        <v>39</v>
      </c>
      <c r="AB17">
        <v>49</v>
      </c>
      <c r="AE17">
        <v>21.1</v>
      </c>
      <c r="AF17">
        <v>62</v>
      </c>
      <c r="AG17">
        <f t="shared" si="0"/>
        <v>1.6129032258064516E-2</v>
      </c>
    </row>
    <row r="18" spans="1:33" x14ac:dyDescent="0.2">
      <c r="A18">
        <v>7</v>
      </c>
      <c r="B18" t="s">
        <v>45</v>
      </c>
      <c r="C18">
        <v>62</v>
      </c>
      <c r="F18">
        <v>7</v>
      </c>
      <c r="G18" t="s">
        <v>45</v>
      </c>
      <c r="H18">
        <v>74</v>
      </c>
      <c r="K18">
        <v>7</v>
      </c>
      <c r="L18" t="s">
        <v>46</v>
      </c>
      <c r="M18">
        <v>32</v>
      </c>
      <c r="P18">
        <v>7</v>
      </c>
      <c r="Q18" t="s">
        <v>45</v>
      </c>
      <c r="R18">
        <v>64</v>
      </c>
      <c r="U18">
        <v>7</v>
      </c>
      <c r="V18" t="s">
        <v>39</v>
      </c>
      <c r="W18">
        <v>41</v>
      </c>
      <c r="Z18">
        <v>7</v>
      </c>
      <c r="AA18" t="s">
        <v>45</v>
      </c>
      <c r="AB18">
        <v>54</v>
      </c>
      <c r="AE18">
        <v>21.1</v>
      </c>
      <c r="AF18">
        <v>62</v>
      </c>
      <c r="AG18">
        <f t="shared" si="0"/>
        <v>1.6129032258064516E-2</v>
      </c>
    </row>
    <row r="19" spans="1:33" x14ac:dyDescent="0.2">
      <c r="A19">
        <v>8</v>
      </c>
      <c r="B19" t="s">
        <v>39</v>
      </c>
      <c r="C19">
        <v>62</v>
      </c>
      <c r="F19">
        <v>8</v>
      </c>
      <c r="G19" t="s">
        <v>39</v>
      </c>
      <c r="H19">
        <v>75</v>
      </c>
      <c r="K19">
        <v>8</v>
      </c>
      <c r="L19" t="s">
        <v>46</v>
      </c>
      <c r="M19">
        <v>32</v>
      </c>
      <c r="P19">
        <v>8</v>
      </c>
      <c r="Q19" t="s">
        <v>45</v>
      </c>
      <c r="R19">
        <v>64</v>
      </c>
      <c r="U19">
        <v>8</v>
      </c>
      <c r="V19" t="s">
        <v>39</v>
      </c>
      <c r="W19">
        <v>41</v>
      </c>
      <c r="Z19">
        <v>8</v>
      </c>
      <c r="AA19" t="s">
        <v>45</v>
      </c>
      <c r="AB19">
        <v>60</v>
      </c>
      <c r="AE19">
        <v>21.1</v>
      </c>
      <c r="AF19">
        <v>62</v>
      </c>
      <c r="AG19">
        <f t="shared" si="0"/>
        <v>1.6129032258064516E-2</v>
      </c>
    </row>
    <row r="20" spans="1:33" x14ac:dyDescent="0.2">
      <c r="A20">
        <v>9</v>
      </c>
      <c r="B20" t="s">
        <v>39</v>
      </c>
      <c r="C20">
        <v>62</v>
      </c>
      <c r="F20">
        <v>9</v>
      </c>
      <c r="G20" t="s">
        <v>39</v>
      </c>
      <c r="H20">
        <v>55</v>
      </c>
      <c r="K20">
        <v>9</v>
      </c>
      <c r="L20" t="s">
        <v>46</v>
      </c>
      <c r="M20">
        <v>34</v>
      </c>
      <c r="P20">
        <v>9</v>
      </c>
      <c r="Q20" t="s">
        <v>45</v>
      </c>
      <c r="R20">
        <v>65</v>
      </c>
      <c r="U20">
        <v>9</v>
      </c>
      <c r="V20" t="s">
        <v>45</v>
      </c>
      <c r="W20">
        <v>41</v>
      </c>
      <c r="Z20">
        <v>9</v>
      </c>
      <c r="AA20" t="s">
        <v>39</v>
      </c>
      <c r="AB20">
        <v>59</v>
      </c>
      <c r="AE20">
        <v>21.1</v>
      </c>
      <c r="AF20">
        <v>62</v>
      </c>
      <c r="AG20">
        <f t="shared" si="0"/>
        <v>1.6129032258064516E-2</v>
      </c>
    </row>
    <row r="21" spans="1:33" x14ac:dyDescent="0.2">
      <c r="A21">
        <v>10</v>
      </c>
      <c r="B21" t="s">
        <v>45</v>
      </c>
      <c r="C21">
        <v>67</v>
      </c>
      <c r="F21">
        <v>10</v>
      </c>
      <c r="G21" t="s">
        <v>39</v>
      </c>
      <c r="H21">
        <v>55</v>
      </c>
      <c r="K21">
        <v>10</v>
      </c>
      <c r="L21" t="s">
        <v>46</v>
      </c>
      <c r="M21">
        <v>37</v>
      </c>
      <c r="P21">
        <v>10</v>
      </c>
      <c r="Q21" t="s">
        <v>45</v>
      </c>
      <c r="R21">
        <v>66</v>
      </c>
      <c r="U21">
        <v>10</v>
      </c>
      <c r="V21" t="s">
        <v>45</v>
      </c>
      <c r="W21">
        <v>41</v>
      </c>
      <c r="Z21">
        <v>10</v>
      </c>
      <c r="AA21" t="s">
        <v>39</v>
      </c>
      <c r="AB21">
        <v>64</v>
      </c>
      <c r="AE21">
        <v>21.1</v>
      </c>
      <c r="AF21">
        <v>67</v>
      </c>
      <c r="AG21">
        <f t="shared" si="0"/>
        <v>1.4925373134328358E-2</v>
      </c>
    </row>
    <row r="22" spans="1:33" x14ac:dyDescent="0.2">
      <c r="A22">
        <v>11</v>
      </c>
      <c r="B22" t="s">
        <v>45</v>
      </c>
      <c r="C22">
        <v>73</v>
      </c>
      <c r="F22">
        <v>11</v>
      </c>
      <c r="G22" t="s">
        <v>39</v>
      </c>
      <c r="H22">
        <v>58</v>
      </c>
      <c r="K22">
        <v>11</v>
      </c>
      <c r="L22" t="s">
        <v>46</v>
      </c>
      <c r="M22">
        <v>39</v>
      </c>
      <c r="P22">
        <v>11</v>
      </c>
      <c r="Q22" t="s">
        <v>45</v>
      </c>
      <c r="R22">
        <v>67</v>
      </c>
      <c r="U22">
        <v>11</v>
      </c>
      <c r="V22" t="s">
        <v>45</v>
      </c>
      <c r="W22">
        <v>42</v>
      </c>
      <c r="Z22">
        <v>11</v>
      </c>
      <c r="AA22" t="s">
        <v>45</v>
      </c>
      <c r="AB22">
        <v>66</v>
      </c>
      <c r="AE22">
        <v>21.1</v>
      </c>
      <c r="AF22">
        <v>73</v>
      </c>
      <c r="AG22">
        <f t="shared" si="0"/>
        <v>1.3698630136986301E-2</v>
      </c>
    </row>
    <row r="23" spans="1:33" x14ac:dyDescent="0.2">
      <c r="A23">
        <v>12</v>
      </c>
      <c r="B23" t="s">
        <v>45</v>
      </c>
      <c r="C23">
        <v>77</v>
      </c>
      <c r="F23">
        <v>12</v>
      </c>
      <c r="G23" t="s">
        <v>45</v>
      </c>
      <c r="H23">
        <v>60</v>
      </c>
      <c r="K23">
        <v>12</v>
      </c>
      <c r="L23" t="s">
        <v>46</v>
      </c>
      <c r="M23">
        <v>42</v>
      </c>
      <c r="P23">
        <v>12</v>
      </c>
      <c r="Q23" t="s">
        <v>45</v>
      </c>
      <c r="R23">
        <v>69</v>
      </c>
      <c r="U23">
        <v>12</v>
      </c>
      <c r="V23" t="s">
        <v>39</v>
      </c>
      <c r="W23">
        <v>42</v>
      </c>
      <c r="Z23">
        <v>12</v>
      </c>
      <c r="AA23" t="s">
        <v>39</v>
      </c>
      <c r="AB23">
        <v>64</v>
      </c>
      <c r="AE23">
        <v>21.1</v>
      </c>
      <c r="AF23">
        <v>77</v>
      </c>
      <c r="AG23">
        <f t="shared" si="0"/>
        <v>1.2987012987012988E-2</v>
      </c>
    </row>
    <row r="24" spans="1:33" x14ac:dyDescent="0.2">
      <c r="A24">
        <v>13</v>
      </c>
      <c r="B24" t="s">
        <v>45</v>
      </c>
      <c r="C24">
        <v>83</v>
      </c>
      <c r="F24">
        <v>13</v>
      </c>
      <c r="G24" t="s">
        <v>39</v>
      </c>
      <c r="H24">
        <v>61</v>
      </c>
      <c r="K24">
        <v>13</v>
      </c>
      <c r="L24" t="s">
        <v>46</v>
      </c>
      <c r="M24">
        <v>44</v>
      </c>
      <c r="P24">
        <v>13</v>
      </c>
      <c r="Q24" t="s">
        <v>45</v>
      </c>
      <c r="R24">
        <v>69</v>
      </c>
      <c r="U24">
        <v>13</v>
      </c>
      <c r="V24" t="s">
        <v>39</v>
      </c>
      <c r="W24">
        <v>42</v>
      </c>
      <c r="Z24">
        <v>13</v>
      </c>
      <c r="AA24" t="s">
        <v>39</v>
      </c>
      <c r="AB24">
        <v>66</v>
      </c>
      <c r="AE24">
        <v>21.1</v>
      </c>
      <c r="AF24">
        <v>83</v>
      </c>
      <c r="AG24">
        <f t="shared" si="0"/>
        <v>1.2048192771084338E-2</v>
      </c>
    </row>
    <row r="25" spans="1:33" x14ac:dyDescent="0.2">
      <c r="A25">
        <v>14</v>
      </c>
      <c r="B25" t="s">
        <v>45</v>
      </c>
      <c r="C25">
        <v>83</v>
      </c>
      <c r="F25">
        <v>14</v>
      </c>
      <c r="G25" t="s">
        <v>39</v>
      </c>
      <c r="H25">
        <v>61</v>
      </c>
      <c r="K25">
        <v>14</v>
      </c>
      <c r="L25" t="s">
        <v>46</v>
      </c>
      <c r="M25">
        <v>44</v>
      </c>
      <c r="P25">
        <v>14</v>
      </c>
      <c r="Q25" t="s">
        <v>45</v>
      </c>
      <c r="R25">
        <v>69</v>
      </c>
      <c r="U25">
        <v>14</v>
      </c>
      <c r="V25" t="s">
        <v>39</v>
      </c>
      <c r="W25">
        <v>42</v>
      </c>
      <c r="Z25">
        <v>14</v>
      </c>
      <c r="AA25" t="s">
        <v>45</v>
      </c>
      <c r="AB25">
        <v>67</v>
      </c>
      <c r="AE25">
        <v>21.1</v>
      </c>
      <c r="AF25">
        <v>83</v>
      </c>
      <c r="AG25">
        <f t="shared" si="0"/>
        <v>1.2048192771084338E-2</v>
      </c>
    </row>
    <row r="26" spans="1:33" x14ac:dyDescent="0.2">
      <c r="A26">
        <v>15</v>
      </c>
      <c r="B26" t="s">
        <v>39</v>
      </c>
      <c r="C26">
        <v>83</v>
      </c>
      <c r="F26">
        <v>15</v>
      </c>
      <c r="G26" t="s">
        <v>45</v>
      </c>
      <c r="H26">
        <v>62</v>
      </c>
      <c r="K26">
        <v>15</v>
      </c>
      <c r="L26" t="s">
        <v>46</v>
      </c>
      <c r="M26">
        <v>46</v>
      </c>
      <c r="P26">
        <v>15</v>
      </c>
      <c r="Q26" t="s">
        <v>45</v>
      </c>
      <c r="R26">
        <v>70</v>
      </c>
      <c r="U26">
        <v>15</v>
      </c>
      <c r="V26" t="s">
        <v>45</v>
      </c>
      <c r="W26">
        <v>42</v>
      </c>
      <c r="Z26">
        <v>15</v>
      </c>
      <c r="AA26" t="s">
        <v>39</v>
      </c>
      <c r="AB26">
        <v>62</v>
      </c>
      <c r="AE26">
        <v>21.1</v>
      </c>
      <c r="AF26">
        <v>83</v>
      </c>
      <c r="AG26">
        <f t="shared" si="0"/>
        <v>1.2048192771084338E-2</v>
      </c>
    </row>
    <row r="27" spans="1:33" x14ac:dyDescent="0.2">
      <c r="A27">
        <v>16</v>
      </c>
      <c r="B27" t="s">
        <v>45</v>
      </c>
      <c r="C27">
        <v>56</v>
      </c>
      <c r="F27">
        <v>16</v>
      </c>
      <c r="G27" t="s">
        <v>39</v>
      </c>
      <c r="H27">
        <v>68</v>
      </c>
      <c r="K27">
        <v>16</v>
      </c>
      <c r="L27" t="s">
        <v>46</v>
      </c>
      <c r="M27">
        <v>25</v>
      </c>
      <c r="P27">
        <v>16</v>
      </c>
      <c r="Q27" t="s">
        <v>45</v>
      </c>
      <c r="R27">
        <v>71</v>
      </c>
      <c r="U27">
        <v>16</v>
      </c>
      <c r="V27" t="s">
        <v>45</v>
      </c>
      <c r="W27">
        <v>42</v>
      </c>
      <c r="Z27">
        <v>16</v>
      </c>
      <c r="AA27" t="s">
        <v>39</v>
      </c>
      <c r="AB27">
        <v>62</v>
      </c>
      <c r="AE27">
        <v>21.1</v>
      </c>
      <c r="AF27">
        <v>56</v>
      </c>
      <c r="AG27">
        <f t="shared" si="0"/>
        <v>1.7857142857142856E-2</v>
      </c>
    </row>
    <row r="28" spans="1:33" x14ac:dyDescent="0.2">
      <c r="A28">
        <v>17</v>
      </c>
      <c r="B28" t="s">
        <v>45</v>
      </c>
      <c r="C28">
        <v>56</v>
      </c>
      <c r="F28">
        <v>17</v>
      </c>
      <c r="G28" t="s">
        <v>45</v>
      </c>
      <c r="H28">
        <v>73</v>
      </c>
      <c r="K28">
        <v>17</v>
      </c>
      <c r="L28" t="s">
        <v>46</v>
      </c>
      <c r="M28">
        <v>28</v>
      </c>
      <c r="P28">
        <v>17</v>
      </c>
      <c r="Q28" t="s">
        <v>45</v>
      </c>
      <c r="R28">
        <v>71</v>
      </c>
      <c r="U28">
        <v>17</v>
      </c>
      <c r="V28" t="s">
        <v>45</v>
      </c>
      <c r="W28">
        <v>43</v>
      </c>
      <c r="Z28">
        <v>17</v>
      </c>
      <c r="AA28" t="s">
        <v>39</v>
      </c>
      <c r="AB28">
        <v>64</v>
      </c>
      <c r="AE28">
        <v>21.1</v>
      </c>
      <c r="AF28">
        <v>56</v>
      </c>
      <c r="AG28">
        <f t="shared" si="0"/>
        <v>1.7857142857142856E-2</v>
      </c>
    </row>
    <row r="29" spans="1:33" x14ac:dyDescent="0.2">
      <c r="A29">
        <v>18</v>
      </c>
      <c r="B29" t="s">
        <v>39</v>
      </c>
      <c r="C29">
        <v>56</v>
      </c>
      <c r="F29">
        <v>18</v>
      </c>
      <c r="G29" t="s">
        <v>45</v>
      </c>
      <c r="H29">
        <v>73</v>
      </c>
      <c r="K29">
        <v>18</v>
      </c>
      <c r="L29" t="s">
        <v>46</v>
      </c>
      <c r="M29">
        <v>28</v>
      </c>
      <c r="P29">
        <v>18</v>
      </c>
      <c r="Q29" t="s">
        <v>39</v>
      </c>
      <c r="R29">
        <v>72</v>
      </c>
      <c r="U29">
        <v>18</v>
      </c>
      <c r="V29" t="s">
        <v>39</v>
      </c>
      <c r="W29">
        <v>42</v>
      </c>
      <c r="Z29">
        <v>18</v>
      </c>
      <c r="AA29" t="s">
        <v>39</v>
      </c>
      <c r="AB29">
        <v>64</v>
      </c>
      <c r="AE29">
        <v>21.1</v>
      </c>
      <c r="AF29">
        <v>56</v>
      </c>
      <c r="AG29">
        <f t="shared" si="0"/>
        <v>1.7857142857142856E-2</v>
      </c>
    </row>
    <row r="30" spans="1:33" x14ac:dyDescent="0.2">
      <c r="A30">
        <v>19</v>
      </c>
      <c r="B30" t="s">
        <v>39</v>
      </c>
      <c r="C30">
        <v>56</v>
      </c>
      <c r="K30">
        <v>19</v>
      </c>
      <c r="L30" t="s">
        <v>46</v>
      </c>
      <c r="M30">
        <v>28</v>
      </c>
      <c r="P30">
        <v>19</v>
      </c>
      <c r="Q30" t="s">
        <v>39</v>
      </c>
      <c r="R30">
        <v>73</v>
      </c>
      <c r="U30">
        <v>19</v>
      </c>
      <c r="V30" t="s">
        <v>39</v>
      </c>
      <c r="W30">
        <v>45</v>
      </c>
      <c r="Z30">
        <v>19</v>
      </c>
      <c r="AA30" t="s">
        <v>39</v>
      </c>
      <c r="AB30">
        <v>35</v>
      </c>
      <c r="AE30">
        <v>21.1</v>
      </c>
      <c r="AF30">
        <v>56</v>
      </c>
      <c r="AG30">
        <f t="shared" si="0"/>
        <v>1.7857142857142856E-2</v>
      </c>
    </row>
    <row r="31" spans="1:33" x14ac:dyDescent="0.2">
      <c r="A31">
        <v>20</v>
      </c>
      <c r="B31" t="s">
        <v>45</v>
      </c>
      <c r="C31">
        <v>56</v>
      </c>
      <c r="K31">
        <v>20</v>
      </c>
      <c r="L31" t="s">
        <v>46</v>
      </c>
      <c r="M31">
        <v>30</v>
      </c>
      <c r="P31">
        <v>20</v>
      </c>
      <c r="Q31" t="s">
        <v>39</v>
      </c>
      <c r="R31">
        <v>73</v>
      </c>
      <c r="U31">
        <v>20</v>
      </c>
      <c r="V31" t="s">
        <v>39</v>
      </c>
      <c r="W31">
        <v>45</v>
      </c>
      <c r="Z31">
        <v>20</v>
      </c>
      <c r="AA31" t="s">
        <v>39</v>
      </c>
      <c r="AB31">
        <v>68</v>
      </c>
      <c r="AE31">
        <v>21.1</v>
      </c>
      <c r="AF31">
        <v>56</v>
      </c>
      <c r="AG31">
        <f t="shared" si="0"/>
        <v>1.7857142857142856E-2</v>
      </c>
    </row>
    <row r="32" spans="1:33" x14ac:dyDescent="0.2">
      <c r="A32">
        <v>21</v>
      </c>
      <c r="B32" t="s">
        <v>39</v>
      </c>
      <c r="C32">
        <v>60</v>
      </c>
      <c r="K32">
        <v>21</v>
      </c>
      <c r="L32" t="s">
        <v>46</v>
      </c>
      <c r="M32">
        <v>30</v>
      </c>
      <c r="P32">
        <v>21</v>
      </c>
      <c r="Q32" t="s">
        <v>39</v>
      </c>
      <c r="R32">
        <v>75</v>
      </c>
      <c r="U32">
        <v>21</v>
      </c>
      <c r="V32" t="s">
        <v>45</v>
      </c>
      <c r="W32">
        <v>45</v>
      </c>
      <c r="Z32">
        <v>21</v>
      </c>
      <c r="AA32" t="s">
        <v>39</v>
      </c>
      <c r="AB32">
        <v>67</v>
      </c>
      <c r="AE32">
        <v>21.1</v>
      </c>
      <c r="AF32">
        <v>60</v>
      </c>
      <c r="AG32">
        <f t="shared" si="0"/>
        <v>1.6666666666666666E-2</v>
      </c>
    </row>
    <row r="33" spans="1:33" x14ac:dyDescent="0.2">
      <c r="A33">
        <v>22</v>
      </c>
      <c r="B33" t="s">
        <v>45</v>
      </c>
      <c r="C33">
        <v>60</v>
      </c>
      <c r="K33">
        <v>22</v>
      </c>
      <c r="L33" t="s">
        <v>46</v>
      </c>
      <c r="M33">
        <v>32</v>
      </c>
      <c r="P33">
        <v>22</v>
      </c>
      <c r="Q33" t="s">
        <v>39</v>
      </c>
      <c r="R33">
        <v>78</v>
      </c>
      <c r="U33">
        <v>22</v>
      </c>
      <c r="V33" t="s">
        <v>45</v>
      </c>
      <c r="W33">
        <v>45</v>
      </c>
      <c r="Z33">
        <v>22</v>
      </c>
      <c r="AA33" t="s">
        <v>39</v>
      </c>
      <c r="AB33">
        <v>69</v>
      </c>
      <c r="AE33">
        <v>21.1</v>
      </c>
      <c r="AF33">
        <v>60</v>
      </c>
      <c r="AG33">
        <f t="shared" si="0"/>
        <v>1.6666666666666666E-2</v>
      </c>
    </row>
    <row r="34" spans="1:33" x14ac:dyDescent="0.2">
      <c r="A34">
        <v>23</v>
      </c>
      <c r="B34" t="s">
        <v>45</v>
      </c>
      <c r="C34">
        <v>62</v>
      </c>
      <c r="K34">
        <v>23</v>
      </c>
      <c r="L34" t="s">
        <v>46</v>
      </c>
      <c r="M34">
        <v>32</v>
      </c>
      <c r="P34">
        <v>23</v>
      </c>
      <c r="Q34" t="s">
        <v>39</v>
      </c>
      <c r="R34">
        <v>80</v>
      </c>
      <c r="U34">
        <v>23</v>
      </c>
      <c r="V34" t="s">
        <v>45</v>
      </c>
      <c r="W34">
        <v>45</v>
      </c>
      <c r="Z34">
        <v>23</v>
      </c>
      <c r="AA34" t="s">
        <v>45</v>
      </c>
      <c r="AB34">
        <v>69</v>
      </c>
      <c r="AE34">
        <v>21.1</v>
      </c>
      <c r="AF34">
        <v>62</v>
      </c>
      <c r="AG34">
        <f t="shared" si="0"/>
        <v>1.6129032258064516E-2</v>
      </c>
    </row>
    <row r="35" spans="1:33" x14ac:dyDescent="0.2">
      <c r="A35">
        <v>24</v>
      </c>
      <c r="B35" t="s">
        <v>39</v>
      </c>
      <c r="C35">
        <v>62</v>
      </c>
      <c r="K35">
        <v>24</v>
      </c>
      <c r="L35" t="s">
        <v>46</v>
      </c>
      <c r="M35">
        <v>35</v>
      </c>
      <c r="P35">
        <v>24</v>
      </c>
      <c r="Q35" t="s">
        <v>39</v>
      </c>
      <c r="R35">
        <v>79</v>
      </c>
      <c r="U35">
        <v>24</v>
      </c>
      <c r="V35" t="s">
        <v>39</v>
      </c>
      <c r="W35">
        <v>45</v>
      </c>
      <c r="Z35">
        <v>24</v>
      </c>
      <c r="AA35" t="s">
        <v>39</v>
      </c>
      <c r="AB35">
        <v>66</v>
      </c>
      <c r="AE35">
        <v>21.1</v>
      </c>
      <c r="AF35">
        <v>62</v>
      </c>
      <c r="AG35">
        <f t="shared" si="0"/>
        <v>1.6129032258064516E-2</v>
      </c>
    </row>
    <row r="36" spans="1:33" x14ac:dyDescent="0.2">
      <c r="A36">
        <v>25</v>
      </c>
      <c r="B36" t="s">
        <v>39</v>
      </c>
      <c r="C36">
        <v>63</v>
      </c>
      <c r="K36">
        <v>25</v>
      </c>
      <c r="L36" t="s">
        <v>46</v>
      </c>
      <c r="M36">
        <v>35</v>
      </c>
      <c r="P36">
        <v>25</v>
      </c>
      <c r="Q36" t="s">
        <v>45</v>
      </c>
      <c r="R36">
        <v>59</v>
      </c>
      <c r="U36">
        <v>25</v>
      </c>
      <c r="V36" t="s">
        <v>45</v>
      </c>
      <c r="W36">
        <v>46</v>
      </c>
      <c r="Z36">
        <v>25</v>
      </c>
      <c r="AA36" t="s">
        <v>45</v>
      </c>
      <c r="AB36">
        <v>67</v>
      </c>
      <c r="AE36">
        <v>21.1</v>
      </c>
      <c r="AF36">
        <v>63</v>
      </c>
      <c r="AG36">
        <f t="shared" si="0"/>
        <v>1.5873015873015872E-2</v>
      </c>
    </row>
    <row r="37" spans="1:33" x14ac:dyDescent="0.2">
      <c r="A37">
        <v>26</v>
      </c>
      <c r="B37" t="s">
        <v>39</v>
      </c>
      <c r="C37">
        <v>65</v>
      </c>
      <c r="K37">
        <v>26</v>
      </c>
      <c r="L37" t="s">
        <v>46</v>
      </c>
      <c r="M37">
        <v>37</v>
      </c>
      <c r="P37">
        <v>26</v>
      </c>
      <c r="Q37" t="s">
        <v>45</v>
      </c>
      <c r="R37">
        <v>60</v>
      </c>
      <c r="U37">
        <v>26</v>
      </c>
      <c r="V37" t="s">
        <v>39</v>
      </c>
      <c r="W37">
        <v>46</v>
      </c>
      <c r="Z37">
        <v>26</v>
      </c>
      <c r="AA37" t="s">
        <v>39</v>
      </c>
      <c r="AB37">
        <v>68</v>
      </c>
      <c r="AE37">
        <v>21.1</v>
      </c>
      <c r="AF37">
        <v>65</v>
      </c>
      <c r="AG37">
        <f t="shared" si="0"/>
        <v>1.5384615384615385E-2</v>
      </c>
    </row>
    <row r="38" spans="1:33" x14ac:dyDescent="0.2">
      <c r="A38">
        <v>27</v>
      </c>
      <c r="B38" t="s">
        <v>39</v>
      </c>
      <c r="C38">
        <v>66</v>
      </c>
      <c r="K38">
        <v>27</v>
      </c>
      <c r="L38" t="s">
        <v>46</v>
      </c>
      <c r="M38">
        <v>39</v>
      </c>
      <c r="P38">
        <v>27</v>
      </c>
      <c r="Q38" t="s">
        <v>45</v>
      </c>
      <c r="R38">
        <v>61</v>
      </c>
      <c r="U38">
        <v>27</v>
      </c>
      <c r="V38" t="s">
        <v>45</v>
      </c>
      <c r="W38">
        <v>46</v>
      </c>
      <c r="Z38">
        <v>27</v>
      </c>
      <c r="AA38" t="s">
        <v>45</v>
      </c>
      <c r="AB38">
        <v>70</v>
      </c>
      <c r="AE38">
        <v>21.1</v>
      </c>
      <c r="AF38">
        <v>66</v>
      </c>
      <c r="AG38">
        <f t="shared" si="0"/>
        <v>1.5151515151515152E-2</v>
      </c>
    </row>
    <row r="39" spans="1:33" x14ac:dyDescent="0.2">
      <c r="A39">
        <v>28</v>
      </c>
      <c r="B39" t="s">
        <v>45</v>
      </c>
      <c r="C39">
        <v>66</v>
      </c>
      <c r="K39">
        <v>28</v>
      </c>
      <c r="L39" t="s">
        <v>46</v>
      </c>
      <c r="M39">
        <v>42</v>
      </c>
      <c r="P39">
        <v>28</v>
      </c>
      <c r="Q39" t="s">
        <v>45</v>
      </c>
      <c r="R39">
        <v>61</v>
      </c>
      <c r="U39">
        <v>28</v>
      </c>
      <c r="V39" t="s">
        <v>39</v>
      </c>
      <c r="W39">
        <v>46</v>
      </c>
      <c r="Z39">
        <v>28</v>
      </c>
      <c r="AA39" t="s">
        <v>45</v>
      </c>
      <c r="AB39">
        <v>70</v>
      </c>
      <c r="AE39">
        <v>21.1</v>
      </c>
      <c r="AF39">
        <v>66</v>
      </c>
      <c r="AG39">
        <f t="shared" si="0"/>
        <v>1.5151515151515152E-2</v>
      </c>
    </row>
    <row r="40" spans="1:33" x14ac:dyDescent="0.2">
      <c r="A40">
        <v>29</v>
      </c>
      <c r="B40" t="s">
        <v>45</v>
      </c>
      <c r="C40">
        <v>66</v>
      </c>
      <c r="K40">
        <v>29</v>
      </c>
      <c r="L40" t="s">
        <v>46</v>
      </c>
      <c r="M40">
        <v>44</v>
      </c>
      <c r="P40">
        <v>29</v>
      </c>
      <c r="Q40" t="s">
        <v>45</v>
      </c>
      <c r="R40">
        <v>63</v>
      </c>
      <c r="U40">
        <v>29</v>
      </c>
      <c r="V40" t="s">
        <v>45</v>
      </c>
      <c r="W40">
        <v>46</v>
      </c>
      <c r="Z40">
        <v>29</v>
      </c>
      <c r="AA40" t="s">
        <v>39</v>
      </c>
      <c r="AB40">
        <v>71</v>
      </c>
      <c r="AE40">
        <v>21.1</v>
      </c>
      <c r="AF40">
        <v>66</v>
      </c>
      <c r="AG40">
        <f t="shared" si="0"/>
        <v>1.5151515151515152E-2</v>
      </c>
    </row>
    <row r="41" spans="1:33" x14ac:dyDescent="0.2">
      <c r="A41">
        <v>30</v>
      </c>
      <c r="B41" t="s">
        <v>39</v>
      </c>
      <c r="C41">
        <v>67</v>
      </c>
      <c r="K41">
        <v>30</v>
      </c>
      <c r="L41" t="s">
        <v>46</v>
      </c>
      <c r="M41">
        <v>28</v>
      </c>
      <c r="P41">
        <v>30</v>
      </c>
      <c r="Q41" t="s">
        <v>45</v>
      </c>
      <c r="R41">
        <v>63</v>
      </c>
      <c r="U41">
        <v>30</v>
      </c>
      <c r="V41" t="s">
        <v>39</v>
      </c>
      <c r="W41">
        <v>48</v>
      </c>
      <c r="Z41">
        <v>30</v>
      </c>
      <c r="AA41" t="s">
        <v>39</v>
      </c>
      <c r="AB41">
        <v>68</v>
      </c>
      <c r="AE41">
        <v>21.1</v>
      </c>
      <c r="AF41">
        <v>67</v>
      </c>
      <c r="AG41">
        <f t="shared" si="0"/>
        <v>1.4925373134328358E-2</v>
      </c>
    </row>
    <row r="42" spans="1:33" x14ac:dyDescent="0.2">
      <c r="A42">
        <v>31</v>
      </c>
      <c r="B42" t="s">
        <v>39</v>
      </c>
      <c r="C42">
        <v>67</v>
      </c>
      <c r="K42">
        <v>31</v>
      </c>
      <c r="L42" t="s">
        <v>46</v>
      </c>
      <c r="M42">
        <v>28</v>
      </c>
      <c r="P42">
        <v>31</v>
      </c>
      <c r="Q42" t="s">
        <v>45</v>
      </c>
      <c r="R42">
        <v>64</v>
      </c>
      <c r="U42">
        <v>31</v>
      </c>
      <c r="V42" t="s">
        <v>45</v>
      </c>
      <c r="W42">
        <v>48</v>
      </c>
      <c r="Z42">
        <v>31</v>
      </c>
      <c r="AA42" t="s">
        <v>45</v>
      </c>
      <c r="AB42">
        <v>70</v>
      </c>
      <c r="AE42">
        <v>21.1</v>
      </c>
      <c r="AF42">
        <v>67</v>
      </c>
      <c r="AG42">
        <f t="shared" si="0"/>
        <v>1.4925373134328358E-2</v>
      </c>
    </row>
    <row r="43" spans="1:33" x14ac:dyDescent="0.2">
      <c r="A43">
        <v>32</v>
      </c>
      <c r="B43" t="s">
        <v>45</v>
      </c>
      <c r="C43">
        <v>67</v>
      </c>
      <c r="K43">
        <v>32</v>
      </c>
      <c r="L43" t="s">
        <v>46</v>
      </c>
      <c r="M43">
        <v>28</v>
      </c>
      <c r="P43">
        <v>32</v>
      </c>
      <c r="Q43" t="s">
        <v>45</v>
      </c>
      <c r="R43">
        <v>64</v>
      </c>
      <c r="U43">
        <v>32</v>
      </c>
      <c r="V43" t="s">
        <v>39</v>
      </c>
      <c r="W43">
        <v>48</v>
      </c>
      <c r="Z43">
        <v>32</v>
      </c>
      <c r="AA43" t="s">
        <v>39</v>
      </c>
      <c r="AB43">
        <v>72</v>
      </c>
      <c r="AE43">
        <v>21.1</v>
      </c>
      <c r="AF43">
        <v>67</v>
      </c>
      <c r="AG43">
        <f t="shared" si="0"/>
        <v>1.4925373134328358E-2</v>
      </c>
    </row>
    <row r="44" spans="1:33" x14ac:dyDescent="0.2">
      <c r="A44">
        <v>33</v>
      </c>
      <c r="B44" t="s">
        <v>45</v>
      </c>
      <c r="C44">
        <v>68</v>
      </c>
      <c r="K44">
        <v>33</v>
      </c>
      <c r="L44" t="s">
        <v>46</v>
      </c>
      <c r="M44">
        <v>30</v>
      </c>
      <c r="P44">
        <v>33</v>
      </c>
      <c r="Q44" t="s">
        <v>45</v>
      </c>
      <c r="R44">
        <v>64</v>
      </c>
      <c r="U44">
        <v>33</v>
      </c>
      <c r="V44" t="s">
        <v>45</v>
      </c>
      <c r="W44">
        <v>48</v>
      </c>
      <c r="Z44">
        <v>33</v>
      </c>
      <c r="AA44" t="s">
        <v>45</v>
      </c>
      <c r="AB44">
        <v>72</v>
      </c>
      <c r="AE44">
        <v>21.1</v>
      </c>
      <c r="AF44">
        <v>68</v>
      </c>
      <c r="AG44">
        <f t="shared" si="0"/>
        <v>1.4705882352941176E-2</v>
      </c>
    </row>
    <row r="45" spans="1:33" x14ac:dyDescent="0.2">
      <c r="A45">
        <v>34</v>
      </c>
      <c r="B45" t="s">
        <v>45</v>
      </c>
      <c r="C45">
        <v>71</v>
      </c>
      <c r="K45">
        <v>34</v>
      </c>
      <c r="L45" t="s">
        <v>46</v>
      </c>
      <c r="M45">
        <v>30</v>
      </c>
      <c r="P45">
        <v>34</v>
      </c>
      <c r="Q45" t="s">
        <v>45</v>
      </c>
      <c r="R45">
        <v>66</v>
      </c>
      <c r="U45">
        <v>34</v>
      </c>
      <c r="V45" t="s">
        <v>39</v>
      </c>
      <c r="W45">
        <v>48</v>
      </c>
      <c r="Z45">
        <v>34</v>
      </c>
      <c r="AA45" t="s">
        <v>39</v>
      </c>
      <c r="AB45">
        <v>77</v>
      </c>
      <c r="AE45">
        <v>21.1</v>
      </c>
      <c r="AF45">
        <v>71</v>
      </c>
      <c r="AG45">
        <f t="shared" si="0"/>
        <v>1.4084507042253521E-2</v>
      </c>
    </row>
    <row r="46" spans="1:33" x14ac:dyDescent="0.2">
      <c r="A46">
        <v>35</v>
      </c>
      <c r="B46" t="s">
        <v>45</v>
      </c>
      <c r="C46">
        <v>73</v>
      </c>
      <c r="K46">
        <v>35</v>
      </c>
      <c r="L46" t="s">
        <v>46</v>
      </c>
      <c r="M46">
        <v>30</v>
      </c>
      <c r="P46">
        <v>35</v>
      </c>
      <c r="Q46" t="s">
        <v>45</v>
      </c>
      <c r="R46">
        <v>67</v>
      </c>
      <c r="U46">
        <v>35</v>
      </c>
      <c r="V46" t="s">
        <v>45</v>
      </c>
      <c r="W46">
        <v>49</v>
      </c>
      <c r="Z46">
        <v>35</v>
      </c>
      <c r="AA46" t="s">
        <v>39</v>
      </c>
      <c r="AB46">
        <v>72</v>
      </c>
      <c r="AE46">
        <v>21.1</v>
      </c>
      <c r="AF46">
        <v>73</v>
      </c>
      <c r="AG46">
        <f t="shared" si="0"/>
        <v>1.3698630136986301E-2</v>
      </c>
    </row>
    <row r="47" spans="1:33" x14ac:dyDescent="0.2">
      <c r="A47">
        <v>36</v>
      </c>
      <c r="B47" t="s">
        <v>45</v>
      </c>
      <c r="C47">
        <v>73</v>
      </c>
      <c r="K47">
        <v>36</v>
      </c>
      <c r="L47" t="s">
        <v>46</v>
      </c>
      <c r="M47">
        <v>32</v>
      </c>
      <c r="P47">
        <v>36</v>
      </c>
      <c r="Q47" t="s">
        <v>45</v>
      </c>
      <c r="R47">
        <v>67</v>
      </c>
      <c r="U47">
        <v>36</v>
      </c>
      <c r="V47" t="s">
        <v>39</v>
      </c>
      <c r="W47">
        <v>49</v>
      </c>
      <c r="Z47">
        <v>36</v>
      </c>
      <c r="AA47" t="s">
        <v>39</v>
      </c>
      <c r="AB47">
        <v>72</v>
      </c>
      <c r="AE47">
        <v>21.1</v>
      </c>
      <c r="AF47">
        <v>73</v>
      </c>
      <c r="AG47">
        <f t="shared" si="0"/>
        <v>1.3698630136986301E-2</v>
      </c>
    </row>
    <row r="48" spans="1:33" x14ac:dyDescent="0.2">
      <c r="A48">
        <v>37</v>
      </c>
      <c r="B48" t="s">
        <v>39</v>
      </c>
      <c r="C48">
        <v>75</v>
      </c>
      <c r="K48">
        <v>37</v>
      </c>
      <c r="L48" t="s">
        <v>46</v>
      </c>
      <c r="M48">
        <v>32</v>
      </c>
      <c r="P48">
        <v>37</v>
      </c>
      <c r="Q48" t="s">
        <v>45</v>
      </c>
      <c r="R48">
        <v>68</v>
      </c>
      <c r="U48">
        <v>37</v>
      </c>
      <c r="V48" t="s">
        <v>45</v>
      </c>
      <c r="W48">
        <v>48</v>
      </c>
      <c r="Z48">
        <v>37</v>
      </c>
      <c r="AA48" t="s">
        <v>45</v>
      </c>
      <c r="AB48">
        <v>73</v>
      </c>
      <c r="AE48">
        <v>21.1</v>
      </c>
      <c r="AF48">
        <v>75</v>
      </c>
      <c r="AG48">
        <f t="shared" si="0"/>
        <v>1.3333333333333334E-2</v>
      </c>
    </row>
    <row r="49" spans="1:33" x14ac:dyDescent="0.2">
      <c r="A49">
        <v>38</v>
      </c>
      <c r="B49" t="s">
        <v>45</v>
      </c>
      <c r="C49">
        <v>75</v>
      </c>
      <c r="K49">
        <v>38</v>
      </c>
      <c r="L49" t="s">
        <v>46</v>
      </c>
      <c r="M49">
        <v>32</v>
      </c>
      <c r="P49">
        <v>38</v>
      </c>
      <c r="Q49" t="s">
        <v>45</v>
      </c>
      <c r="R49">
        <v>68</v>
      </c>
      <c r="U49">
        <v>38</v>
      </c>
      <c r="V49" t="s">
        <v>45</v>
      </c>
      <c r="W49">
        <v>49</v>
      </c>
      <c r="Z49">
        <v>38</v>
      </c>
      <c r="AA49" t="s">
        <v>45</v>
      </c>
      <c r="AB49">
        <v>70</v>
      </c>
      <c r="AE49">
        <v>21.1</v>
      </c>
      <c r="AF49">
        <v>75</v>
      </c>
      <c r="AG49">
        <f t="shared" si="0"/>
        <v>1.3333333333333334E-2</v>
      </c>
    </row>
    <row r="50" spans="1:33" x14ac:dyDescent="0.2">
      <c r="A50">
        <v>39</v>
      </c>
      <c r="B50" t="s">
        <v>39</v>
      </c>
      <c r="C50">
        <v>80</v>
      </c>
      <c r="K50">
        <v>39</v>
      </c>
      <c r="L50" t="s">
        <v>46</v>
      </c>
      <c r="M50">
        <v>32</v>
      </c>
      <c r="P50">
        <v>39</v>
      </c>
      <c r="Q50" t="s">
        <v>39</v>
      </c>
      <c r="R50">
        <v>70</v>
      </c>
      <c r="U50">
        <v>39</v>
      </c>
      <c r="V50" t="s">
        <v>39</v>
      </c>
      <c r="W50">
        <v>49</v>
      </c>
      <c r="Z50">
        <v>39</v>
      </c>
      <c r="AA50" t="s">
        <v>39</v>
      </c>
      <c r="AB50">
        <v>72</v>
      </c>
      <c r="AE50">
        <v>21.1</v>
      </c>
      <c r="AF50">
        <v>80</v>
      </c>
      <c r="AG50">
        <f t="shared" si="0"/>
        <v>1.2500000000000001E-2</v>
      </c>
    </row>
    <row r="51" spans="1:33" x14ac:dyDescent="0.2">
      <c r="A51">
        <v>40</v>
      </c>
      <c r="B51" t="s">
        <v>45</v>
      </c>
      <c r="C51">
        <v>80</v>
      </c>
      <c r="K51">
        <v>40</v>
      </c>
      <c r="L51" t="s">
        <v>46</v>
      </c>
      <c r="M51">
        <v>35</v>
      </c>
      <c r="P51">
        <v>40</v>
      </c>
      <c r="Q51" t="s">
        <v>39</v>
      </c>
      <c r="R51">
        <v>70</v>
      </c>
      <c r="U51">
        <v>40</v>
      </c>
      <c r="V51" t="s">
        <v>39</v>
      </c>
      <c r="W51">
        <v>49</v>
      </c>
      <c r="Z51">
        <v>40</v>
      </c>
      <c r="AA51" t="s">
        <v>39</v>
      </c>
      <c r="AB51">
        <v>74</v>
      </c>
      <c r="AE51">
        <v>21.1</v>
      </c>
      <c r="AF51">
        <v>80</v>
      </c>
      <c r="AG51">
        <f t="shared" si="0"/>
        <v>1.2500000000000001E-2</v>
      </c>
    </row>
    <row r="52" spans="1:33" x14ac:dyDescent="0.2">
      <c r="A52">
        <v>41</v>
      </c>
      <c r="B52" t="s">
        <v>45</v>
      </c>
      <c r="C52">
        <v>81</v>
      </c>
      <c r="K52">
        <v>41</v>
      </c>
      <c r="L52" t="s">
        <v>46</v>
      </c>
      <c r="M52">
        <v>35</v>
      </c>
      <c r="P52">
        <v>41</v>
      </c>
      <c r="Q52" t="s">
        <v>39</v>
      </c>
      <c r="R52">
        <v>70</v>
      </c>
      <c r="U52">
        <v>41</v>
      </c>
      <c r="V52" t="s">
        <v>39</v>
      </c>
      <c r="W52">
        <v>49</v>
      </c>
      <c r="Z52">
        <v>41</v>
      </c>
      <c r="AA52" t="s">
        <v>39</v>
      </c>
      <c r="AB52">
        <v>75</v>
      </c>
      <c r="AE52">
        <v>21.1</v>
      </c>
      <c r="AF52">
        <v>81</v>
      </c>
      <c r="AG52">
        <f t="shared" si="0"/>
        <v>1.2345679012345678E-2</v>
      </c>
    </row>
    <row r="53" spans="1:33" x14ac:dyDescent="0.2">
      <c r="K53">
        <v>42</v>
      </c>
      <c r="L53" t="s">
        <v>46</v>
      </c>
      <c r="M53">
        <v>37</v>
      </c>
      <c r="P53">
        <v>42</v>
      </c>
      <c r="Q53" t="s">
        <v>39</v>
      </c>
      <c r="R53">
        <v>71</v>
      </c>
      <c r="U53">
        <v>42</v>
      </c>
      <c r="V53" t="s">
        <v>45</v>
      </c>
      <c r="W53">
        <v>49</v>
      </c>
      <c r="Z53">
        <v>42</v>
      </c>
      <c r="AA53" t="s">
        <v>45</v>
      </c>
      <c r="AB53">
        <v>79</v>
      </c>
      <c r="AE53">
        <v>23</v>
      </c>
      <c r="AF53">
        <v>61</v>
      </c>
      <c r="AG53">
        <f t="shared" si="0"/>
        <v>1.6393442622950821E-2</v>
      </c>
    </row>
    <row r="54" spans="1:33" x14ac:dyDescent="0.2">
      <c r="K54">
        <v>43</v>
      </c>
      <c r="L54" t="s">
        <v>46</v>
      </c>
      <c r="M54">
        <v>39</v>
      </c>
      <c r="P54">
        <v>43</v>
      </c>
      <c r="Q54" t="s">
        <v>39</v>
      </c>
      <c r="R54">
        <v>71</v>
      </c>
      <c r="U54">
        <v>43</v>
      </c>
      <c r="V54" t="s">
        <v>45</v>
      </c>
      <c r="W54">
        <v>49</v>
      </c>
      <c r="Z54">
        <v>43</v>
      </c>
      <c r="AA54" t="s">
        <v>39</v>
      </c>
      <c r="AB54">
        <v>75</v>
      </c>
      <c r="AE54">
        <v>23</v>
      </c>
      <c r="AF54">
        <v>61</v>
      </c>
      <c r="AG54">
        <f t="shared" si="0"/>
        <v>1.6393442622950821E-2</v>
      </c>
    </row>
    <row r="55" spans="1:33" x14ac:dyDescent="0.2">
      <c r="K55">
        <v>44</v>
      </c>
      <c r="L55" t="s">
        <v>46</v>
      </c>
      <c r="M55">
        <v>39</v>
      </c>
      <c r="P55">
        <v>44</v>
      </c>
      <c r="Q55" t="s">
        <v>39</v>
      </c>
      <c r="R55">
        <v>72</v>
      </c>
      <c r="U55">
        <v>44</v>
      </c>
      <c r="V55" t="s">
        <v>39</v>
      </c>
      <c r="W55">
        <v>52</v>
      </c>
      <c r="Z55">
        <v>44</v>
      </c>
      <c r="AA55" t="s">
        <v>45</v>
      </c>
      <c r="AB55">
        <v>75</v>
      </c>
      <c r="AE55">
        <v>23</v>
      </c>
      <c r="AF55">
        <v>61</v>
      </c>
      <c r="AG55">
        <f t="shared" si="0"/>
        <v>1.6393442622950821E-2</v>
      </c>
    </row>
    <row r="56" spans="1:33" x14ac:dyDescent="0.2">
      <c r="K56">
        <v>45</v>
      </c>
      <c r="L56" t="s">
        <v>46</v>
      </c>
      <c r="M56">
        <v>42</v>
      </c>
      <c r="P56">
        <v>45</v>
      </c>
      <c r="Q56" t="s">
        <v>39</v>
      </c>
      <c r="R56">
        <v>72</v>
      </c>
      <c r="U56">
        <v>45</v>
      </c>
      <c r="V56" t="s">
        <v>45</v>
      </c>
      <c r="W56">
        <v>52</v>
      </c>
      <c r="Z56">
        <v>45</v>
      </c>
      <c r="AA56" t="s">
        <v>39</v>
      </c>
      <c r="AB56">
        <v>77</v>
      </c>
      <c r="AE56">
        <v>23</v>
      </c>
      <c r="AF56">
        <v>61</v>
      </c>
      <c r="AG56">
        <f t="shared" si="0"/>
        <v>1.6393442622950821E-2</v>
      </c>
    </row>
    <row r="57" spans="1:33" x14ac:dyDescent="0.2">
      <c r="K57">
        <v>46</v>
      </c>
      <c r="L57" t="s">
        <v>46</v>
      </c>
      <c r="M57">
        <v>42</v>
      </c>
      <c r="P57">
        <v>46</v>
      </c>
      <c r="Q57" t="s">
        <v>39</v>
      </c>
      <c r="R57">
        <v>73</v>
      </c>
      <c r="U57">
        <v>46</v>
      </c>
      <c r="V57" t="s">
        <v>45</v>
      </c>
      <c r="W57">
        <v>52</v>
      </c>
      <c r="Z57">
        <v>46</v>
      </c>
      <c r="AA57" t="s">
        <v>45</v>
      </c>
      <c r="AB57">
        <v>81</v>
      </c>
      <c r="AE57">
        <v>23</v>
      </c>
      <c r="AF57">
        <v>66</v>
      </c>
      <c r="AG57">
        <f t="shared" si="0"/>
        <v>1.5151515151515152E-2</v>
      </c>
    </row>
    <row r="58" spans="1:33" x14ac:dyDescent="0.2">
      <c r="K58">
        <v>47</v>
      </c>
      <c r="L58" t="s">
        <v>46</v>
      </c>
      <c r="M58">
        <v>42</v>
      </c>
      <c r="P58">
        <v>47</v>
      </c>
      <c r="Q58" t="s">
        <v>39</v>
      </c>
      <c r="R58">
        <v>73</v>
      </c>
      <c r="U58">
        <v>47</v>
      </c>
      <c r="V58" t="s">
        <v>39</v>
      </c>
      <c r="W58">
        <v>52</v>
      </c>
      <c r="Z58">
        <v>47</v>
      </c>
      <c r="AA58" t="s">
        <v>39</v>
      </c>
      <c r="AB58">
        <v>82</v>
      </c>
      <c r="AE58">
        <v>23</v>
      </c>
      <c r="AF58">
        <v>70</v>
      </c>
      <c r="AG58">
        <f t="shared" si="0"/>
        <v>1.4285714285714285E-2</v>
      </c>
    </row>
    <row r="59" spans="1:33" x14ac:dyDescent="0.2">
      <c r="K59">
        <v>48</v>
      </c>
      <c r="L59" t="s">
        <v>46</v>
      </c>
      <c r="M59">
        <v>44</v>
      </c>
      <c r="P59">
        <v>48</v>
      </c>
      <c r="Q59" t="s">
        <v>39</v>
      </c>
      <c r="R59">
        <v>75</v>
      </c>
      <c r="U59">
        <v>48</v>
      </c>
      <c r="V59" t="s">
        <v>45</v>
      </c>
      <c r="W59">
        <v>52</v>
      </c>
      <c r="Z59">
        <v>48</v>
      </c>
      <c r="AA59" t="s">
        <v>45</v>
      </c>
      <c r="AB59">
        <v>57</v>
      </c>
      <c r="AE59">
        <v>23</v>
      </c>
      <c r="AF59">
        <v>74</v>
      </c>
      <c r="AG59">
        <f t="shared" si="0"/>
        <v>1.3513513513513514E-2</v>
      </c>
    </row>
    <row r="60" spans="1:33" x14ac:dyDescent="0.2">
      <c r="K60">
        <v>49</v>
      </c>
      <c r="L60" t="s">
        <v>46</v>
      </c>
      <c r="M60">
        <v>44</v>
      </c>
      <c r="P60">
        <v>49</v>
      </c>
      <c r="Q60" t="s">
        <v>39</v>
      </c>
      <c r="R60">
        <v>77</v>
      </c>
      <c r="U60">
        <v>49</v>
      </c>
      <c r="V60" t="s">
        <v>39</v>
      </c>
      <c r="W60">
        <v>53</v>
      </c>
      <c r="AE60">
        <v>23</v>
      </c>
      <c r="AF60">
        <v>75</v>
      </c>
      <c r="AG60">
        <f t="shared" si="0"/>
        <v>1.3333333333333334E-2</v>
      </c>
    </row>
    <row r="61" spans="1:33" x14ac:dyDescent="0.2">
      <c r="P61">
        <v>50</v>
      </c>
      <c r="Q61" t="s">
        <v>39</v>
      </c>
      <c r="R61">
        <v>80</v>
      </c>
      <c r="AE61">
        <v>23</v>
      </c>
      <c r="AF61">
        <v>55</v>
      </c>
      <c r="AG61">
        <f t="shared" si="0"/>
        <v>1.8181818181818181E-2</v>
      </c>
    </row>
    <row r="62" spans="1:33" x14ac:dyDescent="0.2">
      <c r="P62">
        <v>51</v>
      </c>
      <c r="Q62" t="s">
        <v>45</v>
      </c>
      <c r="R62">
        <v>60</v>
      </c>
      <c r="AE62">
        <v>23</v>
      </c>
      <c r="AF62">
        <v>55</v>
      </c>
      <c r="AG62">
        <f t="shared" si="0"/>
        <v>1.8181818181818181E-2</v>
      </c>
    </row>
    <row r="63" spans="1:33" x14ac:dyDescent="0.2">
      <c r="P63">
        <v>52</v>
      </c>
      <c r="Q63" t="s">
        <v>45</v>
      </c>
      <c r="R63">
        <v>61</v>
      </c>
      <c r="AE63">
        <v>23</v>
      </c>
      <c r="AF63">
        <v>58</v>
      </c>
      <c r="AG63">
        <f t="shared" si="0"/>
        <v>1.7241379310344827E-2</v>
      </c>
    </row>
    <row r="64" spans="1:33" x14ac:dyDescent="0.2">
      <c r="P64">
        <v>53</v>
      </c>
      <c r="Q64" t="s">
        <v>45</v>
      </c>
      <c r="R64">
        <v>62</v>
      </c>
      <c r="AE64">
        <v>23</v>
      </c>
      <c r="AF64">
        <v>60</v>
      </c>
      <c r="AG64">
        <f t="shared" si="0"/>
        <v>1.6666666666666666E-2</v>
      </c>
    </row>
    <row r="65" spans="16:33" x14ac:dyDescent="0.2">
      <c r="P65">
        <v>54</v>
      </c>
      <c r="Q65" t="s">
        <v>45</v>
      </c>
      <c r="R65">
        <v>63</v>
      </c>
      <c r="AE65">
        <v>23</v>
      </c>
      <c r="AF65">
        <v>61</v>
      </c>
      <c r="AG65">
        <f t="shared" si="0"/>
        <v>1.6393442622950821E-2</v>
      </c>
    </row>
    <row r="66" spans="16:33" x14ac:dyDescent="0.2">
      <c r="P66">
        <v>55</v>
      </c>
      <c r="Q66" t="s">
        <v>39</v>
      </c>
      <c r="R66">
        <v>64</v>
      </c>
      <c r="AE66">
        <v>23</v>
      </c>
      <c r="AF66">
        <v>61</v>
      </c>
      <c r="AG66">
        <f t="shared" si="0"/>
        <v>1.6393442622950821E-2</v>
      </c>
    </row>
    <row r="67" spans="16:33" x14ac:dyDescent="0.2">
      <c r="P67">
        <v>56</v>
      </c>
      <c r="Q67" t="s">
        <v>39</v>
      </c>
      <c r="R67">
        <v>64</v>
      </c>
      <c r="AE67">
        <v>23</v>
      </c>
      <c r="AF67">
        <v>62</v>
      </c>
      <c r="AG67">
        <f t="shared" si="0"/>
        <v>1.6129032258064516E-2</v>
      </c>
    </row>
    <row r="68" spans="16:33" x14ac:dyDescent="0.2">
      <c r="P68">
        <v>57</v>
      </c>
      <c r="Q68" t="s">
        <v>39</v>
      </c>
      <c r="R68">
        <v>65</v>
      </c>
      <c r="AE68">
        <v>23</v>
      </c>
      <c r="AF68">
        <v>68</v>
      </c>
      <c r="AG68">
        <f t="shared" si="0"/>
        <v>1.4705882352941176E-2</v>
      </c>
    </row>
    <row r="69" spans="16:33" x14ac:dyDescent="0.2">
      <c r="P69">
        <v>58</v>
      </c>
      <c r="Q69" t="s">
        <v>39</v>
      </c>
      <c r="R69">
        <v>65</v>
      </c>
      <c r="AE69">
        <v>23</v>
      </c>
      <c r="AF69">
        <v>73</v>
      </c>
      <c r="AG69">
        <f t="shared" si="0"/>
        <v>1.3698630136986301E-2</v>
      </c>
    </row>
    <row r="70" spans="16:33" x14ac:dyDescent="0.2">
      <c r="P70">
        <v>59</v>
      </c>
      <c r="Q70" t="s">
        <v>39</v>
      </c>
      <c r="R70">
        <v>66</v>
      </c>
      <c r="AE70">
        <v>23</v>
      </c>
      <c r="AF70">
        <v>73</v>
      </c>
      <c r="AG70">
        <f t="shared" si="0"/>
        <v>1.3698630136986301E-2</v>
      </c>
    </row>
    <row r="71" spans="16:33" x14ac:dyDescent="0.2">
      <c r="P71">
        <v>60</v>
      </c>
      <c r="Q71" t="s">
        <v>39</v>
      </c>
      <c r="R71">
        <v>68</v>
      </c>
      <c r="AE71">
        <v>28</v>
      </c>
      <c r="AF71">
        <v>28</v>
      </c>
      <c r="AG71">
        <f t="shared" si="0"/>
        <v>3.5714285714285712E-2</v>
      </c>
    </row>
    <row r="72" spans="16:33" x14ac:dyDescent="0.2">
      <c r="P72">
        <v>61</v>
      </c>
      <c r="Q72" t="s">
        <v>39</v>
      </c>
      <c r="R72">
        <v>68</v>
      </c>
      <c r="AE72">
        <v>28</v>
      </c>
      <c r="AF72">
        <v>28</v>
      </c>
      <c r="AG72">
        <f t="shared" si="0"/>
        <v>3.5714285714285712E-2</v>
      </c>
    </row>
    <row r="73" spans="16:33" x14ac:dyDescent="0.2">
      <c r="P73">
        <v>62</v>
      </c>
      <c r="Q73" t="s">
        <v>39</v>
      </c>
      <c r="R73">
        <v>70</v>
      </c>
      <c r="AE73">
        <v>28</v>
      </c>
      <c r="AF73">
        <v>30</v>
      </c>
      <c r="AG73">
        <f t="shared" si="0"/>
        <v>3.3333333333333333E-2</v>
      </c>
    </row>
    <row r="74" spans="16:33" x14ac:dyDescent="0.2">
      <c r="P74">
        <v>63</v>
      </c>
      <c r="Q74" t="s">
        <v>45</v>
      </c>
      <c r="R74">
        <v>62</v>
      </c>
      <c r="AE74">
        <v>28</v>
      </c>
      <c r="AF74">
        <v>30</v>
      </c>
      <c r="AG74">
        <f t="shared" si="0"/>
        <v>3.3333333333333333E-2</v>
      </c>
    </row>
    <row r="75" spans="16:33" x14ac:dyDescent="0.2">
      <c r="P75">
        <v>64</v>
      </c>
      <c r="Q75" t="s">
        <v>45</v>
      </c>
      <c r="R75">
        <v>63</v>
      </c>
      <c r="AE75">
        <v>28</v>
      </c>
      <c r="AF75">
        <v>30</v>
      </c>
      <c r="AG75">
        <f t="shared" si="0"/>
        <v>3.3333333333333333E-2</v>
      </c>
    </row>
    <row r="76" spans="16:33" x14ac:dyDescent="0.2">
      <c r="P76">
        <v>65</v>
      </c>
      <c r="Q76" t="s">
        <v>45</v>
      </c>
      <c r="R76">
        <v>63</v>
      </c>
      <c r="AE76">
        <v>28</v>
      </c>
      <c r="AF76">
        <v>32</v>
      </c>
      <c r="AG76">
        <f t="shared" si="0"/>
        <v>3.125E-2</v>
      </c>
    </row>
    <row r="77" spans="16:33" x14ac:dyDescent="0.2">
      <c r="P77">
        <v>66</v>
      </c>
      <c r="Q77" t="s">
        <v>45</v>
      </c>
      <c r="R77">
        <v>64</v>
      </c>
      <c r="AE77">
        <v>28</v>
      </c>
      <c r="AF77">
        <v>32</v>
      </c>
      <c r="AG77">
        <f t="shared" ref="AG77:AG140" si="1">1/AF77</f>
        <v>3.125E-2</v>
      </c>
    </row>
    <row r="78" spans="16:33" x14ac:dyDescent="0.2">
      <c r="P78">
        <v>67</v>
      </c>
      <c r="Q78" t="s">
        <v>45</v>
      </c>
      <c r="R78">
        <v>65</v>
      </c>
      <c r="AE78">
        <v>28</v>
      </c>
      <c r="AF78">
        <v>32</v>
      </c>
      <c r="AG78">
        <f t="shared" si="1"/>
        <v>3.125E-2</v>
      </c>
    </row>
    <row r="79" spans="16:33" x14ac:dyDescent="0.2">
      <c r="P79">
        <v>68</v>
      </c>
      <c r="Q79" t="s">
        <v>39</v>
      </c>
      <c r="R79">
        <v>65</v>
      </c>
      <c r="AE79">
        <v>28</v>
      </c>
      <c r="AF79">
        <v>34</v>
      </c>
      <c r="AG79">
        <f t="shared" si="1"/>
        <v>2.9411764705882353E-2</v>
      </c>
    </row>
    <row r="80" spans="16:33" x14ac:dyDescent="0.2">
      <c r="P80">
        <v>69</v>
      </c>
      <c r="Q80" t="s">
        <v>45</v>
      </c>
      <c r="R80">
        <v>66</v>
      </c>
      <c r="AE80">
        <v>28</v>
      </c>
      <c r="AF80">
        <v>37</v>
      </c>
      <c r="AG80">
        <f t="shared" si="1"/>
        <v>2.7027027027027029E-2</v>
      </c>
    </row>
    <row r="81" spans="16:33" x14ac:dyDescent="0.2">
      <c r="P81">
        <v>70</v>
      </c>
      <c r="Q81" t="s">
        <v>39</v>
      </c>
      <c r="R81">
        <v>66</v>
      </c>
      <c r="AE81">
        <v>28</v>
      </c>
      <c r="AF81">
        <v>39</v>
      </c>
      <c r="AG81">
        <f t="shared" si="1"/>
        <v>2.564102564102564E-2</v>
      </c>
    </row>
    <row r="82" spans="16:33" x14ac:dyDescent="0.2">
      <c r="P82">
        <v>71</v>
      </c>
      <c r="Q82" t="s">
        <v>45</v>
      </c>
      <c r="R82">
        <v>67</v>
      </c>
      <c r="AE82">
        <v>28</v>
      </c>
      <c r="AF82">
        <v>42</v>
      </c>
      <c r="AG82">
        <f t="shared" si="1"/>
        <v>2.3809523809523808E-2</v>
      </c>
    </row>
    <row r="83" spans="16:33" x14ac:dyDescent="0.2">
      <c r="P83">
        <v>72</v>
      </c>
      <c r="Q83" t="s">
        <v>39</v>
      </c>
      <c r="R83">
        <v>68</v>
      </c>
      <c r="AE83">
        <v>28</v>
      </c>
      <c r="AF83">
        <v>44</v>
      </c>
      <c r="AG83">
        <f t="shared" si="1"/>
        <v>2.2727272727272728E-2</v>
      </c>
    </row>
    <row r="84" spans="16:33" x14ac:dyDescent="0.2">
      <c r="P84">
        <v>73</v>
      </c>
      <c r="Q84" t="s">
        <v>45</v>
      </c>
      <c r="R84">
        <v>69</v>
      </c>
      <c r="AE84">
        <v>28</v>
      </c>
      <c r="AF84">
        <v>44</v>
      </c>
      <c r="AG84">
        <f t="shared" si="1"/>
        <v>2.2727272727272728E-2</v>
      </c>
    </row>
    <row r="85" spans="16:33" x14ac:dyDescent="0.2">
      <c r="P85">
        <v>74</v>
      </c>
      <c r="Q85" t="s">
        <v>39</v>
      </c>
      <c r="R85">
        <v>70</v>
      </c>
      <c r="AE85">
        <v>28</v>
      </c>
      <c r="AF85">
        <v>46</v>
      </c>
      <c r="AG85">
        <f t="shared" si="1"/>
        <v>2.1739130434782608E-2</v>
      </c>
    </row>
    <row r="86" spans="16:33" x14ac:dyDescent="0.2">
      <c r="P86">
        <v>75</v>
      </c>
      <c r="Q86" t="s">
        <v>45</v>
      </c>
      <c r="R86">
        <v>70</v>
      </c>
      <c r="AE86">
        <v>28</v>
      </c>
      <c r="AF86">
        <v>25</v>
      </c>
      <c r="AG86">
        <f t="shared" si="1"/>
        <v>0.04</v>
      </c>
    </row>
    <row r="87" spans="16:33" x14ac:dyDescent="0.2">
      <c r="P87">
        <v>76</v>
      </c>
      <c r="Q87" t="s">
        <v>39</v>
      </c>
      <c r="R87">
        <v>71</v>
      </c>
      <c r="AE87">
        <v>28</v>
      </c>
      <c r="AF87">
        <v>28</v>
      </c>
      <c r="AG87">
        <f t="shared" si="1"/>
        <v>3.5714285714285712E-2</v>
      </c>
    </row>
    <row r="88" spans="16:33" x14ac:dyDescent="0.2">
      <c r="P88">
        <v>77</v>
      </c>
      <c r="Q88" t="s">
        <v>45</v>
      </c>
      <c r="R88">
        <v>73</v>
      </c>
      <c r="AE88">
        <v>28</v>
      </c>
      <c r="AF88">
        <v>28</v>
      </c>
      <c r="AG88">
        <f t="shared" si="1"/>
        <v>3.5714285714285712E-2</v>
      </c>
    </row>
    <row r="89" spans="16:33" x14ac:dyDescent="0.2">
      <c r="P89">
        <v>78</v>
      </c>
      <c r="Q89" t="s">
        <v>45</v>
      </c>
      <c r="R89">
        <v>75</v>
      </c>
      <c r="AE89">
        <v>28</v>
      </c>
      <c r="AF89">
        <v>28</v>
      </c>
      <c r="AG89">
        <f t="shared" si="1"/>
        <v>3.5714285714285712E-2</v>
      </c>
    </row>
    <row r="90" spans="16:33" x14ac:dyDescent="0.2">
      <c r="P90">
        <v>79</v>
      </c>
      <c r="Q90" t="s">
        <v>45</v>
      </c>
      <c r="R90">
        <v>77</v>
      </c>
      <c r="AE90">
        <v>28</v>
      </c>
      <c r="AF90">
        <v>30</v>
      </c>
      <c r="AG90">
        <f t="shared" si="1"/>
        <v>3.3333333333333333E-2</v>
      </c>
    </row>
    <row r="91" spans="16:33" x14ac:dyDescent="0.2">
      <c r="AE91">
        <v>28</v>
      </c>
      <c r="AF91">
        <v>30</v>
      </c>
      <c r="AG91">
        <f t="shared" si="1"/>
        <v>3.3333333333333333E-2</v>
      </c>
    </row>
    <row r="92" spans="16:33" x14ac:dyDescent="0.2">
      <c r="AE92">
        <v>28</v>
      </c>
      <c r="AF92">
        <v>32</v>
      </c>
      <c r="AG92">
        <f t="shared" si="1"/>
        <v>3.125E-2</v>
      </c>
    </row>
    <row r="93" spans="16:33" x14ac:dyDescent="0.2">
      <c r="AE93">
        <v>28</v>
      </c>
      <c r="AF93">
        <v>32</v>
      </c>
      <c r="AG93">
        <f t="shared" si="1"/>
        <v>3.125E-2</v>
      </c>
    </row>
    <row r="94" spans="16:33" x14ac:dyDescent="0.2">
      <c r="AE94">
        <v>28</v>
      </c>
      <c r="AF94">
        <v>35</v>
      </c>
      <c r="AG94">
        <f t="shared" si="1"/>
        <v>2.8571428571428571E-2</v>
      </c>
    </row>
    <row r="95" spans="16:33" x14ac:dyDescent="0.2">
      <c r="AE95">
        <v>28</v>
      </c>
      <c r="AF95">
        <v>35</v>
      </c>
      <c r="AG95">
        <f t="shared" si="1"/>
        <v>2.8571428571428571E-2</v>
      </c>
    </row>
    <row r="96" spans="16:33" x14ac:dyDescent="0.2">
      <c r="AE96">
        <v>28</v>
      </c>
      <c r="AF96">
        <v>37</v>
      </c>
      <c r="AG96">
        <f t="shared" si="1"/>
        <v>2.7027027027027029E-2</v>
      </c>
    </row>
    <row r="97" spans="31:33" x14ac:dyDescent="0.2">
      <c r="AE97">
        <v>28</v>
      </c>
      <c r="AF97">
        <v>39</v>
      </c>
      <c r="AG97">
        <f t="shared" si="1"/>
        <v>2.564102564102564E-2</v>
      </c>
    </row>
    <row r="98" spans="31:33" x14ac:dyDescent="0.2">
      <c r="AE98">
        <v>28</v>
      </c>
      <c r="AF98">
        <v>42</v>
      </c>
      <c r="AG98">
        <f t="shared" si="1"/>
        <v>2.3809523809523808E-2</v>
      </c>
    </row>
    <row r="99" spans="31:33" x14ac:dyDescent="0.2">
      <c r="AE99">
        <v>28</v>
      </c>
      <c r="AF99">
        <v>44</v>
      </c>
      <c r="AG99">
        <f t="shared" si="1"/>
        <v>2.2727272727272728E-2</v>
      </c>
    </row>
    <row r="100" spans="31:33" x14ac:dyDescent="0.2">
      <c r="AE100">
        <v>28</v>
      </c>
      <c r="AF100">
        <v>28</v>
      </c>
      <c r="AG100">
        <f t="shared" si="1"/>
        <v>3.5714285714285712E-2</v>
      </c>
    </row>
    <row r="101" spans="31:33" x14ac:dyDescent="0.2">
      <c r="AE101">
        <v>28</v>
      </c>
      <c r="AF101">
        <v>28</v>
      </c>
      <c r="AG101">
        <f t="shared" si="1"/>
        <v>3.5714285714285712E-2</v>
      </c>
    </row>
    <row r="102" spans="31:33" x14ac:dyDescent="0.2">
      <c r="AE102">
        <v>28</v>
      </c>
      <c r="AF102">
        <v>28</v>
      </c>
      <c r="AG102">
        <f t="shared" si="1"/>
        <v>3.5714285714285712E-2</v>
      </c>
    </row>
    <row r="103" spans="31:33" x14ac:dyDescent="0.2">
      <c r="AE103">
        <v>28</v>
      </c>
      <c r="AF103">
        <v>30</v>
      </c>
      <c r="AG103">
        <f t="shared" si="1"/>
        <v>3.3333333333333333E-2</v>
      </c>
    </row>
    <row r="104" spans="31:33" x14ac:dyDescent="0.2">
      <c r="AE104">
        <v>28</v>
      </c>
      <c r="AF104">
        <v>30</v>
      </c>
      <c r="AG104">
        <f t="shared" si="1"/>
        <v>3.3333333333333333E-2</v>
      </c>
    </row>
    <row r="105" spans="31:33" x14ac:dyDescent="0.2">
      <c r="AE105">
        <v>28</v>
      </c>
      <c r="AF105">
        <v>30</v>
      </c>
      <c r="AG105">
        <f t="shared" si="1"/>
        <v>3.3333333333333333E-2</v>
      </c>
    </row>
    <row r="106" spans="31:33" x14ac:dyDescent="0.2">
      <c r="AE106">
        <v>28</v>
      </c>
      <c r="AF106">
        <v>32</v>
      </c>
      <c r="AG106">
        <f t="shared" si="1"/>
        <v>3.125E-2</v>
      </c>
    </row>
    <row r="107" spans="31:33" x14ac:dyDescent="0.2">
      <c r="AE107">
        <v>28</v>
      </c>
      <c r="AF107">
        <v>32</v>
      </c>
      <c r="AG107">
        <f t="shared" si="1"/>
        <v>3.125E-2</v>
      </c>
    </row>
    <row r="108" spans="31:33" x14ac:dyDescent="0.2">
      <c r="AE108">
        <v>28</v>
      </c>
      <c r="AF108">
        <v>32</v>
      </c>
      <c r="AG108">
        <f t="shared" si="1"/>
        <v>3.125E-2</v>
      </c>
    </row>
    <row r="109" spans="31:33" x14ac:dyDescent="0.2">
      <c r="AE109">
        <v>28</v>
      </c>
      <c r="AF109">
        <v>32</v>
      </c>
      <c r="AG109">
        <f t="shared" si="1"/>
        <v>3.125E-2</v>
      </c>
    </row>
    <row r="110" spans="31:33" x14ac:dyDescent="0.2">
      <c r="AE110">
        <v>28</v>
      </c>
      <c r="AF110">
        <v>35</v>
      </c>
      <c r="AG110">
        <f t="shared" si="1"/>
        <v>2.8571428571428571E-2</v>
      </c>
    </row>
    <row r="111" spans="31:33" x14ac:dyDescent="0.2">
      <c r="AE111">
        <v>28</v>
      </c>
      <c r="AF111">
        <v>35</v>
      </c>
      <c r="AG111">
        <f t="shared" si="1"/>
        <v>2.8571428571428571E-2</v>
      </c>
    </row>
    <row r="112" spans="31:33" x14ac:dyDescent="0.2">
      <c r="AE112">
        <v>28</v>
      </c>
      <c r="AF112">
        <v>37</v>
      </c>
      <c r="AG112">
        <f t="shared" si="1"/>
        <v>2.7027027027027029E-2</v>
      </c>
    </row>
    <row r="113" spans="31:33" x14ac:dyDescent="0.2">
      <c r="AE113">
        <v>28</v>
      </c>
      <c r="AF113">
        <v>39</v>
      </c>
      <c r="AG113">
        <f t="shared" si="1"/>
        <v>2.564102564102564E-2</v>
      </c>
    </row>
    <row r="114" spans="31:33" x14ac:dyDescent="0.2">
      <c r="AE114">
        <v>28</v>
      </c>
      <c r="AF114">
        <v>39</v>
      </c>
      <c r="AG114">
        <f t="shared" si="1"/>
        <v>2.564102564102564E-2</v>
      </c>
    </row>
    <row r="115" spans="31:33" x14ac:dyDescent="0.2">
      <c r="AE115">
        <v>28</v>
      </c>
      <c r="AF115">
        <v>42</v>
      </c>
      <c r="AG115">
        <f t="shared" si="1"/>
        <v>2.3809523809523808E-2</v>
      </c>
    </row>
    <row r="116" spans="31:33" x14ac:dyDescent="0.2">
      <c r="AE116">
        <v>28</v>
      </c>
      <c r="AF116">
        <v>42</v>
      </c>
      <c r="AG116">
        <f t="shared" si="1"/>
        <v>2.3809523809523808E-2</v>
      </c>
    </row>
    <row r="117" spans="31:33" x14ac:dyDescent="0.2">
      <c r="AE117">
        <v>28</v>
      </c>
      <c r="AF117">
        <v>42</v>
      </c>
      <c r="AG117">
        <f t="shared" si="1"/>
        <v>2.3809523809523808E-2</v>
      </c>
    </row>
    <row r="118" spans="31:33" x14ac:dyDescent="0.2">
      <c r="AE118">
        <v>28</v>
      </c>
      <c r="AF118">
        <v>44</v>
      </c>
      <c r="AG118">
        <f t="shared" si="1"/>
        <v>2.2727272727272728E-2</v>
      </c>
    </row>
    <row r="119" spans="31:33" x14ac:dyDescent="0.2">
      <c r="AE119">
        <v>28</v>
      </c>
      <c r="AF119">
        <v>44</v>
      </c>
      <c r="AG119">
        <f t="shared" si="1"/>
        <v>2.2727272727272728E-2</v>
      </c>
    </row>
    <row r="120" spans="31:33" x14ac:dyDescent="0.2">
      <c r="AE120">
        <v>22.02</v>
      </c>
      <c r="AF120">
        <v>60</v>
      </c>
      <c r="AG120">
        <f t="shared" si="1"/>
        <v>1.6666666666666666E-2</v>
      </c>
    </row>
    <row r="121" spans="31:33" x14ac:dyDescent="0.2">
      <c r="AE121">
        <v>22.02</v>
      </c>
      <c r="AF121">
        <v>61</v>
      </c>
      <c r="AG121">
        <f t="shared" si="1"/>
        <v>1.6393442622950821E-2</v>
      </c>
    </row>
    <row r="122" spans="31:33" x14ac:dyDescent="0.2">
      <c r="AE122">
        <v>22.02</v>
      </c>
      <c r="AF122">
        <v>62</v>
      </c>
      <c r="AG122">
        <f t="shared" si="1"/>
        <v>1.6129032258064516E-2</v>
      </c>
    </row>
    <row r="123" spans="31:33" x14ac:dyDescent="0.2">
      <c r="AE123">
        <v>22.02</v>
      </c>
      <c r="AF123">
        <v>62</v>
      </c>
      <c r="AG123">
        <f t="shared" si="1"/>
        <v>1.6129032258064516E-2</v>
      </c>
    </row>
    <row r="124" spans="31:33" x14ac:dyDescent="0.2">
      <c r="AE124">
        <v>22.02</v>
      </c>
      <c r="AF124">
        <v>63</v>
      </c>
      <c r="AG124">
        <f t="shared" si="1"/>
        <v>1.5873015873015872E-2</v>
      </c>
    </row>
    <row r="125" spans="31:33" x14ac:dyDescent="0.2">
      <c r="AE125">
        <v>22.02</v>
      </c>
      <c r="AF125">
        <v>63</v>
      </c>
      <c r="AG125">
        <f t="shared" si="1"/>
        <v>1.5873015873015872E-2</v>
      </c>
    </row>
    <row r="126" spans="31:33" x14ac:dyDescent="0.2">
      <c r="AE126">
        <v>22.02</v>
      </c>
      <c r="AF126">
        <v>64</v>
      </c>
      <c r="AG126">
        <f t="shared" si="1"/>
        <v>1.5625E-2</v>
      </c>
    </row>
    <row r="127" spans="31:33" x14ac:dyDescent="0.2">
      <c r="AE127">
        <v>22.02</v>
      </c>
      <c r="AF127">
        <v>64</v>
      </c>
      <c r="AG127">
        <f t="shared" si="1"/>
        <v>1.5625E-2</v>
      </c>
    </row>
    <row r="128" spans="31:33" x14ac:dyDescent="0.2">
      <c r="AE128">
        <v>22.02</v>
      </c>
      <c r="AF128">
        <v>65</v>
      </c>
      <c r="AG128">
        <f t="shared" si="1"/>
        <v>1.5384615384615385E-2</v>
      </c>
    </row>
    <row r="129" spans="31:33" x14ac:dyDescent="0.2">
      <c r="AE129">
        <v>22.02</v>
      </c>
      <c r="AF129">
        <v>66</v>
      </c>
      <c r="AG129">
        <f t="shared" si="1"/>
        <v>1.5151515151515152E-2</v>
      </c>
    </row>
    <row r="130" spans="31:33" x14ac:dyDescent="0.2">
      <c r="AE130">
        <v>22.02</v>
      </c>
      <c r="AF130">
        <v>67</v>
      </c>
      <c r="AG130">
        <f t="shared" si="1"/>
        <v>1.4925373134328358E-2</v>
      </c>
    </row>
    <row r="131" spans="31:33" x14ac:dyDescent="0.2">
      <c r="AE131">
        <v>22.02</v>
      </c>
      <c r="AF131">
        <v>69</v>
      </c>
      <c r="AG131">
        <f t="shared" si="1"/>
        <v>1.4492753623188406E-2</v>
      </c>
    </row>
    <row r="132" spans="31:33" x14ac:dyDescent="0.2">
      <c r="AE132">
        <v>22.02</v>
      </c>
      <c r="AF132">
        <v>69</v>
      </c>
      <c r="AG132">
        <f t="shared" si="1"/>
        <v>1.4492753623188406E-2</v>
      </c>
    </row>
    <row r="133" spans="31:33" x14ac:dyDescent="0.2">
      <c r="AE133">
        <v>22.02</v>
      </c>
      <c r="AF133">
        <v>69</v>
      </c>
      <c r="AG133">
        <f t="shared" si="1"/>
        <v>1.4492753623188406E-2</v>
      </c>
    </row>
    <row r="134" spans="31:33" x14ac:dyDescent="0.2">
      <c r="AE134">
        <v>22.02</v>
      </c>
      <c r="AF134">
        <v>70</v>
      </c>
      <c r="AG134">
        <f t="shared" si="1"/>
        <v>1.4285714285714285E-2</v>
      </c>
    </row>
    <row r="135" spans="31:33" x14ac:dyDescent="0.2">
      <c r="AE135">
        <v>22.02</v>
      </c>
      <c r="AF135">
        <v>71</v>
      </c>
      <c r="AG135">
        <f t="shared" si="1"/>
        <v>1.4084507042253521E-2</v>
      </c>
    </row>
    <row r="136" spans="31:33" x14ac:dyDescent="0.2">
      <c r="AE136">
        <v>22.02</v>
      </c>
      <c r="AF136">
        <v>71</v>
      </c>
      <c r="AG136">
        <f t="shared" si="1"/>
        <v>1.4084507042253521E-2</v>
      </c>
    </row>
    <row r="137" spans="31:33" x14ac:dyDescent="0.2">
      <c r="AE137">
        <v>22.02</v>
      </c>
      <c r="AF137">
        <v>72</v>
      </c>
      <c r="AG137">
        <f t="shared" si="1"/>
        <v>1.3888888888888888E-2</v>
      </c>
    </row>
    <row r="138" spans="31:33" x14ac:dyDescent="0.2">
      <c r="AE138">
        <v>22.02</v>
      </c>
      <c r="AF138">
        <v>73</v>
      </c>
      <c r="AG138">
        <f t="shared" si="1"/>
        <v>1.3698630136986301E-2</v>
      </c>
    </row>
    <row r="139" spans="31:33" x14ac:dyDescent="0.2">
      <c r="AE139">
        <v>22.02</v>
      </c>
      <c r="AF139">
        <v>73</v>
      </c>
      <c r="AG139">
        <f t="shared" si="1"/>
        <v>1.3698630136986301E-2</v>
      </c>
    </row>
    <row r="140" spans="31:33" x14ac:dyDescent="0.2">
      <c r="AE140">
        <v>22.02</v>
      </c>
      <c r="AF140">
        <v>75</v>
      </c>
      <c r="AG140">
        <f t="shared" si="1"/>
        <v>1.3333333333333334E-2</v>
      </c>
    </row>
    <row r="141" spans="31:33" x14ac:dyDescent="0.2">
      <c r="AE141">
        <v>22.02</v>
      </c>
      <c r="AF141">
        <v>78</v>
      </c>
      <c r="AG141">
        <f t="shared" ref="AG141:AG204" si="2">1/AF141</f>
        <v>1.282051282051282E-2</v>
      </c>
    </row>
    <row r="142" spans="31:33" x14ac:dyDescent="0.2">
      <c r="AE142">
        <v>22.02</v>
      </c>
      <c r="AF142">
        <v>80</v>
      </c>
      <c r="AG142">
        <f t="shared" si="2"/>
        <v>1.2500000000000001E-2</v>
      </c>
    </row>
    <row r="143" spans="31:33" x14ac:dyDescent="0.2">
      <c r="AE143">
        <v>22.02</v>
      </c>
      <c r="AF143">
        <v>79</v>
      </c>
      <c r="AG143">
        <f t="shared" si="2"/>
        <v>1.2658227848101266E-2</v>
      </c>
    </row>
    <row r="144" spans="31:33" x14ac:dyDescent="0.2">
      <c r="AE144">
        <v>22.02</v>
      </c>
      <c r="AF144">
        <v>59</v>
      </c>
      <c r="AG144">
        <f t="shared" si="2"/>
        <v>1.6949152542372881E-2</v>
      </c>
    </row>
    <row r="145" spans="31:33" x14ac:dyDescent="0.2">
      <c r="AE145">
        <v>22.02</v>
      </c>
      <c r="AF145">
        <v>60</v>
      </c>
      <c r="AG145">
        <f t="shared" si="2"/>
        <v>1.6666666666666666E-2</v>
      </c>
    </row>
    <row r="146" spans="31:33" x14ac:dyDescent="0.2">
      <c r="AE146">
        <v>22.02</v>
      </c>
      <c r="AF146">
        <v>61</v>
      </c>
      <c r="AG146">
        <f t="shared" si="2"/>
        <v>1.6393442622950821E-2</v>
      </c>
    </row>
    <row r="147" spans="31:33" x14ac:dyDescent="0.2">
      <c r="AE147">
        <v>22.02</v>
      </c>
      <c r="AF147">
        <v>61</v>
      </c>
      <c r="AG147">
        <f t="shared" si="2"/>
        <v>1.6393442622950821E-2</v>
      </c>
    </row>
    <row r="148" spans="31:33" x14ac:dyDescent="0.2">
      <c r="AE148">
        <v>22.02</v>
      </c>
      <c r="AF148">
        <v>63</v>
      </c>
      <c r="AG148">
        <f t="shared" si="2"/>
        <v>1.5873015873015872E-2</v>
      </c>
    </row>
    <row r="149" spans="31:33" x14ac:dyDescent="0.2">
      <c r="AE149">
        <v>22.02</v>
      </c>
      <c r="AF149">
        <v>63</v>
      </c>
      <c r="AG149">
        <f t="shared" si="2"/>
        <v>1.5873015873015872E-2</v>
      </c>
    </row>
    <row r="150" spans="31:33" x14ac:dyDescent="0.2">
      <c r="AE150">
        <v>22.02</v>
      </c>
      <c r="AF150">
        <v>64</v>
      </c>
      <c r="AG150">
        <f t="shared" si="2"/>
        <v>1.5625E-2</v>
      </c>
    </row>
    <row r="151" spans="31:33" x14ac:dyDescent="0.2">
      <c r="AE151">
        <v>22.02</v>
      </c>
      <c r="AF151">
        <v>64</v>
      </c>
      <c r="AG151">
        <f t="shared" si="2"/>
        <v>1.5625E-2</v>
      </c>
    </row>
    <row r="152" spans="31:33" x14ac:dyDescent="0.2">
      <c r="AE152">
        <v>22.02</v>
      </c>
      <c r="AF152">
        <v>64</v>
      </c>
      <c r="AG152">
        <f t="shared" si="2"/>
        <v>1.5625E-2</v>
      </c>
    </row>
    <row r="153" spans="31:33" x14ac:dyDescent="0.2">
      <c r="AE153">
        <v>22.02</v>
      </c>
      <c r="AF153">
        <v>66</v>
      </c>
      <c r="AG153">
        <f t="shared" si="2"/>
        <v>1.5151515151515152E-2</v>
      </c>
    </row>
    <row r="154" spans="31:33" x14ac:dyDescent="0.2">
      <c r="AE154">
        <v>22.02</v>
      </c>
      <c r="AF154">
        <v>67</v>
      </c>
      <c r="AG154">
        <f t="shared" si="2"/>
        <v>1.4925373134328358E-2</v>
      </c>
    </row>
    <row r="155" spans="31:33" x14ac:dyDescent="0.2">
      <c r="AE155">
        <v>22.02</v>
      </c>
      <c r="AF155">
        <v>67</v>
      </c>
      <c r="AG155">
        <f t="shared" si="2"/>
        <v>1.4925373134328358E-2</v>
      </c>
    </row>
    <row r="156" spans="31:33" x14ac:dyDescent="0.2">
      <c r="AE156">
        <v>22.02</v>
      </c>
      <c r="AF156">
        <v>68</v>
      </c>
      <c r="AG156">
        <f t="shared" si="2"/>
        <v>1.4705882352941176E-2</v>
      </c>
    </row>
    <row r="157" spans="31:33" x14ac:dyDescent="0.2">
      <c r="AE157">
        <v>22.02</v>
      </c>
      <c r="AF157">
        <v>68</v>
      </c>
      <c r="AG157">
        <f t="shared" si="2"/>
        <v>1.4705882352941176E-2</v>
      </c>
    </row>
    <row r="158" spans="31:33" x14ac:dyDescent="0.2">
      <c r="AE158">
        <v>22.02</v>
      </c>
      <c r="AF158">
        <v>70</v>
      </c>
      <c r="AG158">
        <f t="shared" si="2"/>
        <v>1.4285714285714285E-2</v>
      </c>
    </row>
    <row r="159" spans="31:33" x14ac:dyDescent="0.2">
      <c r="AE159">
        <v>22.02</v>
      </c>
      <c r="AF159">
        <v>70</v>
      </c>
      <c r="AG159">
        <f t="shared" si="2"/>
        <v>1.4285714285714285E-2</v>
      </c>
    </row>
    <row r="160" spans="31:33" x14ac:dyDescent="0.2">
      <c r="AE160">
        <v>22.02</v>
      </c>
      <c r="AF160">
        <v>70</v>
      </c>
      <c r="AG160">
        <f t="shared" si="2"/>
        <v>1.4285714285714285E-2</v>
      </c>
    </row>
    <row r="161" spans="31:33" x14ac:dyDescent="0.2">
      <c r="AE161">
        <v>22.02</v>
      </c>
      <c r="AF161">
        <v>71</v>
      </c>
      <c r="AG161">
        <f t="shared" si="2"/>
        <v>1.4084507042253521E-2</v>
      </c>
    </row>
    <row r="162" spans="31:33" x14ac:dyDescent="0.2">
      <c r="AE162">
        <v>22.02</v>
      </c>
      <c r="AF162">
        <v>71</v>
      </c>
      <c r="AG162">
        <f t="shared" si="2"/>
        <v>1.4084507042253521E-2</v>
      </c>
    </row>
    <row r="163" spans="31:33" x14ac:dyDescent="0.2">
      <c r="AE163">
        <v>22.02</v>
      </c>
      <c r="AF163">
        <v>72</v>
      </c>
      <c r="AG163">
        <f t="shared" si="2"/>
        <v>1.3888888888888888E-2</v>
      </c>
    </row>
    <row r="164" spans="31:33" x14ac:dyDescent="0.2">
      <c r="AE164">
        <v>22.02</v>
      </c>
      <c r="AF164">
        <v>72</v>
      </c>
      <c r="AG164">
        <f t="shared" si="2"/>
        <v>1.3888888888888888E-2</v>
      </c>
    </row>
    <row r="165" spans="31:33" x14ac:dyDescent="0.2">
      <c r="AE165">
        <v>22.02</v>
      </c>
      <c r="AF165">
        <v>73</v>
      </c>
      <c r="AG165">
        <f t="shared" si="2"/>
        <v>1.3698630136986301E-2</v>
      </c>
    </row>
    <row r="166" spans="31:33" x14ac:dyDescent="0.2">
      <c r="AE166">
        <v>22.02</v>
      </c>
      <c r="AF166">
        <v>73</v>
      </c>
      <c r="AG166">
        <f t="shared" si="2"/>
        <v>1.3698630136986301E-2</v>
      </c>
    </row>
    <row r="167" spans="31:33" x14ac:dyDescent="0.2">
      <c r="AE167">
        <v>22.02</v>
      </c>
      <c r="AF167">
        <v>75</v>
      </c>
      <c r="AG167">
        <f t="shared" si="2"/>
        <v>1.3333333333333334E-2</v>
      </c>
    </row>
    <row r="168" spans="31:33" x14ac:dyDescent="0.2">
      <c r="AE168">
        <v>22.02</v>
      </c>
      <c r="AF168">
        <v>77</v>
      </c>
      <c r="AG168">
        <f t="shared" si="2"/>
        <v>1.2987012987012988E-2</v>
      </c>
    </row>
    <row r="169" spans="31:33" x14ac:dyDescent="0.2">
      <c r="AE169">
        <v>22.02</v>
      </c>
      <c r="AF169">
        <v>80</v>
      </c>
      <c r="AG169">
        <f t="shared" si="2"/>
        <v>1.2500000000000001E-2</v>
      </c>
    </row>
    <row r="170" spans="31:33" x14ac:dyDescent="0.2">
      <c r="AE170">
        <v>22.02</v>
      </c>
      <c r="AF170">
        <v>60</v>
      </c>
      <c r="AG170">
        <f t="shared" si="2"/>
        <v>1.6666666666666666E-2</v>
      </c>
    </row>
    <row r="171" spans="31:33" x14ac:dyDescent="0.2">
      <c r="AE171">
        <v>22.02</v>
      </c>
      <c r="AF171">
        <v>61</v>
      </c>
      <c r="AG171">
        <f t="shared" si="2"/>
        <v>1.6393442622950821E-2</v>
      </c>
    </row>
    <row r="172" spans="31:33" x14ac:dyDescent="0.2">
      <c r="AE172">
        <v>22.02</v>
      </c>
      <c r="AF172">
        <v>62</v>
      </c>
      <c r="AG172">
        <f t="shared" si="2"/>
        <v>1.6129032258064516E-2</v>
      </c>
    </row>
    <row r="173" spans="31:33" x14ac:dyDescent="0.2">
      <c r="AE173">
        <v>22.02</v>
      </c>
      <c r="AF173">
        <v>63</v>
      </c>
      <c r="AG173">
        <f t="shared" si="2"/>
        <v>1.5873015873015872E-2</v>
      </c>
    </row>
    <row r="174" spans="31:33" x14ac:dyDescent="0.2">
      <c r="AE174">
        <v>22.02</v>
      </c>
      <c r="AF174">
        <v>64</v>
      </c>
      <c r="AG174">
        <f t="shared" si="2"/>
        <v>1.5625E-2</v>
      </c>
    </row>
    <row r="175" spans="31:33" x14ac:dyDescent="0.2">
      <c r="AE175">
        <v>22.02</v>
      </c>
      <c r="AF175">
        <v>64</v>
      </c>
      <c r="AG175">
        <f t="shared" si="2"/>
        <v>1.5625E-2</v>
      </c>
    </row>
    <row r="176" spans="31:33" x14ac:dyDescent="0.2">
      <c r="AE176">
        <v>22.02</v>
      </c>
      <c r="AF176">
        <v>65</v>
      </c>
      <c r="AG176">
        <f t="shared" si="2"/>
        <v>1.5384615384615385E-2</v>
      </c>
    </row>
    <row r="177" spans="31:33" x14ac:dyDescent="0.2">
      <c r="AE177">
        <v>22.02</v>
      </c>
      <c r="AF177">
        <v>65</v>
      </c>
      <c r="AG177">
        <f t="shared" si="2"/>
        <v>1.5384615384615385E-2</v>
      </c>
    </row>
    <row r="178" spans="31:33" x14ac:dyDescent="0.2">
      <c r="AE178">
        <v>22.02</v>
      </c>
      <c r="AF178">
        <v>66</v>
      </c>
      <c r="AG178">
        <f t="shared" si="2"/>
        <v>1.5151515151515152E-2</v>
      </c>
    </row>
    <row r="179" spans="31:33" x14ac:dyDescent="0.2">
      <c r="AE179">
        <v>22.02</v>
      </c>
      <c r="AF179">
        <v>68</v>
      </c>
      <c r="AG179">
        <f t="shared" si="2"/>
        <v>1.4705882352941176E-2</v>
      </c>
    </row>
    <row r="180" spans="31:33" x14ac:dyDescent="0.2">
      <c r="AE180">
        <v>22.02</v>
      </c>
      <c r="AF180">
        <v>68</v>
      </c>
      <c r="AG180">
        <f t="shared" si="2"/>
        <v>1.4705882352941176E-2</v>
      </c>
    </row>
    <row r="181" spans="31:33" x14ac:dyDescent="0.2">
      <c r="AE181">
        <v>22.02</v>
      </c>
      <c r="AF181">
        <v>70</v>
      </c>
      <c r="AG181">
        <f t="shared" si="2"/>
        <v>1.4285714285714285E-2</v>
      </c>
    </row>
    <row r="182" spans="31:33" x14ac:dyDescent="0.2">
      <c r="AE182">
        <v>22.02</v>
      </c>
      <c r="AF182">
        <v>62</v>
      </c>
      <c r="AG182">
        <f t="shared" si="2"/>
        <v>1.6129032258064516E-2</v>
      </c>
    </row>
    <row r="183" spans="31:33" x14ac:dyDescent="0.2">
      <c r="AE183">
        <v>22.02</v>
      </c>
      <c r="AF183">
        <v>63</v>
      </c>
      <c r="AG183">
        <f t="shared" si="2"/>
        <v>1.5873015873015872E-2</v>
      </c>
    </row>
    <row r="184" spans="31:33" x14ac:dyDescent="0.2">
      <c r="AE184">
        <v>22.02</v>
      </c>
      <c r="AF184">
        <v>63</v>
      </c>
      <c r="AG184">
        <f t="shared" si="2"/>
        <v>1.5873015873015872E-2</v>
      </c>
    </row>
    <row r="185" spans="31:33" x14ac:dyDescent="0.2">
      <c r="AE185">
        <v>22.02</v>
      </c>
      <c r="AF185">
        <v>64</v>
      </c>
      <c r="AG185">
        <f t="shared" si="2"/>
        <v>1.5625E-2</v>
      </c>
    </row>
    <row r="186" spans="31:33" x14ac:dyDescent="0.2">
      <c r="AE186">
        <v>22.02</v>
      </c>
      <c r="AF186">
        <v>65</v>
      </c>
      <c r="AG186">
        <f t="shared" si="2"/>
        <v>1.5384615384615385E-2</v>
      </c>
    </row>
    <row r="187" spans="31:33" x14ac:dyDescent="0.2">
      <c r="AE187">
        <v>22.02</v>
      </c>
      <c r="AF187">
        <v>65</v>
      </c>
      <c r="AG187">
        <f t="shared" si="2"/>
        <v>1.5384615384615385E-2</v>
      </c>
    </row>
    <row r="188" spans="31:33" x14ac:dyDescent="0.2">
      <c r="AE188">
        <v>22.02</v>
      </c>
      <c r="AF188">
        <v>66</v>
      </c>
      <c r="AG188">
        <f t="shared" si="2"/>
        <v>1.5151515151515152E-2</v>
      </c>
    </row>
    <row r="189" spans="31:33" x14ac:dyDescent="0.2">
      <c r="AE189">
        <v>22.02</v>
      </c>
      <c r="AF189">
        <v>66</v>
      </c>
      <c r="AG189">
        <f t="shared" si="2"/>
        <v>1.5151515151515152E-2</v>
      </c>
    </row>
    <row r="190" spans="31:33" x14ac:dyDescent="0.2">
      <c r="AE190">
        <v>22.02</v>
      </c>
      <c r="AF190">
        <v>67</v>
      </c>
      <c r="AG190">
        <f t="shared" si="2"/>
        <v>1.4925373134328358E-2</v>
      </c>
    </row>
    <row r="191" spans="31:33" x14ac:dyDescent="0.2">
      <c r="AE191">
        <v>22.02</v>
      </c>
      <c r="AF191">
        <v>68</v>
      </c>
      <c r="AG191">
        <f t="shared" si="2"/>
        <v>1.4705882352941176E-2</v>
      </c>
    </row>
    <row r="192" spans="31:33" x14ac:dyDescent="0.2">
      <c r="AE192">
        <v>22.02</v>
      </c>
      <c r="AF192">
        <v>69</v>
      </c>
      <c r="AG192">
        <f t="shared" si="2"/>
        <v>1.4492753623188406E-2</v>
      </c>
    </row>
    <row r="193" spans="31:33" x14ac:dyDescent="0.2">
      <c r="AE193">
        <v>22.02</v>
      </c>
      <c r="AF193">
        <v>70</v>
      </c>
      <c r="AG193">
        <f t="shared" si="2"/>
        <v>1.4285714285714285E-2</v>
      </c>
    </row>
    <row r="194" spans="31:33" x14ac:dyDescent="0.2">
      <c r="AE194">
        <v>22.02</v>
      </c>
      <c r="AF194">
        <v>70</v>
      </c>
      <c r="AG194">
        <f t="shared" si="2"/>
        <v>1.4285714285714285E-2</v>
      </c>
    </row>
    <row r="195" spans="31:33" x14ac:dyDescent="0.2">
      <c r="AE195">
        <v>22.02</v>
      </c>
      <c r="AF195">
        <v>71</v>
      </c>
      <c r="AG195">
        <f t="shared" si="2"/>
        <v>1.4084507042253521E-2</v>
      </c>
    </row>
    <row r="196" spans="31:33" x14ac:dyDescent="0.2">
      <c r="AE196">
        <v>22.02</v>
      </c>
      <c r="AF196">
        <v>73</v>
      </c>
      <c r="AG196">
        <f t="shared" si="2"/>
        <v>1.3698630136986301E-2</v>
      </c>
    </row>
    <row r="197" spans="31:33" x14ac:dyDescent="0.2">
      <c r="AE197">
        <v>22.02</v>
      </c>
      <c r="AF197">
        <v>75</v>
      </c>
      <c r="AG197">
        <f t="shared" si="2"/>
        <v>1.3333333333333334E-2</v>
      </c>
    </row>
    <row r="198" spans="31:33" x14ac:dyDescent="0.2">
      <c r="AE198">
        <v>22.02</v>
      </c>
      <c r="AF198">
        <v>77</v>
      </c>
      <c r="AG198">
        <f t="shared" si="2"/>
        <v>1.2987012987012988E-2</v>
      </c>
    </row>
    <row r="199" spans="31:33" x14ac:dyDescent="0.2">
      <c r="AE199">
        <v>27</v>
      </c>
      <c r="AF199">
        <v>40</v>
      </c>
      <c r="AG199">
        <f t="shared" si="2"/>
        <v>2.5000000000000001E-2</v>
      </c>
    </row>
    <row r="200" spans="31:33" x14ac:dyDescent="0.2">
      <c r="AE200">
        <v>27</v>
      </c>
      <c r="AF200">
        <v>40</v>
      </c>
      <c r="AG200">
        <f t="shared" si="2"/>
        <v>2.5000000000000001E-2</v>
      </c>
    </row>
    <row r="201" spans="31:33" x14ac:dyDescent="0.2">
      <c r="AE201">
        <v>27</v>
      </c>
      <c r="AF201">
        <v>41</v>
      </c>
      <c r="AG201">
        <f t="shared" si="2"/>
        <v>2.4390243902439025E-2</v>
      </c>
    </row>
    <row r="202" spans="31:33" x14ac:dyDescent="0.2">
      <c r="AE202">
        <v>27</v>
      </c>
      <c r="AF202">
        <v>41</v>
      </c>
      <c r="AG202">
        <f t="shared" si="2"/>
        <v>2.4390243902439025E-2</v>
      </c>
    </row>
    <row r="203" spans="31:33" x14ac:dyDescent="0.2">
      <c r="AE203">
        <v>27</v>
      </c>
      <c r="AF203">
        <v>41</v>
      </c>
      <c r="AG203">
        <f t="shared" si="2"/>
        <v>2.4390243902439025E-2</v>
      </c>
    </row>
    <row r="204" spans="31:33" x14ac:dyDescent="0.2">
      <c r="AE204">
        <v>27</v>
      </c>
      <c r="AF204">
        <v>40</v>
      </c>
      <c r="AG204">
        <f t="shared" si="2"/>
        <v>2.5000000000000001E-2</v>
      </c>
    </row>
    <row r="205" spans="31:33" x14ac:dyDescent="0.2">
      <c r="AE205">
        <v>27</v>
      </c>
      <c r="AF205">
        <v>41</v>
      </c>
      <c r="AG205">
        <f t="shared" ref="AG205:AG268" si="3">1/AF205</f>
        <v>2.4390243902439025E-2</v>
      </c>
    </row>
    <row r="206" spans="31:33" x14ac:dyDescent="0.2">
      <c r="AE206">
        <v>27</v>
      </c>
      <c r="AF206">
        <v>41</v>
      </c>
      <c r="AG206">
        <f t="shared" si="3"/>
        <v>2.4390243902439025E-2</v>
      </c>
    </row>
    <row r="207" spans="31:33" x14ac:dyDescent="0.2">
      <c r="AE207">
        <v>27</v>
      </c>
      <c r="AF207">
        <v>41</v>
      </c>
      <c r="AG207">
        <f t="shared" si="3"/>
        <v>2.4390243902439025E-2</v>
      </c>
    </row>
    <row r="208" spans="31:33" x14ac:dyDescent="0.2">
      <c r="AE208">
        <v>27</v>
      </c>
      <c r="AF208">
        <v>41</v>
      </c>
      <c r="AG208">
        <f t="shared" si="3"/>
        <v>2.4390243902439025E-2</v>
      </c>
    </row>
    <row r="209" spans="31:33" x14ac:dyDescent="0.2">
      <c r="AE209">
        <v>27</v>
      </c>
      <c r="AF209">
        <v>42</v>
      </c>
      <c r="AG209">
        <f t="shared" si="3"/>
        <v>2.3809523809523808E-2</v>
      </c>
    </row>
    <row r="210" spans="31:33" x14ac:dyDescent="0.2">
      <c r="AE210">
        <v>27</v>
      </c>
      <c r="AF210">
        <v>42</v>
      </c>
      <c r="AG210">
        <f t="shared" si="3"/>
        <v>2.3809523809523808E-2</v>
      </c>
    </row>
    <row r="211" spans="31:33" x14ac:dyDescent="0.2">
      <c r="AE211">
        <v>27</v>
      </c>
      <c r="AF211">
        <v>42</v>
      </c>
      <c r="AG211">
        <f t="shared" si="3"/>
        <v>2.3809523809523808E-2</v>
      </c>
    </row>
    <row r="212" spans="31:33" x14ac:dyDescent="0.2">
      <c r="AE212">
        <v>27</v>
      </c>
      <c r="AF212">
        <v>42</v>
      </c>
      <c r="AG212">
        <f t="shared" si="3"/>
        <v>2.3809523809523808E-2</v>
      </c>
    </row>
    <row r="213" spans="31:33" x14ac:dyDescent="0.2">
      <c r="AE213">
        <v>27</v>
      </c>
      <c r="AF213">
        <v>42</v>
      </c>
      <c r="AG213">
        <f t="shared" si="3"/>
        <v>2.3809523809523808E-2</v>
      </c>
    </row>
    <row r="214" spans="31:33" x14ac:dyDescent="0.2">
      <c r="AE214">
        <v>27</v>
      </c>
      <c r="AF214">
        <v>42</v>
      </c>
      <c r="AG214">
        <f t="shared" si="3"/>
        <v>2.3809523809523808E-2</v>
      </c>
    </row>
    <row r="215" spans="31:33" x14ac:dyDescent="0.2">
      <c r="AE215">
        <v>27</v>
      </c>
      <c r="AF215">
        <v>43</v>
      </c>
      <c r="AG215">
        <f t="shared" si="3"/>
        <v>2.3255813953488372E-2</v>
      </c>
    </row>
    <row r="216" spans="31:33" x14ac:dyDescent="0.2">
      <c r="AE216">
        <v>27</v>
      </c>
      <c r="AF216">
        <v>42</v>
      </c>
      <c r="AG216">
        <f t="shared" si="3"/>
        <v>2.3809523809523808E-2</v>
      </c>
    </row>
    <row r="217" spans="31:33" x14ac:dyDescent="0.2">
      <c r="AE217">
        <v>27</v>
      </c>
      <c r="AF217">
        <v>45</v>
      </c>
      <c r="AG217">
        <f t="shared" si="3"/>
        <v>2.2222222222222223E-2</v>
      </c>
    </row>
    <row r="218" spans="31:33" x14ac:dyDescent="0.2">
      <c r="AE218">
        <v>27</v>
      </c>
      <c r="AF218">
        <v>45</v>
      </c>
      <c r="AG218">
        <f t="shared" si="3"/>
        <v>2.2222222222222223E-2</v>
      </c>
    </row>
    <row r="219" spans="31:33" x14ac:dyDescent="0.2">
      <c r="AE219">
        <v>27</v>
      </c>
      <c r="AF219">
        <v>45</v>
      </c>
      <c r="AG219">
        <f t="shared" si="3"/>
        <v>2.2222222222222223E-2</v>
      </c>
    </row>
    <row r="220" spans="31:33" x14ac:dyDescent="0.2">
      <c r="AE220">
        <v>27</v>
      </c>
      <c r="AF220">
        <v>45</v>
      </c>
      <c r="AG220">
        <f t="shared" si="3"/>
        <v>2.2222222222222223E-2</v>
      </c>
    </row>
    <row r="221" spans="31:33" x14ac:dyDescent="0.2">
      <c r="AE221">
        <v>27</v>
      </c>
      <c r="AF221">
        <v>45</v>
      </c>
      <c r="AG221">
        <f t="shared" si="3"/>
        <v>2.2222222222222223E-2</v>
      </c>
    </row>
    <row r="222" spans="31:33" x14ac:dyDescent="0.2">
      <c r="AE222">
        <v>27</v>
      </c>
      <c r="AF222">
        <v>45</v>
      </c>
      <c r="AG222">
        <f t="shared" si="3"/>
        <v>2.2222222222222223E-2</v>
      </c>
    </row>
    <row r="223" spans="31:33" x14ac:dyDescent="0.2">
      <c r="AE223">
        <v>27</v>
      </c>
      <c r="AF223">
        <v>46</v>
      </c>
      <c r="AG223">
        <f t="shared" si="3"/>
        <v>2.1739130434782608E-2</v>
      </c>
    </row>
    <row r="224" spans="31:33" x14ac:dyDescent="0.2">
      <c r="AE224">
        <v>27</v>
      </c>
      <c r="AF224">
        <v>46</v>
      </c>
      <c r="AG224">
        <f t="shared" si="3"/>
        <v>2.1739130434782608E-2</v>
      </c>
    </row>
    <row r="225" spans="31:33" x14ac:dyDescent="0.2">
      <c r="AE225">
        <v>27</v>
      </c>
      <c r="AF225">
        <v>46</v>
      </c>
      <c r="AG225">
        <f t="shared" si="3"/>
        <v>2.1739130434782608E-2</v>
      </c>
    </row>
    <row r="226" spans="31:33" x14ac:dyDescent="0.2">
      <c r="AE226">
        <v>27</v>
      </c>
      <c r="AF226">
        <v>46</v>
      </c>
      <c r="AG226">
        <f t="shared" si="3"/>
        <v>2.1739130434782608E-2</v>
      </c>
    </row>
    <row r="227" spans="31:33" x14ac:dyDescent="0.2">
      <c r="AE227">
        <v>27</v>
      </c>
      <c r="AF227">
        <v>46</v>
      </c>
      <c r="AG227">
        <f t="shared" si="3"/>
        <v>2.1739130434782608E-2</v>
      </c>
    </row>
    <row r="228" spans="31:33" x14ac:dyDescent="0.2">
      <c r="AE228">
        <v>27</v>
      </c>
      <c r="AF228">
        <v>48</v>
      </c>
      <c r="AG228">
        <f t="shared" si="3"/>
        <v>2.0833333333333332E-2</v>
      </c>
    </row>
    <row r="229" spans="31:33" x14ac:dyDescent="0.2">
      <c r="AE229">
        <v>27</v>
      </c>
      <c r="AF229">
        <v>48</v>
      </c>
      <c r="AG229">
        <f t="shared" si="3"/>
        <v>2.0833333333333332E-2</v>
      </c>
    </row>
    <row r="230" spans="31:33" x14ac:dyDescent="0.2">
      <c r="AE230">
        <v>27</v>
      </c>
      <c r="AF230">
        <v>48</v>
      </c>
      <c r="AG230">
        <f t="shared" si="3"/>
        <v>2.0833333333333332E-2</v>
      </c>
    </row>
    <row r="231" spans="31:33" x14ac:dyDescent="0.2">
      <c r="AE231">
        <v>27</v>
      </c>
      <c r="AF231">
        <v>48</v>
      </c>
      <c r="AG231">
        <f t="shared" si="3"/>
        <v>2.0833333333333332E-2</v>
      </c>
    </row>
    <row r="232" spans="31:33" x14ac:dyDescent="0.2">
      <c r="AE232">
        <v>27</v>
      </c>
      <c r="AF232">
        <v>48</v>
      </c>
      <c r="AG232">
        <f t="shared" si="3"/>
        <v>2.0833333333333332E-2</v>
      </c>
    </row>
    <row r="233" spans="31:33" x14ac:dyDescent="0.2">
      <c r="AE233">
        <v>27</v>
      </c>
      <c r="AF233">
        <v>49</v>
      </c>
      <c r="AG233">
        <f t="shared" si="3"/>
        <v>2.0408163265306121E-2</v>
      </c>
    </row>
    <row r="234" spans="31:33" x14ac:dyDescent="0.2">
      <c r="AE234">
        <v>27</v>
      </c>
      <c r="AF234">
        <v>49</v>
      </c>
      <c r="AG234">
        <f t="shared" si="3"/>
        <v>2.0408163265306121E-2</v>
      </c>
    </row>
    <row r="235" spans="31:33" x14ac:dyDescent="0.2">
      <c r="AE235">
        <v>27</v>
      </c>
      <c r="AF235">
        <v>48</v>
      </c>
      <c r="AG235">
        <f t="shared" si="3"/>
        <v>2.0833333333333332E-2</v>
      </c>
    </row>
    <row r="236" spans="31:33" x14ac:dyDescent="0.2">
      <c r="AE236">
        <v>27</v>
      </c>
      <c r="AF236">
        <v>49</v>
      </c>
      <c r="AG236">
        <f t="shared" si="3"/>
        <v>2.0408163265306121E-2</v>
      </c>
    </row>
    <row r="237" spans="31:33" x14ac:dyDescent="0.2">
      <c r="AE237">
        <v>27</v>
      </c>
      <c r="AF237">
        <v>49</v>
      </c>
      <c r="AG237">
        <f t="shared" si="3"/>
        <v>2.0408163265306121E-2</v>
      </c>
    </row>
    <row r="238" spans="31:33" x14ac:dyDescent="0.2">
      <c r="AE238">
        <v>27</v>
      </c>
      <c r="AF238">
        <v>49</v>
      </c>
      <c r="AG238">
        <f t="shared" si="3"/>
        <v>2.0408163265306121E-2</v>
      </c>
    </row>
    <row r="239" spans="31:33" x14ac:dyDescent="0.2">
      <c r="AE239">
        <v>27</v>
      </c>
      <c r="AF239">
        <v>49</v>
      </c>
      <c r="AG239">
        <f t="shared" si="3"/>
        <v>2.0408163265306121E-2</v>
      </c>
    </row>
    <row r="240" spans="31:33" x14ac:dyDescent="0.2">
      <c r="AE240">
        <v>27</v>
      </c>
      <c r="AF240">
        <v>49</v>
      </c>
      <c r="AG240">
        <f t="shared" si="3"/>
        <v>2.0408163265306121E-2</v>
      </c>
    </row>
    <row r="241" spans="31:33" x14ac:dyDescent="0.2">
      <c r="AE241">
        <v>27</v>
      </c>
      <c r="AF241">
        <v>49</v>
      </c>
      <c r="AG241">
        <f t="shared" si="3"/>
        <v>2.0408163265306121E-2</v>
      </c>
    </row>
    <row r="242" spans="31:33" x14ac:dyDescent="0.2">
      <c r="AE242">
        <v>27</v>
      </c>
      <c r="AF242">
        <v>52</v>
      </c>
      <c r="AG242">
        <f t="shared" si="3"/>
        <v>1.9230769230769232E-2</v>
      </c>
    </row>
    <row r="243" spans="31:33" x14ac:dyDescent="0.2">
      <c r="AE243">
        <v>27</v>
      </c>
      <c r="AF243">
        <v>52</v>
      </c>
      <c r="AG243">
        <f t="shared" si="3"/>
        <v>1.9230769230769232E-2</v>
      </c>
    </row>
    <row r="244" spans="31:33" x14ac:dyDescent="0.2">
      <c r="AE244">
        <v>27</v>
      </c>
      <c r="AF244">
        <v>52</v>
      </c>
      <c r="AG244">
        <f t="shared" si="3"/>
        <v>1.9230769230769232E-2</v>
      </c>
    </row>
    <row r="245" spans="31:33" x14ac:dyDescent="0.2">
      <c r="AE245">
        <v>27</v>
      </c>
      <c r="AF245">
        <v>52</v>
      </c>
      <c r="AG245">
        <f t="shared" si="3"/>
        <v>1.9230769230769232E-2</v>
      </c>
    </row>
    <row r="246" spans="31:33" x14ac:dyDescent="0.2">
      <c r="AE246">
        <v>27</v>
      </c>
      <c r="AF246">
        <v>52</v>
      </c>
      <c r="AG246">
        <f t="shared" si="3"/>
        <v>1.9230769230769232E-2</v>
      </c>
    </row>
    <row r="247" spans="31:33" x14ac:dyDescent="0.2">
      <c r="AE247">
        <v>27</v>
      </c>
      <c r="AF247">
        <v>53</v>
      </c>
      <c r="AG247">
        <f t="shared" si="3"/>
        <v>1.8867924528301886E-2</v>
      </c>
    </row>
    <row r="248" spans="31:33" x14ac:dyDescent="0.2">
      <c r="AE248">
        <v>21</v>
      </c>
      <c r="AF248">
        <v>43</v>
      </c>
      <c r="AG248">
        <f t="shared" si="3"/>
        <v>2.3255813953488372E-2</v>
      </c>
    </row>
    <row r="249" spans="31:33" x14ac:dyDescent="0.2">
      <c r="AE249">
        <v>21</v>
      </c>
      <c r="AF249">
        <v>54</v>
      </c>
      <c r="AG249">
        <f t="shared" si="3"/>
        <v>1.8518518518518517E-2</v>
      </c>
    </row>
    <row r="250" spans="31:33" x14ac:dyDescent="0.2">
      <c r="AE250">
        <v>21</v>
      </c>
      <c r="AF250">
        <v>54</v>
      </c>
      <c r="AG250">
        <f t="shared" si="3"/>
        <v>1.8518518518518517E-2</v>
      </c>
    </row>
    <row r="251" spans="31:33" x14ac:dyDescent="0.2">
      <c r="AE251">
        <v>21</v>
      </c>
      <c r="AF251">
        <v>47</v>
      </c>
      <c r="AG251">
        <f t="shared" si="3"/>
        <v>2.1276595744680851E-2</v>
      </c>
    </row>
    <row r="252" spans="31:33" x14ac:dyDescent="0.2">
      <c r="AE252">
        <v>21</v>
      </c>
      <c r="AF252">
        <v>54</v>
      </c>
      <c r="AG252">
        <f t="shared" si="3"/>
        <v>1.8518518518518517E-2</v>
      </c>
    </row>
    <row r="253" spans="31:33" x14ac:dyDescent="0.2">
      <c r="AE253">
        <v>21</v>
      </c>
      <c r="AF253">
        <v>49</v>
      </c>
      <c r="AG253">
        <f t="shared" si="3"/>
        <v>2.0408163265306121E-2</v>
      </c>
    </row>
    <row r="254" spans="31:33" x14ac:dyDescent="0.2">
      <c r="AE254">
        <v>21</v>
      </c>
      <c r="AF254">
        <v>54</v>
      </c>
      <c r="AG254">
        <f t="shared" si="3"/>
        <v>1.8518518518518517E-2</v>
      </c>
    </row>
    <row r="255" spans="31:33" x14ac:dyDescent="0.2">
      <c r="AE255">
        <v>21</v>
      </c>
      <c r="AF255">
        <v>60</v>
      </c>
      <c r="AG255">
        <f t="shared" si="3"/>
        <v>1.6666666666666666E-2</v>
      </c>
    </row>
    <row r="256" spans="31:33" x14ac:dyDescent="0.2">
      <c r="AE256">
        <v>21</v>
      </c>
      <c r="AF256">
        <v>59</v>
      </c>
      <c r="AG256">
        <f t="shared" si="3"/>
        <v>1.6949152542372881E-2</v>
      </c>
    </row>
    <row r="257" spans="31:33" x14ac:dyDescent="0.2">
      <c r="AE257">
        <v>21</v>
      </c>
      <c r="AF257">
        <v>64</v>
      </c>
      <c r="AG257">
        <f t="shared" si="3"/>
        <v>1.5625E-2</v>
      </c>
    </row>
    <row r="258" spans="31:33" x14ac:dyDescent="0.2">
      <c r="AE258">
        <v>21</v>
      </c>
      <c r="AF258">
        <v>66</v>
      </c>
      <c r="AG258">
        <f t="shared" si="3"/>
        <v>1.5151515151515152E-2</v>
      </c>
    </row>
    <row r="259" spans="31:33" x14ac:dyDescent="0.2">
      <c r="AE259">
        <v>21</v>
      </c>
      <c r="AF259">
        <v>64</v>
      </c>
      <c r="AG259">
        <f t="shared" si="3"/>
        <v>1.5625E-2</v>
      </c>
    </row>
    <row r="260" spans="31:33" x14ac:dyDescent="0.2">
      <c r="AE260">
        <v>21</v>
      </c>
      <c r="AF260">
        <v>66</v>
      </c>
      <c r="AG260">
        <f t="shared" si="3"/>
        <v>1.5151515151515152E-2</v>
      </c>
    </row>
    <row r="261" spans="31:33" x14ac:dyDescent="0.2">
      <c r="AE261">
        <v>21</v>
      </c>
      <c r="AF261">
        <v>67</v>
      </c>
      <c r="AG261">
        <f t="shared" si="3"/>
        <v>1.4925373134328358E-2</v>
      </c>
    </row>
    <row r="262" spans="31:33" x14ac:dyDescent="0.2">
      <c r="AE262">
        <v>21</v>
      </c>
      <c r="AF262">
        <v>62</v>
      </c>
      <c r="AG262">
        <f t="shared" si="3"/>
        <v>1.6129032258064516E-2</v>
      </c>
    </row>
    <row r="263" spans="31:33" x14ac:dyDescent="0.2">
      <c r="AE263">
        <v>21</v>
      </c>
      <c r="AF263">
        <v>62</v>
      </c>
      <c r="AG263">
        <f t="shared" si="3"/>
        <v>1.6129032258064516E-2</v>
      </c>
    </row>
    <row r="264" spans="31:33" x14ac:dyDescent="0.2">
      <c r="AE264">
        <v>21</v>
      </c>
      <c r="AF264">
        <v>64</v>
      </c>
      <c r="AG264">
        <f t="shared" si="3"/>
        <v>1.5625E-2</v>
      </c>
    </row>
    <row r="265" spans="31:33" x14ac:dyDescent="0.2">
      <c r="AE265">
        <v>21</v>
      </c>
      <c r="AF265">
        <v>64</v>
      </c>
      <c r="AG265">
        <f t="shared" si="3"/>
        <v>1.5625E-2</v>
      </c>
    </row>
    <row r="266" spans="31:33" x14ac:dyDescent="0.2">
      <c r="AE266">
        <v>21</v>
      </c>
      <c r="AF266">
        <v>35</v>
      </c>
      <c r="AG266">
        <f t="shared" si="3"/>
        <v>2.8571428571428571E-2</v>
      </c>
    </row>
    <row r="267" spans="31:33" x14ac:dyDescent="0.2">
      <c r="AE267">
        <v>21</v>
      </c>
      <c r="AF267">
        <v>68</v>
      </c>
      <c r="AG267">
        <f t="shared" si="3"/>
        <v>1.4705882352941176E-2</v>
      </c>
    </row>
    <row r="268" spans="31:33" x14ac:dyDescent="0.2">
      <c r="AE268">
        <v>21</v>
      </c>
      <c r="AF268">
        <v>67</v>
      </c>
      <c r="AG268">
        <f t="shared" si="3"/>
        <v>1.4925373134328358E-2</v>
      </c>
    </row>
    <row r="269" spans="31:33" x14ac:dyDescent="0.2">
      <c r="AE269">
        <v>21</v>
      </c>
      <c r="AF269">
        <v>69</v>
      </c>
      <c r="AG269">
        <f t="shared" ref="AG269:AG295" si="4">1/AF269</f>
        <v>1.4492753623188406E-2</v>
      </c>
    </row>
    <row r="270" spans="31:33" x14ac:dyDescent="0.2">
      <c r="AE270">
        <v>21</v>
      </c>
      <c r="AF270">
        <v>69</v>
      </c>
      <c r="AG270">
        <f t="shared" si="4"/>
        <v>1.4492753623188406E-2</v>
      </c>
    </row>
    <row r="271" spans="31:33" x14ac:dyDescent="0.2">
      <c r="AE271">
        <v>21</v>
      </c>
      <c r="AF271">
        <v>66</v>
      </c>
      <c r="AG271">
        <f t="shared" si="4"/>
        <v>1.5151515151515152E-2</v>
      </c>
    </row>
    <row r="272" spans="31:33" x14ac:dyDescent="0.2">
      <c r="AE272">
        <v>21</v>
      </c>
      <c r="AF272">
        <v>67</v>
      </c>
      <c r="AG272">
        <f t="shared" si="4"/>
        <v>1.4925373134328358E-2</v>
      </c>
    </row>
    <row r="273" spans="31:33" x14ac:dyDescent="0.2">
      <c r="AE273">
        <v>21</v>
      </c>
      <c r="AF273">
        <v>68</v>
      </c>
      <c r="AG273">
        <f t="shared" si="4"/>
        <v>1.4705882352941176E-2</v>
      </c>
    </row>
    <row r="274" spans="31:33" x14ac:dyDescent="0.2">
      <c r="AE274">
        <v>21</v>
      </c>
      <c r="AF274">
        <v>70</v>
      </c>
      <c r="AG274">
        <f t="shared" si="4"/>
        <v>1.4285714285714285E-2</v>
      </c>
    </row>
    <row r="275" spans="31:33" x14ac:dyDescent="0.2">
      <c r="AE275">
        <v>21</v>
      </c>
      <c r="AF275">
        <v>70</v>
      </c>
      <c r="AG275">
        <f t="shared" si="4"/>
        <v>1.4285714285714285E-2</v>
      </c>
    </row>
    <row r="276" spans="31:33" x14ac:dyDescent="0.2">
      <c r="AE276">
        <v>21</v>
      </c>
      <c r="AF276">
        <v>71</v>
      </c>
      <c r="AG276">
        <f t="shared" si="4"/>
        <v>1.4084507042253521E-2</v>
      </c>
    </row>
    <row r="277" spans="31:33" x14ac:dyDescent="0.2">
      <c r="AE277">
        <v>21</v>
      </c>
      <c r="AF277">
        <v>68</v>
      </c>
      <c r="AG277">
        <f t="shared" si="4"/>
        <v>1.4705882352941176E-2</v>
      </c>
    </row>
    <row r="278" spans="31:33" x14ac:dyDescent="0.2">
      <c r="AE278">
        <v>21</v>
      </c>
      <c r="AF278">
        <v>70</v>
      </c>
      <c r="AG278">
        <f t="shared" si="4"/>
        <v>1.4285714285714285E-2</v>
      </c>
    </row>
    <row r="279" spans="31:33" x14ac:dyDescent="0.2">
      <c r="AE279">
        <v>21</v>
      </c>
      <c r="AF279">
        <v>72</v>
      </c>
      <c r="AG279">
        <f t="shared" si="4"/>
        <v>1.3888888888888888E-2</v>
      </c>
    </row>
    <row r="280" spans="31:33" x14ac:dyDescent="0.2">
      <c r="AE280">
        <v>21</v>
      </c>
      <c r="AF280">
        <v>72</v>
      </c>
      <c r="AG280">
        <f t="shared" si="4"/>
        <v>1.3888888888888888E-2</v>
      </c>
    </row>
    <row r="281" spans="31:33" x14ac:dyDescent="0.2">
      <c r="AE281">
        <v>21</v>
      </c>
      <c r="AF281">
        <v>77</v>
      </c>
      <c r="AG281">
        <f t="shared" si="4"/>
        <v>1.2987012987012988E-2</v>
      </c>
    </row>
    <row r="282" spans="31:33" x14ac:dyDescent="0.2">
      <c r="AE282">
        <v>21</v>
      </c>
      <c r="AF282">
        <v>72</v>
      </c>
      <c r="AG282">
        <f t="shared" si="4"/>
        <v>1.3888888888888888E-2</v>
      </c>
    </row>
    <row r="283" spans="31:33" x14ac:dyDescent="0.2">
      <c r="AE283">
        <v>21</v>
      </c>
      <c r="AF283">
        <v>72</v>
      </c>
      <c r="AG283">
        <f t="shared" si="4"/>
        <v>1.3888888888888888E-2</v>
      </c>
    </row>
    <row r="284" spans="31:33" x14ac:dyDescent="0.2">
      <c r="AE284">
        <v>21</v>
      </c>
      <c r="AF284">
        <v>73</v>
      </c>
      <c r="AG284">
        <f t="shared" si="4"/>
        <v>1.3698630136986301E-2</v>
      </c>
    </row>
    <row r="285" spans="31:33" x14ac:dyDescent="0.2">
      <c r="AE285">
        <v>21</v>
      </c>
      <c r="AF285">
        <v>70</v>
      </c>
      <c r="AG285">
        <f t="shared" si="4"/>
        <v>1.4285714285714285E-2</v>
      </c>
    </row>
    <row r="286" spans="31:33" x14ac:dyDescent="0.2">
      <c r="AE286">
        <v>21</v>
      </c>
      <c r="AF286">
        <v>72</v>
      </c>
      <c r="AG286">
        <f t="shared" si="4"/>
        <v>1.3888888888888888E-2</v>
      </c>
    </row>
    <row r="287" spans="31:33" x14ac:dyDescent="0.2">
      <c r="AE287">
        <v>21</v>
      </c>
      <c r="AF287">
        <v>74</v>
      </c>
      <c r="AG287">
        <f t="shared" si="4"/>
        <v>1.3513513513513514E-2</v>
      </c>
    </row>
    <row r="288" spans="31:33" x14ac:dyDescent="0.2">
      <c r="AE288">
        <v>21</v>
      </c>
      <c r="AF288">
        <v>75</v>
      </c>
      <c r="AG288">
        <f t="shared" si="4"/>
        <v>1.3333333333333334E-2</v>
      </c>
    </row>
    <row r="289" spans="31:33" x14ac:dyDescent="0.2">
      <c r="AE289">
        <v>21</v>
      </c>
      <c r="AF289">
        <v>79</v>
      </c>
      <c r="AG289">
        <f t="shared" si="4"/>
        <v>1.2658227848101266E-2</v>
      </c>
    </row>
    <row r="290" spans="31:33" x14ac:dyDescent="0.2">
      <c r="AE290">
        <v>21</v>
      </c>
      <c r="AF290">
        <v>75</v>
      </c>
      <c r="AG290">
        <f t="shared" si="4"/>
        <v>1.3333333333333334E-2</v>
      </c>
    </row>
    <row r="291" spans="31:33" x14ac:dyDescent="0.2">
      <c r="AE291">
        <v>21</v>
      </c>
      <c r="AF291">
        <v>75</v>
      </c>
      <c r="AG291">
        <f t="shared" si="4"/>
        <v>1.3333333333333334E-2</v>
      </c>
    </row>
    <row r="292" spans="31:33" x14ac:dyDescent="0.2">
      <c r="AE292">
        <v>21</v>
      </c>
      <c r="AF292">
        <v>77</v>
      </c>
      <c r="AG292">
        <f t="shared" si="4"/>
        <v>1.2987012987012988E-2</v>
      </c>
    </row>
    <row r="293" spans="31:33" x14ac:dyDescent="0.2">
      <c r="AE293">
        <v>21</v>
      </c>
      <c r="AF293">
        <v>81</v>
      </c>
      <c r="AG293">
        <f t="shared" si="4"/>
        <v>1.2345679012345678E-2</v>
      </c>
    </row>
    <row r="294" spans="31:33" x14ac:dyDescent="0.2">
      <c r="AE294">
        <v>21</v>
      </c>
      <c r="AF294">
        <v>82</v>
      </c>
      <c r="AG294">
        <f t="shared" si="4"/>
        <v>1.2195121951219513E-2</v>
      </c>
    </row>
    <row r="295" spans="31:33" x14ac:dyDescent="0.2">
      <c r="AE295">
        <v>21</v>
      </c>
      <c r="AF295">
        <v>57</v>
      </c>
      <c r="AG295">
        <f t="shared" si="4"/>
        <v>1.7543859649122806E-2</v>
      </c>
    </row>
  </sheetData>
  <mergeCells count="19">
    <mergeCell ref="AE1:AF1"/>
    <mergeCell ref="U1:X1"/>
    <mergeCell ref="U6:V6"/>
    <mergeCell ref="U8:V8"/>
    <mergeCell ref="Z1:AC1"/>
    <mergeCell ref="Z6:AA6"/>
    <mergeCell ref="Z8:AA8"/>
    <mergeCell ref="K1:N1"/>
    <mergeCell ref="K6:L6"/>
    <mergeCell ref="K8:L8"/>
    <mergeCell ref="P1:S1"/>
    <mergeCell ref="P6:Q6"/>
    <mergeCell ref="P8:Q8"/>
    <mergeCell ref="A1:D1"/>
    <mergeCell ref="A6:B6"/>
    <mergeCell ref="A8:B8"/>
    <mergeCell ref="F1:I1"/>
    <mergeCell ref="F6:G6"/>
    <mergeCell ref="F8:G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C95D-3B63-404C-9420-1F200C5CD200}">
  <dimension ref="A1:BE69"/>
  <sheetViews>
    <sheetView workbookViewId="0">
      <selection activeCell="B10" sqref="B10:B69"/>
    </sheetView>
  </sheetViews>
  <sheetFormatPr baseColWidth="10" defaultColWidth="11" defaultRowHeight="16" x14ac:dyDescent="0.2"/>
  <cols>
    <col min="3" max="3" width="11.83203125" customWidth="1"/>
    <col min="56" max="56" width="12.83203125" customWidth="1"/>
  </cols>
  <sheetData>
    <row r="1" spans="1:57" x14ac:dyDescent="0.2">
      <c r="A1" s="9" t="s">
        <v>21</v>
      </c>
      <c r="B1" s="9"/>
      <c r="C1" s="9"/>
      <c r="D1" s="9"/>
      <c r="F1" s="9" t="s">
        <v>22</v>
      </c>
      <c r="G1" s="9"/>
      <c r="H1" s="9"/>
      <c r="I1" s="9"/>
      <c r="K1" s="9" t="s">
        <v>23</v>
      </c>
      <c r="L1" s="9"/>
      <c r="M1" s="9"/>
      <c r="N1" s="9"/>
      <c r="P1" s="9" t="s">
        <v>24</v>
      </c>
      <c r="Q1" s="9"/>
      <c r="R1" s="9"/>
      <c r="S1" s="9"/>
      <c r="U1" s="9" t="s">
        <v>25</v>
      </c>
      <c r="V1" s="9"/>
      <c r="W1" s="9"/>
      <c r="X1" s="9"/>
      <c r="Z1" s="9" t="s">
        <v>26</v>
      </c>
      <c r="AA1" s="9"/>
      <c r="AB1" s="9"/>
      <c r="AC1" s="9"/>
      <c r="AE1" s="9" t="s">
        <v>27</v>
      </c>
      <c r="AF1" s="9"/>
      <c r="AG1" s="9"/>
      <c r="AH1" s="9"/>
      <c r="AJ1" s="9" t="s">
        <v>28</v>
      </c>
      <c r="AK1" s="9"/>
      <c r="AL1" s="9"/>
      <c r="AM1" s="9"/>
      <c r="AO1" s="9" t="s">
        <v>29</v>
      </c>
      <c r="AP1" s="9"/>
      <c r="AQ1" s="9"/>
      <c r="AR1" s="9"/>
      <c r="AT1" s="9" t="s">
        <v>30</v>
      </c>
      <c r="AU1" s="9"/>
      <c r="AV1" s="9"/>
      <c r="AW1" s="9"/>
      <c r="AY1" s="9" t="s">
        <v>31</v>
      </c>
      <c r="AZ1" s="9"/>
      <c r="BA1" s="9"/>
      <c r="BB1" s="9"/>
      <c r="BD1" s="12"/>
      <c r="BE1" s="12"/>
    </row>
    <row r="3" spans="1:57" x14ac:dyDescent="0.2">
      <c r="C3" t="s">
        <v>11</v>
      </c>
      <c r="D3" t="s">
        <v>12</v>
      </c>
      <c r="H3" t="s">
        <v>11</v>
      </c>
      <c r="I3" t="s">
        <v>12</v>
      </c>
      <c r="M3" t="s">
        <v>11</v>
      </c>
      <c r="N3" t="s">
        <v>12</v>
      </c>
      <c r="R3" t="s">
        <v>11</v>
      </c>
      <c r="S3" t="s">
        <v>12</v>
      </c>
      <c r="W3" t="s">
        <v>11</v>
      </c>
      <c r="X3" t="s">
        <v>12</v>
      </c>
      <c r="AB3" t="s">
        <v>11</v>
      </c>
      <c r="AC3" t="s">
        <v>12</v>
      </c>
      <c r="AG3" t="s">
        <v>11</v>
      </c>
      <c r="AH3" t="s">
        <v>12</v>
      </c>
      <c r="AL3" t="s">
        <v>11</v>
      </c>
      <c r="AM3" t="s">
        <v>12</v>
      </c>
      <c r="AQ3" t="s">
        <v>11</v>
      </c>
      <c r="AR3" t="s">
        <v>12</v>
      </c>
      <c r="AV3" t="s">
        <v>11</v>
      </c>
      <c r="AW3" t="s">
        <v>12</v>
      </c>
      <c r="BA3" t="s">
        <v>11</v>
      </c>
      <c r="BB3" t="s">
        <v>12</v>
      </c>
    </row>
    <row r="4" spans="1:57" x14ac:dyDescent="0.2">
      <c r="A4" s="10" t="s">
        <v>13</v>
      </c>
      <c r="B4" s="10"/>
      <c r="C4" s="4">
        <v>12.4</v>
      </c>
      <c r="D4">
        <v>0.4</v>
      </c>
      <c r="F4" s="10" t="s">
        <v>13</v>
      </c>
      <c r="G4" s="10"/>
      <c r="H4" s="4">
        <v>14.9</v>
      </c>
      <c r="I4">
        <v>0.9</v>
      </c>
      <c r="K4" s="1" t="s">
        <v>13</v>
      </c>
      <c r="L4" s="1"/>
      <c r="M4" s="4">
        <v>17.7</v>
      </c>
      <c r="N4">
        <v>0.7</v>
      </c>
      <c r="P4" s="1" t="s">
        <v>13</v>
      </c>
      <c r="Q4" s="1"/>
      <c r="R4" s="4">
        <v>20.5</v>
      </c>
      <c r="S4">
        <v>0.6</v>
      </c>
      <c r="U4" s="1" t="s">
        <v>13</v>
      </c>
      <c r="V4" s="1"/>
      <c r="W4" s="4">
        <v>22</v>
      </c>
      <c r="X4">
        <v>1</v>
      </c>
      <c r="Z4" s="1" t="s">
        <v>13</v>
      </c>
      <c r="AA4" s="1"/>
      <c r="AB4" s="4">
        <v>23</v>
      </c>
      <c r="AC4">
        <v>2</v>
      </c>
      <c r="AE4" s="1" t="s">
        <v>13</v>
      </c>
      <c r="AF4" s="1"/>
      <c r="AG4" s="4">
        <v>23.4</v>
      </c>
      <c r="AH4">
        <v>0.6</v>
      </c>
      <c r="AJ4" s="1" t="s">
        <v>13</v>
      </c>
      <c r="AK4" s="1"/>
      <c r="AL4" s="4">
        <v>28</v>
      </c>
      <c r="AM4">
        <v>0.6</v>
      </c>
      <c r="AO4" s="1" t="s">
        <v>13</v>
      </c>
      <c r="AP4" s="1"/>
      <c r="AQ4" s="4">
        <v>31.1</v>
      </c>
      <c r="AR4">
        <v>0.4</v>
      </c>
      <c r="AT4" s="1" t="s">
        <v>13</v>
      </c>
      <c r="AU4" s="1"/>
      <c r="AV4" s="4">
        <v>35</v>
      </c>
      <c r="AW4">
        <v>0.4</v>
      </c>
      <c r="AY4" s="1" t="s">
        <v>13</v>
      </c>
      <c r="AZ4" s="1"/>
      <c r="BA4" s="4">
        <v>40</v>
      </c>
      <c r="BB4">
        <v>0.4</v>
      </c>
    </row>
    <row r="6" spans="1:57" x14ac:dyDescent="0.2">
      <c r="A6" s="10" t="s">
        <v>33</v>
      </c>
      <c r="B6" s="10"/>
      <c r="C6">
        <v>22</v>
      </c>
      <c r="F6" s="10" t="s">
        <v>33</v>
      </c>
      <c r="G6" s="10"/>
      <c r="H6">
        <v>49</v>
      </c>
      <c r="K6" s="1" t="s">
        <v>33</v>
      </c>
      <c r="L6" s="1"/>
      <c r="M6">
        <v>58</v>
      </c>
      <c r="P6" s="1" t="s">
        <v>33</v>
      </c>
      <c r="Q6" s="1"/>
      <c r="R6">
        <v>63</v>
      </c>
      <c r="U6" s="1" t="s">
        <v>33</v>
      </c>
      <c r="V6" s="1"/>
      <c r="W6">
        <v>80</v>
      </c>
      <c r="Z6" s="1" t="s">
        <v>33</v>
      </c>
      <c r="AA6" s="1"/>
      <c r="AB6">
        <v>102</v>
      </c>
      <c r="AE6" s="1" t="s">
        <v>33</v>
      </c>
      <c r="AF6" s="1"/>
      <c r="AG6">
        <v>34</v>
      </c>
      <c r="AJ6" s="1" t="s">
        <v>33</v>
      </c>
      <c r="AK6" s="1"/>
      <c r="AL6">
        <v>75</v>
      </c>
      <c r="AO6" s="1" t="s">
        <v>33</v>
      </c>
      <c r="AP6" s="1"/>
      <c r="AQ6">
        <v>75</v>
      </c>
      <c r="AT6" s="1" t="s">
        <v>33</v>
      </c>
      <c r="AU6" s="1"/>
      <c r="AV6">
        <v>95</v>
      </c>
      <c r="AY6" s="1" t="s">
        <v>33</v>
      </c>
      <c r="AZ6" s="1"/>
      <c r="BA6">
        <v>95</v>
      </c>
    </row>
    <row r="7" spans="1:57" x14ac:dyDescent="0.2">
      <c r="A7" t="s">
        <v>34</v>
      </c>
      <c r="F7" t="s">
        <v>34</v>
      </c>
      <c r="K7" t="s">
        <v>34</v>
      </c>
      <c r="P7" t="s">
        <v>34</v>
      </c>
      <c r="U7" t="s">
        <v>34</v>
      </c>
      <c r="Z7" t="s">
        <v>34</v>
      </c>
      <c r="AE7" t="s">
        <v>34</v>
      </c>
      <c r="AJ7" t="s">
        <v>34</v>
      </c>
      <c r="AO7" t="s">
        <v>34</v>
      </c>
      <c r="AT7" t="s">
        <v>34</v>
      </c>
      <c r="AY7" t="s">
        <v>34</v>
      </c>
    </row>
    <row r="9" spans="1:57" x14ac:dyDescent="0.2">
      <c r="B9" s="2" t="s">
        <v>47</v>
      </c>
      <c r="C9" s="3" t="s">
        <v>48</v>
      </c>
      <c r="G9" s="2" t="s">
        <v>47</v>
      </c>
      <c r="H9" s="3" t="s">
        <v>48</v>
      </c>
      <c r="L9" s="2" t="s">
        <v>47</v>
      </c>
      <c r="M9" s="3" t="s">
        <v>48</v>
      </c>
      <c r="Q9" s="2" t="s">
        <v>47</v>
      </c>
      <c r="R9" s="3" t="s">
        <v>48</v>
      </c>
      <c r="V9" s="2" t="s">
        <v>47</v>
      </c>
      <c r="W9" s="3" t="s">
        <v>48</v>
      </c>
      <c r="AA9" s="2" t="s">
        <v>47</v>
      </c>
      <c r="AB9" s="3" t="s">
        <v>48</v>
      </c>
      <c r="AF9" s="2" t="s">
        <v>47</v>
      </c>
      <c r="AG9" s="3" t="s">
        <v>48</v>
      </c>
      <c r="AK9" s="2" t="s">
        <v>47</v>
      </c>
      <c r="AL9" s="3" t="s">
        <v>48</v>
      </c>
      <c r="AP9" s="2" t="s">
        <v>47</v>
      </c>
      <c r="AQ9" s="3" t="s">
        <v>48</v>
      </c>
      <c r="AU9" s="2" t="s">
        <v>47</v>
      </c>
      <c r="AV9" s="3" t="s">
        <v>48</v>
      </c>
      <c r="AZ9" s="2" t="s">
        <v>47</v>
      </c>
      <c r="BA9" s="3" t="s">
        <v>48</v>
      </c>
    </row>
    <row r="10" spans="1:57" x14ac:dyDescent="0.2">
      <c r="B10">
        <f>1</f>
        <v>1</v>
      </c>
      <c r="C10">
        <f>COUNTIF('Egg-Incubation'!$C$10:$C$31,B10)</f>
        <v>0</v>
      </c>
      <c r="G10">
        <f>1</f>
        <v>1</v>
      </c>
      <c r="H10">
        <f>COUNTIF('Egg-Incubation'!$H$10:$H$58,G10)</f>
        <v>0</v>
      </c>
      <c r="L10">
        <f>1</f>
        <v>1</v>
      </c>
      <c r="M10">
        <f>COUNTIF('Egg-Incubation'!$M$10:$M$67,L10)</f>
        <v>0</v>
      </c>
      <c r="Q10">
        <f>1</f>
        <v>1</v>
      </c>
      <c r="R10">
        <f>COUNTIF('Egg-Incubation'!$R$10:$R$72,Q10)</f>
        <v>0</v>
      </c>
      <c r="V10">
        <f>1</f>
        <v>1</v>
      </c>
      <c r="W10">
        <f>COUNTIF('Egg-Incubation'!$W$10:$W$89,V10)</f>
        <v>0</v>
      </c>
      <c r="AA10">
        <f>1</f>
        <v>1</v>
      </c>
      <c r="AB10">
        <f>COUNTIF('Egg-Incubation'!$AB$10:$AB$111,AA10)</f>
        <v>0</v>
      </c>
      <c r="AF10">
        <f>1</f>
        <v>1</v>
      </c>
      <c r="AG10">
        <f>COUNTIF('Egg-Incubation'!$AG$10:$AG$43,AF10)</f>
        <v>0</v>
      </c>
      <c r="AK10">
        <f>1</f>
        <v>1</v>
      </c>
      <c r="AL10">
        <f>COUNTIF('Egg-Incubation'!$AL$10:$AL$84,AK10)</f>
        <v>0</v>
      </c>
      <c r="AP10">
        <f>1</f>
        <v>1</v>
      </c>
      <c r="AQ10">
        <f>COUNTIF('Egg-Incubation'!$AQ$10:$AQ$69,AP10)</f>
        <v>0</v>
      </c>
      <c r="AU10">
        <f>1</f>
        <v>1</v>
      </c>
      <c r="AV10">
        <f>COUNTIF('Egg-Incubation'!$AV$10:$AV$104,AU10)</f>
        <v>0</v>
      </c>
      <c r="AZ10">
        <f>1</f>
        <v>1</v>
      </c>
      <c r="BA10">
        <f>COUNTIF('Egg-Incubation'!$BA$10:$BA$79,AZ10)</f>
        <v>0</v>
      </c>
    </row>
    <row r="11" spans="1:57" x14ac:dyDescent="0.2">
      <c r="B11">
        <f>2</f>
        <v>2</v>
      </c>
      <c r="C11">
        <f>COUNTIF('Egg-Incubation'!$C$10:$C$31,B11)</f>
        <v>0</v>
      </c>
      <c r="G11">
        <f>2</f>
        <v>2</v>
      </c>
      <c r="H11">
        <f>COUNTIF('Egg-Incubation'!$H$10:$H$58,G11)</f>
        <v>0</v>
      </c>
      <c r="L11">
        <f>2</f>
        <v>2</v>
      </c>
      <c r="M11">
        <f>COUNTIF('Egg-Incubation'!$M$10:$M$67,L11)</f>
        <v>0</v>
      </c>
      <c r="Q11">
        <f>2</f>
        <v>2</v>
      </c>
      <c r="R11">
        <f>COUNTIF('Egg-Incubation'!$R$10:$R$72,Q11)</f>
        <v>0</v>
      </c>
      <c r="V11">
        <f>2</f>
        <v>2</v>
      </c>
      <c r="W11">
        <f>COUNTIF('Egg-Incubation'!$W$10:$W$89,V11)</f>
        <v>0</v>
      </c>
      <c r="AA11">
        <f>2</f>
        <v>2</v>
      </c>
      <c r="AB11">
        <f>COUNTIF('Egg-Incubation'!$AB$10:$AB$111,AA11)</f>
        <v>0</v>
      </c>
      <c r="AF11">
        <f>2</f>
        <v>2</v>
      </c>
      <c r="AG11">
        <f>COUNTIF('Egg-Incubation'!$AG$10:$AG$43,AF11)</f>
        <v>0</v>
      </c>
      <c r="AK11">
        <f>2</f>
        <v>2</v>
      </c>
      <c r="AL11">
        <f>COUNTIF('Egg-Incubation'!$AL$10:$AL$84,AK11)</f>
        <v>0</v>
      </c>
      <c r="AP11">
        <f>2</f>
        <v>2</v>
      </c>
      <c r="AQ11">
        <f>COUNTIF('Egg-Incubation'!$AQ$10:$AQ$69,AP11)</f>
        <v>0</v>
      </c>
      <c r="AU11">
        <f>2</f>
        <v>2</v>
      </c>
      <c r="AV11">
        <f>COUNTIF('Egg-Incubation'!$AV$10:$AV$104,AU11)</f>
        <v>0</v>
      </c>
      <c r="AZ11">
        <f>2</f>
        <v>2</v>
      </c>
      <c r="BA11">
        <f>COUNTIF('Egg-Incubation'!$BA$10:$BA$79,AZ11)</f>
        <v>0</v>
      </c>
    </row>
    <row r="12" spans="1:57" x14ac:dyDescent="0.2">
      <c r="B12">
        <f>3</f>
        <v>3</v>
      </c>
      <c r="C12">
        <f>COUNTIF('Egg-Incubation'!$C$10:$C$31,B12)</f>
        <v>0</v>
      </c>
      <c r="G12">
        <f>3</f>
        <v>3</v>
      </c>
      <c r="H12">
        <f>COUNTIF('Egg-Incubation'!$H$10:$H$58,G12)</f>
        <v>0</v>
      </c>
      <c r="L12">
        <f>3</f>
        <v>3</v>
      </c>
      <c r="M12">
        <f>COUNTIF('Egg-Incubation'!$M$10:$M$67,L12)</f>
        <v>0</v>
      </c>
      <c r="Q12">
        <f>3</f>
        <v>3</v>
      </c>
      <c r="R12">
        <f>COUNTIF('Egg-Incubation'!$R$10:$R$72,Q12)</f>
        <v>0</v>
      </c>
      <c r="V12">
        <f>3</f>
        <v>3</v>
      </c>
      <c r="W12">
        <f>COUNTIF('Egg-Incubation'!$W$10:$W$89,V12)</f>
        <v>0</v>
      </c>
      <c r="AA12">
        <f>3</f>
        <v>3</v>
      </c>
      <c r="AB12">
        <f>COUNTIF('Egg-Incubation'!$AB$10:$AB$111,AA12)</f>
        <v>0</v>
      </c>
      <c r="AF12">
        <f>3</f>
        <v>3</v>
      </c>
      <c r="AG12">
        <f>COUNTIF('Egg-Incubation'!$AG$10:$AG$43,AF12)</f>
        <v>0</v>
      </c>
      <c r="AK12">
        <f>3</f>
        <v>3</v>
      </c>
      <c r="AL12">
        <f>COUNTIF('Egg-Incubation'!$AL$10:$AL$84,AK12)</f>
        <v>0</v>
      </c>
      <c r="AP12">
        <f>3</f>
        <v>3</v>
      </c>
      <c r="AQ12">
        <f>COUNTIF('Egg-Incubation'!$AQ$10:$AQ$69,AP12)</f>
        <v>0</v>
      </c>
      <c r="AU12">
        <f>3</f>
        <v>3</v>
      </c>
      <c r="AV12">
        <f>COUNTIF('Egg-Incubation'!$AV$10:$AV$104,AU12)</f>
        <v>68</v>
      </c>
      <c r="AZ12">
        <f>3</f>
        <v>3</v>
      </c>
      <c r="BA12">
        <f>COUNTIF('Egg-Incubation'!$BA$10:$BA$79,AZ12)</f>
        <v>0</v>
      </c>
    </row>
    <row r="13" spans="1:57" x14ac:dyDescent="0.2">
      <c r="B13">
        <f>4</f>
        <v>4</v>
      </c>
      <c r="C13">
        <f>COUNTIF('Egg-Incubation'!$C$10:$C$31,B13)</f>
        <v>0</v>
      </c>
      <c r="G13">
        <f>4</f>
        <v>4</v>
      </c>
      <c r="H13">
        <f>COUNTIF('Egg-Incubation'!$H$10:$H$58,G13)</f>
        <v>0</v>
      </c>
      <c r="L13">
        <f>4</f>
        <v>4</v>
      </c>
      <c r="M13">
        <f>COUNTIF('Egg-Incubation'!$M$10:$M$67,L13)</f>
        <v>0</v>
      </c>
      <c r="Q13">
        <f>4</f>
        <v>4</v>
      </c>
      <c r="R13">
        <f>COUNTIF('Egg-Incubation'!$R$10:$R$72,Q13)</f>
        <v>0</v>
      </c>
      <c r="V13">
        <f>4</f>
        <v>4</v>
      </c>
      <c r="W13">
        <f>COUNTIF('Egg-Incubation'!$W$10:$W$89,V13)</f>
        <v>0</v>
      </c>
      <c r="AA13">
        <f>4</f>
        <v>4</v>
      </c>
      <c r="AB13">
        <f>COUNTIF('Egg-Incubation'!$AB$10:$AB$111,AA13)</f>
        <v>0</v>
      </c>
      <c r="AF13">
        <f>4</f>
        <v>4</v>
      </c>
      <c r="AG13">
        <f>COUNTIF('Egg-Incubation'!$AG$10:$AG$43,AF13)</f>
        <v>0</v>
      </c>
      <c r="AK13">
        <f>4</f>
        <v>4</v>
      </c>
      <c r="AL13">
        <f>COUNTIF('Egg-Incubation'!$AL$10:$AL$84,AK13)</f>
        <v>0</v>
      </c>
      <c r="AP13">
        <f>4</f>
        <v>4</v>
      </c>
      <c r="AQ13">
        <f>COUNTIF('Egg-Incubation'!$AQ$10:$AQ$69,AP13)</f>
        <v>53</v>
      </c>
      <c r="AU13">
        <f>4</f>
        <v>4</v>
      </c>
      <c r="AV13">
        <f>COUNTIF('Egg-Incubation'!$AV$10:$AV$104,AU13)</f>
        <v>25</v>
      </c>
      <c r="AZ13">
        <f>4</f>
        <v>4</v>
      </c>
      <c r="BA13">
        <f>COUNTIF('Egg-Incubation'!$BA$10:$BA$79,AZ13)</f>
        <v>70</v>
      </c>
    </row>
    <row r="14" spans="1:57" x14ac:dyDescent="0.2">
      <c r="B14">
        <f>5</f>
        <v>5</v>
      </c>
      <c r="C14">
        <f>COUNTIF('Egg-Incubation'!$C$10:$C$31,B14)</f>
        <v>0</v>
      </c>
      <c r="G14">
        <f>5</f>
        <v>5</v>
      </c>
      <c r="H14">
        <f>COUNTIF('Egg-Incubation'!$H$10:$H$58,G14)</f>
        <v>0</v>
      </c>
      <c r="L14">
        <f>5</f>
        <v>5</v>
      </c>
      <c r="M14">
        <f>COUNTIF('Egg-Incubation'!$M$10:$M$67,L14)</f>
        <v>0</v>
      </c>
      <c r="Q14">
        <f>5</f>
        <v>5</v>
      </c>
      <c r="R14">
        <f>COUNTIF('Egg-Incubation'!$R$10:$R$72,Q14)</f>
        <v>0</v>
      </c>
      <c r="V14">
        <f>5</f>
        <v>5</v>
      </c>
      <c r="W14">
        <f>COUNTIF('Egg-Incubation'!$W$10:$W$89,V14)</f>
        <v>0</v>
      </c>
      <c r="AA14">
        <f>5</f>
        <v>5</v>
      </c>
      <c r="AB14">
        <f>COUNTIF('Egg-Incubation'!$AB$10:$AB$111,AA14)</f>
        <v>0</v>
      </c>
      <c r="AF14">
        <f>5</f>
        <v>5</v>
      </c>
      <c r="AG14">
        <f>COUNTIF('Egg-Incubation'!$AG$10:$AG$43,AF14)</f>
        <v>0</v>
      </c>
      <c r="AK14">
        <f>5</f>
        <v>5</v>
      </c>
      <c r="AL14">
        <f>COUNTIF('Egg-Incubation'!$AL$10:$AL$84,AK14)</f>
        <v>6</v>
      </c>
      <c r="AP14">
        <f>5</f>
        <v>5</v>
      </c>
      <c r="AQ14">
        <f>COUNTIF('Egg-Incubation'!$AQ$10:$AQ$69,AP14)</f>
        <v>7</v>
      </c>
      <c r="AU14">
        <f>5</f>
        <v>5</v>
      </c>
      <c r="AV14">
        <f>COUNTIF('Egg-Incubation'!$AV$10:$AV$104,AU14)</f>
        <v>2</v>
      </c>
      <c r="AZ14">
        <f>5</f>
        <v>5</v>
      </c>
      <c r="BA14">
        <f>COUNTIF('Egg-Incubation'!$BA$10:$BA$79,AZ14)</f>
        <v>0</v>
      </c>
    </row>
    <row r="15" spans="1:57" x14ac:dyDescent="0.2">
      <c r="B15">
        <f>6</f>
        <v>6</v>
      </c>
      <c r="C15">
        <f>COUNTIF('Egg-Incubation'!$C$10:$C$31,B15)</f>
        <v>0</v>
      </c>
      <c r="G15">
        <f>6</f>
        <v>6</v>
      </c>
      <c r="H15">
        <f>COUNTIF('Egg-Incubation'!$H$10:$H$58,G15)</f>
        <v>0</v>
      </c>
      <c r="L15">
        <f>6</f>
        <v>6</v>
      </c>
      <c r="M15">
        <f>COUNTIF('Egg-Incubation'!$M$10:$M$67,L15)</f>
        <v>0</v>
      </c>
      <c r="Q15">
        <f>6</f>
        <v>6</v>
      </c>
      <c r="R15">
        <f>COUNTIF('Egg-Incubation'!$R$10:$R$72,Q15)</f>
        <v>0</v>
      </c>
      <c r="V15">
        <f>6</f>
        <v>6</v>
      </c>
      <c r="W15">
        <f>COUNTIF('Egg-Incubation'!$W$10:$W$89,V15)</f>
        <v>0</v>
      </c>
      <c r="AA15">
        <f>6</f>
        <v>6</v>
      </c>
      <c r="AB15">
        <f>COUNTIF('Egg-Incubation'!$AB$10:$AB$111,AA15)</f>
        <v>0</v>
      </c>
      <c r="AF15">
        <f>6</f>
        <v>6</v>
      </c>
      <c r="AG15">
        <f>COUNTIF('Egg-Incubation'!$AG$10:$AG$43,AF15)</f>
        <v>0</v>
      </c>
      <c r="AK15">
        <f>6</f>
        <v>6</v>
      </c>
      <c r="AL15">
        <f>COUNTIF('Egg-Incubation'!$AL$10:$AL$84,AK15)</f>
        <v>69</v>
      </c>
      <c r="AP15">
        <f>6</f>
        <v>6</v>
      </c>
      <c r="AQ15">
        <f>COUNTIF('Egg-Incubation'!$AQ$10:$AQ$69,AP15)</f>
        <v>0</v>
      </c>
      <c r="AU15">
        <f>6</f>
        <v>6</v>
      </c>
      <c r="AV15">
        <f>COUNTIF('Egg-Incubation'!$AV$10:$AV$104,AU15)</f>
        <v>0</v>
      </c>
      <c r="AZ15">
        <f>6</f>
        <v>6</v>
      </c>
      <c r="BA15">
        <f>COUNTIF('Egg-Incubation'!$BA$10:$BA$79,AZ15)</f>
        <v>0</v>
      </c>
    </row>
    <row r="16" spans="1:57" x14ac:dyDescent="0.2">
      <c r="B16">
        <f>7</f>
        <v>7</v>
      </c>
      <c r="C16">
        <f>COUNTIF('Egg-Incubation'!$C$10:$C$31,B16)</f>
        <v>0</v>
      </c>
      <c r="G16">
        <f>7</f>
        <v>7</v>
      </c>
      <c r="H16">
        <f>COUNTIF('Egg-Incubation'!$H$10:$H$58,G16)</f>
        <v>0</v>
      </c>
      <c r="L16">
        <f>7</f>
        <v>7</v>
      </c>
      <c r="M16">
        <f>COUNTIF('Egg-Incubation'!$M$10:$M$67,L16)</f>
        <v>0</v>
      </c>
      <c r="Q16">
        <f>7</f>
        <v>7</v>
      </c>
      <c r="R16">
        <f>COUNTIF('Egg-Incubation'!$R$10:$R$72,Q16)</f>
        <v>0</v>
      </c>
      <c r="V16">
        <f>7</f>
        <v>7</v>
      </c>
      <c r="W16">
        <f>COUNTIF('Egg-Incubation'!$W$10:$W$89,V16)</f>
        <v>0</v>
      </c>
      <c r="AA16">
        <f>7</f>
        <v>7</v>
      </c>
      <c r="AB16">
        <f>COUNTIF('Egg-Incubation'!$AB$10:$AB$111,AA16)</f>
        <v>0</v>
      </c>
      <c r="AF16">
        <f>7</f>
        <v>7</v>
      </c>
      <c r="AG16">
        <f>COUNTIF('Egg-Incubation'!$AG$10:$AG$43,AF16)</f>
        <v>9</v>
      </c>
      <c r="AK16">
        <f>7</f>
        <v>7</v>
      </c>
      <c r="AL16">
        <f>COUNTIF('Egg-Incubation'!$AL$10:$AL$84,AK16)</f>
        <v>0</v>
      </c>
      <c r="AP16">
        <f>7</f>
        <v>7</v>
      </c>
      <c r="AQ16">
        <f>COUNTIF('Egg-Incubation'!$AQ$10:$AQ$69,AP16)</f>
        <v>0</v>
      </c>
      <c r="AU16">
        <f>7</f>
        <v>7</v>
      </c>
      <c r="AV16">
        <f>COUNTIF('Egg-Incubation'!$AV$10:$AV$104,AU16)</f>
        <v>0</v>
      </c>
      <c r="AZ16">
        <f>7</f>
        <v>7</v>
      </c>
      <c r="BA16">
        <f>COUNTIF('Egg-Incubation'!$BA$10:$BA$79,AZ16)</f>
        <v>0</v>
      </c>
    </row>
    <row r="17" spans="2:53" x14ac:dyDescent="0.2">
      <c r="B17">
        <f>8</f>
        <v>8</v>
      </c>
      <c r="C17">
        <f>COUNTIF('Egg-Incubation'!$C$10:$C$31,B17)</f>
        <v>0</v>
      </c>
      <c r="G17">
        <f>8</f>
        <v>8</v>
      </c>
      <c r="H17">
        <f>COUNTIF('Egg-Incubation'!$H$10:$H$58,G17)</f>
        <v>0</v>
      </c>
      <c r="L17">
        <f>8</f>
        <v>8</v>
      </c>
      <c r="M17">
        <f>COUNTIF('Egg-Incubation'!$M$10:$M$67,L17)</f>
        <v>0</v>
      </c>
      <c r="Q17">
        <f>8</f>
        <v>8</v>
      </c>
      <c r="R17">
        <f>COUNTIF('Egg-Incubation'!$R$10:$R$72,Q17)</f>
        <v>0</v>
      </c>
      <c r="V17">
        <f>8</f>
        <v>8</v>
      </c>
      <c r="W17">
        <f>COUNTIF('Egg-Incubation'!$W$10:$W$89,V17)</f>
        <v>1</v>
      </c>
      <c r="AA17">
        <f>8</f>
        <v>8</v>
      </c>
      <c r="AB17">
        <f>COUNTIF('Egg-Incubation'!$AB$10:$AB$111,AA17)</f>
        <v>57</v>
      </c>
      <c r="AF17">
        <f>8</f>
        <v>8</v>
      </c>
      <c r="AG17">
        <f>COUNTIF('Egg-Incubation'!$AG$10:$AG$43,AF17)</f>
        <v>21</v>
      </c>
      <c r="AK17">
        <f>8</f>
        <v>8</v>
      </c>
      <c r="AL17">
        <f>COUNTIF('Egg-Incubation'!$AL$10:$AL$84,AK17)</f>
        <v>0</v>
      </c>
      <c r="AP17">
        <f>8</f>
        <v>8</v>
      </c>
      <c r="AQ17">
        <f>COUNTIF('Egg-Incubation'!$AQ$10:$AQ$69,AP17)</f>
        <v>0</v>
      </c>
      <c r="AU17">
        <f>8</f>
        <v>8</v>
      </c>
      <c r="AV17">
        <f>COUNTIF('Egg-Incubation'!$AV$10:$AV$104,AU17)</f>
        <v>0</v>
      </c>
      <c r="AZ17">
        <f>8</f>
        <v>8</v>
      </c>
      <c r="BA17">
        <f>COUNTIF('Egg-Incubation'!$BA$10:$BA$79,AZ17)</f>
        <v>0</v>
      </c>
    </row>
    <row r="18" spans="2:53" x14ac:dyDescent="0.2">
      <c r="B18">
        <f>9</f>
        <v>9</v>
      </c>
      <c r="C18">
        <f>COUNTIF('Egg-Incubation'!$C$10:$C$31,B18)</f>
        <v>0</v>
      </c>
      <c r="G18">
        <f>9</f>
        <v>9</v>
      </c>
      <c r="H18">
        <f>COUNTIF('Egg-Incubation'!$H$10:$H$58,G18)</f>
        <v>0</v>
      </c>
      <c r="L18">
        <f>9</f>
        <v>9</v>
      </c>
      <c r="M18">
        <f>COUNTIF('Egg-Incubation'!$M$10:$M$67,L18)</f>
        <v>0</v>
      </c>
      <c r="Q18">
        <f>9</f>
        <v>9</v>
      </c>
      <c r="R18">
        <f>COUNTIF('Egg-Incubation'!$R$10:$R$72,Q18)</f>
        <v>0</v>
      </c>
      <c r="V18">
        <f>9</f>
        <v>9</v>
      </c>
      <c r="W18">
        <f>COUNTIF('Egg-Incubation'!$W$10:$W$89,V18)</f>
        <v>35</v>
      </c>
      <c r="AA18">
        <f>9</f>
        <v>9</v>
      </c>
      <c r="AB18">
        <f>COUNTIF('Egg-Incubation'!$AB$10:$AB$111,AA18)</f>
        <v>45</v>
      </c>
      <c r="AF18">
        <f>9</f>
        <v>9</v>
      </c>
      <c r="AG18">
        <f>COUNTIF('Egg-Incubation'!$AG$10:$AG$43,AF18)</f>
        <v>4</v>
      </c>
      <c r="AK18">
        <f>9</f>
        <v>9</v>
      </c>
      <c r="AL18">
        <f>COUNTIF('Egg-Incubation'!$AL$10:$AL$84,AK18)</f>
        <v>0</v>
      </c>
      <c r="AP18">
        <f>9</f>
        <v>9</v>
      </c>
      <c r="AQ18">
        <f>COUNTIF('Egg-Incubation'!$AQ$10:$AQ$69,AP18)</f>
        <v>0</v>
      </c>
      <c r="AU18">
        <f>9</f>
        <v>9</v>
      </c>
      <c r="AV18">
        <f>COUNTIF('Egg-Incubation'!$AV$10:$AV$104,AU18)</f>
        <v>0</v>
      </c>
      <c r="AZ18">
        <f>9</f>
        <v>9</v>
      </c>
      <c r="BA18">
        <f>COUNTIF('Egg-Incubation'!$BA$10:$BA$79,AZ18)</f>
        <v>0</v>
      </c>
    </row>
    <row r="19" spans="2:53" x14ac:dyDescent="0.2">
      <c r="B19">
        <f>10</f>
        <v>10</v>
      </c>
      <c r="C19">
        <f>COUNTIF('Egg-Incubation'!$C$10:$C$31,B19)</f>
        <v>0</v>
      </c>
      <c r="G19">
        <f>10</f>
        <v>10</v>
      </c>
      <c r="H19">
        <f>COUNTIF('Egg-Incubation'!$H$10:$H$58,G19)</f>
        <v>0</v>
      </c>
      <c r="L19">
        <f>10</f>
        <v>10</v>
      </c>
      <c r="M19">
        <f>COUNTIF('Egg-Incubation'!$M$10:$M$67,L19)</f>
        <v>0</v>
      </c>
      <c r="Q19">
        <f>10</f>
        <v>10</v>
      </c>
      <c r="R19">
        <f>COUNTIF('Egg-Incubation'!$R$10:$R$72,Q19)</f>
        <v>26</v>
      </c>
      <c r="V19">
        <f>10</f>
        <v>10</v>
      </c>
      <c r="W19">
        <f>COUNTIF('Egg-Incubation'!$W$10:$W$89,V19)</f>
        <v>40</v>
      </c>
      <c r="AA19">
        <f>10</f>
        <v>10</v>
      </c>
      <c r="AB19">
        <f>COUNTIF('Egg-Incubation'!$AB$10:$AB$111,AA19)</f>
        <v>0</v>
      </c>
      <c r="AF19">
        <f>10</f>
        <v>10</v>
      </c>
      <c r="AG19">
        <f>COUNTIF('Egg-Incubation'!$AG$10:$AG$43,AF19)</f>
        <v>0</v>
      </c>
      <c r="AK19">
        <f>10</f>
        <v>10</v>
      </c>
      <c r="AL19">
        <f>COUNTIF('Egg-Incubation'!$AL$10:$AL$84,AK19)</f>
        <v>0</v>
      </c>
      <c r="AP19">
        <f>10</f>
        <v>10</v>
      </c>
      <c r="AQ19">
        <f>COUNTIF('Egg-Incubation'!$AQ$10:$AQ$69,AP19)</f>
        <v>0</v>
      </c>
      <c r="AU19">
        <f>10</f>
        <v>10</v>
      </c>
      <c r="AV19">
        <f>COUNTIF('Egg-Incubation'!$AV$10:$AV$104,AU19)</f>
        <v>0</v>
      </c>
      <c r="AZ19">
        <f>10</f>
        <v>10</v>
      </c>
      <c r="BA19">
        <f>COUNTIF('Egg-Incubation'!$BA$10:$BA$79,AZ19)</f>
        <v>0</v>
      </c>
    </row>
    <row r="20" spans="2:53" x14ac:dyDescent="0.2">
      <c r="B20">
        <f>11</f>
        <v>11</v>
      </c>
      <c r="C20">
        <f>COUNTIF('Egg-Incubation'!$C$10:$C$31,B20)</f>
        <v>0</v>
      </c>
      <c r="G20">
        <f>11</f>
        <v>11</v>
      </c>
      <c r="H20">
        <f>COUNTIF('Egg-Incubation'!$H$10:$H$58,G20)</f>
        <v>0</v>
      </c>
      <c r="L20">
        <f>11</f>
        <v>11</v>
      </c>
      <c r="M20">
        <f>COUNTIF('Egg-Incubation'!$M$10:$M$67,L20)</f>
        <v>0</v>
      </c>
      <c r="Q20">
        <f>11</f>
        <v>11</v>
      </c>
      <c r="R20">
        <f>COUNTIF('Egg-Incubation'!$R$10:$R$72,Q20)</f>
        <v>21</v>
      </c>
      <c r="V20">
        <f>11</f>
        <v>11</v>
      </c>
      <c r="W20">
        <f>COUNTIF('Egg-Incubation'!$W$10:$W$89,V20)</f>
        <v>4</v>
      </c>
      <c r="AA20">
        <f>11</f>
        <v>11</v>
      </c>
      <c r="AB20">
        <f>COUNTIF('Egg-Incubation'!$AB$10:$AB$111,AA20)</f>
        <v>0</v>
      </c>
      <c r="AF20">
        <f>11</f>
        <v>11</v>
      </c>
      <c r="AG20">
        <f>COUNTIF('Egg-Incubation'!$AG$10:$AG$43,AF20)</f>
        <v>0</v>
      </c>
      <c r="AK20">
        <f>11</f>
        <v>11</v>
      </c>
      <c r="AL20">
        <f>COUNTIF('Egg-Incubation'!$AL$10:$AL$84,AK20)</f>
        <v>0</v>
      </c>
      <c r="AP20">
        <f>11</f>
        <v>11</v>
      </c>
      <c r="AQ20">
        <f>COUNTIF('Egg-Incubation'!$AQ$10:$AQ$69,AP20)</f>
        <v>0</v>
      </c>
      <c r="AU20">
        <f>11</f>
        <v>11</v>
      </c>
      <c r="AV20">
        <f>COUNTIF('Egg-Incubation'!$AV$10:$AV$104,AU20)</f>
        <v>0</v>
      </c>
      <c r="AZ20">
        <f>11</f>
        <v>11</v>
      </c>
      <c r="BA20">
        <f>COUNTIF('Egg-Incubation'!$BA$10:$BA$79,AZ20)</f>
        <v>0</v>
      </c>
    </row>
    <row r="21" spans="2:53" x14ac:dyDescent="0.2">
      <c r="B21">
        <f>12</f>
        <v>12</v>
      </c>
      <c r="C21">
        <f>COUNTIF('Egg-Incubation'!$C$10:$C$31,B21)</f>
        <v>0</v>
      </c>
      <c r="G21">
        <f>12</f>
        <v>12</v>
      </c>
      <c r="H21">
        <f>COUNTIF('Egg-Incubation'!$H$10:$H$58,G21)</f>
        <v>0</v>
      </c>
      <c r="L21">
        <f>12</f>
        <v>12</v>
      </c>
      <c r="M21">
        <f>COUNTIF('Egg-Incubation'!$M$10:$M$67,L21)</f>
        <v>4</v>
      </c>
      <c r="Q21">
        <f>12</f>
        <v>12</v>
      </c>
      <c r="R21">
        <f>COUNTIF('Egg-Incubation'!$R$10:$R$72,Q21)</f>
        <v>15</v>
      </c>
      <c r="V21">
        <f>12</f>
        <v>12</v>
      </c>
      <c r="W21">
        <f>COUNTIF('Egg-Incubation'!$W$10:$W$89,V21)</f>
        <v>0</v>
      </c>
      <c r="AA21">
        <f>12</f>
        <v>12</v>
      </c>
      <c r="AB21">
        <f>COUNTIF('Egg-Incubation'!$AB$10:$AB$111,AA21)</f>
        <v>0</v>
      </c>
      <c r="AF21">
        <f>12</f>
        <v>12</v>
      </c>
      <c r="AG21">
        <f>COUNTIF('Egg-Incubation'!$AG$10:$AG$43,AF21)</f>
        <v>0</v>
      </c>
      <c r="AK21">
        <f>12</f>
        <v>12</v>
      </c>
      <c r="AL21">
        <f>COUNTIF('Egg-Incubation'!$AL$10:$AL$84,AK21)</f>
        <v>0</v>
      </c>
      <c r="AP21">
        <f>12</f>
        <v>12</v>
      </c>
      <c r="AQ21">
        <f>COUNTIF('Egg-Incubation'!$AQ$10:$AQ$69,AP21)</f>
        <v>0</v>
      </c>
      <c r="AU21">
        <f>12</f>
        <v>12</v>
      </c>
      <c r="AV21">
        <f>COUNTIF('Egg-Incubation'!$AV$10:$AV$104,AU21)</f>
        <v>0</v>
      </c>
      <c r="AZ21">
        <f>12</f>
        <v>12</v>
      </c>
      <c r="BA21">
        <f>COUNTIF('Egg-Incubation'!$BA$10:$BA$79,AZ21)</f>
        <v>0</v>
      </c>
    </row>
    <row r="22" spans="2:53" x14ac:dyDescent="0.2">
      <c r="B22">
        <f>13</f>
        <v>13</v>
      </c>
      <c r="C22">
        <f>COUNTIF('Egg-Incubation'!$C$10:$C$31,B22)</f>
        <v>0</v>
      </c>
      <c r="G22">
        <f>13</f>
        <v>13</v>
      </c>
      <c r="H22">
        <f>COUNTIF('Egg-Incubation'!$H$10:$H$58,G22)</f>
        <v>0</v>
      </c>
      <c r="L22">
        <f>13</f>
        <v>13</v>
      </c>
      <c r="M22">
        <f>COUNTIF('Egg-Incubation'!$M$10:$M$67,L22)</f>
        <v>0</v>
      </c>
      <c r="Q22">
        <f>13</f>
        <v>13</v>
      </c>
      <c r="R22">
        <f>COUNTIF('Egg-Incubation'!$R$10:$R$72,Q22)</f>
        <v>1</v>
      </c>
      <c r="V22">
        <f>13</f>
        <v>13</v>
      </c>
      <c r="W22">
        <f>COUNTIF('Egg-Incubation'!$W$10:$W$89,V22)</f>
        <v>0</v>
      </c>
      <c r="AA22">
        <f>13</f>
        <v>13</v>
      </c>
      <c r="AB22">
        <f>COUNTIF('Egg-Incubation'!$AB$10:$AB$111,AA22)</f>
        <v>0</v>
      </c>
      <c r="AF22">
        <f>13</f>
        <v>13</v>
      </c>
      <c r="AG22">
        <f>COUNTIF('Egg-Incubation'!$AG$10:$AG$43,AF22)</f>
        <v>0</v>
      </c>
      <c r="AK22">
        <f>13</f>
        <v>13</v>
      </c>
      <c r="AL22">
        <f>COUNTIF('Egg-Incubation'!$AL$10:$AL$84,AK22)</f>
        <v>0</v>
      </c>
      <c r="AP22">
        <f>13</f>
        <v>13</v>
      </c>
      <c r="AQ22">
        <f>COUNTIF('Egg-Incubation'!$AQ$10:$AQ$69,AP22)</f>
        <v>0</v>
      </c>
      <c r="AU22">
        <f>13</f>
        <v>13</v>
      </c>
      <c r="AV22">
        <f>COUNTIF('Egg-Incubation'!$AV$10:$AV$104,AU22)</f>
        <v>0</v>
      </c>
      <c r="AZ22">
        <f>13</f>
        <v>13</v>
      </c>
      <c r="BA22">
        <f>COUNTIF('Egg-Incubation'!$BA$10:$BA$79,AZ22)</f>
        <v>0</v>
      </c>
    </row>
    <row r="23" spans="2:53" x14ac:dyDescent="0.2">
      <c r="B23">
        <f>14</f>
        <v>14</v>
      </c>
      <c r="C23">
        <f>COUNTIF('Egg-Incubation'!$C$10:$C$31,B23)</f>
        <v>0</v>
      </c>
      <c r="G23">
        <f>14</f>
        <v>14</v>
      </c>
      <c r="H23">
        <f>COUNTIF('Egg-Incubation'!$H$10:$H$58,G23)</f>
        <v>0</v>
      </c>
      <c r="L23">
        <f>14</f>
        <v>14</v>
      </c>
      <c r="M23">
        <f>COUNTIF('Egg-Incubation'!$M$10:$M$67,L23)</f>
        <v>52</v>
      </c>
      <c r="Q23">
        <f>14</f>
        <v>14</v>
      </c>
      <c r="R23">
        <f>COUNTIF('Egg-Incubation'!$R$10:$R$72,Q23)</f>
        <v>0</v>
      </c>
      <c r="V23">
        <f>14</f>
        <v>14</v>
      </c>
      <c r="W23">
        <f>COUNTIF('Egg-Incubation'!$W$10:$W$89,V23)</f>
        <v>0</v>
      </c>
      <c r="AA23">
        <f>14</f>
        <v>14</v>
      </c>
      <c r="AB23">
        <f>COUNTIF('Egg-Incubation'!$AB$10:$AB$111,AA23)</f>
        <v>0</v>
      </c>
      <c r="AF23">
        <f>14</f>
        <v>14</v>
      </c>
      <c r="AG23">
        <f>COUNTIF('Egg-Incubation'!$AG$10:$AG$43,AF23)</f>
        <v>0</v>
      </c>
      <c r="AK23">
        <f>14</f>
        <v>14</v>
      </c>
      <c r="AL23">
        <f>COUNTIF('Egg-Incubation'!$AL$10:$AL$84,AK23)</f>
        <v>0</v>
      </c>
      <c r="AP23">
        <f>14</f>
        <v>14</v>
      </c>
      <c r="AQ23">
        <f>COUNTIF('Egg-Incubation'!$AQ$10:$AQ$69,AP23)</f>
        <v>0</v>
      </c>
      <c r="AU23">
        <f>14</f>
        <v>14</v>
      </c>
      <c r="AV23">
        <f>COUNTIF('Egg-Incubation'!$AV$10:$AV$104,AU23)</f>
        <v>0</v>
      </c>
      <c r="AZ23">
        <f>14</f>
        <v>14</v>
      </c>
      <c r="BA23">
        <f>COUNTIF('Egg-Incubation'!$BA$10:$BA$79,AZ23)</f>
        <v>0</v>
      </c>
    </row>
    <row r="24" spans="2:53" x14ac:dyDescent="0.2">
      <c r="B24">
        <f>15</f>
        <v>15</v>
      </c>
      <c r="C24">
        <f>COUNTIF('Egg-Incubation'!$C$10:$C$31,B24)</f>
        <v>0</v>
      </c>
      <c r="G24">
        <f>15</f>
        <v>15</v>
      </c>
      <c r="H24">
        <f>COUNTIF('Egg-Incubation'!$H$10:$H$58,G24)</f>
        <v>0</v>
      </c>
      <c r="L24">
        <f>15</f>
        <v>15</v>
      </c>
      <c r="M24">
        <f>COUNTIF('Egg-Incubation'!$M$10:$M$67,L24)</f>
        <v>2</v>
      </c>
      <c r="Q24">
        <f>15</f>
        <v>15</v>
      </c>
      <c r="R24">
        <f>COUNTIF('Egg-Incubation'!$R$10:$R$72,Q24)</f>
        <v>0</v>
      </c>
      <c r="V24">
        <f>15</f>
        <v>15</v>
      </c>
      <c r="W24">
        <f>COUNTIF('Egg-Incubation'!$W$10:$W$89,V24)</f>
        <v>0</v>
      </c>
      <c r="AA24">
        <f>15</f>
        <v>15</v>
      </c>
      <c r="AB24">
        <f>COUNTIF('Egg-Incubation'!$AB$10:$AB$111,AA24)</f>
        <v>0</v>
      </c>
      <c r="AF24">
        <f>15</f>
        <v>15</v>
      </c>
      <c r="AG24">
        <f>COUNTIF('Egg-Incubation'!$AG$10:$AG$43,AF24)</f>
        <v>0</v>
      </c>
      <c r="AK24">
        <f>15</f>
        <v>15</v>
      </c>
      <c r="AL24">
        <f>COUNTIF('Egg-Incubation'!$AL$10:$AL$84,AK24)</f>
        <v>0</v>
      </c>
      <c r="AP24">
        <f>15</f>
        <v>15</v>
      </c>
      <c r="AQ24">
        <f>COUNTIF('Egg-Incubation'!$AQ$10:$AQ$69,AP24)</f>
        <v>0</v>
      </c>
      <c r="AU24">
        <f>15</f>
        <v>15</v>
      </c>
      <c r="AV24">
        <f>COUNTIF('Egg-Incubation'!$AV$10:$AV$104,AU24)</f>
        <v>0</v>
      </c>
      <c r="AZ24">
        <f>15</f>
        <v>15</v>
      </c>
      <c r="BA24">
        <f>COUNTIF('Egg-Incubation'!$BA$10:$BA$79,AZ24)</f>
        <v>0</v>
      </c>
    </row>
    <row r="25" spans="2:53" x14ac:dyDescent="0.2">
      <c r="B25">
        <f>16</f>
        <v>16</v>
      </c>
      <c r="C25">
        <f>COUNTIF('Egg-Incubation'!$C$10:$C$31,B25)</f>
        <v>0</v>
      </c>
      <c r="G25">
        <f>16</f>
        <v>16</v>
      </c>
      <c r="H25">
        <f>COUNTIF('Egg-Incubation'!$H$10:$H$58,G25)</f>
        <v>0</v>
      </c>
      <c r="L25">
        <f>16</f>
        <v>16</v>
      </c>
      <c r="M25">
        <f>COUNTIF('Egg-Incubation'!$M$10:$M$67,L25)</f>
        <v>0</v>
      </c>
      <c r="Q25">
        <f>16</f>
        <v>16</v>
      </c>
      <c r="R25">
        <f>COUNTIF('Egg-Incubation'!$R$10:$R$72,Q25)</f>
        <v>0</v>
      </c>
      <c r="V25">
        <f>16</f>
        <v>16</v>
      </c>
      <c r="W25">
        <f>COUNTIF('Egg-Incubation'!$W$10:$W$89,V25)</f>
        <v>0</v>
      </c>
      <c r="AA25">
        <f>16</f>
        <v>16</v>
      </c>
      <c r="AB25">
        <f>COUNTIF('Egg-Incubation'!$AB$10:$AB$111,AA25)</f>
        <v>0</v>
      </c>
      <c r="AF25">
        <f>16</f>
        <v>16</v>
      </c>
      <c r="AG25">
        <f>COUNTIF('Egg-Incubation'!$AG$10:$AG$43,AF25)</f>
        <v>0</v>
      </c>
      <c r="AK25">
        <f>16</f>
        <v>16</v>
      </c>
      <c r="AL25">
        <f>COUNTIF('Egg-Incubation'!$AL$10:$AL$84,AK25)</f>
        <v>0</v>
      </c>
      <c r="AP25">
        <f>16</f>
        <v>16</v>
      </c>
      <c r="AQ25">
        <f>COUNTIF('Egg-Incubation'!$AQ$10:$AQ$69,AP25)</f>
        <v>0</v>
      </c>
      <c r="AU25">
        <f>16</f>
        <v>16</v>
      </c>
      <c r="AV25">
        <f>COUNTIF('Egg-Incubation'!$AV$10:$AV$104,AU25)</f>
        <v>0</v>
      </c>
      <c r="AZ25">
        <f>16</f>
        <v>16</v>
      </c>
      <c r="BA25">
        <f>COUNTIF('Egg-Incubation'!$BA$10:$BA$79,AZ25)</f>
        <v>0</v>
      </c>
    </row>
    <row r="26" spans="2:53" x14ac:dyDescent="0.2">
      <c r="B26">
        <f>17</f>
        <v>17</v>
      </c>
      <c r="C26">
        <f>COUNTIF('Egg-Incubation'!$C$10:$C$31,B26)</f>
        <v>0</v>
      </c>
      <c r="G26">
        <f>17</f>
        <v>17</v>
      </c>
      <c r="H26">
        <f>COUNTIF('Egg-Incubation'!$H$10:$H$58,G26)</f>
        <v>0</v>
      </c>
      <c r="L26">
        <f>17</f>
        <v>17</v>
      </c>
      <c r="M26">
        <f>COUNTIF('Egg-Incubation'!$M$10:$M$67,L26)</f>
        <v>0</v>
      </c>
      <c r="Q26">
        <f>17</f>
        <v>17</v>
      </c>
      <c r="R26">
        <f>COUNTIF('Egg-Incubation'!$R$10:$R$72,Q26)</f>
        <v>0</v>
      </c>
      <c r="V26">
        <f>17</f>
        <v>17</v>
      </c>
      <c r="W26">
        <f>COUNTIF('Egg-Incubation'!$W$10:$W$89,V26)</f>
        <v>0</v>
      </c>
      <c r="AA26">
        <f>17</f>
        <v>17</v>
      </c>
      <c r="AB26">
        <f>COUNTIF('Egg-Incubation'!$AB$10:$AB$111,AA26)</f>
        <v>0</v>
      </c>
      <c r="AF26">
        <f>17</f>
        <v>17</v>
      </c>
      <c r="AG26">
        <f>COUNTIF('Egg-Incubation'!$AG$10:$AG$43,AF26)</f>
        <v>0</v>
      </c>
      <c r="AK26">
        <f>17</f>
        <v>17</v>
      </c>
      <c r="AL26">
        <f>COUNTIF('Egg-Incubation'!$AL$10:$AL$84,AK26)</f>
        <v>0</v>
      </c>
      <c r="AP26">
        <f>17</f>
        <v>17</v>
      </c>
      <c r="AQ26">
        <f>COUNTIF('Egg-Incubation'!$AQ$10:$AQ$69,AP26)</f>
        <v>0</v>
      </c>
      <c r="AU26">
        <f>17</f>
        <v>17</v>
      </c>
      <c r="AV26">
        <f>COUNTIF('Egg-Incubation'!$AV$10:$AV$104,AU26)</f>
        <v>0</v>
      </c>
      <c r="AZ26">
        <f>17</f>
        <v>17</v>
      </c>
      <c r="BA26">
        <f>COUNTIF('Egg-Incubation'!$BA$10:$BA$79,AZ26)</f>
        <v>0</v>
      </c>
    </row>
    <row r="27" spans="2:53" x14ac:dyDescent="0.2">
      <c r="B27">
        <f>18</f>
        <v>18</v>
      </c>
      <c r="C27">
        <f>COUNTIF('Egg-Incubation'!$C$10:$C$31,B27)</f>
        <v>0</v>
      </c>
      <c r="G27">
        <f>18</f>
        <v>18</v>
      </c>
      <c r="H27">
        <f>COUNTIF('Egg-Incubation'!$H$10:$H$58,G27)</f>
        <v>0</v>
      </c>
      <c r="L27">
        <f>18</f>
        <v>18</v>
      </c>
      <c r="M27">
        <f>COUNTIF('Egg-Incubation'!$M$10:$M$67,L27)</f>
        <v>0</v>
      </c>
      <c r="Q27">
        <f>18</f>
        <v>18</v>
      </c>
      <c r="R27">
        <f>COUNTIF('Egg-Incubation'!$R$10:$R$72,Q27)</f>
        <v>0</v>
      </c>
      <c r="V27">
        <f>18</f>
        <v>18</v>
      </c>
      <c r="W27">
        <f>COUNTIF('Egg-Incubation'!$W$10:$W$89,V27)</f>
        <v>0</v>
      </c>
      <c r="AA27">
        <f>18</f>
        <v>18</v>
      </c>
      <c r="AB27">
        <f>COUNTIF('Egg-Incubation'!$AB$10:$AB$111,AA27)</f>
        <v>0</v>
      </c>
      <c r="AF27">
        <f>18</f>
        <v>18</v>
      </c>
      <c r="AG27">
        <f>COUNTIF('Egg-Incubation'!$AG$10:$AG$43,AF27)</f>
        <v>0</v>
      </c>
      <c r="AK27">
        <f>18</f>
        <v>18</v>
      </c>
      <c r="AL27">
        <f>COUNTIF('Egg-Incubation'!$AL$10:$AL$84,AK27)</f>
        <v>0</v>
      </c>
      <c r="AP27">
        <f>18</f>
        <v>18</v>
      </c>
      <c r="AQ27">
        <f>COUNTIF('Egg-Incubation'!$AQ$10:$AQ$69,AP27)</f>
        <v>0</v>
      </c>
      <c r="AU27">
        <f>18</f>
        <v>18</v>
      </c>
      <c r="AV27">
        <f>COUNTIF('Egg-Incubation'!$AV$10:$AV$104,AU27)</f>
        <v>0</v>
      </c>
      <c r="AZ27">
        <f>18</f>
        <v>18</v>
      </c>
      <c r="BA27">
        <f>COUNTIF('Egg-Incubation'!$BA$10:$BA$79,AZ27)</f>
        <v>0</v>
      </c>
    </row>
    <row r="28" spans="2:53" x14ac:dyDescent="0.2">
      <c r="B28">
        <f>19</f>
        <v>19</v>
      </c>
      <c r="C28">
        <f>COUNTIF('Egg-Incubation'!$C$10:$C$31,B28)</f>
        <v>0</v>
      </c>
      <c r="G28">
        <f>19</f>
        <v>19</v>
      </c>
      <c r="H28">
        <f>COUNTIF('Egg-Incubation'!$H$10:$H$58,G28)</f>
        <v>0</v>
      </c>
      <c r="L28">
        <f>19</f>
        <v>19</v>
      </c>
      <c r="M28">
        <f>COUNTIF('Egg-Incubation'!$M$10:$M$67,L28)</f>
        <v>0</v>
      </c>
      <c r="Q28">
        <f>19</f>
        <v>19</v>
      </c>
      <c r="R28">
        <f>COUNTIF('Egg-Incubation'!$R$10:$R$72,Q28)</f>
        <v>0</v>
      </c>
      <c r="V28">
        <f>19</f>
        <v>19</v>
      </c>
      <c r="W28">
        <f>COUNTIF('Egg-Incubation'!$W$10:$W$89,V28)</f>
        <v>0</v>
      </c>
      <c r="AA28">
        <f>19</f>
        <v>19</v>
      </c>
      <c r="AB28">
        <f>COUNTIF('Egg-Incubation'!$AB$10:$AB$111,AA28)</f>
        <v>0</v>
      </c>
      <c r="AF28">
        <f>19</f>
        <v>19</v>
      </c>
      <c r="AG28">
        <f>COUNTIF('Egg-Incubation'!$AG$10:$AG$43,AF28)</f>
        <v>0</v>
      </c>
      <c r="AK28">
        <f>19</f>
        <v>19</v>
      </c>
      <c r="AL28">
        <f>COUNTIF('Egg-Incubation'!$AL$10:$AL$84,AK28)</f>
        <v>0</v>
      </c>
      <c r="AP28">
        <f>19</f>
        <v>19</v>
      </c>
      <c r="AQ28">
        <f>COUNTIF('Egg-Incubation'!$AQ$10:$AQ$69,AP28)</f>
        <v>0</v>
      </c>
      <c r="AU28">
        <f>19</f>
        <v>19</v>
      </c>
      <c r="AV28">
        <f>COUNTIF('Egg-Incubation'!$AV$10:$AV$104,AU28)</f>
        <v>0</v>
      </c>
      <c r="AZ28">
        <f>19</f>
        <v>19</v>
      </c>
      <c r="BA28">
        <f>COUNTIF('Egg-Incubation'!$BA$10:$BA$79,AZ28)</f>
        <v>0</v>
      </c>
    </row>
    <row r="29" spans="2:53" x14ac:dyDescent="0.2">
      <c r="B29">
        <f>20</f>
        <v>20</v>
      </c>
      <c r="C29">
        <f>COUNTIF('Egg-Incubation'!$C$10:$C$31,B29)</f>
        <v>0</v>
      </c>
      <c r="G29">
        <f>20</f>
        <v>20</v>
      </c>
      <c r="H29">
        <f>COUNTIF('Egg-Incubation'!$H$10:$H$58,G29)</f>
        <v>0</v>
      </c>
      <c r="L29">
        <f>20</f>
        <v>20</v>
      </c>
      <c r="M29">
        <f>COUNTIF('Egg-Incubation'!$M$10:$M$67,L29)</f>
        <v>0</v>
      </c>
      <c r="Q29">
        <f>20</f>
        <v>20</v>
      </c>
      <c r="R29">
        <f>COUNTIF('Egg-Incubation'!$R$10:$R$72,Q29)</f>
        <v>0</v>
      </c>
      <c r="V29">
        <f>20</f>
        <v>20</v>
      </c>
      <c r="W29">
        <f>COUNTIF('Egg-Incubation'!$W$10:$W$89,V29)</f>
        <v>0</v>
      </c>
      <c r="AA29">
        <f>20</f>
        <v>20</v>
      </c>
      <c r="AB29">
        <f>COUNTIF('Egg-Incubation'!$AB$10:$AB$111,AA29)</f>
        <v>0</v>
      </c>
      <c r="AF29">
        <f>20</f>
        <v>20</v>
      </c>
      <c r="AG29">
        <f>COUNTIF('Egg-Incubation'!$AG$10:$AG$43,AF29)</f>
        <v>0</v>
      </c>
      <c r="AK29">
        <f>20</f>
        <v>20</v>
      </c>
      <c r="AL29">
        <f>COUNTIF('Egg-Incubation'!$AL$10:$AL$84,AK29)</f>
        <v>0</v>
      </c>
      <c r="AP29">
        <f>20</f>
        <v>20</v>
      </c>
      <c r="AQ29">
        <f>COUNTIF('Egg-Incubation'!$AQ$10:$AQ$69,AP29)</f>
        <v>0</v>
      </c>
      <c r="AU29">
        <f>20</f>
        <v>20</v>
      </c>
      <c r="AV29">
        <f>COUNTIF('Egg-Incubation'!$AV$10:$AV$104,AU29)</f>
        <v>0</v>
      </c>
      <c r="AZ29">
        <f>20</f>
        <v>20</v>
      </c>
      <c r="BA29">
        <f>COUNTIF('Egg-Incubation'!$BA$10:$BA$79,AZ29)</f>
        <v>0</v>
      </c>
    </row>
    <row r="30" spans="2:53" x14ac:dyDescent="0.2">
      <c r="B30">
        <f>21</f>
        <v>21</v>
      </c>
      <c r="C30">
        <f>COUNTIF('Egg-Incubation'!$C$10:$C$31,B30)</f>
        <v>0</v>
      </c>
      <c r="G30">
        <f>21</f>
        <v>21</v>
      </c>
      <c r="H30">
        <f>COUNTIF('Egg-Incubation'!$H$10:$H$58,G30)</f>
        <v>0</v>
      </c>
      <c r="L30">
        <f>21</f>
        <v>21</v>
      </c>
      <c r="M30">
        <f>COUNTIF('Egg-Incubation'!$M$10:$M$67,L30)</f>
        <v>0</v>
      </c>
      <c r="Q30">
        <f>21</f>
        <v>21</v>
      </c>
      <c r="R30">
        <f>COUNTIF('Egg-Incubation'!$R$10:$R$72,Q30)</f>
        <v>0</v>
      </c>
      <c r="V30">
        <f>21</f>
        <v>21</v>
      </c>
      <c r="W30">
        <f>COUNTIF('Egg-Incubation'!$W$10:$W$89,V30)</f>
        <v>0</v>
      </c>
      <c r="AA30">
        <f>21</f>
        <v>21</v>
      </c>
      <c r="AB30">
        <f>COUNTIF('Egg-Incubation'!$AB$10:$AB$111,AA30)</f>
        <v>0</v>
      </c>
      <c r="AF30">
        <f>21</f>
        <v>21</v>
      </c>
      <c r="AG30">
        <f>COUNTIF('Egg-Incubation'!$AG$10:$AG$43,AF30)</f>
        <v>0</v>
      </c>
      <c r="AK30">
        <f>21</f>
        <v>21</v>
      </c>
      <c r="AL30">
        <f>COUNTIF('Egg-Incubation'!$AL$10:$AL$84,AK30)</f>
        <v>0</v>
      </c>
      <c r="AP30">
        <f>21</f>
        <v>21</v>
      </c>
      <c r="AQ30">
        <f>COUNTIF('Egg-Incubation'!$AQ$10:$AQ$69,AP30)</f>
        <v>0</v>
      </c>
      <c r="AU30">
        <f>21</f>
        <v>21</v>
      </c>
      <c r="AV30">
        <f>COUNTIF('Egg-Incubation'!$AV$10:$AV$104,AU30)</f>
        <v>0</v>
      </c>
      <c r="AZ30">
        <f>21</f>
        <v>21</v>
      </c>
      <c r="BA30">
        <f>COUNTIF('Egg-Incubation'!$BA$10:$BA$79,AZ30)</f>
        <v>0</v>
      </c>
    </row>
    <row r="31" spans="2:53" x14ac:dyDescent="0.2">
      <c r="B31">
        <f>22</f>
        <v>22</v>
      </c>
      <c r="C31">
        <f>COUNTIF('Egg-Incubation'!$C$10:$C$31,B31)</f>
        <v>0</v>
      </c>
      <c r="G31">
        <f>22</f>
        <v>22</v>
      </c>
      <c r="H31">
        <f>COUNTIF('Egg-Incubation'!$H$10:$H$58,G31)</f>
        <v>0</v>
      </c>
      <c r="L31">
        <f>22</f>
        <v>22</v>
      </c>
      <c r="M31">
        <f>COUNTIF('Egg-Incubation'!$M$10:$M$67,L31)</f>
        <v>0</v>
      </c>
      <c r="Q31">
        <f>22</f>
        <v>22</v>
      </c>
      <c r="R31">
        <f>COUNTIF('Egg-Incubation'!$R$10:$R$72,Q31)</f>
        <v>0</v>
      </c>
      <c r="V31">
        <f>22</f>
        <v>22</v>
      </c>
      <c r="W31">
        <f>COUNTIF('Egg-Incubation'!$W$10:$W$89,V31)</f>
        <v>0</v>
      </c>
      <c r="AA31">
        <f>22</f>
        <v>22</v>
      </c>
      <c r="AB31">
        <f>COUNTIF('Egg-Incubation'!$AB$10:$AB$111,AA31)</f>
        <v>0</v>
      </c>
      <c r="AF31">
        <f>22</f>
        <v>22</v>
      </c>
      <c r="AG31">
        <f>COUNTIF('Egg-Incubation'!$AG$10:$AG$43,AF31)</f>
        <v>0</v>
      </c>
      <c r="AK31">
        <f>22</f>
        <v>22</v>
      </c>
      <c r="AL31">
        <f>COUNTIF('Egg-Incubation'!$AL$10:$AL$84,AK31)</f>
        <v>0</v>
      </c>
      <c r="AP31">
        <f>22</f>
        <v>22</v>
      </c>
      <c r="AQ31">
        <f>COUNTIF('Egg-Incubation'!$AQ$10:$AQ$69,AP31)</f>
        <v>0</v>
      </c>
      <c r="AU31">
        <f>22</f>
        <v>22</v>
      </c>
      <c r="AV31">
        <f>COUNTIF('Egg-Incubation'!$AV$10:$AV$104,AU31)</f>
        <v>0</v>
      </c>
      <c r="AZ31">
        <f>22</f>
        <v>22</v>
      </c>
      <c r="BA31">
        <f>COUNTIF('Egg-Incubation'!$BA$10:$BA$79,AZ31)</f>
        <v>0</v>
      </c>
    </row>
    <row r="32" spans="2:53" x14ac:dyDescent="0.2">
      <c r="B32">
        <f>23</f>
        <v>23</v>
      </c>
      <c r="C32">
        <f>COUNTIF('Egg-Incubation'!$C$10:$C$31,B32)</f>
        <v>0</v>
      </c>
      <c r="G32">
        <f>23</f>
        <v>23</v>
      </c>
      <c r="H32">
        <f>COUNTIF('Egg-Incubation'!$H$10:$H$58,G32)</f>
        <v>0</v>
      </c>
      <c r="L32">
        <f>23</f>
        <v>23</v>
      </c>
      <c r="M32">
        <f>COUNTIF('Egg-Incubation'!$M$10:$M$67,L32)</f>
        <v>0</v>
      </c>
      <c r="Q32">
        <f>23</f>
        <v>23</v>
      </c>
      <c r="R32">
        <f>COUNTIF('Egg-Incubation'!$R$10:$R$72,Q32)</f>
        <v>0</v>
      </c>
      <c r="V32">
        <f>23</f>
        <v>23</v>
      </c>
      <c r="W32">
        <f>COUNTIF('Egg-Incubation'!$W$10:$W$89,V32)</f>
        <v>0</v>
      </c>
      <c r="AA32">
        <f>23</f>
        <v>23</v>
      </c>
      <c r="AB32">
        <f>COUNTIF('Egg-Incubation'!$AB$10:$AB$111,AA32)</f>
        <v>0</v>
      </c>
      <c r="AF32">
        <f>23</f>
        <v>23</v>
      </c>
      <c r="AG32">
        <f>COUNTIF('Egg-Incubation'!$AG$10:$AG$43,AF32)</f>
        <v>0</v>
      </c>
      <c r="AK32">
        <f>23</f>
        <v>23</v>
      </c>
      <c r="AL32">
        <f>COUNTIF('Egg-Incubation'!$AL$10:$AL$84,AK32)</f>
        <v>0</v>
      </c>
      <c r="AP32">
        <f>23</f>
        <v>23</v>
      </c>
      <c r="AQ32">
        <f>COUNTIF('Egg-Incubation'!$AQ$10:$AQ$69,AP32)</f>
        <v>0</v>
      </c>
      <c r="AU32">
        <f>23</f>
        <v>23</v>
      </c>
      <c r="AV32">
        <f>COUNTIF('Egg-Incubation'!$AV$10:$AV$104,AU32)</f>
        <v>0</v>
      </c>
      <c r="AZ32">
        <f>23</f>
        <v>23</v>
      </c>
      <c r="BA32">
        <f>COUNTIF('Egg-Incubation'!$BA$10:$BA$79,AZ32)</f>
        <v>0</v>
      </c>
    </row>
    <row r="33" spans="2:53" x14ac:dyDescent="0.2">
      <c r="B33">
        <f>24</f>
        <v>24</v>
      </c>
      <c r="C33">
        <f>COUNTIF('Egg-Incubation'!$C$10:$C$31,B33)</f>
        <v>0</v>
      </c>
      <c r="G33">
        <f>24</f>
        <v>24</v>
      </c>
      <c r="H33">
        <f>COUNTIF('Egg-Incubation'!$H$10:$H$58,G33)</f>
        <v>0</v>
      </c>
      <c r="L33">
        <f>24</f>
        <v>24</v>
      </c>
      <c r="M33">
        <f>COUNTIF('Egg-Incubation'!$M$10:$M$67,L33)</f>
        <v>0</v>
      </c>
      <c r="Q33">
        <f>24</f>
        <v>24</v>
      </c>
      <c r="R33">
        <f>COUNTIF('Egg-Incubation'!$R$10:$R$72,Q33)</f>
        <v>0</v>
      </c>
      <c r="V33">
        <f>24</f>
        <v>24</v>
      </c>
      <c r="W33">
        <f>COUNTIF('Egg-Incubation'!$W$10:$W$89,V33)</f>
        <v>0</v>
      </c>
      <c r="AA33">
        <f>24</f>
        <v>24</v>
      </c>
      <c r="AB33">
        <f>COUNTIF('Egg-Incubation'!$AB$10:$AB$111,AA33)</f>
        <v>0</v>
      </c>
      <c r="AF33">
        <f>24</f>
        <v>24</v>
      </c>
      <c r="AG33">
        <f>COUNTIF('Egg-Incubation'!$AG$10:$AG$43,AF33)</f>
        <v>0</v>
      </c>
      <c r="AK33">
        <f>24</f>
        <v>24</v>
      </c>
      <c r="AL33">
        <f>COUNTIF('Egg-Incubation'!$AL$10:$AL$84,AK33)</f>
        <v>0</v>
      </c>
      <c r="AP33">
        <f>24</f>
        <v>24</v>
      </c>
      <c r="AQ33">
        <f>COUNTIF('Egg-Incubation'!$AQ$10:$AQ$69,AP33)</f>
        <v>0</v>
      </c>
      <c r="AU33">
        <f>24</f>
        <v>24</v>
      </c>
      <c r="AV33">
        <f>COUNTIF('Egg-Incubation'!$AV$10:$AV$104,AU33)</f>
        <v>0</v>
      </c>
      <c r="AZ33">
        <f>24</f>
        <v>24</v>
      </c>
      <c r="BA33">
        <f>COUNTIF('Egg-Incubation'!$BA$10:$BA$79,AZ33)</f>
        <v>0</v>
      </c>
    </row>
    <row r="34" spans="2:53" x14ac:dyDescent="0.2">
      <c r="B34">
        <f>25</f>
        <v>25</v>
      </c>
      <c r="C34">
        <f>COUNTIF('Egg-Incubation'!$C$10:$C$31,B34)</f>
        <v>0</v>
      </c>
      <c r="G34">
        <f>25</f>
        <v>25</v>
      </c>
      <c r="H34">
        <f>COUNTIF('Egg-Incubation'!$H$10:$H$58,G34)</f>
        <v>5</v>
      </c>
      <c r="L34">
        <f>25</f>
        <v>25</v>
      </c>
      <c r="M34">
        <f>COUNTIF('Egg-Incubation'!$M$10:$M$67,L34)</f>
        <v>0</v>
      </c>
      <c r="Q34">
        <f>25</f>
        <v>25</v>
      </c>
      <c r="R34">
        <f>COUNTIF('Egg-Incubation'!$R$10:$R$72,Q34)</f>
        <v>0</v>
      </c>
      <c r="V34">
        <f>25</f>
        <v>25</v>
      </c>
      <c r="W34">
        <f>COUNTIF('Egg-Incubation'!$W$10:$W$89,V34)</f>
        <v>0</v>
      </c>
      <c r="AA34">
        <f>25</f>
        <v>25</v>
      </c>
      <c r="AB34">
        <f>COUNTIF('Egg-Incubation'!$AB$10:$AB$111,AA34)</f>
        <v>0</v>
      </c>
      <c r="AF34">
        <f>25</f>
        <v>25</v>
      </c>
      <c r="AG34">
        <f>COUNTIF('Egg-Incubation'!$AG$10:$AG$43,AF34)</f>
        <v>0</v>
      </c>
      <c r="AK34">
        <f>25</f>
        <v>25</v>
      </c>
      <c r="AL34">
        <f>COUNTIF('Egg-Incubation'!$AL$10:$AL$84,AK34)</f>
        <v>0</v>
      </c>
      <c r="AP34">
        <f>25</f>
        <v>25</v>
      </c>
      <c r="AQ34">
        <f>COUNTIF('Egg-Incubation'!$AQ$10:$AQ$69,AP34)</f>
        <v>0</v>
      </c>
      <c r="AU34">
        <f>25</f>
        <v>25</v>
      </c>
      <c r="AV34">
        <f>COUNTIF('Egg-Incubation'!$AV$10:$AV$104,AU34)</f>
        <v>0</v>
      </c>
      <c r="AZ34">
        <f>25</f>
        <v>25</v>
      </c>
      <c r="BA34">
        <f>COUNTIF('Egg-Incubation'!$BA$10:$BA$79,AZ34)</f>
        <v>0</v>
      </c>
    </row>
    <row r="35" spans="2:53" x14ac:dyDescent="0.2">
      <c r="B35">
        <f>26</f>
        <v>26</v>
      </c>
      <c r="C35">
        <f>COUNTIF('Egg-Incubation'!$C$10:$C$31,B35)</f>
        <v>0</v>
      </c>
      <c r="G35">
        <f>26</f>
        <v>26</v>
      </c>
      <c r="H35">
        <f>COUNTIF('Egg-Incubation'!$H$10:$H$58,G35)</f>
        <v>0</v>
      </c>
      <c r="L35">
        <f>26</f>
        <v>26</v>
      </c>
      <c r="M35">
        <f>COUNTIF('Egg-Incubation'!$M$10:$M$67,L35)</f>
        <v>0</v>
      </c>
      <c r="Q35">
        <f>26</f>
        <v>26</v>
      </c>
      <c r="R35">
        <f>COUNTIF('Egg-Incubation'!$R$10:$R$72,Q35)</f>
        <v>0</v>
      </c>
      <c r="V35">
        <f>26</f>
        <v>26</v>
      </c>
      <c r="W35">
        <f>COUNTIF('Egg-Incubation'!$W$10:$W$89,V35)</f>
        <v>0</v>
      </c>
      <c r="AA35">
        <f>26</f>
        <v>26</v>
      </c>
      <c r="AB35">
        <f>COUNTIF('Egg-Incubation'!$AB$10:$AB$111,AA35)</f>
        <v>0</v>
      </c>
      <c r="AF35">
        <f>26</f>
        <v>26</v>
      </c>
      <c r="AG35">
        <f>COUNTIF('Egg-Incubation'!$AG$10:$AG$43,AF35)</f>
        <v>0</v>
      </c>
      <c r="AK35">
        <f>26</f>
        <v>26</v>
      </c>
      <c r="AL35">
        <f>COUNTIF('Egg-Incubation'!$AL$10:$AL$84,AK35)</f>
        <v>0</v>
      </c>
      <c r="AP35">
        <f>26</f>
        <v>26</v>
      </c>
      <c r="AQ35">
        <f>COUNTIF('Egg-Incubation'!$AQ$10:$AQ$69,AP35)</f>
        <v>0</v>
      </c>
      <c r="AU35">
        <f>26</f>
        <v>26</v>
      </c>
      <c r="AV35">
        <f>COUNTIF('Egg-Incubation'!$AV$10:$AV$104,AU35)</f>
        <v>0</v>
      </c>
      <c r="AZ35">
        <f>26</f>
        <v>26</v>
      </c>
      <c r="BA35">
        <f>COUNTIF('Egg-Incubation'!$BA$10:$BA$79,AZ35)</f>
        <v>0</v>
      </c>
    </row>
    <row r="36" spans="2:53" x14ac:dyDescent="0.2">
      <c r="B36">
        <f>27</f>
        <v>27</v>
      </c>
      <c r="C36">
        <f>COUNTIF('Egg-Incubation'!$C$10:$C$31,B36)</f>
        <v>0</v>
      </c>
      <c r="G36">
        <f>27</f>
        <v>27</v>
      </c>
      <c r="H36">
        <f>COUNTIF('Egg-Incubation'!$H$10:$H$58,G36)</f>
        <v>33</v>
      </c>
      <c r="L36">
        <f>27</f>
        <v>27</v>
      </c>
      <c r="M36">
        <f>COUNTIF('Egg-Incubation'!$M$10:$M$67,L36)</f>
        <v>0</v>
      </c>
      <c r="Q36">
        <f>27</f>
        <v>27</v>
      </c>
      <c r="R36">
        <f>COUNTIF('Egg-Incubation'!$R$10:$R$72,Q36)</f>
        <v>0</v>
      </c>
      <c r="V36">
        <f>27</f>
        <v>27</v>
      </c>
      <c r="W36">
        <f>COUNTIF('Egg-Incubation'!$W$10:$W$89,V36)</f>
        <v>0</v>
      </c>
      <c r="AA36">
        <f>27</f>
        <v>27</v>
      </c>
      <c r="AB36">
        <f>COUNTIF('Egg-Incubation'!$AB$10:$AB$111,AA36)</f>
        <v>0</v>
      </c>
      <c r="AF36">
        <f>27</f>
        <v>27</v>
      </c>
      <c r="AG36">
        <f>COUNTIF('Egg-Incubation'!$AG$10:$AG$43,AF36)</f>
        <v>0</v>
      </c>
      <c r="AK36">
        <f>27</f>
        <v>27</v>
      </c>
      <c r="AL36">
        <f>COUNTIF('Egg-Incubation'!$AL$10:$AL$84,AK36)</f>
        <v>0</v>
      </c>
      <c r="AP36">
        <f>27</f>
        <v>27</v>
      </c>
      <c r="AQ36">
        <f>COUNTIF('Egg-Incubation'!$AQ$10:$AQ$69,AP36)</f>
        <v>0</v>
      </c>
      <c r="AU36">
        <f>27</f>
        <v>27</v>
      </c>
      <c r="AV36">
        <f>COUNTIF('Egg-Incubation'!$AV$10:$AV$104,AU36)</f>
        <v>0</v>
      </c>
      <c r="AZ36">
        <f>27</f>
        <v>27</v>
      </c>
      <c r="BA36">
        <f>COUNTIF('Egg-Incubation'!$BA$10:$BA$79,AZ36)</f>
        <v>0</v>
      </c>
    </row>
    <row r="37" spans="2:53" x14ac:dyDescent="0.2">
      <c r="B37">
        <f>28</f>
        <v>28</v>
      </c>
      <c r="C37">
        <f>COUNTIF('Egg-Incubation'!$C$10:$C$31,B37)</f>
        <v>0</v>
      </c>
      <c r="G37">
        <f>28</f>
        <v>28</v>
      </c>
      <c r="H37">
        <f>COUNTIF('Egg-Incubation'!$H$10:$H$58,G37)</f>
        <v>0</v>
      </c>
      <c r="L37">
        <f>28</f>
        <v>28</v>
      </c>
      <c r="M37">
        <f>COUNTIF('Egg-Incubation'!$M$10:$M$67,L37)</f>
        <v>0</v>
      </c>
      <c r="Q37">
        <f>28</f>
        <v>28</v>
      </c>
      <c r="R37">
        <f>COUNTIF('Egg-Incubation'!$R$10:$R$72,Q37)</f>
        <v>0</v>
      </c>
      <c r="V37">
        <f>28</f>
        <v>28</v>
      </c>
      <c r="W37">
        <f>COUNTIF('Egg-Incubation'!$W$10:$W$89,V37)</f>
        <v>0</v>
      </c>
      <c r="AA37">
        <f>28</f>
        <v>28</v>
      </c>
      <c r="AB37">
        <f>COUNTIF('Egg-Incubation'!$AB$10:$AB$111,AA37)</f>
        <v>0</v>
      </c>
      <c r="AF37">
        <f>28</f>
        <v>28</v>
      </c>
      <c r="AG37">
        <f>COUNTIF('Egg-Incubation'!$AG$10:$AG$43,AF37)</f>
        <v>0</v>
      </c>
      <c r="AK37">
        <f>28</f>
        <v>28</v>
      </c>
      <c r="AL37">
        <f>COUNTIF('Egg-Incubation'!$AL$10:$AL$84,AK37)</f>
        <v>0</v>
      </c>
      <c r="AP37">
        <f>28</f>
        <v>28</v>
      </c>
      <c r="AQ37">
        <f>COUNTIF('Egg-Incubation'!$AQ$10:$AQ$69,AP37)</f>
        <v>0</v>
      </c>
      <c r="AU37">
        <f>28</f>
        <v>28</v>
      </c>
      <c r="AV37">
        <f>COUNTIF('Egg-Incubation'!$AV$10:$AV$104,AU37)</f>
        <v>0</v>
      </c>
      <c r="AZ37">
        <f>28</f>
        <v>28</v>
      </c>
      <c r="BA37">
        <f>COUNTIF('Egg-Incubation'!$BA$10:$BA$79,AZ37)</f>
        <v>0</v>
      </c>
    </row>
    <row r="38" spans="2:53" x14ac:dyDescent="0.2">
      <c r="B38">
        <f>29</f>
        <v>29</v>
      </c>
      <c r="C38">
        <f>COUNTIF('Egg-Incubation'!$C$10:$C$31,B38)</f>
        <v>1</v>
      </c>
      <c r="G38">
        <f>29</f>
        <v>29</v>
      </c>
      <c r="H38">
        <f>COUNTIF('Egg-Incubation'!$H$10:$H$58,G38)</f>
        <v>11</v>
      </c>
      <c r="L38">
        <f>29</f>
        <v>29</v>
      </c>
      <c r="M38">
        <f>COUNTIF('Egg-Incubation'!$M$10:$M$67,L38)</f>
        <v>0</v>
      </c>
      <c r="Q38">
        <f>29</f>
        <v>29</v>
      </c>
      <c r="R38">
        <f>COUNTIF('Egg-Incubation'!$R$10:$R$72,Q38)</f>
        <v>0</v>
      </c>
      <c r="V38">
        <f>29</f>
        <v>29</v>
      </c>
      <c r="W38">
        <f>COUNTIF('Egg-Incubation'!$W$10:$W$89,V38)</f>
        <v>0</v>
      </c>
      <c r="AA38">
        <f>29</f>
        <v>29</v>
      </c>
      <c r="AB38">
        <f>COUNTIF('Egg-Incubation'!$AB$10:$AB$111,AA38)</f>
        <v>0</v>
      </c>
      <c r="AF38">
        <f>29</f>
        <v>29</v>
      </c>
      <c r="AG38">
        <f>COUNTIF('Egg-Incubation'!$AG$10:$AG$43,AF38)</f>
        <v>0</v>
      </c>
      <c r="AK38">
        <f>29</f>
        <v>29</v>
      </c>
      <c r="AL38">
        <f>COUNTIF('Egg-Incubation'!$AL$10:$AL$84,AK38)</f>
        <v>0</v>
      </c>
      <c r="AP38">
        <f>29</f>
        <v>29</v>
      </c>
      <c r="AQ38">
        <f>COUNTIF('Egg-Incubation'!$AQ$10:$AQ$69,AP38)</f>
        <v>0</v>
      </c>
      <c r="AU38">
        <f>29</f>
        <v>29</v>
      </c>
      <c r="AV38">
        <f>COUNTIF('Egg-Incubation'!$AV$10:$AV$104,AU38)</f>
        <v>0</v>
      </c>
      <c r="AZ38">
        <f>29</f>
        <v>29</v>
      </c>
      <c r="BA38">
        <f>COUNTIF('Egg-Incubation'!$BA$10:$BA$79,AZ38)</f>
        <v>0</v>
      </c>
    </row>
    <row r="39" spans="2:53" x14ac:dyDescent="0.2">
      <c r="B39">
        <f>30</f>
        <v>30</v>
      </c>
      <c r="C39">
        <f>COUNTIF('Egg-Incubation'!$C$10:$C$31,B39)</f>
        <v>0</v>
      </c>
      <c r="G39">
        <f>30</f>
        <v>30</v>
      </c>
      <c r="H39">
        <f>COUNTIF('Egg-Incubation'!$H$10:$H$58,G39)</f>
        <v>0</v>
      </c>
      <c r="L39">
        <f>30</f>
        <v>30</v>
      </c>
      <c r="M39">
        <f>COUNTIF('Egg-Incubation'!$M$10:$M$67,L39)</f>
        <v>0</v>
      </c>
      <c r="Q39">
        <f>30</f>
        <v>30</v>
      </c>
      <c r="R39">
        <f>COUNTIF('Egg-Incubation'!$R$10:$R$72,Q39)</f>
        <v>0</v>
      </c>
      <c r="V39">
        <f>30</f>
        <v>30</v>
      </c>
      <c r="W39">
        <f>COUNTIF('Egg-Incubation'!$W$10:$W$89,V39)</f>
        <v>0</v>
      </c>
      <c r="AA39">
        <f>30</f>
        <v>30</v>
      </c>
      <c r="AB39">
        <f>COUNTIF('Egg-Incubation'!$AB$10:$AB$111,AA39)</f>
        <v>0</v>
      </c>
      <c r="AF39">
        <f>30</f>
        <v>30</v>
      </c>
      <c r="AG39">
        <f>COUNTIF('Egg-Incubation'!$AG$10:$AG$43,AF39)</f>
        <v>0</v>
      </c>
      <c r="AK39">
        <f>30</f>
        <v>30</v>
      </c>
      <c r="AL39">
        <f>COUNTIF('Egg-Incubation'!$AL$10:$AL$84,AK39)</f>
        <v>0</v>
      </c>
      <c r="AP39">
        <f>30</f>
        <v>30</v>
      </c>
      <c r="AQ39">
        <f>COUNTIF('Egg-Incubation'!$AQ$10:$AQ$69,AP39)</f>
        <v>0</v>
      </c>
      <c r="AU39">
        <f>30</f>
        <v>30</v>
      </c>
      <c r="AV39">
        <f>COUNTIF('Egg-Incubation'!$AV$10:$AV$104,AU39)</f>
        <v>0</v>
      </c>
      <c r="AZ39">
        <f>30</f>
        <v>30</v>
      </c>
      <c r="BA39">
        <f>COUNTIF('Egg-Incubation'!$BA$10:$BA$79,AZ39)</f>
        <v>0</v>
      </c>
    </row>
    <row r="40" spans="2:53" x14ac:dyDescent="0.2">
      <c r="B40">
        <f>31</f>
        <v>31</v>
      </c>
      <c r="C40">
        <f>COUNTIF('Egg-Incubation'!$C$10:$C$31,B40)</f>
        <v>0</v>
      </c>
      <c r="G40">
        <f>31</f>
        <v>31</v>
      </c>
      <c r="H40">
        <f>COUNTIF('Egg-Incubation'!$H$10:$H$58,G40)</f>
        <v>0</v>
      </c>
      <c r="L40">
        <f>31</f>
        <v>31</v>
      </c>
      <c r="M40">
        <f>COUNTIF('Egg-Incubation'!$M$10:$M$67,L40)</f>
        <v>0</v>
      </c>
      <c r="Q40">
        <f>31</f>
        <v>31</v>
      </c>
      <c r="R40">
        <f>COUNTIF('Egg-Incubation'!$R$10:$R$72,Q40)</f>
        <v>0</v>
      </c>
      <c r="V40">
        <f>31</f>
        <v>31</v>
      </c>
      <c r="W40">
        <f>COUNTIF('Egg-Incubation'!$W$10:$W$89,V40)</f>
        <v>0</v>
      </c>
      <c r="AA40">
        <f>31</f>
        <v>31</v>
      </c>
      <c r="AB40">
        <f>COUNTIF('Egg-Incubation'!$AB$10:$AB$111,AA40)</f>
        <v>0</v>
      </c>
      <c r="AF40">
        <f>31</f>
        <v>31</v>
      </c>
      <c r="AG40">
        <f>COUNTIF('Egg-Incubation'!$AG$10:$AG$43,AF40)</f>
        <v>0</v>
      </c>
      <c r="AK40">
        <f>31</f>
        <v>31</v>
      </c>
      <c r="AL40">
        <f>COUNTIF('Egg-Incubation'!$AL$10:$AL$84,AK40)</f>
        <v>0</v>
      </c>
      <c r="AP40">
        <f>31</f>
        <v>31</v>
      </c>
      <c r="AQ40">
        <f>COUNTIF('Egg-Incubation'!$AQ$10:$AQ$69,AP40)</f>
        <v>0</v>
      </c>
      <c r="AU40">
        <f>31</f>
        <v>31</v>
      </c>
      <c r="AV40">
        <f>COUNTIF('Egg-Incubation'!$AV$10:$AV$104,AU40)</f>
        <v>0</v>
      </c>
      <c r="AZ40">
        <f>31</f>
        <v>31</v>
      </c>
      <c r="BA40">
        <f>COUNTIF('Egg-Incubation'!$BA$10:$BA$79,AZ40)</f>
        <v>0</v>
      </c>
    </row>
    <row r="41" spans="2:53" x14ac:dyDescent="0.2">
      <c r="B41">
        <f>32</f>
        <v>32</v>
      </c>
      <c r="C41">
        <f>COUNTIF('Egg-Incubation'!$C$10:$C$31,B41)</f>
        <v>3</v>
      </c>
      <c r="G41">
        <f>32</f>
        <v>32</v>
      </c>
      <c r="H41">
        <f>COUNTIF('Egg-Incubation'!$H$10:$H$58,G41)</f>
        <v>0</v>
      </c>
      <c r="L41">
        <f>32</f>
        <v>32</v>
      </c>
      <c r="M41">
        <f>COUNTIF('Egg-Incubation'!$M$10:$M$67,L41)</f>
        <v>0</v>
      </c>
      <c r="Q41">
        <f>32</f>
        <v>32</v>
      </c>
      <c r="R41">
        <f>COUNTIF('Egg-Incubation'!$R$10:$R$72,Q41)</f>
        <v>0</v>
      </c>
      <c r="V41">
        <f>32</f>
        <v>32</v>
      </c>
      <c r="W41">
        <f>COUNTIF('Egg-Incubation'!$W$10:$W$89,V41)</f>
        <v>0</v>
      </c>
      <c r="AA41">
        <f>32</f>
        <v>32</v>
      </c>
      <c r="AB41">
        <f>COUNTIF('Egg-Incubation'!$AB$10:$AB$111,AA41)</f>
        <v>0</v>
      </c>
      <c r="AF41">
        <f>32</f>
        <v>32</v>
      </c>
      <c r="AG41">
        <f>COUNTIF('Egg-Incubation'!$AG$10:$AG$43,AF41)</f>
        <v>0</v>
      </c>
      <c r="AK41">
        <f>32</f>
        <v>32</v>
      </c>
      <c r="AL41">
        <f>COUNTIF('Egg-Incubation'!$AL$10:$AL$84,AK41)</f>
        <v>0</v>
      </c>
      <c r="AP41">
        <f>32</f>
        <v>32</v>
      </c>
      <c r="AQ41">
        <f>COUNTIF('Egg-Incubation'!$AQ$10:$AQ$69,AP41)</f>
        <v>0</v>
      </c>
      <c r="AU41">
        <f>32</f>
        <v>32</v>
      </c>
      <c r="AV41">
        <f>COUNTIF('Egg-Incubation'!$AV$10:$AV$104,AU41)</f>
        <v>0</v>
      </c>
      <c r="AZ41">
        <f>32</f>
        <v>32</v>
      </c>
      <c r="BA41">
        <f>COUNTIF('Egg-Incubation'!$BA$10:$BA$79,AZ41)</f>
        <v>0</v>
      </c>
    </row>
    <row r="42" spans="2:53" x14ac:dyDescent="0.2">
      <c r="B42">
        <f>33</f>
        <v>33</v>
      </c>
      <c r="C42">
        <f>COUNTIF('Egg-Incubation'!$C$10:$C$31,B42)</f>
        <v>0</v>
      </c>
      <c r="G42">
        <f>33</f>
        <v>33</v>
      </c>
      <c r="H42">
        <f>COUNTIF('Egg-Incubation'!$H$10:$H$58,G42)</f>
        <v>0</v>
      </c>
      <c r="L42">
        <f>33</f>
        <v>33</v>
      </c>
      <c r="M42">
        <f>COUNTIF('Egg-Incubation'!$M$10:$M$67,L42)</f>
        <v>0</v>
      </c>
      <c r="Q42">
        <f>33</f>
        <v>33</v>
      </c>
      <c r="R42">
        <f>COUNTIF('Egg-Incubation'!$R$10:$R$72,Q42)</f>
        <v>0</v>
      </c>
      <c r="V42">
        <f>33</f>
        <v>33</v>
      </c>
      <c r="W42">
        <f>COUNTIF('Egg-Incubation'!$W$10:$W$89,V42)</f>
        <v>0</v>
      </c>
      <c r="AA42">
        <f>33</f>
        <v>33</v>
      </c>
      <c r="AB42">
        <f>COUNTIF('Egg-Incubation'!$AB$10:$AB$111,AA42)</f>
        <v>0</v>
      </c>
      <c r="AF42">
        <f>33</f>
        <v>33</v>
      </c>
      <c r="AG42">
        <f>COUNTIF('Egg-Incubation'!$AG$10:$AG$43,AF42)</f>
        <v>0</v>
      </c>
      <c r="AK42">
        <f>33</f>
        <v>33</v>
      </c>
      <c r="AL42">
        <f>COUNTIF('Egg-Incubation'!$AL$10:$AL$84,AK42)</f>
        <v>0</v>
      </c>
      <c r="AP42">
        <f>33</f>
        <v>33</v>
      </c>
      <c r="AQ42">
        <f>COUNTIF('Egg-Incubation'!$AQ$10:$AQ$69,AP42)</f>
        <v>0</v>
      </c>
      <c r="AU42">
        <f>33</f>
        <v>33</v>
      </c>
      <c r="AV42">
        <f>COUNTIF('Egg-Incubation'!$AV$10:$AV$104,AU42)</f>
        <v>0</v>
      </c>
      <c r="AZ42">
        <f>33</f>
        <v>33</v>
      </c>
      <c r="BA42">
        <f>COUNTIF('Egg-Incubation'!$BA$10:$BA$79,AZ42)</f>
        <v>0</v>
      </c>
    </row>
    <row r="43" spans="2:53" x14ac:dyDescent="0.2">
      <c r="B43">
        <f>34</f>
        <v>34</v>
      </c>
      <c r="C43">
        <f>COUNTIF('Egg-Incubation'!$C$10:$C$31,B43)</f>
        <v>6</v>
      </c>
      <c r="G43">
        <f>34</f>
        <v>34</v>
      </c>
      <c r="H43">
        <f>COUNTIF('Egg-Incubation'!$H$10:$H$58,G43)</f>
        <v>0</v>
      </c>
      <c r="L43">
        <f>34</f>
        <v>34</v>
      </c>
      <c r="M43">
        <f>COUNTIF('Egg-Incubation'!$M$10:$M$67,L43)</f>
        <v>0</v>
      </c>
      <c r="Q43">
        <f>34</f>
        <v>34</v>
      </c>
      <c r="R43">
        <f>COUNTIF('Egg-Incubation'!$R$10:$R$72,Q43)</f>
        <v>0</v>
      </c>
      <c r="V43">
        <f>34</f>
        <v>34</v>
      </c>
      <c r="W43">
        <f>COUNTIF('Egg-Incubation'!$W$10:$W$89,V43)</f>
        <v>0</v>
      </c>
      <c r="AA43">
        <f>34</f>
        <v>34</v>
      </c>
      <c r="AB43">
        <f>COUNTIF('Egg-Incubation'!$AB$10:$AB$111,AA43)</f>
        <v>0</v>
      </c>
      <c r="AF43">
        <f>34</f>
        <v>34</v>
      </c>
      <c r="AG43">
        <f>COUNTIF('Egg-Incubation'!$AG$10:$AG$43,AF43)</f>
        <v>0</v>
      </c>
      <c r="AK43">
        <f>34</f>
        <v>34</v>
      </c>
      <c r="AL43">
        <f>COUNTIF('Egg-Incubation'!$AL$10:$AL$84,AK43)</f>
        <v>0</v>
      </c>
      <c r="AP43">
        <f>34</f>
        <v>34</v>
      </c>
      <c r="AQ43">
        <f>COUNTIF('Egg-Incubation'!$AQ$10:$AQ$69,AP43)</f>
        <v>0</v>
      </c>
      <c r="AU43">
        <f>34</f>
        <v>34</v>
      </c>
      <c r="AV43">
        <f>COUNTIF('Egg-Incubation'!$AV$10:$AV$104,AU43)</f>
        <v>0</v>
      </c>
      <c r="AZ43">
        <f>34</f>
        <v>34</v>
      </c>
      <c r="BA43">
        <f>COUNTIF('Egg-Incubation'!$BA$10:$BA$79,AZ43)</f>
        <v>0</v>
      </c>
    </row>
    <row r="44" spans="2:53" x14ac:dyDescent="0.2">
      <c r="B44">
        <f>35</f>
        <v>35</v>
      </c>
      <c r="C44">
        <f>COUNTIF('Egg-Incubation'!$C$10:$C$31,B44)</f>
        <v>6</v>
      </c>
      <c r="G44">
        <f>35</f>
        <v>35</v>
      </c>
      <c r="H44">
        <f>COUNTIF('Egg-Incubation'!$H$10:$H$58,G44)</f>
        <v>0</v>
      </c>
      <c r="L44">
        <f>35</f>
        <v>35</v>
      </c>
      <c r="M44">
        <f>COUNTIF('Egg-Incubation'!$M$10:$M$67,L44)</f>
        <v>0</v>
      </c>
      <c r="Q44">
        <f>35</f>
        <v>35</v>
      </c>
      <c r="R44">
        <f>COUNTIF('Egg-Incubation'!$R$10:$R$72,Q44)</f>
        <v>0</v>
      </c>
      <c r="V44">
        <f>35</f>
        <v>35</v>
      </c>
      <c r="W44">
        <f>COUNTIF('Egg-Incubation'!$W$10:$W$89,V44)</f>
        <v>0</v>
      </c>
      <c r="AA44">
        <f>35</f>
        <v>35</v>
      </c>
      <c r="AB44">
        <f>COUNTIF('Egg-Incubation'!$AB$10:$AB$111,AA44)</f>
        <v>0</v>
      </c>
      <c r="AF44">
        <f>35</f>
        <v>35</v>
      </c>
      <c r="AG44">
        <f>COUNTIF('Egg-Incubation'!$AG$10:$AG$43,AF44)</f>
        <v>0</v>
      </c>
      <c r="AK44">
        <f>35</f>
        <v>35</v>
      </c>
      <c r="AL44">
        <f>COUNTIF('Egg-Incubation'!$AL$10:$AL$84,AK44)</f>
        <v>0</v>
      </c>
      <c r="AP44">
        <f>35</f>
        <v>35</v>
      </c>
      <c r="AQ44">
        <f>COUNTIF('Egg-Incubation'!$AQ$10:$AQ$69,AP44)</f>
        <v>0</v>
      </c>
      <c r="AU44">
        <f>35</f>
        <v>35</v>
      </c>
      <c r="AV44">
        <f>COUNTIF('Egg-Incubation'!$AV$10:$AV$104,AU44)</f>
        <v>0</v>
      </c>
      <c r="AZ44">
        <f>35</f>
        <v>35</v>
      </c>
      <c r="BA44">
        <f>COUNTIF('Egg-Incubation'!$BA$10:$BA$79,AZ44)</f>
        <v>0</v>
      </c>
    </row>
    <row r="45" spans="2:53" x14ac:dyDescent="0.2">
      <c r="B45">
        <f>36</f>
        <v>36</v>
      </c>
      <c r="C45">
        <f>COUNTIF('Egg-Incubation'!$C$10:$C$31,B45)</f>
        <v>0</v>
      </c>
      <c r="G45">
        <f>36</f>
        <v>36</v>
      </c>
      <c r="H45">
        <f>COUNTIF('Egg-Incubation'!$H$10:$H$58,G45)</f>
        <v>0</v>
      </c>
      <c r="L45">
        <f>36</f>
        <v>36</v>
      </c>
      <c r="M45">
        <f>COUNTIF('Egg-Incubation'!$M$10:$M$67,L45)</f>
        <v>0</v>
      </c>
      <c r="Q45">
        <f>36</f>
        <v>36</v>
      </c>
      <c r="R45">
        <f>COUNTIF('Egg-Incubation'!$R$10:$R$72,Q45)</f>
        <v>0</v>
      </c>
      <c r="V45">
        <f>36</f>
        <v>36</v>
      </c>
      <c r="W45">
        <f>COUNTIF('Egg-Incubation'!$W$10:$W$89,V45)</f>
        <v>0</v>
      </c>
      <c r="AA45">
        <f>36</f>
        <v>36</v>
      </c>
      <c r="AB45">
        <f>COUNTIF('Egg-Incubation'!$AB$10:$AB$111,AA45)</f>
        <v>0</v>
      </c>
      <c r="AF45">
        <f>36</f>
        <v>36</v>
      </c>
      <c r="AG45">
        <f>COUNTIF('Egg-Incubation'!$AG$10:$AG$43,AF45)</f>
        <v>0</v>
      </c>
      <c r="AK45">
        <f>36</f>
        <v>36</v>
      </c>
      <c r="AL45">
        <f>COUNTIF('Egg-Incubation'!$AL$10:$AL$84,AK45)</f>
        <v>0</v>
      </c>
      <c r="AP45">
        <f>36</f>
        <v>36</v>
      </c>
      <c r="AQ45">
        <f>COUNTIF('Egg-Incubation'!$AQ$10:$AQ$69,AP45)</f>
        <v>0</v>
      </c>
      <c r="AU45">
        <f>36</f>
        <v>36</v>
      </c>
      <c r="AV45">
        <f>COUNTIF('Egg-Incubation'!$AV$10:$AV$104,AU45)</f>
        <v>0</v>
      </c>
      <c r="AZ45">
        <f>36</f>
        <v>36</v>
      </c>
      <c r="BA45">
        <f>COUNTIF('Egg-Incubation'!$BA$10:$BA$79,AZ45)</f>
        <v>0</v>
      </c>
    </row>
    <row r="46" spans="2:53" x14ac:dyDescent="0.2">
      <c r="B46">
        <f>37</f>
        <v>37</v>
      </c>
      <c r="C46">
        <f>COUNTIF('Egg-Incubation'!$C$10:$C$31,B46)</f>
        <v>0</v>
      </c>
      <c r="G46">
        <f>37</f>
        <v>37</v>
      </c>
      <c r="H46">
        <f>COUNTIF('Egg-Incubation'!$H$10:$H$58,G46)</f>
        <v>0</v>
      </c>
      <c r="L46">
        <f>37</f>
        <v>37</v>
      </c>
      <c r="M46">
        <f>COUNTIF('Egg-Incubation'!$M$10:$M$67,L46)</f>
        <v>0</v>
      </c>
      <c r="Q46">
        <f>37</f>
        <v>37</v>
      </c>
      <c r="R46">
        <f>COUNTIF('Egg-Incubation'!$R$10:$R$72,Q46)</f>
        <v>0</v>
      </c>
      <c r="V46">
        <f>37</f>
        <v>37</v>
      </c>
      <c r="W46">
        <f>COUNTIF('Egg-Incubation'!$W$10:$W$89,V46)</f>
        <v>0</v>
      </c>
      <c r="AA46">
        <f>37</f>
        <v>37</v>
      </c>
      <c r="AB46">
        <f>COUNTIF('Egg-Incubation'!$AB$10:$AB$111,AA46)</f>
        <v>0</v>
      </c>
      <c r="AF46">
        <f>37</f>
        <v>37</v>
      </c>
      <c r="AG46">
        <f>COUNTIF('Egg-Incubation'!$AG$10:$AG$43,AF46)</f>
        <v>0</v>
      </c>
      <c r="AK46">
        <f>37</f>
        <v>37</v>
      </c>
      <c r="AL46">
        <f>COUNTIF('Egg-Incubation'!$AL$10:$AL$84,AK46)</f>
        <v>0</v>
      </c>
      <c r="AP46">
        <f>37</f>
        <v>37</v>
      </c>
      <c r="AQ46">
        <f>COUNTIF('Egg-Incubation'!$AQ$10:$AQ$69,AP46)</f>
        <v>0</v>
      </c>
      <c r="AU46">
        <f>37</f>
        <v>37</v>
      </c>
      <c r="AV46">
        <f>COUNTIF('Egg-Incubation'!$AV$10:$AV$104,AU46)</f>
        <v>0</v>
      </c>
      <c r="AZ46">
        <f>37</f>
        <v>37</v>
      </c>
      <c r="BA46">
        <f>COUNTIF('Egg-Incubation'!$BA$10:$BA$79,AZ46)</f>
        <v>0</v>
      </c>
    </row>
    <row r="47" spans="2:53" x14ac:dyDescent="0.2">
      <c r="B47">
        <f>38</f>
        <v>38</v>
      </c>
      <c r="C47">
        <f>COUNTIF('Egg-Incubation'!$C$10:$C$31,B47)</f>
        <v>0</v>
      </c>
      <c r="G47">
        <f>38</f>
        <v>38</v>
      </c>
      <c r="H47">
        <f>COUNTIF('Egg-Incubation'!$H$10:$H$58,G47)</f>
        <v>0</v>
      </c>
      <c r="L47">
        <f>38</f>
        <v>38</v>
      </c>
      <c r="M47">
        <f>COUNTIF('Egg-Incubation'!$M$10:$M$67,L47)</f>
        <v>0</v>
      </c>
      <c r="Q47">
        <f>38</f>
        <v>38</v>
      </c>
      <c r="R47">
        <f>COUNTIF('Egg-Incubation'!$R$10:$R$72,Q47)</f>
        <v>0</v>
      </c>
      <c r="V47">
        <f>38</f>
        <v>38</v>
      </c>
      <c r="W47">
        <f>COUNTIF('Egg-Incubation'!$W$10:$W$89,V47)</f>
        <v>0</v>
      </c>
      <c r="AA47">
        <f>38</f>
        <v>38</v>
      </c>
      <c r="AB47">
        <f>COUNTIF('Egg-Incubation'!$AB$10:$AB$111,AA47)</f>
        <v>0</v>
      </c>
      <c r="AF47">
        <f>38</f>
        <v>38</v>
      </c>
      <c r="AG47">
        <f>COUNTIF('Egg-Incubation'!$AG$10:$AG$43,AF47)</f>
        <v>0</v>
      </c>
      <c r="AK47">
        <f>38</f>
        <v>38</v>
      </c>
      <c r="AL47">
        <f>COUNTIF('Egg-Incubation'!$AL$10:$AL$84,AK47)</f>
        <v>0</v>
      </c>
      <c r="AP47">
        <f>38</f>
        <v>38</v>
      </c>
      <c r="AQ47">
        <f>COUNTIF('Egg-Incubation'!$AQ$10:$AQ$69,AP47)</f>
        <v>0</v>
      </c>
      <c r="AU47">
        <f>38</f>
        <v>38</v>
      </c>
      <c r="AV47">
        <f>COUNTIF('Egg-Incubation'!$AV$10:$AV$104,AU47)</f>
        <v>0</v>
      </c>
      <c r="AZ47">
        <f>38</f>
        <v>38</v>
      </c>
      <c r="BA47">
        <f>COUNTIF('Egg-Incubation'!$BA$10:$BA$79,AZ47)</f>
        <v>0</v>
      </c>
    </row>
    <row r="48" spans="2:53" x14ac:dyDescent="0.2">
      <c r="B48">
        <f>39</f>
        <v>39</v>
      </c>
      <c r="C48">
        <f>COUNTIF('Egg-Incubation'!$C$10:$C$31,B48)</f>
        <v>0</v>
      </c>
      <c r="G48">
        <f>39</f>
        <v>39</v>
      </c>
      <c r="H48">
        <f>COUNTIF('Egg-Incubation'!$H$10:$H$58,G48)</f>
        <v>0</v>
      </c>
      <c r="L48">
        <f>39</f>
        <v>39</v>
      </c>
      <c r="M48">
        <f>COUNTIF('Egg-Incubation'!$M$10:$M$67,L48)</f>
        <v>0</v>
      </c>
      <c r="Q48">
        <f>39</f>
        <v>39</v>
      </c>
      <c r="R48">
        <f>COUNTIF('Egg-Incubation'!$R$10:$R$72,Q48)</f>
        <v>0</v>
      </c>
      <c r="V48">
        <f>39</f>
        <v>39</v>
      </c>
      <c r="W48">
        <f>COUNTIF('Egg-Incubation'!$W$10:$W$89,V48)</f>
        <v>0</v>
      </c>
      <c r="AA48">
        <f>39</f>
        <v>39</v>
      </c>
      <c r="AB48">
        <f>COUNTIF('Egg-Incubation'!$AB$10:$AB$111,AA48)</f>
        <v>0</v>
      </c>
      <c r="AF48">
        <f>39</f>
        <v>39</v>
      </c>
      <c r="AG48">
        <f>COUNTIF('Egg-Incubation'!$AG$10:$AG$43,AF48)</f>
        <v>0</v>
      </c>
      <c r="AK48">
        <f>39</f>
        <v>39</v>
      </c>
      <c r="AL48">
        <f>COUNTIF('Egg-Incubation'!$AL$10:$AL$84,AK48)</f>
        <v>0</v>
      </c>
      <c r="AP48">
        <f>39</f>
        <v>39</v>
      </c>
      <c r="AQ48">
        <f>COUNTIF('Egg-Incubation'!$AQ$10:$AQ$69,AP48)</f>
        <v>0</v>
      </c>
      <c r="AU48">
        <f>39</f>
        <v>39</v>
      </c>
      <c r="AV48">
        <f>COUNTIF('Egg-Incubation'!$AV$10:$AV$104,AU48)</f>
        <v>0</v>
      </c>
      <c r="AZ48">
        <f>39</f>
        <v>39</v>
      </c>
      <c r="BA48">
        <f>COUNTIF('Egg-Incubation'!$BA$10:$BA$79,AZ48)</f>
        <v>0</v>
      </c>
    </row>
    <row r="49" spans="2:53" x14ac:dyDescent="0.2">
      <c r="B49">
        <f>40</f>
        <v>40</v>
      </c>
      <c r="C49">
        <f>COUNTIF('Egg-Incubation'!$C$10:$C$31,B49)</f>
        <v>6</v>
      </c>
      <c r="G49">
        <f>40</f>
        <v>40</v>
      </c>
      <c r="H49">
        <f>COUNTIF('Egg-Incubation'!$H$10:$H$58,G49)</f>
        <v>0</v>
      </c>
      <c r="L49">
        <f>40</f>
        <v>40</v>
      </c>
      <c r="M49">
        <f>COUNTIF('Egg-Incubation'!$M$10:$M$67,L49)</f>
        <v>0</v>
      </c>
      <c r="Q49">
        <f>40</f>
        <v>40</v>
      </c>
      <c r="R49">
        <f>COUNTIF('Egg-Incubation'!$R$10:$R$72,Q49)</f>
        <v>0</v>
      </c>
      <c r="V49">
        <f>40</f>
        <v>40</v>
      </c>
      <c r="W49">
        <f>COUNTIF('Egg-Incubation'!$W$10:$W$89,V49)</f>
        <v>0</v>
      </c>
      <c r="AA49">
        <f>40</f>
        <v>40</v>
      </c>
      <c r="AB49">
        <f>COUNTIF('Egg-Incubation'!$AB$10:$AB$111,AA49)</f>
        <v>0</v>
      </c>
      <c r="AF49">
        <f>40</f>
        <v>40</v>
      </c>
      <c r="AG49">
        <f>COUNTIF('Egg-Incubation'!$AG$10:$AG$43,AF49)</f>
        <v>0</v>
      </c>
      <c r="AK49">
        <f>40</f>
        <v>40</v>
      </c>
      <c r="AL49">
        <f>COUNTIF('Egg-Incubation'!$AL$10:$AL$84,AK49)</f>
        <v>0</v>
      </c>
      <c r="AP49">
        <f>40</f>
        <v>40</v>
      </c>
      <c r="AQ49">
        <f>COUNTIF('Egg-Incubation'!$AQ$10:$AQ$69,AP49)</f>
        <v>0</v>
      </c>
      <c r="AU49">
        <f>40</f>
        <v>40</v>
      </c>
      <c r="AV49">
        <f>COUNTIF('Egg-Incubation'!$AV$10:$AV$104,AU49)</f>
        <v>0</v>
      </c>
      <c r="AZ49">
        <f>40</f>
        <v>40</v>
      </c>
      <c r="BA49">
        <f>COUNTIF('Egg-Incubation'!$BA$10:$BA$79,AZ49)</f>
        <v>0</v>
      </c>
    </row>
    <row r="50" spans="2:53" x14ac:dyDescent="0.2">
      <c r="B50">
        <f>41</f>
        <v>41</v>
      </c>
      <c r="C50">
        <f>COUNTIF('Egg-Incubation'!$C$10:$C$31,B50)</f>
        <v>0</v>
      </c>
      <c r="G50">
        <f>41</f>
        <v>41</v>
      </c>
      <c r="H50">
        <f>COUNTIF('Egg-Incubation'!$H$10:$H$58,G50)</f>
        <v>0</v>
      </c>
      <c r="L50">
        <f>41</f>
        <v>41</v>
      </c>
      <c r="M50">
        <f>COUNTIF('Egg-Incubation'!$M$10:$M$67,L50)</f>
        <v>0</v>
      </c>
      <c r="Q50">
        <f>41</f>
        <v>41</v>
      </c>
      <c r="R50">
        <f>COUNTIF('Egg-Incubation'!$R$10:$R$72,Q50)</f>
        <v>0</v>
      </c>
      <c r="V50">
        <f>41</f>
        <v>41</v>
      </c>
      <c r="W50">
        <f>COUNTIF('Egg-Incubation'!$W$10:$W$89,V50)</f>
        <v>0</v>
      </c>
      <c r="AA50">
        <f>41</f>
        <v>41</v>
      </c>
      <c r="AB50">
        <f>COUNTIF('Egg-Incubation'!$AB$10:$AB$111,AA50)</f>
        <v>0</v>
      </c>
      <c r="AF50">
        <f>41</f>
        <v>41</v>
      </c>
      <c r="AG50">
        <f>COUNTIF('Egg-Incubation'!$AG$10:$AG$43,AF50)</f>
        <v>0</v>
      </c>
      <c r="AK50">
        <f>41</f>
        <v>41</v>
      </c>
      <c r="AL50">
        <f>COUNTIF('Egg-Incubation'!$AL$10:$AL$84,AK50)</f>
        <v>0</v>
      </c>
      <c r="AP50">
        <f>41</f>
        <v>41</v>
      </c>
      <c r="AQ50">
        <f>COUNTIF('Egg-Incubation'!$AQ$10:$AQ$69,AP50)</f>
        <v>0</v>
      </c>
      <c r="AU50">
        <f>41</f>
        <v>41</v>
      </c>
      <c r="AV50">
        <f>COUNTIF('Egg-Incubation'!$AV$10:$AV$104,AU50)</f>
        <v>0</v>
      </c>
      <c r="AZ50">
        <f>41</f>
        <v>41</v>
      </c>
      <c r="BA50">
        <f>COUNTIF('Egg-Incubation'!$BA$10:$BA$79,AZ50)</f>
        <v>0</v>
      </c>
    </row>
    <row r="51" spans="2:53" x14ac:dyDescent="0.2">
      <c r="B51">
        <f>42</f>
        <v>42</v>
      </c>
      <c r="C51">
        <f>COUNTIF('Egg-Incubation'!$C$10:$C$31,B51)</f>
        <v>0</v>
      </c>
      <c r="G51">
        <f>42</f>
        <v>42</v>
      </c>
      <c r="H51">
        <f>COUNTIF('Egg-Incubation'!$H$10:$H$58,G51)</f>
        <v>0</v>
      </c>
      <c r="L51">
        <f>42</f>
        <v>42</v>
      </c>
      <c r="M51">
        <f>COUNTIF('Egg-Incubation'!$M$10:$M$67,L51)</f>
        <v>0</v>
      </c>
      <c r="Q51">
        <f>42</f>
        <v>42</v>
      </c>
      <c r="R51">
        <f>COUNTIF('Egg-Incubation'!$R$10:$R$72,Q51)</f>
        <v>0</v>
      </c>
      <c r="V51">
        <f>42</f>
        <v>42</v>
      </c>
      <c r="W51">
        <f>COUNTIF('Egg-Incubation'!$W$10:$W$89,V51)</f>
        <v>0</v>
      </c>
      <c r="AA51">
        <f>42</f>
        <v>42</v>
      </c>
      <c r="AB51">
        <f>COUNTIF('Egg-Incubation'!$AB$10:$AB$111,AA51)</f>
        <v>0</v>
      </c>
      <c r="AF51">
        <f>42</f>
        <v>42</v>
      </c>
      <c r="AG51">
        <f>COUNTIF('Egg-Incubation'!$AG$10:$AG$43,AF51)</f>
        <v>0</v>
      </c>
      <c r="AK51">
        <f>42</f>
        <v>42</v>
      </c>
      <c r="AL51">
        <f>COUNTIF('Egg-Incubation'!$AL$10:$AL$84,AK51)</f>
        <v>0</v>
      </c>
      <c r="AP51">
        <f>42</f>
        <v>42</v>
      </c>
      <c r="AQ51">
        <f>COUNTIF('Egg-Incubation'!$AQ$10:$AQ$69,AP51)</f>
        <v>0</v>
      </c>
      <c r="AU51">
        <f>42</f>
        <v>42</v>
      </c>
      <c r="AV51">
        <f>COUNTIF('Egg-Incubation'!$AV$10:$AV$104,AU51)</f>
        <v>0</v>
      </c>
      <c r="AZ51">
        <f>42</f>
        <v>42</v>
      </c>
      <c r="BA51">
        <f>COUNTIF('Egg-Incubation'!$BA$10:$BA$79,AZ51)</f>
        <v>0</v>
      </c>
    </row>
    <row r="52" spans="2:53" x14ac:dyDescent="0.2">
      <c r="B52">
        <f>43</f>
        <v>43</v>
      </c>
      <c r="C52">
        <f>COUNTIF('Egg-Incubation'!$C$10:$C$31,B52)</f>
        <v>0</v>
      </c>
      <c r="G52">
        <f>43</f>
        <v>43</v>
      </c>
      <c r="H52">
        <f>COUNTIF('Egg-Incubation'!$H$10:$H$58,G52)</f>
        <v>0</v>
      </c>
      <c r="L52">
        <f>43</f>
        <v>43</v>
      </c>
      <c r="M52">
        <f>COUNTIF('Egg-Incubation'!$M$10:$M$67,L52)</f>
        <v>0</v>
      </c>
      <c r="Q52">
        <f>43</f>
        <v>43</v>
      </c>
      <c r="R52">
        <f>COUNTIF('Egg-Incubation'!$R$10:$R$72,Q52)</f>
        <v>0</v>
      </c>
      <c r="V52">
        <f>43</f>
        <v>43</v>
      </c>
      <c r="W52">
        <f>COUNTIF('Egg-Incubation'!$W$10:$W$89,V52)</f>
        <v>0</v>
      </c>
      <c r="AA52">
        <f>43</f>
        <v>43</v>
      </c>
      <c r="AB52">
        <f>COUNTIF('Egg-Incubation'!$AB$10:$AB$111,AA52)</f>
        <v>0</v>
      </c>
      <c r="AF52">
        <f>43</f>
        <v>43</v>
      </c>
      <c r="AG52">
        <f>COUNTIF('Egg-Incubation'!$AG$10:$AG$43,AF52)</f>
        <v>0</v>
      </c>
      <c r="AK52">
        <f>43</f>
        <v>43</v>
      </c>
      <c r="AL52">
        <f>COUNTIF('Egg-Incubation'!$AL$10:$AL$84,AK52)</f>
        <v>0</v>
      </c>
      <c r="AP52">
        <f>43</f>
        <v>43</v>
      </c>
      <c r="AQ52">
        <f>COUNTIF('Egg-Incubation'!$AQ$10:$AQ$69,AP52)</f>
        <v>0</v>
      </c>
      <c r="AU52">
        <f>43</f>
        <v>43</v>
      </c>
      <c r="AV52">
        <f>COUNTIF('Egg-Incubation'!$AV$10:$AV$104,AU52)</f>
        <v>0</v>
      </c>
      <c r="AZ52">
        <f>43</f>
        <v>43</v>
      </c>
      <c r="BA52">
        <f>COUNTIF('Egg-Incubation'!$BA$10:$BA$79,AZ52)</f>
        <v>0</v>
      </c>
    </row>
    <row r="53" spans="2:53" x14ac:dyDescent="0.2">
      <c r="B53">
        <f>44</f>
        <v>44</v>
      </c>
      <c r="C53">
        <f>COUNTIF('Egg-Incubation'!$C$10:$C$31,B53)</f>
        <v>0</v>
      </c>
      <c r="G53">
        <f>44</f>
        <v>44</v>
      </c>
      <c r="H53">
        <f>COUNTIF('Egg-Incubation'!$H$10:$H$58,G53)</f>
        <v>0</v>
      </c>
      <c r="L53">
        <f>44</f>
        <v>44</v>
      </c>
      <c r="M53">
        <f>COUNTIF('Egg-Incubation'!$M$10:$M$67,L53)</f>
        <v>0</v>
      </c>
      <c r="Q53">
        <f>44</f>
        <v>44</v>
      </c>
      <c r="R53">
        <f>COUNTIF('Egg-Incubation'!$R$10:$R$72,Q53)</f>
        <v>0</v>
      </c>
      <c r="V53">
        <f>44</f>
        <v>44</v>
      </c>
      <c r="W53">
        <f>COUNTIF('Egg-Incubation'!$W$10:$W$89,V53)</f>
        <v>0</v>
      </c>
      <c r="AA53">
        <f>44</f>
        <v>44</v>
      </c>
      <c r="AB53">
        <f>COUNTIF('Egg-Incubation'!$AB$10:$AB$111,AA53)</f>
        <v>0</v>
      </c>
      <c r="AF53">
        <f>44</f>
        <v>44</v>
      </c>
      <c r="AG53">
        <f>COUNTIF('Egg-Incubation'!$AG$10:$AG$43,AF53)</f>
        <v>0</v>
      </c>
      <c r="AK53">
        <f>44</f>
        <v>44</v>
      </c>
      <c r="AL53">
        <f>COUNTIF('Egg-Incubation'!$AL$10:$AL$84,AK53)</f>
        <v>0</v>
      </c>
      <c r="AP53">
        <f>44</f>
        <v>44</v>
      </c>
      <c r="AQ53">
        <f>COUNTIF('Egg-Incubation'!$AQ$10:$AQ$69,AP53)</f>
        <v>0</v>
      </c>
      <c r="AU53">
        <f>44</f>
        <v>44</v>
      </c>
      <c r="AV53">
        <f>COUNTIF('Egg-Incubation'!$AV$10:$AV$104,AU53)</f>
        <v>0</v>
      </c>
      <c r="AZ53">
        <f>44</f>
        <v>44</v>
      </c>
      <c r="BA53">
        <f>COUNTIF('Egg-Incubation'!$BA$10:$BA$79,AZ53)</f>
        <v>0</v>
      </c>
    </row>
    <row r="54" spans="2:53" x14ac:dyDescent="0.2">
      <c r="B54">
        <f>45</f>
        <v>45</v>
      </c>
      <c r="C54">
        <f>COUNTIF('Egg-Incubation'!$C$10:$C$31,B54)</f>
        <v>0</v>
      </c>
      <c r="G54">
        <f>45</f>
        <v>45</v>
      </c>
      <c r="H54">
        <f>COUNTIF('Egg-Incubation'!$H$10:$H$58,G54)</f>
        <v>0</v>
      </c>
      <c r="L54">
        <f>45</f>
        <v>45</v>
      </c>
      <c r="M54">
        <f>COUNTIF('Egg-Incubation'!$M$10:$M$67,L54)</f>
        <v>0</v>
      </c>
      <c r="Q54">
        <f>45</f>
        <v>45</v>
      </c>
      <c r="R54">
        <f>COUNTIF('Egg-Incubation'!$R$10:$R$72,Q54)</f>
        <v>0</v>
      </c>
      <c r="V54">
        <f>45</f>
        <v>45</v>
      </c>
      <c r="W54">
        <f>COUNTIF('Egg-Incubation'!$W$10:$W$89,V54)</f>
        <v>0</v>
      </c>
      <c r="AA54">
        <f>45</f>
        <v>45</v>
      </c>
      <c r="AB54">
        <f>COUNTIF('Egg-Incubation'!$AB$10:$AB$111,AA54)</f>
        <v>0</v>
      </c>
      <c r="AF54">
        <f>45</f>
        <v>45</v>
      </c>
      <c r="AG54">
        <f>COUNTIF('Egg-Incubation'!$AG$10:$AG$43,AF54)</f>
        <v>0</v>
      </c>
      <c r="AK54">
        <f>45</f>
        <v>45</v>
      </c>
      <c r="AL54">
        <f>COUNTIF('Egg-Incubation'!$AL$10:$AL$84,AK54)</f>
        <v>0</v>
      </c>
      <c r="AP54">
        <f>45</f>
        <v>45</v>
      </c>
      <c r="AQ54">
        <f>COUNTIF('Egg-Incubation'!$AQ$10:$AQ$69,AP54)</f>
        <v>0</v>
      </c>
      <c r="AU54">
        <f>45</f>
        <v>45</v>
      </c>
      <c r="AV54">
        <f>COUNTIF('Egg-Incubation'!$AV$10:$AV$104,AU54)</f>
        <v>0</v>
      </c>
      <c r="AZ54">
        <f>45</f>
        <v>45</v>
      </c>
      <c r="BA54">
        <f>COUNTIF('Egg-Incubation'!$BA$10:$BA$79,AZ54)</f>
        <v>0</v>
      </c>
    </row>
    <row r="55" spans="2:53" x14ac:dyDescent="0.2">
      <c r="B55">
        <f>46</f>
        <v>46</v>
      </c>
      <c r="C55">
        <f>COUNTIF('Egg-Incubation'!$C$10:$C$31,B55)</f>
        <v>0</v>
      </c>
      <c r="G55">
        <f>46</f>
        <v>46</v>
      </c>
      <c r="H55">
        <f>COUNTIF('Egg-Incubation'!$H$10:$H$58,G55)</f>
        <v>0</v>
      </c>
      <c r="L55">
        <f>46</f>
        <v>46</v>
      </c>
      <c r="M55">
        <f>COUNTIF('Egg-Incubation'!$M$10:$M$67,L55)</f>
        <v>0</v>
      </c>
      <c r="Q55">
        <f>46</f>
        <v>46</v>
      </c>
      <c r="R55">
        <f>COUNTIF('Egg-Incubation'!$R$10:$R$72,Q55)</f>
        <v>0</v>
      </c>
      <c r="V55">
        <f>46</f>
        <v>46</v>
      </c>
      <c r="W55">
        <f>COUNTIF('Egg-Incubation'!$W$10:$W$89,V55)</f>
        <v>0</v>
      </c>
      <c r="AA55">
        <f>46</f>
        <v>46</v>
      </c>
      <c r="AB55">
        <f>COUNTIF('Egg-Incubation'!$AB$10:$AB$111,AA55)</f>
        <v>0</v>
      </c>
      <c r="AF55">
        <f>46</f>
        <v>46</v>
      </c>
      <c r="AG55">
        <f>COUNTIF('Egg-Incubation'!$AG$10:$AG$43,AF55)</f>
        <v>0</v>
      </c>
      <c r="AK55">
        <f>46</f>
        <v>46</v>
      </c>
      <c r="AL55">
        <f>COUNTIF('Egg-Incubation'!$AL$10:$AL$84,AK55)</f>
        <v>0</v>
      </c>
      <c r="AP55">
        <f>46</f>
        <v>46</v>
      </c>
      <c r="AQ55">
        <f>COUNTIF('Egg-Incubation'!$AQ$10:$AQ$69,AP55)</f>
        <v>0</v>
      </c>
      <c r="AU55">
        <f>46</f>
        <v>46</v>
      </c>
      <c r="AV55">
        <f>COUNTIF('Egg-Incubation'!$AV$10:$AV$104,AU55)</f>
        <v>0</v>
      </c>
      <c r="AZ55">
        <f>46</f>
        <v>46</v>
      </c>
      <c r="BA55">
        <f>COUNTIF('Egg-Incubation'!$BA$10:$BA$79,AZ55)</f>
        <v>0</v>
      </c>
    </row>
    <row r="56" spans="2:53" x14ac:dyDescent="0.2">
      <c r="B56">
        <f>47</f>
        <v>47</v>
      </c>
      <c r="C56">
        <f>COUNTIF('Egg-Incubation'!$C$10:$C$31,B56)</f>
        <v>0</v>
      </c>
      <c r="G56">
        <f>47</f>
        <v>47</v>
      </c>
      <c r="H56">
        <f>COUNTIF('Egg-Incubation'!$H$10:$H$58,G56)</f>
        <v>0</v>
      </c>
      <c r="L56">
        <f>47</f>
        <v>47</v>
      </c>
      <c r="M56">
        <f>COUNTIF('Egg-Incubation'!$M$10:$M$67,L56)</f>
        <v>0</v>
      </c>
      <c r="Q56">
        <f>47</f>
        <v>47</v>
      </c>
      <c r="R56">
        <f>COUNTIF('Egg-Incubation'!$R$10:$R$72,Q56)</f>
        <v>0</v>
      </c>
      <c r="V56">
        <f>47</f>
        <v>47</v>
      </c>
      <c r="W56">
        <f>COUNTIF('Egg-Incubation'!$W$10:$W$89,V56)</f>
        <v>0</v>
      </c>
      <c r="AA56">
        <f>47</f>
        <v>47</v>
      </c>
      <c r="AB56">
        <f>COUNTIF('Egg-Incubation'!$AB$10:$AB$111,AA56)</f>
        <v>0</v>
      </c>
      <c r="AF56">
        <f>47</f>
        <v>47</v>
      </c>
      <c r="AG56">
        <f>COUNTIF('Egg-Incubation'!$AG$10:$AG$43,AF56)</f>
        <v>0</v>
      </c>
      <c r="AK56">
        <f>47</f>
        <v>47</v>
      </c>
      <c r="AL56">
        <f>COUNTIF('Egg-Incubation'!$AL$10:$AL$84,AK56)</f>
        <v>0</v>
      </c>
      <c r="AP56">
        <f>47</f>
        <v>47</v>
      </c>
      <c r="AQ56">
        <f>COUNTIF('Egg-Incubation'!$AQ$10:$AQ$69,AP56)</f>
        <v>0</v>
      </c>
      <c r="AU56">
        <f>47</f>
        <v>47</v>
      </c>
      <c r="AV56">
        <f>COUNTIF('Egg-Incubation'!$AV$10:$AV$104,AU56)</f>
        <v>0</v>
      </c>
      <c r="AZ56">
        <f>47</f>
        <v>47</v>
      </c>
      <c r="BA56">
        <f>COUNTIF('Egg-Incubation'!$BA$10:$BA$79,AZ56)</f>
        <v>0</v>
      </c>
    </row>
    <row r="57" spans="2:53" x14ac:dyDescent="0.2">
      <c r="B57">
        <f>48</f>
        <v>48</v>
      </c>
      <c r="C57">
        <f>COUNTIF('Egg-Incubation'!$C$10:$C$31,B57)</f>
        <v>0</v>
      </c>
      <c r="G57">
        <f>48</f>
        <v>48</v>
      </c>
      <c r="H57">
        <f>COUNTIF('Egg-Incubation'!$H$10:$H$58,G57)</f>
        <v>0</v>
      </c>
      <c r="L57">
        <f>48</f>
        <v>48</v>
      </c>
      <c r="M57">
        <f>COUNTIF('Egg-Incubation'!$M$10:$M$67,L57)</f>
        <v>0</v>
      </c>
      <c r="Q57">
        <f>48</f>
        <v>48</v>
      </c>
      <c r="R57">
        <f>COUNTIF('Egg-Incubation'!$R$10:$R$72,Q57)</f>
        <v>0</v>
      </c>
      <c r="V57">
        <f>48</f>
        <v>48</v>
      </c>
      <c r="W57">
        <f>COUNTIF('Egg-Incubation'!$W$10:$W$89,V57)</f>
        <v>0</v>
      </c>
      <c r="AA57">
        <f>48</f>
        <v>48</v>
      </c>
      <c r="AB57">
        <f>COUNTIF('Egg-Incubation'!$AB$10:$AB$111,AA57)</f>
        <v>0</v>
      </c>
      <c r="AF57">
        <f>48</f>
        <v>48</v>
      </c>
      <c r="AG57">
        <f>COUNTIF('Egg-Incubation'!$AG$10:$AG$43,AF57)</f>
        <v>0</v>
      </c>
      <c r="AK57">
        <f>48</f>
        <v>48</v>
      </c>
      <c r="AL57">
        <f>COUNTIF('Egg-Incubation'!$AL$10:$AL$84,AK57)</f>
        <v>0</v>
      </c>
      <c r="AP57">
        <f>48</f>
        <v>48</v>
      </c>
      <c r="AQ57">
        <f>COUNTIF('Egg-Incubation'!$AQ$10:$AQ$69,AP57)</f>
        <v>0</v>
      </c>
      <c r="AU57">
        <f>48</f>
        <v>48</v>
      </c>
      <c r="AV57">
        <f>COUNTIF('Egg-Incubation'!$AV$10:$AV$104,AU57)</f>
        <v>0</v>
      </c>
      <c r="AZ57">
        <f>48</f>
        <v>48</v>
      </c>
      <c r="BA57">
        <f>COUNTIF('Egg-Incubation'!$BA$10:$BA$79,AZ57)</f>
        <v>0</v>
      </c>
    </row>
    <row r="58" spans="2:53" x14ac:dyDescent="0.2">
      <c r="B58">
        <f>49</f>
        <v>49</v>
      </c>
      <c r="C58">
        <f>COUNTIF('Egg-Incubation'!$C$10:$C$31,B58)</f>
        <v>0</v>
      </c>
      <c r="G58">
        <f>49</f>
        <v>49</v>
      </c>
      <c r="H58">
        <f>COUNTIF('Egg-Incubation'!$H$10:$H$58,G58)</f>
        <v>0</v>
      </c>
      <c r="L58">
        <f>49</f>
        <v>49</v>
      </c>
      <c r="M58">
        <f>COUNTIF('Egg-Incubation'!$M$10:$M$67,L58)</f>
        <v>0</v>
      </c>
      <c r="Q58">
        <f>49</f>
        <v>49</v>
      </c>
      <c r="R58">
        <f>COUNTIF('Egg-Incubation'!$R$10:$R$72,Q58)</f>
        <v>0</v>
      </c>
      <c r="V58">
        <f>49</f>
        <v>49</v>
      </c>
      <c r="W58">
        <f>COUNTIF('Egg-Incubation'!$W$10:$W$89,V58)</f>
        <v>0</v>
      </c>
      <c r="AA58">
        <f>49</f>
        <v>49</v>
      </c>
      <c r="AB58">
        <f>COUNTIF('Egg-Incubation'!$AB$10:$AB$111,AA58)</f>
        <v>0</v>
      </c>
      <c r="AF58">
        <f>49</f>
        <v>49</v>
      </c>
      <c r="AG58">
        <f>COUNTIF('Egg-Incubation'!$AG$10:$AG$43,AF58)</f>
        <v>0</v>
      </c>
      <c r="AK58">
        <f>49</f>
        <v>49</v>
      </c>
      <c r="AL58">
        <f>COUNTIF('Egg-Incubation'!$AL$10:$AL$84,AK58)</f>
        <v>0</v>
      </c>
      <c r="AP58">
        <f>49</f>
        <v>49</v>
      </c>
      <c r="AQ58">
        <f>COUNTIF('Egg-Incubation'!$AQ$10:$AQ$69,AP58)</f>
        <v>0</v>
      </c>
      <c r="AU58">
        <f>49</f>
        <v>49</v>
      </c>
      <c r="AV58">
        <f>COUNTIF('Egg-Incubation'!$AV$10:$AV$104,AU58)</f>
        <v>0</v>
      </c>
      <c r="AZ58">
        <f>49</f>
        <v>49</v>
      </c>
      <c r="BA58">
        <f>COUNTIF('Egg-Incubation'!$BA$10:$BA$79,AZ58)</f>
        <v>0</v>
      </c>
    </row>
    <row r="59" spans="2:53" x14ac:dyDescent="0.2">
      <c r="B59">
        <f>50</f>
        <v>50</v>
      </c>
      <c r="C59">
        <f>COUNTIF('Egg-Incubation'!$C$10:$C$31,B59)</f>
        <v>0</v>
      </c>
      <c r="G59">
        <f>50</f>
        <v>50</v>
      </c>
      <c r="H59">
        <f>COUNTIF('Egg-Incubation'!$H$10:$H$58,G59)</f>
        <v>0</v>
      </c>
      <c r="L59">
        <f>50</f>
        <v>50</v>
      </c>
      <c r="M59">
        <f>COUNTIF('Egg-Incubation'!$M$10:$M$67,L59)</f>
        <v>0</v>
      </c>
      <c r="Q59">
        <f>50</f>
        <v>50</v>
      </c>
      <c r="R59">
        <f>COUNTIF('Egg-Incubation'!$R$10:$R$72,Q59)</f>
        <v>0</v>
      </c>
      <c r="V59">
        <f>50</f>
        <v>50</v>
      </c>
      <c r="W59">
        <f>COUNTIF('Egg-Incubation'!$W$10:$W$89,V59)</f>
        <v>0</v>
      </c>
      <c r="AA59">
        <f>50</f>
        <v>50</v>
      </c>
      <c r="AB59">
        <f>COUNTIF('Egg-Incubation'!$AB$10:$AB$111,AA59)</f>
        <v>0</v>
      </c>
      <c r="AF59">
        <f>50</f>
        <v>50</v>
      </c>
      <c r="AG59">
        <f>COUNTIF('Egg-Incubation'!$AG$10:$AG$43,AF59)</f>
        <v>0</v>
      </c>
      <c r="AK59">
        <f>50</f>
        <v>50</v>
      </c>
      <c r="AL59">
        <f>COUNTIF('Egg-Incubation'!$AL$10:$AL$84,AK59)</f>
        <v>0</v>
      </c>
      <c r="AP59">
        <f>50</f>
        <v>50</v>
      </c>
      <c r="AQ59">
        <f>COUNTIF('Egg-Incubation'!$AQ$10:$AQ$69,AP59)</f>
        <v>0</v>
      </c>
      <c r="AU59">
        <f>50</f>
        <v>50</v>
      </c>
      <c r="AV59">
        <f>COUNTIF('Egg-Incubation'!$AV$10:$AV$104,AU59)</f>
        <v>0</v>
      </c>
      <c r="AZ59">
        <f>50</f>
        <v>50</v>
      </c>
      <c r="BA59">
        <f>COUNTIF('Egg-Incubation'!$BA$10:$BA$79,AZ59)</f>
        <v>0</v>
      </c>
    </row>
    <row r="60" spans="2:53" x14ac:dyDescent="0.2">
      <c r="B60">
        <f>51</f>
        <v>51</v>
      </c>
      <c r="C60">
        <f>COUNTIF('Egg-Incubation'!$C$10:$C$31,B60)</f>
        <v>0</v>
      </c>
      <c r="G60">
        <f>51</f>
        <v>51</v>
      </c>
      <c r="H60">
        <f>COUNTIF('Egg-Incubation'!$H$10:$H$58,G60)</f>
        <v>0</v>
      </c>
      <c r="L60">
        <f>51</f>
        <v>51</v>
      </c>
      <c r="M60">
        <f>COUNTIF('Egg-Incubation'!$M$10:$M$67,L60)</f>
        <v>0</v>
      </c>
      <c r="Q60">
        <f>51</f>
        <v>51</v>
      </c>
      <c r="R60">
        <f>COUNTIF('Egg-Incubation'!$R$10:$R$72,Q60)</f>
        <v>0</v>
      </c>
      <c r="V60">
        <f>51</f>
        <v>51</v>
      </c>
      <c r="W60">
        <f>COUNTIF('Egg-Incubation'!$W$10:$W$89,V60)</f>
        <v>0</v>
      </c>
      <c r="AA60">
        <f>51</f>
        <v>51</v>
      </c>
      <c r="AB60">
        <f>COUNTIF('Egg-Incubation'!$AB$10:$AB$111,AA60)</f>
        <v>0</v>
      </c>
      <c r="AF60">
        <f>51</f>
        <v>51</v>
      </c>
      <c r="AG60">
        <f>COUNTIF('Egg-Incubation'!$AG$10:$AG$43,AF60)</f>
        <v>0</v>
      </c>
      <c r="AK60">
        <f>51</f>
        <v>51</v>
      </c>
      <c r="AL60">
        <f>COUNTIF('Egg-Incubation'!$AL$10:$AL$84,AK60)</f>
        <v>0</v>
      </c>
      <c r="AP60">
        <f>51</f>
        <v>51</v>
      </c>
      <c r="AQ60">
        <f>COUNTIF('Egg-Incubation'!$AQ$10:$AQ$69,AP60)</f>
        <v>0</v>
      </c>
      <c r="AU60">
        <f>51</f>
        <v>51</v>
      </c>
      <c r="AV60">
        <f>COUNTIF('Egg-Incubation'!$AV$10:$AV$104,AU60)</f>
        <v>0</v>
      </c>
      <c r="AZ60">
        <f>51</f>
        <v>51</v>
      </c>
      <c r="BA60">
        <f>COUNTIF('Egg-Incubation'!$BA$10:$BA$79,AZ60)</f>
        <v>0</v>
      </c>
    </row>
    <row r="61" spans="2:53" x14ac:dyDescent="0.2">
      <c r="B61">
        <f>52</f>
        <v>52</v>
      </c>
      <c r="C61">
        <f>COUNTIF('Egg-Incubation'!$C$10:$C$31,B61)</f>
        <v>0</v>
      </c>
      <c r="G61">
        <f>52</f>
        <v>52</v>
      </c>
      <c r="H61">
        <f>COUNTIF('Egg-Incubation'!$H$10:$H$58,G61)</f>
        <v>0</v>
      </c>
      <c r="L61">
        <f>52</f>
        <v>52</v>
      </c>
      <c r="M61">
        <f>COUNTIF('Egg-Incubation'!$M$10:$M$67,L61)</f>
        <v>0</v>
      </c>
      <c r="Q61">
        <f>52</f>
        <v>52</v>
      </c>
      <c r="R61">
        <f>COUNTIF('Egg-Incubation'!$R$10:$R$72,Q61)</f>
        <v>0</v>
      </c>
      <c r="V61">
        <f>52</f>
        <v>52</v>
      </c>
      <c r="W61">
        <f>COUNTIF('Egg-Incubation'!$W$10:$W$89,V61)</f>
        <v>0</v>
      </c>
      <c r="AA61">
        <f>52</f>
        <v>52</v>
      </c>
      <c r="AB61">
        <f>COUNTIF('Egg-Incubation'!$AB$10:$AB$111,AA61)</f>
        <v>0</v>
      </c>
      <c r="AF61">
        <f>52</f>
        <v>52</v>
      </c>
      <c r="AG61">
        <f>COUNTIF('Egg-Incubation'!$AG$10:$AG$43,AF61)</f>
        <v>0</v>
      </c>
      <c r="AK61">
        <f>52</f>
        <v>52</v>
      </c>
      <c r="AL61">
        <f>COUNTIF('Egg-Incubation'!$AL$10:$AL$84,AK61)</f>
        <v>0</v>
      </c>
      <c r="AP61">
        <f>52</f>
        <v>52</v>
      </c>
      <c r="AQ61">
        <f>COUNTIF('Egg-Incubation'!$AQ$10:$AQ$69,AP61)</f>
        <v>0</v>
      </c>
      <c r="AU61">
        <f>52</f>
        <v>52</v>
      </c>
      <c r="AV61">
        <f>COUNTIF('Egg-Incubation'!$AV$10:$AV$104,AU61)</f>
        <v>0</v>
      </c>
      <c r="AZ61">
        <f>52</f>
        <v>52</v>
      </c>
      <c r="BA61">
        <f>COUNTIF('Egg-Incubation'!$BA$10:$BA$79,AZ61)</f>
        <v>0</v>
      </c>
    </row>
    <row r="62" spans="2:53" x14ac:dyDescent="0.2">
      <c r="B62">
        <f>53</f>
        <v>53</v>
      </c>
      <c r="C62">
        <f>COUNTIF('Egg-Incubation'!$C$10:$C$31,B62)</f>
        <v>0</v>
      </c>
      <c r="G62">
        <f>53</f>
        <v>53</v>
      </c>
      <c r="H62">
        <f>COUNTIF('Egg-Incubation'!$H$10:$H$58,G62)</f>
        <v>0</v>
      </c>
      <c r="L62">
        <f>53</f>
        <v>53</v>
      </c>
      <c r="M62">
        <f>COUNTIF('Egg-Incubation'!$M$10:$M$67,L62)</f>
        <v>0</v>
      </c>
      <c r="Q62">
        <f>53</f>
        <v>53</v>
      </c>
      <c r="R62">
        <f>COUNTIF('Egg-Incubation'!$R$10:$R$72,Q62)</f>
        <v>0</v>
      </c>
      <c r="V62">
        <f>53</f>
        <v>53</v>
      </c>
      <c r="W62">
        <f>COUNTIF('Egg-Incubation'!$W$10:$W$89,V62)</f>
        <v>0</v>
      </c>
      <c r="AA62">
        <f>53</f>
        <v>53</v>
      </c>
      <c r="AB62">
        <f>COUNTIF('Egg-Incubation'!$AB$10:$AB$111,AA62)</f>
        <v>0</v>
      </c>
      <c r="AF62">
        <f>53</f>
        <v>53</v>
      </c>
      <c r="AG62">
        <f>COUNTIF('Egg-Incubation'!$AG$10:$AG$43,AF62)</f>
        <v>0</v>
      </c>
      <c r="AK62">
        <f>53</f>
        <v>53</v>
      </c>
      <c r="AL62">
        <f>COUNTIF('Egg-Incubation'!$AL$10:$AL$84,AK62)</f>
        <v>0</v>
      </c>
      <c r="AP62">
        <f>53</f>
        <v>53</v>
      </c>
      <c r="AQ62">
        <f>COUNTIF('Egg-Incubation'!$AQ$10:$AQ$69,AP62)</f>
        <v>0</v>
      </c>
      <c r="AU62">
        <f>53</f>
        <v>53</v>
      </c>
      <c r="AV62">
        <f>COUNTIF('Egg-Incubation'!$AV$10:$AV$104,AU62)</f>
        <v>0</v>
      </c>
      <c r="AZ62">
        <f>53</f>
        <v>53</v>
      </c>
      <c r="BA62">
        <f>COUNTIF('Egg-Incubation'!$BA$10:$BA$79,AZ62)</f>
        <v>0</v>
      </c>
    </row>
    <row r="63" spans="2:53" x14ac:dyDescent="0.2">
      <c r="B63">
        <f>54</f>
        <v>54</v>
      </c>
      <c r="C63">
        <f>COUNTIF('Egg-Incubation'!$C$10:$C$31,B63)</f>
        <v>0</v>
      </c>
      <c r="G63">
        <f>54</f>
        <v>54</v>
      </c>
      <c r="H63">
        <f>COUNTIF('Egg-Incubation'!$H$10:$H$58,G63)</f>
        <v>0</v>
      </c>
      <c r="L63">
        <f>54</f>
        <v>54</v>
      </c>
      <c r="M63">
        <f>COUNTIF('Egg-Incubation'!$M$10:$M$67,L63)</f>
        <v>0</v>
      </c>
      <c r="Q63">
        <f>54</f>
        <v>54</v>
      </c>
      <c r="R63">
        <f>COUNTIF('Egg-Incubation'!$R$10:$R$72,Q63)</f>
        <v>0</v>
      </c>
      <c r="V63">
        <f>54</f>
        <v>54</v>
      </c>
      <c r="W63">
        <f>COUNTIF('Egg-Incubation'!$W$10:$W$89,V63)</f>
        <v>0</v>
      </c>
      <c r="AA63">
        <f>54</f>
        <v>54</v>
      </c>
      <c r="AB63">
        <f>COUNTIF('Egg-Incubation'!$AB$10:$AB$111,AA63)</f>
        <v>0</v>
      </c>
      <c r="AF63">
        <f>54</f>
        <v>54</v>
      </c>
      <c r="AG63">
        <f>COUNTIF('Egg-Incubation'!$AG$10:$AG$43,AF63)</f>
        <v>0</v>
      </c>
      <c r="AK63">
        <f>54</f>
        <v>54</v>
      </c>
      <c r="AL63">
        <f>COUNTIF('Egg-Incubation'!$AL$10:$AL$84,AK63)</f>
        <v>0</v>
      </c>
      <c r="AP63">
        <f>54</f>
        <v>54</v>
      </c>
      <c r="AQ63">
        <f>COUNTIF('Egg-Incubation'!$AQ$10:$AQ$69,AP63)</f>
        <v>0</v>
      </c>
      <c r="AU63">
        <f>54</f>
        <v>54</v>
      </c>
      <c r="AV63">
        <f>COUNTIF('Egg-Incubation'!$AV$10:$AV$104,AU63)</f>
        <v>0</v>
      </c>
      <c r="AZ63">
        <f>54</f>
        <v>54</v>
      </c>
      <c r="BA63">
        <f>COUNTIF('Egg-Incubation'!$BA$10:$BA$79,AZ63)</f>
        <v>0</v>
      </c>
    </row>
    <row r="64" spans="2:53" x14ac:dyDescent="0.2">
      <c r="B64">
        <f>55</f>
        <v>55</v>
      </c>
      <c r="C64">
        <f>COUNTIF('Egg-Incubation'!$C$10:$C$31,B64)</f>
        <v>0</v>
      </c>
      <c r="G64">
        <f>55</f>
        <v>55</v>
      </c>
      <c r="H64">
        <f>COUNTIF('Egg-Incubation'!$H$10:$H$58,G64)</f>
        <v>0</v>
      </c>
      <c r="L64">
        <f>55</f>
        <v>55</v>
      </c>
      <c r="M64">
        <f>COUNTIF('Egg-Incubation'!$M$10:$M$67,L64)</f>
        <v>0</v>
      </c>
      <c r="Q64">
        <f>55</f>
        <v>55</v>
      </c>
      <c r="R64">
        <f>COUNTIF('Egg-Incubation'!$R$10:$R$72,Q64)</f>
        <v>0</v>
      </c>
      <c r="V64">
        <f>55</f>
        <v>55</v>
      </c>
      <c r="W64">
        <f>COUNTIF('Egg-Incubation'!$W$10:$W$89,V64)</f>
        <v>0</v>
      </c>
      <c r="AA64">
        <f>55</f>
        <v>55</v>
      </c>
      <c r="AB64">
        <f>COUNTIF('Egg-Incubation'!$AB$10:$AB$111,AA64)</f>
        <v>0</v>
      </c>
      <c r="AF64">
        <f>55</f>
        <v>55</v>
      </c>
      <c r="AG64">
        <f>COUNTIF('Egg-Incubation'!$AG$10:$AG$43,AF64)</f>
        <v>0</v>
      </c>
      <c r="AK64">
        <f>55</f>
        <v>55</v>
      </c>
      <c r="AL64">
        <f>COUNTIF('Egg-Incubation'!$AL$10:$AL$84,AK64)</f>
        <v>0</v>
      </c>
      <c r="AP64">
        <f>55</f>
        <v>55</v>
      </c>
      <c r="AQ64">
        <f>COUNTIF('Egg-Incubation'!$AQ$10:$AQ$69,AP64)</f>
        <v>0</v>
      </c>
      <c r="AU64">
        <f>55</f>
        <v>55</v>
      </c>
      <c r="AV64">
        <f>COUNTIF('Egg-Incubation'!$AV$10:$AV$104,AU64)</f>
        <v>0</v>
      </c>
      <c r="AZ64">
        <f>55</f>
        <v>55</v>
      </c>
      <c r="BA64">
        <f>COUNTIF('Egg-Incubation'!$BA$10:$BA$79,AZ64)</f>
        <v>0</v>
      </c>
    </row>
    <row r="65" spans="2:53" x14ac:dyDescent="0.2">
      <c r="B65">
        <f>56</f>
        <v>56</v>
      </c>
      <c r="C65">
        <f>COUNTIF('Egg-Incubation'!$C$10:$C$31,B65)</f>
        <v>0</v>
      </c>
      <c r="G65">
        <f>56</f>
        <v>56</v>
      </c>
      <c r="H65">
        <f>COUNTIF('Egg-Incubation'!$H$10:$H$58,G65)</f>
        <v>0</v>
      </c>
      <c r="L65">
        <f>56</f>
        <v>56</v>
      </c>
      <c r="M65">
        <f>COUNTIF('Egg-Incubation'!$M$10:$M$67,L65)</f>
        <v>0</v>
      </c>
      <c r="Q65">
        <f>56</f>
        <v>56</v>
      </c>
      <c r="R65">
        <f>COUNTIF('Egg-Incubation'!$R$10:$R$72,Q65)</f>
        <v>0</v>
      </c>
      <c r="V65">
        <f>56</f>
        <v>56</v>
      </c>
      <c r="W65">
        <f>COUNTIF('Egg-Incubation'!$W$10:$W$89,V65)</f>
        <v>0</v>
      </c>
      <c r="AA65">
        <f>56</f>
        <v>56</v>
      </c>
      <c r="AB65">
        <f>COUNTIF('Egg-Incubation'!$AB$10:$AB$111,AA65)</f>
        <v>0</v>
      </c>
      <c r="AF65">
        <f>56</f>
        <v>56</v>
      </c>
      <c r="AG65">
        <f>COUNTIF('Egg-Incubation'!$AG$10:$AG$43,AF65)</f>
        <v>0</v>
      </c>
      <c r="AK65">
        <f>56</f>
        <v>56</v>
      </c>
      <c r="AL65">
        <f>COUNTIF('Egg-Incubation'!$AL$10:$AL$84,AK65)</f>
        <v>0</v>
      </c>
      <c r="AP65">
        <f>56</f>
        <v>56</v>
      </c>
      <c r="AQ65">
        <f>COUNTIF('Egg-Incubation'!$AQ$10:$AQ$69,AP65)</f>
        <v>0</v>
      </c>
      <c r="AU65">
        <f>56</f>
        <v>56</v>
      </c>
      <c r="AV65">
        <f>COUNTIF('Egg-Incubation'!$AV$10:$AV$104,AU65)</f>
        <v>0</v>
      </c>
      <c r="AZ65">
        <f>56</f>
        <v>56</v>
      </c>
      <c r="BA65">
        <f>COUNTIF('Egg-Incubation'!$BA$10:$BA$79,AZ65)</f>
        <v>0</v>
      </c>
    </row>
    <row r="66" spans="2:53" x14ac:dyDescent="0.2">
      <c r="B66">
        <f>57</f>
        <v>57</v>
      </c>
      <c r="C66">
        <f>COUNTIF('Egg-Incubation'!$C$10:$C$31,B66)</f>
        <v>0</v>
      </c>
      <c r="G66">
        <f>57</f>
        <v>57</v>
      </c>
      <c r="H66">
        <f>COUNTIF('Egg-Incubation'!$H$10:$H$58,G66)</f>
        <v>0</v>
      </c>
      <c r="L66">
        <f>57</f>
        <v>57</v>
      </c>
      <c r="M66">
        <f>COUNTIF('Egg-Incubation'!$M$10:$M$67,L66)</f>
        <v>0</v>
      </c>
      <c r="Q66">
        <f>57</f>
        <v>57</v>
      </c>
      <c r="R66">
        <f>COUNTIF('Egg-Incubation'!$R$10:$R$72,Q66)</f>
        <v>0</v>
      </c>
      <c r="V66">
        <f>57</f>
        <v>57</v>
      </c>
      <c r="W66">
        <f>COUNTIF('Egg-Incubation'!$W$10:$W$89,V66)</f>
        <v>0</v>
      </c>
      <c r="AA66">
        <f>57</f>
        <v>57</v>
      </c>
      <c r="AB66">
        <f>COUNTIF('Egg-Incubation'!$AB$10:$AB$111,AA66)</f>
        <v>0</v>
      </c>
      <c r="AF66">
        <f>57</f>
        <v>57</v>
      </c>
      <c r="AG66">
        <f>COUNTIF('Egg-Incubation'!$AG$10:$AG$43,AF66)</f>
        <v>0</v>
      </c>
      <c r="AK66">
        <f>57</f>
        <v>57</v>
      </c>
      <c r="AL66">
        <f>COUNTIF('Egg-Incubation'!$AL$10:$AL$84,AK66)</f>
        <v>0</v>
      </c>
      <c r="AP66">
        <f>57</f>
        <v>57</v>
      </c>
      <c r="AQ66">
        <f>COUNTIF('Egg-Incubation'!$AQ$10:$AQ$69,AP66)</f>
        <v>0</v>
      </c>
      <c r="AU66">
        <f>57</f>
        <v>57</v>
      </c>
      <c r="AV66">
        <f>COUNTIF('Egg-Incubation'!$AV$10:$AV$104,AU66)</f>
        <v>0</v>
      </c>
      <c r="AZ66">
        <f>57</f>
        <v>57</v>
      </c>
      <c r="BA66">
        <f>COUNTIF('Egg-Incubation'!$BA$10:$BA$79,AZ66)</f>
        <v>0</v>
      </c>
    </row>
    <row r="67" spans="2:53" x14ac:dyDescent="0.2">
      <c r="B67">
        <f>58</f>
        <v>58</v>
      </c>
      <c r="C67">
        <f>COUNTIF('Egg-Incubation'!$C$10:$C$31,B67)</f>
        <v>0</v>
      </c>
      <c r="G67">
        <f>58</f>
        <v>58</v>
      </c>
      <c r="H67">
        <f>COUNTIF('Egg-Incubation'!$H$10:$H$58,G67)</f>
        <v>0</v>
      </c>
      <c r="L67">
        <f>58</f>
        <v>58</v>
      </c>
      <c r="M67">
        <f>COUNTIF('Egg-Incubation'!$M$10:$M$67,L67)</f>
        <v>0</v>
      </c>
      <c r="Q67">
        <f>58</f>
        <v>58</v>
      </c>
      <c r="R67">
        <f>COUNTIF('Egg-Incubation'!$R$10:$R$72,Q67)</f>
        <v>0</v>
      </c>
      <c r="V67">
        <f>58</f>
        <v>58</v>
      </c>
      <c r="W67">
        <f>COUNTIF('Egg-Incubation'!$W$10:$W$89,V67)</f>
        <v>0</v>
      </c>
      <c r="AA67">
        <f>58</f>
        <v>58</v>
      </c>
      <c r="AB67">
        <f>COUNTIF('Egg-Incubation'!$AB$10:$AB$111,AA67)</f>
        <v>0</v>
      </c>
      <c r="AF67">
        <f>58</f>
        <v>58</v>
      </c>
      <c r="AG67">
        <f>COUNTIF('Egg-Incubation'!$AG$10:$AG$43,AF67)</f>
        <v>0</v>
      </c>
      <c r="AK67">
        <f>58</f>
        <v>58</v>
      </c>
      <c r="AL67">
        <f>COUNTIF('Egg-Incubation'!$AL$10:$AL$84,AK67)</f>
        <v>0</v>
      </c>
      <c r="AP67">
        <f>58</f>
        <v>58</v>
      </c>
      <c r="AQ67">
        <f>COUNTIF('Egg-Incubation'!$AQ$10:$AQ$69,AP67)</f>
        <v>0</v>
      </c>
      <c r="AU67">
        <f>58</f>
        <v>58</v>
      </c>
      <c r="AV67">
        <f>COUNTIF('Egg-Incubation'!$AV$10:$AV$104,AU67)</f>
        <v>0</v>
      </c>
      <c r="AZ67">
        <f>58</f>
        <v>58</v>
      </c>
      <c r="BA67">
        <f>COUNTIF('Egg-Incubation'!$BA$10:$BA$79,AZ67)</f>
        <v>0</v>
      </c>
    </row>
    <row r="68" spans="2:53" x14ac:dyDescent="0.2">
      <c r="B68">
        <f>59</f>
        <v>59</v>
      </c>
      <c r="C68">
        <f>COUNTIF('Egg-Incubation'!$C$10:$C$31,B68)</f>
        <v>0</v>
      </c>
      <c r="G68">
        <f>59</f>
        <v>59</v>
      </c>
      <c r="H68">
        <f>COUNTIF('Egg-Incubation'!$H$10:$H$58,G68)</f>
        <v>0</v>
      </c>
      <c r="L68">
        <f>59</f>
        <v>59</v>
      </c>
      <c r="M68">
        <f>COUNTIF('Egg-Incubation'!$M$10:$M$67,L68)</f>
        <v>0</v>
      </c>
      <c r="Q68">
        <f>59</f>
        <v>59</v>
      </c>
      <c r="R68">
        <f>COUNTIF('Egg-Incubation'!$R$10:$R$72,Q68)</f>
        <v>0</v>
      </c>
      <c r="V68">
        <f>59</f>
        <v>59</v>
      </c>
      <c r="W68">
        <f>COUNTIF('Egg-Incubation'!$W$10:$W$89,V68)</f>
        <v>0</v>
      </c>
      <c r="AA68">
        <f>59</f>
        <v>59</v>
      </c>
      <c r="AB68">
        <f>COUNTIF('Egg-Incubation'!$AB$10:$AB$111,AA68)</f>
        <v>0</v>
      </c>
      <c r="AF68">
        <f>59</f>
        <v>59</v>
      </c>
      <c r="AG68">
        <f>COUNTIF('Egg-Incubation'!$AG$10:$AG$43,AF68)</f>
        <v>0</v>
      </c>
      <c r="AK68">
        <f>59</f>
        <v>59</v>
      </c>
      <c r="AL68">
        <f>COUNTIF('Egg-Incubation'!$AL$10:$AL$84,AK68)</f>
        <v>0</v>
      </c>
      <c r="AP68">
        <f>59</f>
        <v>59</v>
      </c>
      <c r="AQ68">
        <f>COUNTIF('Egg-Incubation'!$AQ$10:$AQ$69,AP68)</f>
        <v>0</v>
      </c>
      <c r="AU68">
        <f>59</f>
        <v>59</v>
      </c>
      <c r="AV68">
        <f>COUNTIF('Egg-Incubation'!$AV$10:$AV$104,AU68)</f>
        <v>0</v>
      </c>
      <c r="AZ68">
        <f>59</f>
        <v>59</v>
      </c>
      <c r="BA68">
        <f>COUNTIF('Egg-Incubation'!$BA$10:$BA$79,AZ68)</f>
        <v>0</v>
      </c>
    </row>
    <row r="69" spans="2:53" x14ac:dyDescent="0.2">
      <c r="B69">
        <f>60</f>
        <v>60</v>
      </c>
      <c r="C69">
        <f>COUNTIF('Egg-Incubation'!$C$10:$C$31,B69)</f>
        <v>0</v>
      </c>
      <c r="G69">
        <f>60</f>
        <v>60</v>
      </c>
      <c r="H69">
        <f>COUNTIF('Egg-Incubation'!$H$10:$H$58,G69)</f>
        <v>0</v>
      </c>
      <c r="L69">
        <f>60</f>
        <v>60</v>
      </c>
      <c r="M69">
        <f>COUNTIF('Egg-Incubation'!$M$10:$M$67,L69)</f>
        <v>0</v>
      </c>
      <c r="Q69">
        <f>60</f>
        <v>60</v>
      </c>
      <c r="R69">
        <f>COUNTIF('Egg-Incubation'!$R$10:$R$72,Q69)</f>
        <v>0</v>
      </c>
      <c r="V69">
        <f>60</f>
        <v>60</v>
      </c>
      <c r="W69">
        <f>COUNTIF('Egg-Incubation'!$W$10:$W$89,V69)</f>
        <v>0</v>
      </c>
      <c r="AA69">
        <f>60</f>
        <v>60</v>
      </c>
      <c r="AB69">
        <f>COUNTIF('Egg-Incubation'!$AB$10:$AB$111,AA69)</f>
        <v>0</v>
      </c>
      <c r="AF69">
        <f>60</f>
        <v>60</v>
      </c>
      <c r="AG69">
        <f>COUNTIF('Egg-Incubation'!$AG$10:$AG$43,AF69)</f>
        <v>0</v>
      </c>
      <c r="AK69">
        <f>60</f>
        <v>60</v>
      </c>
      <c r="AL69">
        <f>COUNTIF('Egg-Incubation'!$AL$10:$AL$84,AK69)</f>
        <v>0</v>
      </c>
      <c r="AP69">
        <f>60</f>
        <v>60</v>
      </c>
      <c r="AQ69">
        <f>COUNTIF('Egg-Incubation'!$AQ$10:$AQ$69,AP69)</f>
        <v>0</v>
      </c>
      <c r="AU69">
        <f>60</f>
        <v>60</v>
      </c>
      <c r="AV69">
        <f>COUNTIF('Egg-Incubation'!$AV$10:$AV$104,AU69)</f>
        <v>0</v>
      </c>
      <c r="AZ69">
        <f>60</f>
        <v>60</v>
      </c>
      <c r="BA69">
        <f>COUNTIF('Egg-Incubation'!$BA$10:$BA$79,AZ69)</f>
        <v>0</v>
      </c>
    </row>
  </sheetData>
  <mergeCells count="16">
    <mergeCell ref="AJ1:AM1"/>
    <mergeCell ref="AO1:AR1"/>
    <mergeCell ref="AT1:AW1"/>
    <mergeCell ref="AY1:BB1"/>
    <mergeCell ref="BD1:BE1"/>
    <mergeCell ref="A4:B4"/>
    <mergeCell ref="F4:G4"/>
    <mergeCell ref="A6:B6"/>
    <mergeCell ref="F6:G6"/>
    <mergeCell ref="AE1:AH1"/>
    <mergeCell ref="A1:D1"/>
    <mergeCell ref="F1:I1"/>
    <mergeCell ref="K1:N1"/>
    <mergeCell ref="P1:S1"/>
    <mergeCell ref="U1:X1"/>
    <mergeCell ref="Z1:A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0A131-FF0B-0D4F-8F67-685D7D61DFAD}">
  <dimension ref="A1:AC101"/>
  <sheetViews>
    <sheetView workbookViewId="0">
      <selection activeCell="AB12" sqref="AB12:AB101"/>
    </sheetView>
  </sheetViews>
  <sheetFormatPr baseColWidth="10" defaultRowHeight="16" x14ac:dyDescent="0.2"/>
  <sheetData>
    <row r="1" spans="1:29" x14ac:dyDescent="0.2">
      <c r="A1" s="9" t="s">
        <v>21</v>
      </c>
      <c r="B1" s="9"/>
      <c r="C1" s="9"/>
      <c r="D1" s="9"/>
      <c r="F1" s="9" t="s">
        <v>22</v>
      </c>
      <c r="G1" s="9"/>
      <c r="H1" s="9"/>
      <c r="I1" s="9"/>
      <c r="K1" s="9" t="s">
        <v>23</v>
      </c>
      <c r="L1" s="9"/>
      <c r="M1" s="9"/>
      <c r="N1" s="9"/>
      <c r="P1" s="9" t="s">
        <v>24</v>
      </c>
      <c r="Q1" s="9"/>
      <c r="R1" s="9"/>
      <c r="S1" s="9"/>
      <c r="U1" s="9" t="s">
        <v>25</v>
      </c>
      <c r="V1" s="9"/>
      <c r="W1" s="9"/>
      <c r="X1" s="9"/>
      <c r="Z1" s="9" t="s">
        <v>26</v>
      </c>
      <c r="AA1" s="9"/>
      <c r="AB1" s="9"/>
      <c r="AC1" s="9"/>
    </row>
    <row r="2" spans="1:29" x14ac:dyDescent="0.2">
      <c r="A2" s="7"/>
      <c r="B2" s="7"/>
      <c r="C2" s="7"/>
      <c r="D2" s="7"/>
      <c r="F2" s="7"/>
      <c r="G2" s="7"/>
      <c r="H2" s="7"/>
      <c r="I2" s="7"/>
      <c r="K2" s="7"/>
      <c r="L2" s="7"/>
      <c r="M2" s="7"/>
      <c r="N2" s="7"/>
      <c r="P2" s="7"/>
      <c r="Q2" s="7"/>
      <c r="R2" s="7"/>
      <c r="S2" s="7"/>
      <c r="U2" s="7"/>
      <c r="V2" s="7"/>
      <c r="W2" s="7"/>
      <c r="X2" s="7"/>
      <c r="Z2" s="7"/>
      <c r="AA2" s="7"/>
      <c r="AB2" s="7"/>
      <c r="AC2" s="7"/>
    </row>
    <row r="3" spans="1:29" x14ac:dyDescent="0.2">
      <c r="A3" s="7" t="s">
        <v>37</v>
      </c>
      <c r="B3" s="7" t="s">
        <v>38</v>
      </c>
      <c r="C3" s="7"/>
      <c r="D3" s="7"/>
      <c r="F3" s="7" t="s">
        <v>37</v>
      </c>
      <c r="G3" s="7" t="s">
        <v>39</v>
      </c>
      <c r="H3" s="7"/>
      <c r="I3" s="7"/>
      <c r="K3" s="7" t="s">
        <v>37</v>
      </c>
      <c r="L3" s="7" t="s">
        <v>40</v>
      </c>
      <c r="M3" s="7"/>
      <c r="N3" s="7"/>
      <c r="P3" s="7" t="s">
        <v>37</v>
      </c>
      <c r="Q3" s="7" t="s">
        <v>41</v>
      </c>
      <c r="R3" s="7"/>
      <c r="S3" s="7"/>
      <c r="U3" s="7" t="s">
        <v>37</v>
      </c>
      <c r="V3" s="7" t="s">
        <v>42</v>
      </c>
      <c r="W3" s="7"/>
      <c r="X3" s="7"/>
      <c r="Z3" s="7" t="s">
        <v>37</v>
      </c>
      <c r="AA3" s="7" t="s">
        <v>43</v>
      </c>
      <c r="AB3" s="7"/>
      <c r="AC3" s="7"/>
    </row>
    <row r="5" spans="1:29" x14ac:dyDescent="0.2">
      <c r="C5" t="s">
        <v>11</v>
      </c>
      <c r="D5" t="s">
        <v>12</v>
      </c>
      <c r="H5" t="s">
        <v>11</v>
      </c>
      <c r="I5" t="s">
        <v>12</v>
      </c>
      <c r="M5" t="s">
        <v>11</v>
      </c>
      <c r="N5" t="s">
        <v>12</v>
      </c>
      <c r="R5" t="s">
        <v>11</v>
      </c>
      <c r="S5" t="s">
        <v>12</v>
      </c>
      <c r="W5" t="s">
        <v>11</v>
      </c>
      <c r="X5" t="s">
        <v>12</v>
      </c>
      <c r="AB5" t="s">
        <v>11</v>
      </c>
      <c r="AC5" t="s">
        <v>12</v>
      </c>
    </row>
    <row r="6" spans="1:29" x14ac:dyDescent="0.2">
      <c r="A6" s="10" t="s">
        <v>13</v>
      </c>
      <c r="B6" s="10"/>
      <c r="C6" s="4">
        <v>21.1</v>
      </c>
      <c r="D6">
        <v>0.6</v>
      </c>
      <c r="F6" s="10" t="s">
        <v>13</v>
      </c>
      <c r="G6" s="10"/>
      <c r="H6" s="4">
        <v>23</v>
      </c>
      <c r="I6">
        <v>2</v>
      </c>
      <c r="K6" s="10" t="s">
        <v>13</v>
      </c>
      <c r="L6" s="10"/>
      <c r="M6" s="4">
        <v>28</v>
      </c>
      <c r="N6">
        <v>1</v>
      </c>
      <c r="P6" s="10" t="s">
        <v>13</v>
      </c>
      <c r="Q6" s="10"/>
      <c r="R6" s="4">
        <v>22.02</v>
      </c>
      <c r="S6">
        <v>2</v>
      </c>
      <c r="U6" s="10" t="s">
        <v>13</v>
      </c>
      <c r="V6" s="10"/>
      <c r="W6" s="4">
        <v>27</v>
      </c>
      <c r="X6">
        <v>1</v>
      </c>
      <c r="Z6" s="10" t="s">
        <v>13</v>
      </c>
      <c r="AA6" s="10"/>
      <c r="AB6" s="4">
        <v>21</v>
      </c>
      <c r="AC6">
        <v>0.6</v>
      </c>
    </row>
    <row r="8" spans="1:29" x14ac:dyDescent="0.2">
      <c r="A8" s="10" t="s">
        <v>33</v>
      </c>
      <c r="B8" s="10"/>
      <c r="C8">
        <v>41</v>
      </c>
      <c r="F8" s="10" t="s">
        <v>33</v>
      </c>
      <c r="G8" s="10"/>
      <c r="H8">
        <v>18</v>
      </c>
      <c r="K8" s="10" t="s">
        <v>33</v>
      </c>
      <c r="L8" s="10"/>
      <c r="M8">
        <v>49</v>
      </c>
      <c r="P8" s="10" t="s">
        <v>33</v>
      </c>
      <c r="Q8" s="10"/>
      <c r="R8">
        <v>79</v>
      </c>
      <c r="U8" s="10" t="s">
        <v>33</v>
      </c>
      <c r="V8" s="10"/>
      <c r="W8">
        <v>49</v>
      </c>
      <c r="Z8" s="10" t="s">
        <v>33</v>
      </c>
      <c r="AA8" s="10"/>
      <c r="AB8">
        <v>48</v>
      </c>
    </row>
    <row r="9" spans="1:29" x14ac:dyDescent="0.2">
      <c r="A9" t="s">
        <v>34</v>
      </c>
      <c r="C9">
        <v>50</v>
      </c>
      <c r="F9" t="s">
        <v>34</v>
      </c>
      <c r="H9">
        <v>50</v>
      </c>
      <c r="K9" t="s">
        <v>34</v>
      </c>
      <c r="M9">
        <v>75</v>
      </c>
      <c r="P9" t="s">
        <v>34</v>
      </c>
      <c r="R9">
        <v>100</v>
      </c>
      <c r="U9" t="s">
        <v>34</v>
      </c>
      <c r="W9">
        <v>60</v>
      </c>
      <c r="Z9" t="s">
        <v>34</v>
      </c>
      <c r="AB9">
        <v>60</v>
      </c>
    </row>
    <row r="11" spans="1:29" x14ac:dyDescent="0.2">
      <c r="B11" s="2" t="s">
        <v>47</v>
      </c>
      <c r="C11" s="3" t="s">
        <v>48</v>
      </c>
      <c r="G11" s="2" t="s">
        <v>47</v>
      </c>
      <c r="H11" s="3" t="s">
        <v>48</v>
      </c>
      <c r="L11" s="2" t="s">
        <v>47</v>
      </c>
      <c r="M11" s="3" t="s">
        <v>48</v>
      </c>
      <c r="Q11" s="2" t="s">
        <v>47</v>
      </c>
      <c r="R11" s="3" t="s">
        <v>48</v>
      </c>
      <c r="V11" s="2" t="s">
        <v>47</v>
      </c>
      <c r="W11" s="3" t="s">
        <v>48</v>
      </c>
      <c r="AA11" s="2" t="s">
        <v>47</v>
      </c>
      <c r="AB11" s="3" t="s">
        <v>48</v>
      </c>
    </row>
    <row r="12" spans="1:29" x14ac:dyDescent="0.2">
      <c r="B12">
        <f>1</f>
        <v>1</v>
      </c>
      <c r="C12">
        <f>COUNTIF('Egg-Adult'!$C$12:$C$52,B12)</f>
        <v>0</v>
      </c>
      <c r="G12">
        <f>1</f>
        <v>1</v>
      </c>
      <c r="H12">
        <f>COUNTIF('Egg-Adult'!$H$12:$H$29,G12)</f>
        <v>0</v>
      </c>
      <c r="L12">
        <f>1</f>
        <v>1</v>
      </c>
      <c r="M12">
        <f>COUNTIF('Egg-Adult'!$M$12:$M$60,L12)</f>
        <v>0</v>
      </c>
      <c r="Q12">
        <f>1</f>
        <v>1</v>
      </c>
      <c r="R12">
        <f>COUNTIF('Egg-Adult'!$R$12:$R$90,Q12)</f>
        <v>0</v>
      </c>
      <c r="V12">
        <f>1</f>
        <v>1</v>
      </c>
      <c r="W12">
        <f>COUNTIF('Egg-Adult'!$W$12:$W$60,V12)</f>
        <v>0</v>
      </c>
      <c r="AA12">
        <f>1</f>
        <v>1</v>
      </c>
      <c r="AB12">
        <f>COUNTIF('Egg-Adult'!$AB$12:$AB$59,AA12)</f>
        <v>0</v>
      </c>
    </row>
    <row r="13" spans="1:29" x14ac:dyDescent="0.2">
      <c r="B13">
        <f>2</f>
        <v>2</v>
      </c>
      <c r="C13">
        <f>COUNTIF('Egg-Adult'!$C$12:$C$52,B13)</f>
        <v>0</v>
      </c>
      <c r="G13">
        <f>2</f>
        <v>2</v>
      </c>
      <c r="H13">
        <f>COUNTIF('Egg-Adult'!$H$12:$H$29,G13)</f>
        <v>0</v>
      </c>
      <c r="L13">
        <f>2</f>
        <v>2</v>
      </c>
      <c r="M13">
        <f>COUNTIF('Egg-Adult'!$M$12:$M$60,L13)</f>
        <v>0</v>
      </c>
      <c r="Q13">
        <f>2</f>
        <v>2</v>
      </c>
      <c r="R13">
        <f>COUNTIF('Egg-Adult'!$R$12:$R$90,Q13)</f>
        <v>0</v>
      </c>
      <c r="V13">
        <f>2</f>
        <v>2</v>
      </c>
      <c r="W13">
        <f>COUNTIF('Egg-Adult'!$W$12:$W$60,V13)</f>
        <v>0</v>
      </c>
      <c r="AA13">
        <f>2</f>
        <v>2</v>
      </c>
      <c r="AB13">
        <f>COUNTIF('Egg-Adult'!$AB$12:$AB$59,AA13)</f>
        <v>0</v>
      </c>
    </row>
    <row r="14" spans="1:29" x14ac:dyDescent="0.2">
      <c r="B14">
        <f>3</f>
        <v>3</v>
      </c>
      <c r="C14">
        <f>COUNTIF('Egg-Adult'!$C$12:$C$52,B14)</f>
        <v>0</v>
      </c>
      <c r="G14">
        <f>3</f>
        <v>3</v>
      </c>
      <c r="H14">
        <f>COUNTIF('Egg-Adult'!$H$12:$H$29,G14)</f>
        <v>0</v>
      </c>
      <c r="L14">
        <f>3</f>
        <v>3</v>
      </c>
      <c r="M14">
        <f>COUNTIF('Egg-Adult'!$M$12:$M$60,L14)</f>
        <v>0</v>
      </c>
      <c r="Q14">
        <f>3</f>
        <v>3</v>
      </c>
      <c r="R14">
        <f>COUNTIF('Egg-Adult'!$R$12:$R$90,Q14)</f>
        <v>0</v>
      </c>
      <c r="V14">
        <f>3</f>
        <v>3</v>
      </c>
      <c r="W14">
        <f>COUNTIF('Egg-Adult'!$W$12:$W$60,V14)</f>
        <v>0</v>
      </c>
      <c r="AA14">
        <f>3</f>
        <v>3</v>
      </c>
      <c r="AB14">
        <f>COUNTIF('Egg-Adult'!$AB$12:$AB$59,AA14)</f>
        <v>0</v>
      </c>
    </row>
    <row r="15" spans="1:29" x14ac:dyDescent="0.2">
      <c r="B15">
        <f>4</f>
        <v>4</v>
      </c>
      <c r="C15">
        <f>COUNTIF('Egg-Adult'!$C$12:$C$52,B15)</f>
        <v>0</v>
      </c>
      <c r="G15">
        <f>4</f>
        <v>4</v>
      </c>
      <c r="H15">
        <f>COUNTIF('Egg-Adult'!$H$12:$H$29,G15)</f>
        <v>0</v>
      </c>
      <c r="L15">
        <f>4</f>
        <v>4</v>
      </c>
      <c r="M15">
        <f>COUNTIF('Egg-Adult'!$M$12:$M$60,L15)</f>
        <v>0</v>
      </c>
      <c r="Q15">
        <f>4</f>
        <v>4</v>
      </c>
      <c r="R15">
        <f>COUNTIF('Egg-Adult'!$R$12:$R$90,Q15)</f>
        <v>0</v>
      </c>
      <c r="V15">
        <f>4</f>
        <v>4</v>
      </c>
      <c r="W15">
        <f>COUNTIF('Egg-Adult'!$W$12:$W$60,V15)</f>
        <v>0</v>
      </c>
      <c r="AA15">
        <f>4</f>
        <v>4</v>
      </c>
      <c r="AB15">
        <f>COUNTIF('Egg-Adult'!$AB$12:$AB$59,AA15)</f>
        <v>0</v>
      </c>
    </row>
    <row r="16" spans="1:29" x14ac:dyDescent="0.2">
      <c r="B16">
        <f>5</f>
        <v>5</v>
      </c>
      <c r="C16">
        <f>COUNTIF('Egg-Adult'!$C$12:$C$52,B16)</f>
        <v>0</v>
      </c>
      <c r="G16">
        <f>5</f>
        <v>5</v>
      </c>
      <c r="H16">
        <f>COUNTIF('Egg-Adult'!$H$12:$H$29,G16)</f>
        <v>0</v>
      </c>
      <c r="L16">
        <f>5</f>
        <v>5</v>
      </c>
      <c r="M16">
        <f>COUNTIF('Egg-Adult'!$M$12:$M$60,L16)</f>
        <v>0</v>
      </c>
      <c r="Q16">
        <f>5</f>
        <v>5</v>
      </c>
      <c r="R16">
        <f>COUNTIF('Egg-Adult'!$R$12:$R$90,Q16)</f>
        <v>0</v>
      </c>
      <c r="V16">
        <f>5</f>
        <v>5</v>
      </c>
      <c r="W16">
        <f>COUNTIF('Egg-Adult'!$W$12:$W$60,V16)</f>
        <v>0</v>
      </c>
      <c r="AA16">
        <f>5</f>
        <v>5</v>
      </c>
      <c r="AB16">
        <f>COUNTIF('Egg-Adult'!$AB$12:$AB$59,AA16)</f>
        <v>0</v>
      </c>
    </row>
    <row r="17" spans="2:28" x14ac:dyDescent="0.2">
      <c r="B17">
        <f>6</f>
        <v>6</v>
      </c>
      <c r="C17">
        <f>COUNTIF('Egg-Adult'!$C$12:$C$52,B17)</f>
        <v>0</v>
      </c>
      <c r="G17">
        <f>6</f>
        <v>6</v>
      </c>
      <c r="H17">
        <f>COUNTIF('Egg-Adult'!$H$12:$H$29,G17)</f>
        <v>0</v>
      </c>
      <c r="L17">
        <f>6</f>
        <v>6</v>
      </c>
      <c r="M17">
        <f>COUNTIF('Egg-Adult'!$M$12:$M$60,L17)</f>
        <v>0</v>
      </c>
      <c r="Q17">
        <f>6</f>
        <v>6</v>
      </c>
      <c r="R17">
        <f>COUNTIF('Egg-Adult'!$R$12:$R$90,Q17)</f>
        <v>0</v>
      </c>
      <c r="V17">
        <f>6</f>
        <v>6</v>
      </c>
      <c r="W17">
        <f>COUNTIF('Egg-Adult'!$W$12:$W$60,V17)</f>
        <v>0</v>
      </c>
      <c r="AA17">
        <f>6</f>
        <v>6</v>
      </c>
      <c r="AB17">
        <f>COUNTIF('Egg-Adult'!$AB$12:$AB$59,AA17)</f>
        <v>0</v>
      </c>
    </row>
    <row r="18" spans="2:28" x14ac:dyDescent="0.2">
      <c r="B18">
        <f>7</f>
        <v>7</v>
      </c>
      <c r="C18">
        <f>COUNTIF('Egg-Adult'!$C$12:$C$52,B18)</f>
        <v>0</v>
      </c>
      <c r="G18">
        <f>7</f>
        <v>7</v>
      </c>
      <c r="H18">
        <f>COUNTIF('Egg-Adult'!$H$12:$H$29,G18)</f>
        <v>0</v>
      </c>
      <c r="L18">
        <f>7</f>
        <v>7</v>
      </c>
      <c r="M18">
        <f>COUNTIF('Egg-Adult'!$M$12:$M$60,L18)</f>
        <v>0</v>
      </c>
      <c r="Q18">
        <f>7</f>
        <v>7</v>
      </c>
      <c r="R18">
        <f>COUNTIF('Egg-Adult'!$R$12:$R$90,Q18)</f>
        <v>0</v>
      </c>
      <c r="V18">
        <f>7</f>
        <v>7</v>
      </c>
      <c r="W18">
        <f>COUNTIF('Egg-Adult'!$W$12:$W$60,V18)</f>
        <v>0</v>
      </c>
      <c r="AA18">
        <f>7</f>
        <v>7</v>
      </c>
      <c r="AB18">
        <f>COUNTIF('Egg-Adult'!$AB$12:$AB$59,AA18)</f>
        <v>0</v>
      </c>
    </row>
    <row r="19" spans="2:28" x14ac:dyDescent="0.2">
      <c r="B19">
        <f>8</f>
        <v>8</v>
      </c>
      <c r="C19">
        <f>COUNTIF('Egg-Adult'!$C$12:$C$52,B19)</f>
        <v>0</v>
      </c>
      <c r="G19">
        <f>8</f>
        <v>8</v>
      </c>
      <c r="H19">
        <f>COUNTIF('Egg-Adult'!$H$12:$H$29,G19)</f>
        <v>0</v>
      </c>
      <c r="L19">
        <f>8</f>
        <v>8</v>
      </c>
      <c r="M19">
        <f>COUNTIF('Egg-Adult'!$M$12:$M$60,L19)</f>
        <v>0</v>
      </c>
      <c r="Q19">
        <f>8</f>
        <v>8</v>
      </c>
      <c r="R19">
        <f>COUNTIF('Egg-Adult'!$R$12:$R$90,Q19)</f>
        <v>0</v>
      </c>
      <c r="V19">
        <f>8</f>
        <v>8</v>
      </c>
      <c r="W19">
        <f>COUNTIF('Egg-Adult'!$W$12:$W$60,V19)</f>
        <v>0</v>
      </c>
      <c r="AA19">
        <f>8</f>
        <v>8</v>
      </c>
      <c r="AB19">
        <f>COUNTIF('Egg-Adult'!$AB$12:$AB$59,AA19)</f>
        <v>0</v>
      </c>
    </row>
    <row r="20" spans="2:28" x14ac:dyDescent="0.2">
      <c r="B20">
        <f>9</f>
        <v>9</v>
      </c>
      <c r="C20">
        <f>COUNTIF('Egg-Adult'!$C$12:$C$52,B20)</f>
        <v>0</v>
      </c>
      <c r="G20">
        <f>9</f>
        <v>9</v>
      </c>
      <c r="H20">
        <f>COUNTIF('Egg-Adult'!$H$12:$H$29,G20)</f>
        <v>0</v>
      </c>
      <c r="L20">
        <f>9</f>
        <v>9</v>
      </c>
      <c r="M20">
        <f>COUNTIF('Egg-Adult'!$M$12:$M$60,L20)</f>
        <v>0</v>
      </c>
      <c r="Q20">
        <f>9</f>
        <v>9</v>
      </c>
      <c r="R20">
        <f>COUNTIF('Egg-Adult'!$R$12:$R$90,Q20)</f>
        <v>0</v>
      </c>
      <c r="V20">
        <f>9</f>
        <v>9</v>
      </c>
      <c r="W20">
        <f>COUNTIF('Egg-Adult'!$W$12:$W$60,V20)</f>
        <v>0</v>
      </c>
      <c r="AA20">
        <f>9</f>
        <v>9</v>
      </c>
      <c r="AB20">
        <f>COUNTIF('Egg-Adult'!$AB$12:$AB$59,AA20)</f>
        <v>0</v>
      </c>
    </row>
    <row r="21" spans="2:28" x14ac:dyDescent="0.2">
      <c r="B21">
        <f>10</f>
        <v>10</v>
      </c>
      <c r="C21">
        <f>COUNTIF('Egg-Adult'!$C$12:$C$52,B21)</f>
        <v>0</v>
      </c>
      <c r="G21">
        <f>10</f>
        <v>10</v>
      </c>
      <c r="H21">
        <f>COUNTIF('Egg-Adult'!$H$12:$H$29,G21)</f>
        <v>0</v>
      </c>
      <c r="L21">
        <f>10</f>
        <v>10</v>
      </c>
      <c r="M21">
        <f>COUNTIF('Egg-Adult'!$M$12:$M$60,L21)</f>
        <v>0</v>
      </c>
      <c r="Q21">
        <f>10</f>
        <v>10</v>
      </c>
      <c r="R21">
        <f>COUNTIF('Egg-Adult'!$R$12:$R$90,Q21)</f>
        <v>0</v>
      </c>
      <c r="V21">
        <f>10</f>
        <v>10</v>
      </c>
      <c r="W21">
        <f>COUNTIF('Egg-Adult'!$W$12:$W$60,V21)</f>
        <v>0</v>
      </c>
      <c r="AA21">
        <f>10</f>
        <v>10</v>
      </c>
      <c r="AB21">
        <f>COUNTIF('Egg-Adult'!$AB$12:$AB$59,AA21)</f>
        <v>0</v>
      </c>
    </row>
    <row r="22" spans="2:28" x14ac:dyDescent="0.2">
      <c r="B22">
        <f>11</f>
        <v>11</v>
      </c>
      <c r="C22">
        <f>COUNTIF('Egg-Adult'!$C$12:$C$52,B22)</f>
        <v>0</v>
      </c>
      <c r="G22">
        <f>11</f>
        <v>11</v>
      </c>
      <c r="H22">
        <f>COUNTIF('Egg-Adult'!$H$12:$H$29,G22)</f>
        <v>0</v>
      </c>
      <c r="L22">
        <f>11</f>
        <v>11</v>
      </c>
      <c r="M22">
        <f>COUNTIF('Egg-Adult'!$M$12:$M$60,L22)</f>
        <v>0</v>
      </c>
      <c r="Q22">
        <f>11</f>
        <v>11</v>
      </c>
      <c r="R22">
        <f>COUNTIF('Egg-Adult'!$R$12:$R$90,Q22)</f>
        <v>0</v>
      </c>
      <c r="V22">
        <f>11</f>
        <v>11</v>
      </c>
      <c r="W22">
        <f>COUNTIF('Egg-Adult'!$W$12:$W$60,V22)</f>
        <v>0</v>
      </c>
      <c r="AA22">
        <f>11</f>
        <v>11</v>
      </c>
      <c r="AB22">
        <f>COUNTIF('Egg-Adult'!$AB$12:$AB$59,AA22)</f>
        <v>0</v>
      </c>
    </row>
    <row r="23" spans="2:28" x14ac:dyDescent="0.2">
      <c r="B23">
        <f>12</f>
        <v>12</v>
      </c>
      <c r="C23">
        <f>COUNTIF('Egg-Adult'!$C$12:$C$52,B23)</f>
        <v>0</v>
      </c>
      <c r="G23">
        <f>12</f>
        <v>12</v>
      </c>
      <c r="H23">
        <f>COUNTIF('Egg-Adult'!$H$12:$H$29,G23)</f>
        <v>0</v>
      </c>
      <c r="L23">
        <f>12</f>
        <v>12</v>
      </c>
      <c r="M23">
        <f>COUNTIF('Egg-Adult'!$M$12:$M$60,L23)</f>
        <v>0</v>
      </c>
      <c r="Q23">
        <f>12</f>
        <v>12</v>
      </c>
      <c r="R23">
        <f>COUNTIF('Egg-Adult'!$R$12:$R$90,Q23)</f>
        <v>0</v>
      </c>
      <c r="V23">
        <f>12</f>
        <v>12</v>
      </c>
      <c r="W23">
        <f>COUNTIF('Egg-Adult'!$W$12:$W$60,V23)</f>
        <v>0</v>
      </c>
      <c r="AA23">
        <f>12</f>
        <v>12</v>
      </c>
      <c r="AB23">
        <f>COUNTIF('Egg-Adult'!$AB$12:$AB$59,AA23)</f>
        <v>0</v>
      </c>
    </row>
    <row r="24" spans="2:28" x14ac:dyDescent="0.2">
      <c r="B24">
        <f>13</f>
        <v>13</v>
      </c>
      <c r="C24">
        <f>COUNTIF('Egg-Adult'!$C$12:$C$52,B24)</f>
        <v>0</v>
      </c>
      <c r="G24">
        <f>13</f>
        <v>13</v>
      </c>
      <c r="H24">
        <f>COUNTIF('Egg-Adult'!$H$12:$H$29,G24)</f>
        <v>0</v>
      </c>
      <c r="L24">
        <f>13</f>
        <v>13</v>
      </c>
      <c r="M24">
        <f>COUNTIF('Egg-Adult'!$M$12:$M$60,L24)</f>
        <v>0</v>
      </c>
      <c r="Q24">
        <f>13</f>
        <v>13</v>
      </c>
      <c r="R24">
        <f>COUNTIF('Egg-Adult'!$R$12:$R$90,Q24)</f>
        <v>0</v>
      </c>
      <c r="V24">
        <f>13</f>
        <v>13</v>
      </c>
      <c r="W24">
        <f>COUNTIF('Egg-Adult'!$W$12:$W$60,V24)</f>
        <v>0</v>
      </c>
      <c r="AA24">
        <f>13</f>
        <v>13</v>
      </c>
      <c r="AB24">
        <f>COUNTIF('Egg-Adult'!$AB$12:$AB$59,AA24)</f>
        <v>0</v>
      </c>
    </row>
    <row r="25" spans="2:28" x14ac:dyDescent="0.2">
      <c r="B25">
        <f>14</f>
        <v>14</v>
      </c>
      <c r="C25">
        <f>COUNTIF('Egg-Adult'!$C$12:$C$52,B25)</f>
        <v>0</v>
      </c>
      <c r="G25">
        <f>14</f>
        <v>14</v>
      </c>
      <c r="H25">
        <f>COUNTIF('Egg-Adult'!$H$12:$H$29,G25)</f>
        <v>0</v>
      </c>
      <c r="L25">
        <f>14</f>
        <v>14</v>
      </c>
      <c r="M25">
        <f>COUNTIF('Egg-Adult'!$M$12:$M$60,L25)</f>
        <v>0</v>
      </c>
      <c r="Q25">
        <f>14</f>
        <v>14</v>
      </c>
      <c r="R25">
        <f>COUNTIF('Egg-Adult'!$R$12:$R$90,Q25)</f>
        <v>0</v>
      </c>
      <c r="V25">
        <f>14</f>
        <v>14</v>
      </c>
      <c r="W25">
        <f>COUNTIF('Egg-Adult'!$W$12:$W$60,V25)</f>
        <v>0</v>
      </c>
      <c r="AA25">
        <f>14</f>
        <v>14</v>
      </c>
      <c r="AB25">
        <f>COUNTIF('Egg-Adult'!$AB$12:$AB$59,AA25)</f>
        <v>0</v>
      </c>
    </row>
    <row r="26" spans="2:28" x14ac:dyDescent="0.2">
      <c r="B26">
        <f>15</f>
        <v>15</v>
      </c>
      <c r="C26">
        <f>COUNTIF('Egg-Adult'!$C$12:$C$52,B26)</f>
        <v>0</v>
      </c>
      <c r="G26">
        <f>15</f>
        <v>15</v>
      </c>
      <c r="H26">
        <f>COUNTIF('Egg-Adult'!$H$12:$H$29,G26)</f>
        <v>0</v>
      </c>
      <c r="L26">
        <f>15</f>
        <v>15</v>
      </c>
      <c r="M26">
        <f>COUNTIF('Egg-Adult'!$M$12:$M$60,L26)</f>
        <v>0</v>
      </c>
      <c r="Q26">
        <f>15</f>
        <v>15</v>
      </c>
      <c r="R26">
        <f>COUNTIF('Egg-Adult'!$R$12:$R$90,Q26)</f>
        <v>0</v>
      </c>
      <c r="V26">
        <f>15</f>
        <v>15</v>
      </c>
      <c r="W26">
        <f>COUNTIF('Egg-Adult'!$W$12:$W$60,V26)</f>
        <v>0</v>
      </c>
      <c r="AA26">
        <f>15</f>
        <v>15</v>
      </c>
      <c r="AB26">
        <f>COUNTIF('Egg-Adult'!$AB$12:$AB$59,AA26)</f>
        <v>0</v>
      </c>
    </row>
    <row r="27" spans="2:28" x14ac:dyDescent="0.2">
      <c r="B27">
        <f>16</f>
        <v>16</v>
      </c>
      <c r="C27">
        <f>COUNTIF('Egg-Adult'!$C$12:$C$52,B27)</f>
        <v>0</v>
      </c>
      <c r="G27">
        <f>16</f>
        <v>16</v>
      </c>
      <c r="H27">
        <f>COUNTIF('Egg-Adult'!$H$12:$H$29,G27)</f>
        <v>0</v>
      </c>
      <c r="L27">
        <f>16</f>
        <v>16</v>
      </c>
      <c r="M27">
        <f>COUNTIF('Egg-Adult'!$M$12:$M$60,L27)</f>
        <v>0</v>
      </c>
      <c r="Q27">
        <f>16</f>
        <v>16</v>
      </c>
      <c r="R27">
        <f>COUNTIF('Egg-Adult'!$R$12:$R$90,Q27)</f>
        <v>0</v>
      </c>
      <c r="V27">
        <f>16</f>
        <v>16</v>
      </c>
      <c r="W27">
        <f>COUNTIF('Egg-Adult'!$W$12:$W$60,V27)</f>
        <v>0</v>
      </c>
      <c r="AA27">
        <f>16</f>
        <v>16</v>
      </c>
      <c r="AB27">
        <f>COUNTIF('Egg-Adult'!$AB$12:$AB$59,AA27)</f>
        <v>0</v>
      </c>
    </row>
    <row r="28" spans="2:28" x14ac:dyDescent="0.2">
      <c r="B28">
        <f>17</f>
        <v>17</v>
      </c>
      <c r="C28">
        <f>COUNTIF('Egg-Adult'!$C$12:$C$52,B28)</f>
        <v>0</v>
      </c>
      <c r="G28">
        <f>17</f>
        <v>17</v>
      </c>
      <c r="H28">
        <f>COUNTIF('Egg-Adult'!$H$12:$H$29,G28)</f>
        <v>0</v>
      </c>
      <c r="L28">
        <f>17</f>
        <v>17</v>
      </c>
      <c r="M28">
        <f>COUNTIF('Egg-Adult'!$M$12:$M$60,L28)</f>
        <v>0</v>
      </c>
      <c r="Q28">
        <f>17</f>
        <v>17</v>
      </c>
      <c r="R28">
        <f>COUNTIF('Egg-Adult'!$R$12:$R$90,Q28)</f>
        <v>0</v>
      </c>
      <c r="V28">
        <f>17</f>
        <v>17</v>
      </c>
      <c r="W28">
        <f>COUNTIF('Egg-Adult'!$W$12:$W$60,V28)</f>
        <v>0</v>
      </c>
      <c r="AA28">
        <f>17</f>
        <v>17</v>
      </c>
      <c r="AB28">
        <f>COUNTIF('Egg-Adult'!$AB$12:$AB$59,AA28)</f>
        <v>0</v>
      </c>
    </row>
    <row r="29" spans="2:28" x14ac:dyDescent="0.2">
      <c r="B29">
        <f>18</f>
        <v>18</v>
      </c>
      <c r="C29">
        <f>COUNTIF('Egg-Adult'!$C$12:$C$52,B29)</f>
        <v>0</v>
      </c>
      <c r="G29">
        <f>18</f>
        <v>18</v>
      </c>
      <c r="H29">
        <f>COUNTIF('Egg-Adult'!$H$12:$H$29,G29)</f>
        <v>0</v>
      </c>
      <c r="L29">
        <f>18</f>
        <v>18</v>
      </c>
      <c r="M29">
        <f>COUNTIF('Egg-Adult'!$M$12:$M$60,L29)</f>
        <v>0</v>
      </c>
      <c r="Q29">
        <f>18</f>
        <v>18</v>
      </c>
      <c r="R29">
        <f>COUNTIF('Egg-Adult'!$R$12:$R$90,Q29)</f>
        <v>0</v>
      </c>
      <c r="V29">
        <f>18</f>
        <v>18</v>
      </c>
      <c r="W29">
        <f>COUNTIF('Egg-Adult'!$W$12:$W$60,V29)</f>
        <v>0</v>
      </c>
      <c r="AA29">
        <f>18</f>
        <v>18</v>
      </c>
      <c r="AB29">
        <f>COUNTIF('Egg-Adult'!$AB$12:$AB$59,AA29)</f>
        <v>0</v>
      </c>
    </row>
    <row r="30" spans="2:28" x14ac:dyDescent="0.2">
      <c r="B30">
        <f>19</f>
        <v>19</v>
      </c>
      <c r="C30">
        <f>COUNTIF('Egg-Adult'!$C$12:$C$52,B30)</f>
        <v>0</v>
      </c>
      <c r="G30">
        <f>19</f>
        <v>19</v>
      </c>
      <c r="H30">
        <f>COUNTIF('Egg-Adult'!$H$12:$H$29,G30)</f>
        <v>0</v>
      </c>
      <c r="L30">
        <f>19</f>
        <v>19</v>
      </c>
      <c r="M30">
        <f>COUNTIF('Egg-Adult'!$M$12:$M$60,L30)</f>
        <v>0</v>
      </c>
      <c r="Q30">
        <f>19</f>
        <v>19</v>
      </c>
      <c r="R30">
        <f>COUNTIF('Egg-Adult'!$R$12:$R$90,Q30)</f>
        <v>0</v>
      </c>
      <c r="V30">
        <f>19</f>
        <v>19</v>
      </c>
      <c r="W30">
        <f>COUNTIF('Egg-Adult'!$W$12:$W$60,V30)</f>
        <v>0</v>
      </c>
      <c r="AA30">
        <f>19</f>
        <v>19</v>
      </c>
      <c r="AB30">
        <f>COUNTIF('Egg-Adult'!$AB$12:$AB$59,AA30)</f>
        <v>0</v>
      </c>
    </row>
    <row r="31" spans="2:28" x14ac:dyDescent="0.2">
      <c r="B31">
        <f>20</f>
        <v>20</v>
      </c>
      <c r="C31">
        <f>COUNTIF('Egg-Adult'!$C$12:$C$52,B31)</f>
        <v>0</v>
      </c>
      <c r="G31">
        <f>20</f>
        <v>20</v>
      </c>
      <c r="H31">
        <f>COUNTIF('Egg-Adult'!$H$12:$H$29,G31)</f>
        <v>0</v>
      </c>
      <c r="L31">
        <f>20</f>
        <v>20</v>
      </c>
      <c r="M31">
        <f>COUNTIF('Egg-Adult'!$M$12:$M$60,L31)</f>
        <v>0</v>
      </c>
      <c r="Q31">
        <f>20</f>
        <v>20</v>
      </c>
      <c r="R31">
        <f>COUNTIF('Egg-Adult'!$R$12:$R$90,Q31)</f>
        <v>0</v>
      </c>
      <c r="V31">
        <f>20</f>
        <v>20</v>
      </c>
      <c r="W31">
        <f>COUNTIF('Egg-Adult'!$W$12:$W$60,V31)</f>
        <v>0</v>
      </c>
      <c r="AA31">
        <f>20</f>
        <v>20</v>
      </c>
      <c r="AB31">
        <f>COUNTIF('Egg-Adult'!$AB$12:$AB$59,AA31)</f>
        <v>0</v>
      </c>
    </row>
    <row r="32" spans="2:28" x14ac:dyDescent="0.2">
      <c r="B32">
        <f>21</f>
        <v>21</v>
      </c>
      <c r="C32">
        <f>COUNTIF('Egg-Adult'!$C$12:$C$52,B32)</f>
        <v>0</v>
      </c>
      <c r="G32">
        <f>21</f>
        <v>21</v>
      </c>
      <c r="H32">
        <f>COUNTIF('Egg-Adult'!$H$12:$H$29,G32)</f>
        <v>0</v>
      </c>
      <c r="L32">
        <f>21</f>
        <v>21</v>
      </c>
      <c r="M32">
        <f>COUNTIF('Egg-Adult'!$M$12:$M$60,L32)</f>
        <v>0</v>
      </c>
      <c r="Q32">
        <f>21</f>
        <v>21</v>
      </c>
      <c r="R32">
        <f>COUNTIF('Egg-Adult'!$R$12:$R$90,Q32)</f>
        <v>0</v>
      </c>
      <c r="V32">
        <f>21</f>
        <v>21</v>
      </c>
      <c r="W32">
        <f>COUNTIF('Egg-Adult'!$W$12:$W$60,V32)</f>
        <v>0</v>
      </c>
      <c r="AA32">
        <f>21</f>
        <v>21</v>
      </c>
      <c r="AB32">
        <f>COUNTIF('Egg-Adult'!$AB$12:$AB$59,AA32)</f>
        <v>0</v>
      </c>
    </row>
    <row r="33" spans="2:28" x14ac:dyDescent="0.2">
      <c r="B33">
        <f>22</f>
        <v>22</v>
      </c>
      <c r="C33">
        <f>COUNTIF('Egg-Adult'!$C$12:$C$52,B33)</f>
        <v>0</v>
      </c>
      <c r="G33">
        <f>22</f>
        <v>22</v>
      </c>
      <c r="H33">
        <f>COUNTIF('Egg-Adult'!$H$12:$H$29,G33)</f>
        <v>0</v>
      </c>
      <c r="L33">
        <f>22</f>
        <v>22</v>
      </c>
      <c r="M33">
        <f>COUNTIF('Egg-Adult'!$M$12:$M$60,L33)</f>
        <v>0</v>
      </c>
      <c r="Q33">
        <f>22</f>
        <v>22</v>
      </c>
      <c r="R33">
        <f>COUNTIF('Egg-Adult'!$R$12:$R$90,Q33)</f>
        <v>0</v>
      </c>
      <c r="V33">
        <f>22</f>
        <v>22</v>
      </c>
      <c r="W33">
        <f>COUNTIF('Egg-Adult'!$W$12:$W$60,V33)</f>
        <v>0</v>
      </c>
      <c r="AA33">
        <f>22</f>
        <v>22</v>
      </c>
      <c r="AB33">
        <f>COUNTIF('Egg-Adult'!$AB$12:$AB$59,AA33)</f>
        <v>0</v>
      </c>
    </row>
    <row r="34" spans="2:28" x14ac:dyDescent="0.2">
      <c r="B34">
        <f>23</f>
        <v>23</v>
      </c>
      <c r="C34">
        <f>COUNTIF('Egg-Adult'!$C$12:$C$52,B34)</f>
        <v>0</v>
      </c>
      <c r="G34">
        <f>23</f>
        <v>23</v>
      </c>
      <c r="H34">
        <f>COUNTIF('Egg-Adult'!$H$12:$H$29,G34)</f>
        <v>0</v>
      </c>
      <c r="L34">
        <f>23</f>
        <v>23</v>
      </c>
      <c r="M34">
        <f>COUNTIF('Egg-Adult'!$M$12:$M$60,L34)</f>
        <v>0</v>
      </c>
      <c r="Q34">
        <f>23</f>
        <v>23</v>
      </c>
      <c r="R34">
        <f>COUNTIF('Egg-Adult'!$R$12:$R$90,Q34)</f>
        <v>0</v>
      </c>
      <c r="V34">
        <f>23</f>
        <v>23</v>
      </c>
      <c r="W34">
        <f>COUNTIF('Egg-Adult'!$W$12:$W$60,V34)</f>
        <v>0</v>
      </c>
      <c r="AA34">
        <f>23</f>
        <v>23</v>
      </c>
      <c r="AB34">
        <f>COUNTIF('Egg-Adult'!$AB$12:$AB$59,AA34)</f>
        <v>0</v>
      </c>
    </row>
    <row r="35" spans="2:28" x14ac:dyDescent="0.2">
      <c r="B35">
        <f>24</f>
        <v>24</v>
      </c>
      <c r="C35">
        <f>COUNTIF('Egg-Adult'!$C$12:$C$52,B35)</f>
        <v>0</v>
      </c>
      <c r="G35">
        <f>24</f>
        <v>24</v>
      </c>
      <c r="H35">
        <f>COUNTIF('Egg-Adult'!$H$12:$H$29,G35)</f>
        <v>0</v>
      </c>
      <c r="L35">
        <f>24</f>
        <v>24</v>
      </c>
      <c r="M35">
        <f>COUNTIF('Egg-Adult'!$M$12:$M$60,L35)</f>
        <v>0</v>
      </c>
      <c r="Q35">
        <f>24</f>
        <v>24</v>
      </c>
      <c r="R35">
        <f>COUNTIF('Egg-Adult'!$R$12:$R$90,Q35)</f>
        <v>0</v>
      </c>
      <c r="V35">
        <f>24</f>
        <v>24</v>
      </c>
      <c r="W35">
        <f>COUNTIF('Egg-Adult'!$W$12:$W$60,V35)</f>
        <v>0</v>
      </c>
      <c r="AA35">
        <f>24</f>
        <v>24</v>
      </c>
      <c r="AB35">
        <f>COUNTIF('Egg-Adult'!$AB$12:$AB$59,AA35)</f>
        <v>0</v>
      </c>
    </row>
    <row r="36" spans="2:28" x14ac:dyDescent="0.2">
      <c r="B36">
        <f>25</f>
        <v>25</v>
      </c>
      <c r="C36">
        <f>COUNTIF('Egg-Adult'!$C$12:$C$52,B36)</f>
        <v>0</v>
      </c>
      <c r="G36">
        <f>25</f>
        <v>25</v>
      </c>
      <c r="H36">
        <f>COUNTIF('Egg-Adult'!$H$12:$H$29,G36)</f>
        <v>0</v>
      </c>
      <c r="L36">
        <f>25</f>
        <v>25</v>
      </c>
      <c r="M36">
        <f>COUNTIF('Egg-Adult'!$M$12:$M$60,L36)</f>
        <v>1</v>
      </c>
      <c r="Q36">
        <f>25</f>
        <v>25</v>
      </c>
      <c r="R36">
        <f>COUNTIF('Egg-Adult'!$R$12:$R$90,Q36)</f>
        <v>0</v>
      </c>
      <c r="V36">
        <f>25</f>
        <v>25</v>
      </c>
      <c r="W36">
        <f>COUNTIF('Egg-Adult'!$W$12:$W$60,V36)</f>
        <v>0</v>
      </c>
      <c r="AA36">
        <f>25</f>
        <v>25</v>
      </c>
      <c r="AB36">
        <f>COUNTIF('Egg-Adult'!$AB$12:$AB$59,AA36)</f>
        <v>0</v>
      </c>
    </row>
    <row r="37" spans="2:28" x14ac:dyDescent="0.2">
      <c r="B37">
        <f>26</f>
        <v>26</v>
      </c>
      <c r="C37">
        <f>COUNTIF('Egg-Adult'!$C$12:$C$52,B37)</f>
        <v>0</v>
      </c>
      <c r="G37">
        <f>26</f>
        <v>26</v>
      </c>
      <c r="H37">
        <f>COUNTIF('Egg-Adult'!$H$12:$H$29,G37)</f>
        <v>0</v>
      </c>
      <c r="L37">
        <f>26</f>
        <v>26</v>
      </c>
      <c r="M37">
        <f>COUNTIF('Egg-Adult'!$M$12:$M$60,L37)</f>
        <v>0</v>
      </c>
      <c r="Q37">
        <f>26</f>
        <v>26</v>
      </c>
      <c r="R37">
        <f>COUNTIF('Egg-Adult'!$R$12:$R$90,Q37)</f>
        <v>0</v>
      </c>
      <c r="V37">
        <f>26</f>
        <v>26</v>
      </c>
      <c r="W37">
        <f>COUNTIF('Egg-Adult'!$W$12:$W$60,V37)</f>
        <v>0</v>
      </c>
      <c r="AA37">
        <f>26</f>
        <v>26</v>
      </c>
      <c r="AB37">
        <f>COUNTIF('Egg-Adult'!$AB$12:$AB$59,AA37)</f>
        <v>0</v>
      </c>
    </row>
    <row r="38" spans="2:28" x14ac:dyDescent="0.2">
      <c r="B38">
        <f>27</f>
        <v>27</v>
      </c>
      <c r="C38">
        <f>COUNTIF('Egg-Adult'!$C$12:$C$52,B38)</f>
        <v>0</v>
      </c>
      <c r="G38">
        <f>27</f>
        <v>27</v>
      </c>
      <c r="H38">
        <f>COUNTIF('Egg-Adult'!$H$12:$H$29,G38)</f>
        <v>0</v>
      </c>
      <c r="L38">
        <f>27</f>
        <v>27</v>
      </c>
      <c r="M38">
        <f>COUNTIF('Egg-Adult'!$M$12:$M$60,L38)</f>
        <v>0</v>
      </c>
      <c r="Q38">
        <f>27</f>
        <v>27</v>
      </c>
      <c r="R38">
        <f>COUNTIF('Egg-Adult'!$R$12:$R$90,Q38)</f>
        <v>0</v>
      </c>
      <c r="V38">
        <f>27</f>
        <v>27</v>
      </c>
      <c r="W38">
        <f>COUNTIF('Egg-Adult'!$W$12:$W$60,V38)</f>
        <v>0</v>
      </c>
      <c r="AA38">
        <f>27</f>
        <v>27</v>
      </c>
      <c r="AB38">
        <f>COUNTIF('Egg-Adult'!$AB$12:$AB$59,AA38)</f>
        <v>0</v>
      </c>
    </row>
    <row r="39" spans="2:28" x14ac:dyDescent="0.2">
      <c r="B39">
        <f>28</f>
        <v>28</v>
      </c>
      <c r="C39">
        <f>COUNTIF('Egg-Adult'!$C$12:$C$52,B39)</f>
        <v>0</v>
      </c>
      <c r="G39">
        <f>28</f>
        <v>28</v>
      </c>
      <c r="H39">
        <f>COUNTIF('Egg-Adult'!$H$12:$H$29,G39)</f>
        <v>0</v>
      </c>
      <c r="L39">
        <f>28</f>
        <v>28</v>
      </c>
      <c r="M39">
        <f>COUNTIF('Egg-Adult'!$M$12:$M$60,L39)</f>
        <v>8</v>
      </c>
      <c r="Q39">
        <f>28</f>
        <v>28</v>
      </c>
      <c r="R39">
        <f>COUNTIF('Egg-Adult'!$R$12:$R$90,Q39)</f>
        <v>0</v>
      </c>
      <c r="V39">
        <f>28</f>
        <v>28</v>
      </c>
      <c r="W39">
        <f>COUNTIF('Egg-Adult'!$W$12:$W$60,V39)</f>
        <v>0</v>
      </c>
      <c r="AA39">
        <f>28</f>
        <v>28</v>
      </c>
      <c r="AB39">
        <f>COUNTIF('Egg-Adult'!$AB$12:$AB$59,AA39)</f>
        <v>0</v>
      </c>
    </row>
    <row r="40" spans="2:28" x14ac:dyDescent="0.2">
      <c r="B40">
        <f>29</f>
        <v>29</v>
      </c>
      <c r="C40">
        <f>COUNTIF('Egg-Adult'!$C$12:$C$52,B40)</f>
        <v>0</v>
      </c>
      <c r="G40">
        <f>29</f>
        <v>29</v>
      </c>
      <c r="H40">
        <f>COUNTIF('Egg-Adult'!$H$12:$H$29,G40)</f>
        <v>0</v>
      </c>
      <c r="L40">
        <f>29</f>
        <v>29</v>
      </c>
      <c r="M40">
        <f>COUNTIF('Egg-Adult'!$M$12:$M$60,L40)</f>
        <v>0</v>
      </c>
      <c r="Q40">
        <f>29</f>
        <v>29</v>
      </c>
      <c r="R40">
        <f>COUNTIF('Egg-Adult'!$R$12:$R$90,Q40)</f>
        <v>0</v>
      </c>
      <c r="V40">
        <f>29</f>
        <v>29</v>
      </c>
      <c r="W40">
        <f>COUNTIF('Egg-Adult'!$W$12:$W$60,V40)</f>
        <v>0</v>
      </c>
      <c r="AA40">
        <f>29</f>
        <v>29</v>
      </c>
      <c r="AB40">
        <f>COUNTIF('Egg-Adult'!$AB$12:$AB$59,AA40)</f>
        <v>0</v>
      </c>
    </row>
    <row r="41" spans="2:28" x14ac:dyDescent="0.2">
      <c r="B41">
        <f>30</f>
        <v>30</v>
      </c>
      <c r="C41">
        <f>COUNTIF('Egg-Adult'!$C$12:$C$52,B41)</f>
        <v>0</v>
      </c>
      <c r="G41">
        <f>30</f>
        <v>30</v>
      </c>
      <c r="H41">
        <f>COUNTIF('Egg-Adult'!$H$12:$H$29,G41)</f>
        <v>0</v>
      </c>
      <c r="L41">
        <f>30</f>
        <v>30</v>
      </c>
      <c r="M41">
        <f>COUNTIF('Egg-Adult'!$M$12:$M$60,L41)</f>
        <v>8</v>
      </c>
      <c r="Q41">
        <f>30</f>
        <v>30</v>
      </c>
      <c r="R41">
        <f>COUNTIF('Egg-Adult'!$R$12:$R$90,Q41)</f>
        <v>0</v>
      </c>
      <c r="V41">
        <f>30</f>
        <v>30</v>
      </c>
      <c r="W41">
        <f>COUNTIF('Egg-Adult'!$W$12:$W$60,V41)</f>
        <v>0</v>
      </c>
      <c r="AA41">
        <f>30</f>
        <v>30</v>
      </c>
      <c r="AB41">
        <f>COUNTIF('Egg-Adult'!$AB$12:$AB$59,AA41)</f>
        <v>0</v>
      </c>
    </row>
    <row r="42" spans="2:28" x14ac:dyDescent="0.2">
      <c r="B42">
        <f>31</f>
        <v>31</v>
      </c>
      <c r="C42">
        <f>COUNTIF('Egg-Adult'!$C$12:$C$52,B42)</f>
        <v>0</v>
      </c>
      <c r="G42">
        <f>31</f>
        <v>31</v>
      </c>
      <c r="H42">
        <f>COUNTIF('Egg-Adult'!$H$12:$H$29,G42)</f>
        <v>0</v>
      </c>
      <c r="L42">
        <f>31</f>
        <v>31</v>
      </c>
      <c r="M42">
        <f>COUNTIF('Egg-Adult'!$M$12:$M$60,L42)</f>
        <v>0</v>
      </c>
      <c r="Q42">
        <f>31</f>
        <v>31</v>
      </c>
      <c r="R42">
        <f>COUNTIF('Egg-Adult'!$R$12:$R$90,Q42)</f>
        <v>0</v>
      </c>
      <c r="V42">
        <f>31</f>
        <v>31</v>
      </c>
      <c r="W42">
        <f>COUNTIF('Egg-Adult'!$W$12:$W$60,V42)</f>
        <v>0</v>
      </c>
      <c r="AA42">
        <f>31</f>
        <v>31</v>
      </c>
      <c r="AB42">
        <f>COUNTIF('Egg-Adult'!$AB$12:$AB$59,AA42)</f>
        <v>0</v>
      </c>
    </row>
    <row r="43" spans="2:28" x14ac:dyDescent="0.2">
      <c r="B43">
        <f>32</f>
        <v>32</v>
      </c>
      <c r="C43">
        <f>COUNTIF('Egg-Adult'!$C$12:$C$52,B43)</f>
        <v>0</v>
      </c>
      <c r="G43">
        <f>32</f>
        <v>32</v>
      </c>
      <c r="H43">
        <f>COUNTIF('Egg-Adult'!$H$12:$H$29,G43)</f>
        <v>0</v>
      </c>
      <c r="L43">
        <f>32</f>
        <v>32</v>
      </c>
      <c r="M43">
        <f>COUNTIF('Egg-Adult'!$M$12:$M$60,L43)</f>
        <v>9</v>
      </c>
      <c r="Q43">
        <f>32</f>
        <v>32</v>
      </c>
      <c r="R43">
        <f>COUNTIF('Egg-Adult'!$R$12:$R$90,Q43)</f>
        <v>0</v>
      </c>
      <c r="V43">
        <f>32</f>
        <v>32</v>
      </c>
      <c r="W43">
        <f>COUNTIF('Egg-Adult'!$W$12:$W$60,V43)</f>
        <v>0</v>
      </c>
      <c r="AA43">
        <f>32</f>
        <v>32</v>
      </c>
      <c r="AB43">
        <f>COUNTIF('Egg-Adult'!$AB$12:$AB$59,AA43)</f>
        <v>0</v>
      </c>
    </row>
    <row r="44" spans="2:28" x14ac:dyDescent="0.2">
      <c r="B44">
        <f>33</f>
        <v>33</v>
      </c>
      <c r="C44">
        <f>COUNTIF('Egg-Adult'!$C$12:$C$52,B44)</f>
        <v>0</v>
      </c>
      <c r="G44">
        <f>33</f>
        <v>33</v>
      </c>
      <c r="H44">
        <f>COUNTIF('Egg-Adult'!$H$12:$H$29,G44)</f>
        <v>0</v>
      </c>
      <c r="L44">
        <f>33</f>
        <v>33</v>
      </c>
      <c r="M44">
        <f>COUNTIF('Egg-Adult'!$M$12:$M$60,L44)</f>
        <v>0</v>
      </c>
      <c r="Q44">
        <f>33</f>
        <v>33</v>
      </c>
      <c r="R44">
        <f>COUNTIF('Egg-Adult'!$R$12:$R$90,Q44)</f>
        <v>0</v>
      </c>
      <c r="V44">
        <f>33</f>
        <v>33</v>
      </c>
      <c r="W44">
        <f>COUNTIF('Egg-Adult'!$W$12:$W$60,V44)</f>
        <v>0</v>
      </c>
      <c r="AA44">
        <f>33</f>
        <v>33</v>
      </c>
      <c r="AB44">
        <f>COUNTIF('Egg-Adult'!$AB$12:$AB$59,AA44)</f>
        <v>0</v>
      </c>
    </row>
    <row r="45" spans="2:28" x14ac:dyDescent="0.2">
      <c r="B45">
        <f>34</f>
        <v>34</v>
      </c>
      <c r="C45">
        <f>COUNTIF('Egg-Adult'!$C$12:$C$52,B45)</f>
        <v>0</v>
      </c>
      <c r="G45">
        <f>34</f>
        <v>34</v>
      </c>
      <c r="H45">
        <f>COUNTIF('Egg-Adult'!$H$12:$H$29,G45)</f>
        <v>0</v>
      </c>
      <c r="L45">
        <f>34</f>
        <v>34</v>
      </c>
      <c r="M45">
        <f>COUNTIF('Egg-Adult'!$M$12:$M$60,L45)</f>
        <v>1</v>
      </c>
      <c r="Q45">
        <f>34</f>
        <v>34</v>
      </c>
      <c r="R45">
        <f>COUNTIF('Egg-Adult'!$R$12:$R$90,Q45)</f>
        <v>0</v>
      </c>
      <c r="V45">
        <f>34</f>
        <v>34</v>
      </c>
      <c r="W45">
        <f>COUNTIF('Egg-Adult'!$W$12:$W$60,V45)</f>
        <v>0</v>
      </c>
      <c r="AA45">
        <f>34</f>
        <v>34</v>
      </c>
      <c r="AB45">
        <f>COUNTIF('Egg-Adult'!$AB$12:$AB$59,AA45)</f>
        <v>0</v>
      </c>
    </row>
    <row r="46" spans="2:28" x14ac:dyDescent="0.2">
      <c r="B46">
        <f>35</f>
        <v>35</v>
      </c>
      <c r="C46">
        <f>COUNTIF('Egg-Adult'!$C$12:$C$52,B46)</f>
        <v>0</v>
      </c>
      <c r="G46">
        <f>35</f>
        <v>35</v>
      </c>
      <c r="H46">
        <f>COUNTIF('Egg-Adult'!$H$12:$H$29,G46)</f>
        <v>0</v>
      </c>
      <c r="L46">
        <f>35</f>
        <v>35</v>
      </c>
      <c r="M46">
        <f>COUNTIF('Egg-Adult'!$M$12:$M$60,L46)</f>
        <v>4</v>
      </c>
      <c r="Q46">
        <f>35</f>
        <v>35</v>
      </c>
      <c r="R46">
        <f>COUNTIF('Egg-Adult'!$R$12:$R$90,Q46)</f>
        <v>0</v>
      </c>
      <c r="V46">
        <f>35</f>
        <v>35</v>
      </c>
      <c r="W46">
        <f>COUNTIF('Egg-Adult'!$W$12:$W$60,V46)</f>
        <v>0</v>
      </c>
      <c r="AA46">
        <f>35</f>
        <v>35</v>
      </c>
      <c r="AB46">
        <f>COUNTIF('Egg-Adult'!$AB$12:$AB$59,AA46)</f>
        <v>1</v>
      </c>
    </row>
    <row r="47" spans="2:28" x14ac:dyDescent="0.2">
      <c r="B47">
        <f>36</f>
        <v>36</v>
      </c>
      <c r="C47">
        <f>COUNTIF('Egg-Adult'!$C$12:$C$52,B47)</f>
        <v>0</v>
      </c>
      <c r="G47">
        <f>36</f>
        <v>36</v>
      </c>
      <c r="H47">
        <f>COUNTIF('Egg-Adult'!$H$12:$H$29,G47)</f>
        <v>0</v>
      </c>
      <c r="L47">
        <f>36</f>
        <v>36</v>
      </c>
      <c r="M47">
        <f>COUNTIF('Egg-Adult'!$M$12:$M$60,L47)</f>
        <v>0</v>
      </c>
      <c r="Q47">
        <f>36</f>
        <v>36</v>
      </c>
      <c r="R47">
        <f>COUNTIF('Egg-Adult'!$R$12:$R$90,Q47)</f>
        <v>0</v>
      </c>
      <c r="V47">
        <f>36</f>
        <v>36</v>
      </c>
      <c r="W47">
        <f>COUNTIF('Egg-Adult'!$W$12:$W$60,V47)</f>
        <v>0</v>
      </c>
      <c r="AA47">
        <f>36</f>
        <v>36</v>
      </c>
      <c r="AB47">
        <f>COUNTIF('Egg-Adult'!$AB$12:$AB$59,AA47)</f>
        <v>0</v>
      </c>
    </row>
    <row r="48" spans="2:28" x14ac:dyDescent="0.2">
      <c r="B48">
        <f>37</f>
        <v>37</v>
      </c>
      <c r="C48">
        <f>COUNTIF('Egg-Adult'!$C$12:$C$52,B48)</f>
        <v>0</v>
      </c>
      <c r="G48">
        <f>37</f>
        <v>37</v>
      </c>
      <c r="H48">
        <f>COUNTIF('Egg-Adult'!$H$12:$H$29,G48)</f>
        <v>0</v>
      </c>
      <c r="L48">
        <f>37</f>
        <v>37</v>
      </c>
      <c r="M48">
        <f>COUNTIF('Egg-Adult'!$M$12:$M$60,L48)</f>
        <v>3</v>
      </c>
      <c r="Q48">
        <f>37</f>
        <v>37</v>
      </c>
      <c r="R48">
        <f>COUNTIF('Egg-Adult'!$R$12:$R$90,Q48)</f>
        <v>0</v>
      </c>
      <c r="V48">
        <f>37</f>
        <v>37</v>
      </c>
      <c r="W48">
        <f>COUNTIF('Egg-Adult'!$W$12:$W$60,V48)</f>
        <v>0</v>
      </c>
      <c r="AA48">
        <f>37</f>
        <v>37</v>
      </c>
      <c r="AB48">
        <f>COUNTIF('Egg-Adult'!$AB$12:$AB$59,AA48)</f>
        <v>0</v>
      </c>
    </row>
    <row r="49" spans="2:28" x14ac:dyDescent="0.2">
      <c r="B49">
        <f>38</f>
        <v>38</v>
      </c>
      <c r="C49">
        <f>COUNTIF('Egg-Adult'!$C$12:$C$52,B49)</f>
        <v>0</v>
      </c>
      <c r="G49">
        <f>38</f>
        <v>38</v>
      </c>
      <c r="H49">
        <f>COUNTIF('Egg-Adult'!$H$12:$H$29,G49)</f>
        <v>0</v>
      </c>
      <c r="L49">
        <f>38</f>
        <v>38</v>
      </c>
      <c r="M49">
        <f>COUNTIF('Egg-Adult'!$M$12:$M$60,L49)</f>
        <v>0</v>
      </c>
      <c r="Q49">
        <f>38</f>
        <v>38</v>
      </c>
      <c r="R49">
        <f>COUNTIF('Egg-Adult'!$R$12:$R$90,Q49)</f>
        <v>0</v>
      </c>
      <c r="V49">
        <f>38</f>
        <v>38</v>
      </c>
      <c r="W49">
        <f>COUNTIF('Egg-Adult'!$W$12:$W$60,V49)</f>
        <v>0</v>
      </c>
      <c r="AA49">
        <f>38</f>
        <v>38</v>
      </c>
      <c r="AB49">
        <f>COUNTIF('Egg-Adult'!$AB$12:$AB$59,AA49)</f>
        <v>0</v>
      </c>
    </row>
    <row r="50" spans="2:28" x14ac:dyDescent="0.2">
      <c r="B50">
        <f>39</f>
        <v>39</v>
      </c>
      <c r="C50">
        <f>COUNTIF('Egg-Adult'!$C$12:$C$52,B50)</f>
        <v>0</v>
      </c>
      <c r="G50">
        <f>39</f>
        <v>39</v>
      </c>
      <c r="H50">
        <f>COUNTIF('Egg-Adult'!$H$12:$H$29,G50)</f>
        <v>0</v>
      </c>
      <c r="L50">
        <f>39</f>
        <v>39</v>
      </c>
      <c r="M50">
        <f>COUNTIF('Egg-Adult'!$M$12:$M$60,L50)</f>
        <v>4</v>
      </c>
      <c r="Q50">
        <f>39</f>
        <v>39</v>
      </c>
      <c r="R50">
        <f>COUNTIF('Egg-Adult'!$R$12:$R$90,Q50)</f>
        <v>0</v>
      </c>
      <c r="V50">
        <f>39</f>
        <v>39</v>
      </c>
      <c r="W50">
        <f>COUNTIF('Egg-Adult'!$W$12:$W$60,V50)</f>
        <v>0</v>
      </c>
      <c r="AA50">
        <f>39</f>
        <v>39</v>
      </c>
      <c r="AB50">
        <f>COUNTIF('Egg-Adult'!$AB$12:$AB$59,AA50)</f>
        <v>0</v>
      </c>
    </row>
    <row r="51" spans="2:28" x14ac:dyDescent="0.2">
      <c r="B51">
        <f>40</f>
        <v>40</v>
      </c>
      <c r="C51">
        <f>COUNTIF('Egg-Adult'!$C$12:$C$52,B51)</f>
        <v>0</v>
      </c>
      <c r="G51">
        <f>40</f>
        <v>40</v>
      </c>
      <c r="H51">
        <f>COUNTIF('Egg-Adult'!$H$12:$H$29,G51)</f>
        <v>0</v>
      </c>
      <c r="L51">
        <f>40</f>
        <v>40</v>
      </c>
      <c r="M51">
        <f>COUNTIF('Egg-Adult'!$M$12:$M$60,L51)</f>
        <v>0</v>
      </c>
      <c r="Q51">
        <f>40</f>
        <v>40</v>
      </c>
      <c r="R51">
        <f>COUNTIF('Egg-Adult'!$R$12:$R$90,Q51)</f>
        <v>0</v>
      </c>
      <c r="V51">
        <f>40</f>
        <v>40</v>
      </c>
      <c r="W51">
        <f>COUNTIF('Egg-Adult'!$W$12:$W$60,V51)</f>
        <v>3</v>
      </c>
      <c r="AA51">
        <f>40</f>
        <v>40</v>
      </c>
      <c r="AB51">
        <f>COUNTIF('Egg-Adult'!$AB$12:$AB$59,AA51)</f>
        <v>0</v>
      </c>
    </row>
    <row r="52" spans="2:28" x14ac:dyDescent="0.2">
      <c r="B52">
        <f>41</f>
        <v>41</v>
      </c>
      <c r="C52">
        <f>COUNTIF('Egg-Adult'!$C$12:$C$52,B52)</f>
        <v>0</v>
      </c>
      <c r="G52">
        <f>41</f>
        <v>41</v>
      </c>
      <c r="H52">
        <f>COUNTIF('Egg-Adult'!$H$12:$H$29,G52)</f>
        <v>0</v>
      </c>
      <c r="L52">
        <f>41</f>
        <v>41</v>
      </c>
      <c r="M52">
        <f>COUNTIF('Egg-Adult'!$M$12:$M$60,L52)</f>
        <v>0</v>
      </c>
      <c r="Q52">
        <f>41</f>
        <v>41</v>
      </c>
      <c r="R52">
        <f>COUNTIF('Egg-Adult'!$R$12:$R$90,Q52)</f>
        <v>0</v>
      </c>
      <c r="V52">
        <f>41</f>
        <v>41</v>
      </c>
      <c r="W52">
        <f>COUNTIF('Egg-Adult'!$W$12:$W$60,V52)</f>
        <v>7</v>
      </c>
      <c r="AA52">
        <f>41</f>
        <v>41</v>
      </c>
      <c r="AB52">
        <f>COUNTIF('Egg-Adult'!$AB$12:$AB$59,AA52)</f>
        <v>0</v>
      </c>
    </row>
    <row r="53" spans="2:28" x14ac:dyDescent="0.2">
      <c r="B53">
        <f>42</f>
        <v>42</v>
      </c>
      <c r="C53">
        <f>COUNTIF('Egg-Adult'!$C$12:$C$52,B53)</f>
        <v>0</v>
      </c>
      <c r="G53">
        <f>42</f>
        <v>42</v>
      </c>
      <c r="H53">
        <f>COUNTIF('Egg-Adult'!$H$12:$H$29,G53)</f>
        <v>0</v>
      </c>
      <c r="L53">
        <f>42</f>
        <v>42</v>
      </c>
      <c r="M53">
        <f>COUNTIF('Egg-Adult'!$M$12:$M$60,L53)</f>
        <v>5</v>
      </c>
      <c r="Q53">
        <f>42</f>
        <v>42</v>
      </c>
      <c r="R53">
        <f>COUNTIF('Egg-Adult'!$R$12:$R$90,Q53)</f>
        <v>0</v>
      </c>
      <c r="V53">
        <f>42</f>
        <v>42</v>
      </c>
      <c r="W53">
        <f>COUNTIF('Egg-Adult'!$W$12:$W$60,V53)</f>
        <v>7</v>
      </c>
      <c r="AA53">
        <f>42</f>
        <v>42</v>
      </c>
      <c r="AB53">
        <f>COUNTIF('Egg-Adult'!$AB$12:$AB$59,AA53)</f>
        <v>0</v>
      </c>
    </row>
    <row r="54" spans="2:28" x14ac:dyDescent="0.2">
      <c r="B54">
        <f>43</f>
        <v>43</v>
      </c>
      <c r="C54">
        <f>COUNTIF('Egg-Adult'!$C$12:$C$52,B54)</f>
        <v>0</v>
      </c>
      <c r="G54">
        <f>43</f>
        <v>43</v>
      </c>
      <c r="H54">
        <f>COUNTIF('Egg-Adult'!$H$12:$H$29,G54)</f>
        <v>0</v>
      </c>
      <c r="L54">
        <f>43</f>
        <v>43</v>
      </c>
      <c r="M54">
        <f>COUNTIF('Egg-Adult'!$M$12:$M$60,L54)</f>
        <v>0</v>
      </c>
      <c r="Q54">
        <f>43</f>
        <v>43</v>
      </c>
      <c r="R54">
        <f>COUNTIF('Egg-Adult'!$R$12:$R$90,Q54)</f>
        <v>0</v>
      </c>
      <c r="V54">
        <f>43</f>
        <v>43</v>
      </c>
      <c r="W54">
        <f>COUNTIF('Egg-Adult'!$W$12:$W$60,V54)</f>
        <v>1</v>
      </c>
      <c r="AA54">
        <f>43</f>
        <v>43</v>
      </c>
      <c r="AB54">
        <f>COUNTIF('Egg-Adult'!$AB$12:$AB$59,AA54)</f>
        <v>1</v>
      </c>
    </row>
    <row r="55" spans="2:28" x14ac:dyDescent="0.2">
      <c r="B55">
        <f>44</f>
        <v>44</v>
      </c>
      <c r="C55">
        <f>COUNTIF('Egg-Adult'!$C$12:$C$52,B55)</f>
        <v>0</v>
      </c>
      <c r="G55">
        <f>44</f>
        <v>44</v>
      </c>
      <c r="H55">
        <f>COUNTIF('Egg-Adult'!$H$12:$H$29,G55)</f>
        <v>0</v>
      </c>
      <c r="L55">
        <f>44</f>
        <v>44</v>
      </c>
      <c r="M55">
        <f>COUNTIF('Egg-Adult'!$M$12:$M$60,L55)</f>
        <v>5</v>
      </c>
      <c r="Q55">
        <f>44</f>
        <v>44</v>
      </c>
      <c r="R55">
        <f>COUNTIF('Egg-Adult'!$R$12:$R$90,Q55)</f>
        <v>0</v>
      </c>
      <c r="V55">
        <f>44</f>
        <v>44</v>
      </c>
      <c r="W55">
        <f>COUNTIF('Egg-Adult'!$W$12:$W$60,V55)</f>
        <v>0</v>
      </c>
      <c r="AA55">
        <f>44</f>
        <v>44</v>
      </c>
      <c r="AB55">
        <f>COUNTIF('Egg-Adult'!$AB$12:$AB$59,AA55)</f>
        <v>0</v>
      </c>
    </row>
    <row r="56" spans="2:28" x14ac:dyDescent="0.2">
      <c r="B56">
        <f>45</f>
        <v>45</v>
      </c>
      <c r="C56">
        <f>COUNTIF('Egg-Adult'!$C$12:$C$52,B56)</f>
        <v>0</v>
      </c>
      <c r="G56">
        <f>45</f>
        <v>45</v>
      </c>
      <c r="H56">
        <f>COUNTIF('Egg-Adult'!$H$12:$H$29,G56)</f>
        <v>0</v>
      </c>
      <c r="L56">
        <f>45</f>
        <v>45</v>
      </c>
      <c r="M56">
        <f>COUNTIF('Egg-Adult'!$M$12:$M$60,L56)</f>
        <v>0</v>
      </c>
      <c r="Q56">
        <f>45</f>
        <v>45</v>
      </c>
      <c r="R56">
        <f>COUNTIF('Egg-Adult'!$R$12:$R$90,Q56)</f>
        <v>0</v>
      </c>
      <c r="V56">
        <f>45</f>
        <v>45</v>
      </c>
      <c r="W56">
        <f>COUNTIF('Egg-Adult'!$W$12:$W$60,V56)</f>
        <v>6</v>
      </c>
      <c r="AA56">
        <f>45</f>
        <v>45</v>
      </c>
      <c r="AB56">
        <f>COUNTIF('Egg-Adult'!$AB$12:$AB$59,AA56)</f>
        <v>0</v>
      </c>
    </row>
    <row r="57" spans="2:28" x14ac:dyDescent="0.2">
      <c r="B57">
        <f>46</f>
        <v>46</v>
      </c>
      <c r="C57">
        <f>COUNTIF('Egg-Adult'!$C$12:$C$52,B57)</f>
        <v>0</v>
      </c>
      <c r="G57">
        <f>46</f>
        <v>46</v>
      </c>
      <c r="H57">
        <f>COUNTIF('Egg-Adult'!$H$12:$H$29,G57)</f>
        <v>0</v>
      </c>
      <c r="L57">
        <f>46</f>
        <v>46</v>
      </c>
      <c r="M57">
        <f>COUNTIF('Egg-Adult'!$M$12:$M$60,L57)</f>
        <v>1</v>
      </c>
      <c r="Q57">
        <f>46</f>
        <v>46</v>
      </c>
      <c r="R57">
        <f>COUNTIF('Egg-Adult'!$R$12:$R$90,Q57)</f>
        <v>0</v>
      </c>
      <c r="V57">
        <f>46</f>
        <v>46</v>
      </c>
      <c r="W57">
        <f>COUNTIF('Egg-Adult'!$W$12:$W$60,V57)</f>
        <v>5</v>
      </c>
      <c r="AA57">
        <f>46</f>
        <v>46</v>
      </c>
      <c r="AB57">
        <f>COUNTIF('Egg-Adult'!$AB$12:$AB$59,AA57)</f>
        <v>0</v>
      </c>
    </row>
    <row r="58" spans="2:28" x14ac:dyDescent="0.2">
      <c r="B58">
        <f>47</f>
        <v>47</v>
      </c>
      <c r="C58">
        <f>COUNTIF('Egg-Adult'!$C$12:$C$52,B58)</f>
        <v>0</v>
      </c>
      <c r="G58">
        <f>47</f>
        <v>47</v>
      </c>
      <c r="H58">
        <f>COUNTIF('Egg-Adult'!$H$12:$H$29,G58)</f>
        <v>0</v>
      </c>
      <c r="L58">
        <f>47</f>
        <v>47</v>
      </c>
      <c r="M58">
        <f>COUNTIF('Egg-Adult'!$M$12:$M$60,L58)</f>
        <v>0</v>
      </c>
      <c r="Q58">
        <f>47</f>
        <v>47</v>
      </c>
      <c r="R58">
        <f>COUNTIF('Egg-Adult'!$R$12:$R$90,Q58)</f>
        <v>0</v>
      </c>
      <c r="V58">
        <f>47</f>
        <v>47</v>
      </c>
      <c r="W58">
        <f>COUNTIF('Egg-Adult'!$W$12:$W$60,V58)</f>
        <v>0</v>
      </c>
      <c r="AA58">
        <f>47</f>
        <v>47</v>
      </c>
      <c r="AB58">
        <f>COUNTIF('Egg-Adult'!$AB$12:$AB$59,AA58)</f>
        <v>1</v>
      </c>
    </row>
    <row r="59" spans="2:28" x14ac:dyDescent="0.2">
      <c r="B59">
        <f>48</f>
        <v>48</v>
      </c>
      <c r="C59">
        <f>COUNTIF('Egg-Adult'!$C$12:$C$52,B59)</f>
        <v>0</v>
      </c>
      <c r="G59">
        <f>48</f>
        <v>48</v>
      </c>
      <c r="H59">
        <f>COUNTIF('Egg-Adult'!$H$12:$H$29,G59)</f>
        <v>0</v>
      </c>
      <c r="L59">
        <f>48</f>
        <v>48</v>
      </c>
      <c r="M59">
        <f>COUNTIF('Egg-Adult'!$M$12:$M$60,L59)</f>
        <v>0</v>
      </c>
      <c r="Q59">
        <f>48</f>
        <v>48</v>
      </c>
      <c r="R59">
        <f>COUNTIF('Egg-Adult'!$R$12:$R$90,Q59)</f>
        <v>0</v>
      </c>
      <c r="V59">
        <f>48</f>
        <v>48</v>
      </c>
      <c r="W59">
        <f>COUNTIF('Egg-Adult'!$W$12:$W$60,V59)</f>
        <v>6</v>
      </c>
      <c r="AA59">
        <f>48</f>
        <v>48</v>
      </c>
      <c r="AB59">
        <f>COUNTIF('Egg-Adult'!$AB$12:$AB$59,AA59)</f>
        <v>0</v>
      </c>
    </row>
    <row r="60" spans="2:28" x14ac:dyDescent="0.2">
      <c r="B60">
        <f>49</f>
        <v>49</v>
      </c>
      <c r="C60">
        <f>COUNTIF('Egg-Adult'!$C$12:$C$52,B60)</f>
        <v>0</v>
      </c>
      <c r="G60">
        <f>49</f>
        <v>49</v>
      </c>
      <c r="H60">
        <f>COUNTIF('Egg-Adult'!$H$12:$H$29,G60)</f>
        <v>0</v>
      </c>
      <c r="L60">
        <f>49</f>
        <v>49</v>
      </c>
      <c r="M60">
        <f>COUNTIF('Egg-Adult'!$M$12:$M$60,L60)</f>
        <v>0</v>
      </c>
      <c r="Q60">
        <f>49</f>
        <v>49</v>
      </c>
      <c r="R60">
        <f>COUNTIF('Egg-Adult'!$R$12:$R$90,Q60)</f>
        <v>0</v>
      </c>
      <c r="V60">
        <f>49</f>
        <v>49</v>
      </c>
      <c r="W60">
        <f>COUNTIF('Egg-Adult'!$W$12:$W$60,V60)</f>
        <v>8</v>
      </c>
      <c r="AA60">
        <f>49</f>
        <v>49</v>
      </c>
      <c r="AB60">
        <f>COUNTIF('Egg-Adult'!$AB$12:$AB$59,AA60)</f>
        <v>1</v>
      </c>
    </row>
    <row r="61" spans="2:28" x14ac:dyDescent="0.2">
      <c r="B61">
        <f>50</f>
        <v>50</v>
      </c>
      <c r="C61">
        <f>COUNTIF('Egg-Adult'!$C$12:$C$52,B61)</f>
        <v>0</v>
      </c>
      <c r="G61">
        <f>50</f>
        <v>50</v>
      </c>
      <c r="H61">
        <f>COUNTIF('Egg-Adult'!$H$12:$H$29,G61)</f>
        <v>0</v>
      </c>
      <c r="L61">
        <f>50</f>
        <v>50</v>
      </c>
      <c r="M61">
        <f>COUNTIF('Egg-Adult'!$M$12:$M$60,L61)</f>
        <v>0</v>
      </c>
      <c r="Q61">
        <f>50</f>
        <v>50</v>
      </c>
      <c r="R61">
        <f>COUNTIF('Egg-Adult'!$R$12:$R$90,Q61)</f>
        <v>0</v>
      </c>
      <c r="V61">
        <f>50</f>
        <v>50</v>
      </c>
      <c r="W61">
        <f>COUNTIF('Egg-Adult'!$W$12:$W$60,V61)</f>
        <v>0</v>
      </c>
      <c r="AA61">
        <f>50</f>
        <v>50</v>
      </c>
      <c r="AB61">
        <f>COUNTIF('Egg-Adult'!$AB$12:$AB$59,AA61)</f>
        <v>0</v>
      </c>
    </row>
    <row r="62" spans="2:28" x14ac:dyDescent="0.2">
      <c r="B62">
        <f>51</f>
        <v>51</v>
      </c>
      <c r="C62">
        <f>COUNTIF('Egg-Adult'!$C$12:$C$52,B62)</f>
        <v>0</v>
      </c>
      <c r="G62">
        <f>51</f>
        <v>51</v>
      </c>
      <c r="H62">
        <f>COUNTIF('Egg-Adult'!$H$12:$H$29,G62)</f>
        <v>0</v>
      </c>
      <c r="L62">
        <f>51</f>
        <v>51</v>
      </c>
      <c r="M62">
        <f>COUNTIF('Egg-Adult'!$M$12:$M$60,L62)</f>
        <v>0</v>
      </c>
      <c r="Q62">
        <f>51</f>
        <v>51</v>
      </c>
      <c r="R62">
        <f>COUNTIF('Egg-Adult'!$R$12:$R$90,Q62)</f>
        <v>0</v>
      </c>
      <c r="V62">
        <f>51</f>
        <v>51</v>
      </c>
      <c r="W62">
        <f>COUNTIF('Egg-Adult'!$W$12:$W$60,V62)</f>
        <v>0</v>
      </c>
      <c r="AA62">
        <f>51</f>
        <v>51</v>
      </c>
      <c r="AB62">
        <f>COUNTIF('Egg-Adult'!$AB$12:$AB$59,AA62)</f>
        <v>0</v>
      </c>
    </row>
    <row r="63" spans="2:28" x14ac:dyDescent="0.2">
      <c r="B63">
        <f>52</f>
        <v>52</v>
      </c>
      <c r="C63">
        <f>COUNTIF('Egg-Adult'!$C$12:$C$52,B63)</f>
        <v>0</v>
      </c>
      <c r="G63">
        <f>52</f>
        <v>52</v>
      </c>
      <c r="H63">
        <f>COUNTIF('Egg-Adult'!$H$12:$H$29,G63)</f>
        <v>0</v>
      </c>
      <c r="L63">
        <f>52</f>
        <v>52</v>
      </c>
      <c r="M63">
        <f>COUNTIF('Egg-Adult'!$M$12:$M$60,L63)</f>
        <v>0</v>
      </c>
      <c r="Q63">
        <f>52</f>
        <v>52</v>
      </c>
      <c r="R63">
        <f>COUNTIF('Egg-Adult'!$R$12:$R$90,Q63)</f>
        <v>0</v>
      </c>
      <c r="V63">
        <f>52</f>
        <v>52</v>
      </c>
      <c r="W63">
        <f>COUNTIF('Egg-Adult'!$W$12:$W$60,V63)</f>
        <v>5</v>
      </c>
      <c r="AA63">
        <f>52</f>
        <v>52</v>
      </c>
      <c r="AB63">
        <f>COUNTIF('Egg-Adult'!$AB$12:$AB$59,AA63)</f>
        <v>0</v>
      </c>
    </row>
    <row r="64" spans="2:28" x14ac:dyDescent="0.2">
      <c r="B64">
        <f>53</f>
        <v>53</v>
      </c>
      <c r="C64">
        <f>COUNTIF('Egg-Adult'!$C$12:$C$52,B64)</f>
        <v>0</v>
      </c>
      <c r="G64">
        <f>53</f>
        <v>53</v>
      </c>
      <c r="H64">
        <f>COUNTIF('Egg-Adult'!$H$12:$H$29,G64)</f>
        <v>0</v>
      </c>
      <c r="L64">
        <f>53</f>
        <v>53</v>
      </c>
      <c r="M64">
        <f>COUNTIF('Egg-Adult'!$M$12:$M$60,L64)</f>
        <v>0</v>
      </c>
      <c r="Q64">
        <f>53</f>
        <v>53</v>
      </c>
      <c r="R64">
        <f>COUNTIF('Egg-Adult'!$R$12:$R$90,Q64)</f>
        <v>0</v>
      </c>
      <c r="V64">
        <f>53</f>
        <v>53</v>
      </c>
      <c r="W64">
        <f>COUNTIF('Egg-Adult'!$W$12:$W$60,V64)</f>
        <v>1</v>
      </c>
      <c r="AA64">
        <f>53</f>
        <v>53</v>
      </c>
      <c r="AB64">
        <f>COUNTIF('Egg-Adult'!$AB$12:$AB$59,AA64)</f>
        <v>0</v>
      </c>
    </row>
    <row r="65" spans="2:28" x14ac:dyDescent="0.2">
      <c r="B65">
        <f>54</f>
        <v>54</v>
      </c>
      <c r="C65">
        <f>COUNTIF('Egg-Adult'!$C$12:$C$52,B65)</f>
        <v>0</v>
      </c>
      <c r="G65">
        <f>54</f>
        <v>54</v>
      </c>
      <c r="H65">
        <f>COUNTIF('Egg-Adult'!$H$12:$H$29,G65)</f>
        <v>0</v>
      </c>
      <c r="L65">
        <f>54</f>
        <v>54</v>
      </c>
      <c r="M65">
        <f>COUNTIF('Egg-Adult'!$M$12:$M$60,L65)</f>
        <v>0</v>
      </c>
      <c r="Q65">
        <f>54</f>
        <v>54</v>
      </c>
      <c r="R65">
        <f>COUNTIF('Egg-Adult'!$R$12:$R$90,Q65)</f>
        <v>0</v>
      </c>
      <c r="V65">
        <f>54</f>
        <v>54</v>
      </c>
      <c r="W65">
        <f>COUNTIF('Egg-Adult'!$W$12:$W$60,V65)</f>
        <v>0</v>
      </c>
      <c r="AA65">
        <f>54</f>
        <v>54</v>
      </c>
      <c r="AB65">
        <f>COUNTIF('Egg-Adult'!$AB$12:$AB$59,AA65)</f>
        <v>4</v>
      </c>
    </row>
    <row r="66" spans="2:28" x14ac:dyDescent="0.2">
      <c r="B66">
        <f>55</f>
        <v>55</v>
      </c>
      <c r="C66">
        <f>COUNTIF('Egg-Adult'!$C$12:$C$52,B66)</f>
        <v>0</v>
      </c>
      <c r="G66">
        <f>55</f>
        <v>55</v>
      </c>
      <c r="H66">
        <f>COUNTIF('Egg-Adult'!$H$12:$H$29,G66)</f>
        <v>2</v>
      </c>
      <c r="L66">
        <f>55</f>
        <v>55</v>
      </c>
      <c r="M66">
        <f>COUNTIF('Egg-Adult'!$M$12:$M$60,L66)</f>
        <v>0</v>
      </c>
      <c r="Q66">
        <f>55</f>
        <v>55</v>
      </c>
      <c r="R66">
        <f>COUNTIF('Egg-Adult'!$R$12:$R$90,Q66)</f>
        <v>0</v>
      </c>
      <c r="V66">
        <f>55</f>
        <v>55</v>
      </c>
      <c r="W66">
        <f>COUNTIF('Egg-Adult'!$W$12:$W$60,V66)</f>
        <v>0</v>
      </c>
      <c r="AA66">
        <f>55</f>
        <v>55</v>
      </c>
      <c r="AB66">
        <f>COUNTIF('Egg-Adult'!$AB$12:$AB$59,AA66)</f>
        <v>0</v>
      </c>
    </row>
    <row r="67" spans="2:28" x14ac:dyDescent="0.2">
      <c r="B67">
        <f>56</f>
        <v>56</v>
      </c>
      <c r="C67">
        <f>COUNTIF('Egg-Adult'!$C$12:$C$52,B67)</f>
        <v>10</v>
      </c>
      <c r="G67">
        <f>56</f>
        <v>56</v>
      </c>
      <c r="H67">
        <f>COUNTIF('Egg-Adult'!$H$12:$H$29,G67)</f>
        <v>0</v>
      </c>
      <c r="L67">
        <f>56</f>
        <v>56</v>
      </c>
      <c r="M67">
        <f>COUNTIF('Egg-Adult'!$M$12:$M$60,L67)</f>
        <v>0</v>
      </c>
      <c r="Q67">
        <f>56</f>
        <v>56</v>
      </c>
      <c r="R67">
        <f>COUNTIF('Egg-Adult'!$R$12:$R$90,Q67)</f>
        <v>0</v>
      </c>
      <c r="V67">
        <f>56</f>
        <v>56</v>
      </c>
      <c r="W67">
        <f>COUNTIF('Egg-Adult'!$W$12:$W$60,V67)</f>
        <v>0</v>
      </c>
      <c r="AA67">
        <f>56</f>
        <v>56</v>
      </c>
      <c r="AB67">
        <f>COUNTIF('Egg-Adult'!$AB$12:$AB$59,AA67)</f>
        <v>0</v>
      </c>
    </row>
    <row r="68" spans="2:28" x14ac:dyDescent="0.2">
      <c r="B68">
        <f>57</f>
        <v>57</v>
      </c>
      <c r="C68">
        <f>COUNTIF('Egg-Adult'!$C$12:$C$52,B68)</f>
        <v>0</v>
      </c>
      <c r="G68">
        <f>57</f>
        <v>57</v>
      </c>
      <c r="H68">
        <f>COUNTIF('Egg-Adult'!$H$12:$H$29,G68)</f>
        <v>0</v>
      </c>
      <c r="L68">
        <f>57</f>
        <v>57</v>
      </c>
      <c r="M68">
        <f>COUNTIF('Egg-Adult'!$M$12:$M$60,L68)</f>
        <v>0</v>
      </c>
      <c r="Q68">
        <f>57</f>
        <v>57</v>
      </c>
      <c r="R68">
        <f>COUNTIF('Egg-Adult'!$R$12:$R$90,Q68)</f>
        <v>0</v>
      </c>
      <c r="V68">
        <f>57</f>
        <v>57</v>
      </c>
      <c r="W68">
        <f>COUNTIF('Egg-Adult'!$W$12:$W$60,V68)</f>
        <v>0</v>
      </c>
      <c r="AA68">
        <f>57</f>
        <v>57</v>
      </c>
      <c r="AB68">
        <f>COUNTIF('Egg-Adult'!$AB$12:$AB$59,AA68)</f>
        <v>1</v>
      </c>
    </row>
    <row r="69" spans="2:28" x14ac:dyDescent="0.2">
      <c r="B69">
        <f>58</f>
        <v>58</v>
      </c>
      <c r="C69">
        <f>COUNTIF('Egg-Adult'!$C$12:$C$52,B69)</f>
        <v>0</v>
      </c>
      <c r="G69">
        <f>58</f>
        <v>58</v>
      </c>
      <c r="H69">
        <f>COUNTIF('Egg-Adult'!$H$12:$H$29,G69)</f>
        <v>1</v>
      </c>
      <c r="L69">
        <f>58</f>
        <v>58</v>
      </c>
      <c r="M69">
        <f>COUNTIF('Egg-Adult'!$M$12:$M$60,L69)</f>
        <v>0</v>
      </c>
      <c r="Q69">
        <f>58</f>
        <v>58</v>
      </c>
      <c r="R69">
        <f>COUNTIF('Egg-Adult'!$R$12:$R$90,Q69)</f>
        <v>0</v>
      </c>
      <c r="V69">
        <f>58</f>
        <v>58</v>
      </c>
      <c r="W69">
        <f>COUNTIF('Egg-Adult'!$W$12:$W$60,V69)</f>
        <v>0</v>
      </c>
      <c r="AA69">
        <f>58</f>
        <v>58</v>
      </c>
      <c r="AB69">
        <f>COUNTIF('Egg-Adult'!$AB$12:$AB$59,AA69)</f>
        <v>0</v>
      </c>
    </row>
    <row r="70" spans="2:28" x14ac:dyDescent="0.2">
      <c r="B70">
        <f>59</f>
        <v>59</v>
      </c>
      <c r="C70">
        <f>COUNTIF('Egg-Adult'!$C$12:$C$52,B70)</f>
        <v>0</v>
      </c>
      <c r="G70">
        <f>59</f>
        <v>59</v>
      </c>
      <c r="H70">
        <f>COUNTIF('Egg-Adult'!$H$12:$H$29,G70)</f>
        <v>0</v>
      </c>
      <c r="L70">
        <f>59</f>
        <v>59</v>
      </c>
      <c r="M70">
        <f>COUNTIF('Egg-Adult'!$M$12:$M$60,L70)</f>
        <v>0</v>
      </c>
      <c r="Q70">
        <f>59</f>
        <v>59</v>
      </c>
      <c r="R70">
        <f>COUNTIF('Egg-Adult'!$R$12:$R$90,Q70)</f>
        <v>1</v>
      </c>
      <c r="V70">
        <f>59</f>
        <v>59</v>
      </c>
      <c r="W70">
        <f>COUNTIF('Egg-Adult'!$W$12:$W$60,V70)</f>
        <v>0</v>
      </c>
      <c r="AA70">
        <f>59</f>
        <v>59</v>
      </c>
      <c r="AB70">
        <f>COUNTIF('Egg-Adult'!$AB$12:$AB$59,AA70)</f>
        <v>1</v>
      </c>
    </row>
    <row r="71" spans="2:28" x14ac:dyDescent="0.2">
      <c r="B71">
        <f>60</f>
        <v>60</v>
      </c>
      <c r="C71">
        <f>COUNTIF('Egg-Adult'!$C$12:$C$52,B71)</f>
        <v>2</v>
      </c>
      <c r="G71">
        <f>60</f>
        <v>60</v>
      </c>
      <c r="H71">
        <f>COUNTIF('Egg-Adult'!$H$12:$H$29,G71)</f>
        <v>1</v>
      </c>
      <c r="L71">
        <f>60</f>
        <v>60</v>
      </c>
      <c r="M71">
        <f>COUNTIF('Egg-Adult'!$M$12:$M$60,L71)</f>
        <v>0</v>
      </c>
      <c r="Q71">
        <f>60</f>
        <v>60</v>
      </c>
      <c r="R71">
        <f>COUNTIF('Egg-Adult'!$R$12:$R$90,Q71)</f>
        <v>3</v>
      </c>
      <c r="V71">
        <f>60</f>
        <v>60</v>
      </c>
      <c r="W71">
        <f>COUNTIF('Egg-Adult'!$W$12:$W$60,V71)</f>
        <v>0</v>
      </c>
      <c r="AA71">
        <f>60</f>
        <v>60</v>
      </c>
      <c r="AB71">
        <f>COUNTIF('Egg-Adult'!$AB$12:$AB$59,AA71)</f>
        <v>1</v>
      </c>
    </row>
    <row r="72" spans="2:28" x14ac:dyDescent="0.2">
      <c r="B72">
        <f>61</f>
        <v>61</v>
      </c>
      <c r="C72">
        <f>COUNTIF('Egg-Adult'!$C$12:$C$52,B72)</f>
        <v>0</v>
      </c>
      <c r="G72">
        <f>61</f>
        <v>61</v>
      </c>
      <c r="H72">
        <f>COUNTIF('Egg-Adult'!$H$12:$H$29,G72)</f>
        <v>6</v>
      </c>
      <c r="L72">
        <f>61</f>
        <v>61</v>
      </c>
      <c r="M72">
        <f>COUNTIF('Egg-Adult'!$M$12:$M$60,L72)</f>
        <v>0</v>
      </c>
      <c r="Q72">
        <f>61</f>
        <v>61</v>
      </c>
      <c r="R72">
        <f>COUNTIF('Egg-Adult'!$R$12:$R$90,Q72)</f>
        <v>4</v>
      </c>
      <c r="V72">
        <f>61</f>
        <v>61</v>
      </c>
      <c r="W72">
        <f>COUNTIF('Egg-Adult'!$W$12:$W$60,V72)</f>
        <v>0</v>
      </c>
      <c r="AA72">
        <f>61</f>
        <v>61</v>
      </c>
      <c r="AB72">
        <f>COUNTIF('Egg-Adult'!$AB$12:$AB$59,AA72)</f>
        <v>0</v>
      </c>
    </row>
    <row r="73" spans="2:28" x14ac:dyDescent="0.2">
      <c r="B73">
        <f>62</f>
        <v>62</v>
      </c>
      <c r="C73">
        <f>COUNTIF('Egg-Adult'!$C$12:$C$52,B73)</f>
        <v>6</v>
      </c>
      <c r="G73">
        <f>62</f>
        <v>62</v>
      </c>
      <c r="H73">
        <f>COUNTIF('Egg-Adult'!$H$12:$H$29,G73)</f>
        <v>1</v>
      </c>
      <c r="L73">
        <f>62</f>
        <v>62</v>
      </c>
      <c r="M73">
        <f>COUNTIF('Egg-Adult'!$M$12:$M$60,L73)</f>
        <v>0</v>
      </c>
      <c r="Q73">
        <f>62</f>
        <v>62</v>
      </c>
      <c r="R73">
        <f>COUNTIF('Egg-Adult'!$R$12:$R$90,Q73)</f>
        <v>4</v>
      </c>
      <c r="V73">
        <f>62</f>
        <v>62</v>
      </c>
      <c r="W73">
        <f>COUNTIF('Egg-Adult'!$W$12:$W$60,V73)</f>
        <v>0</v>
      </c>
      <c r="AA73">
        <f>62</f>
        <v>62</v>
      </c>
      <c r="AB73">
        <f>COUNTIF('Egg-Adult'!$AB$12:$AB$59,AA73)</f>
        <v>2</v>
      </c>
    </row>
    <row r="74" spans="2:28" x14ac:dyDescent="0.2">
      <c r="B74">
        <f>63</f>
        <v>63</v>
      </c>
      <c r="C74">
        <f>COUNTIF('Egg-Adult'!$C$12:$C$52,B74)</f>
        <v>1</v>
      </c>
      <c r="G74">
        <f>63</f>
        <v>63</v>
      </c>
      <c r="H74">
        <f>COUNTIF('Egg-Adult'!$H$12:$H$29,G74)</f>
        <v>0</v>
      </c>
      <c r="L74">
        <f>63</f>
        <v>63</v>
      </c>
      <c r="M74">
        <f>COUNTIF('Egg-Adult'!$M$12:$M$60,L74)</f>
        <v>0</v>
      </c>
      <c r="Q74">
        <f>63</f>
        <v>63</v>
      </c>
      <c r="R74">
        <f>COUNTIF('Egg-Adult'!$R$12:$R$90,Q74)</f>
        <v>7</v>
      </c>
      <c r="V74">
        <f>63</f>
        <v>63</v>
      </c>
      <c r="W74">
        <f>COUNTIF('Egg-Adult'!$W$12:$W$60,V74)</f>
        <v>0</v>
      </c>
      <c r="AA74">
        <f>63</f>
        <v>63</v>
      </c>
      <c r="AB74">
        <f>COUNTIF('Egg-Adult'!$AB$12:$AB$59,AA74)</f>
        <v>0</v>
      </c>
    </row>
    <row r="75" spans="2:28" x14ac:dyDescent="0.2">
      <c r="B75">
        <f>64</f>
        <v>64</v>
      </c>
      <c r="C75">
        <f>COUNTIF('Egg-Adult'!$C$12:$C$52,B75)</f>
        <v>0</v>
      </c>
      <c r="G75">
        <f>64</f>
        <v>64</v>
      </c>
      <c r="H75">
        <f>COUNTIF('Egg-Adult'!$H$12:$H$29,G75)</f>
        <v>0</v>
      </c>
      <c r="L75">
        <f>64</f>
        <v>64</v>
      </c>
      <c r="M75">
        <f>COUNTIF('Egg-Adult'!$M$12:$M$60,L75)</f>
        <v>0</v>
      </c>
      <c r="Q75">
        <f>64</f>
        <v>64</v>
      </c>
      <c r="R75">
        <f>COUNTIF('Egg-Adult'!$R$12:$R$90,Q75)</f>
        <v>8</v>
      </c>
      <c r="V75">
        <f>64</f>
        <v>64</v>
      </c>
      <c r="W75">
        <f>COUNTIF('Egg-Adult'!$W$12:$W$60,V75)</f>
        <v>0</v>
      </c>
      <c r="AA75">
        <f>64</f>
        <v>64</v>
      </c>
      <c r="AB75">
        <f>COUNTIF('Egg-Adult'!$AB$12:$AB$59,AA75)</f>
        <v>4</v>
      </c>
    </row>
    <row r="76" spans="2:28" x14ac:dyDescent="0.2">
      <c r="B76">
        <f>65</f>
        <v>65</v>
      </c>
      <c r="C76">
        <f>COUNTIF('Egg-Adult'!$C$12:$C$52,B76)</f>
        <v>1</v>
      </c>
      <c r="G76">
        <f>65</f>
        <v>65</v>
      </c>
      <c r="H76">
        <f>COUNTIF('Egg-Adult'!$H$12:$H$29,G76)</f>
        <v>0</v>
      </c>
      <c r="L76">
        <f>65</f>
        <v>65</v>
      </c>
      <c r="M76">
        <f>COUNTIF('Egg-Adult'!$M$12:$M$60,L76)</f>
        <v>0</v>
      </c>
      <c r="Q76">
        <f>65</f>
        <v>65</v>
      </c>
      <c r="R76">
        <f>COUNTIF('Egg-Adult'!$R$12:$R$90,Q76)</f>
        <v>5</v>
      </c>
      <c r="V76">
        <f>65</f>
        <v>65</v>
      </c>
      <c r="W76">
        <f>COUNTIF('Egg-Adult'!$W$12:$W$60,V76)</f>
        <v>0</v>
      </c>
      <c r="AA76">
        <f>65</f>
        <v>65</v>
      </c>
      <c r="AB76">
        <f>COUNTIF('Egg-Adult'!$AB$12:$AB$59,AA76)</f>
        <v>0</v>
      </c>
    </row>
    <row r="77" spans="2:28" x14ac:dyDescent="0.2">
      <c r="B77">
        <f>66</f>
        <v>66</v>
      </c>
      <c r="C77">
        <f>COUNTIF('Egg-Adult'!$C$12:$C$52,B77)</f>
        <v>3</v>
      </c>
      <c r="G77">
        <f>66</f>
        <v>66</v>
      </c>
      <c r="H77">
        <f>COUNTIF('Egg-Adult'!$H$12:$H$29,G77)</f>
        <v>1</v>
      </c>
      <c r="L77">
        <f>66</f>
        <v>66</v>
      </c>
      <c r="M77">
        <f>COUNTIF('Egg-Adult'!$M$12:$M$60,L77)</f>
        <v>0</v>
      </c>
      <c r="Q77">
        <f>66</f>
        <v>66</v>
      </c>
      <c r="R77">
        <f>COUNTIF('Egg-Adult'!$R$12:$R$90,Q77)</f>
        <v>5</v>
      </c>
      <c r="V77">
        <f>66</f>
        <v>66</v>
      </c>
      <c r="W77">
        <f>COUNTIF('Egg-Adult'!$W$12:$W$60,V77)</f>
        <v>0</v>
      </c>
      <c r="AA77">
        <f>66</f>
        <v>66</v>
      </c>
      <c r="AB77">
        <f>COUNTIF('Egg-Adult'!$AB$12:$AB$59,AA77)</f>
        <v>3</v>
      </c>
    </row>
    <row r="78" spans="2:28" x14ac:dyDescent="0.2">
      <c r="B78">
        <f>67</f>
        <v>67</v>
      </c>
      <c r="C78">
        <f>COUNTIF('Egg-Adult'!$C$12:$C$52,B78)</f>
        <v>4</v>
      </c>
      <c r="G78">
        <f>67</f>
        <v>67</v>
      </c>
      <c r="H78">
        <f>COUNTIF('Egg-Adult'!$H$12:$H$29,G78)</f>
        <v>0</v>
      </c>
      <c r="L78">
        <f>67</f>
        <v>67</v>
      </c>
      <c r="M78">
        <f>COUNTIF('Egg-Adult'!$M$12:$M$60,L78)</f>
        <v>0</v>
      </c>
      <c r="Q78">
        <f>67</f>
        <v>67</v>
      </c>
      <c r="R78">
        <f>COUNTIF('Egg-Adult'!$R$12:$R$90,Q78)</f>
        <v>4</v>
      </c>
      <c r="V78">
        <f>67</f>
        <v>67</v>
      </c>
      <c r="W78">
        <f>COUNTIF('Egg-Adult'!$W$12:$W$60,V78)</f>
        <v>0</v>
      </c>
      <c r="AA78">
        <f>67</f>
        <v>67</v>
      </c>
      <c r="AB78">
        <f>COUNTIF('Egg-Adult'!$AB$12:$AB$59,AA78)</f>
        <v>3</v>
      </c>
    </row>
    <row r="79" spans="2:28" x14ac:dyDescent="0.2">
      <c r="B79">
        <f>68</f>
        <v>68</v>
      </c>
      <c r="C79">
        <f>COUNTIF('Egg-Adult'!$C$12:$C$52,B79)</f>
        <v>1</v>
      </c>
      <c r="G79">
        <f>68</f>
        <v>68</v>
      </c>
      <c r="H79">
        <f>COUNTIF('Egg-Adult'!$H$12:$H$29,G79)</f>
        <v>1</v>
      </c>
      <c r="L79">
        <f>68</f>
        <v>68</v>
      </c>
      <c r="M79">
        <f>COUNTIF('Egg-Adult'!$M$12:$M$60,L79)</f>
        <v>0</v>
      </c>
      <c r="Q79">
        <f>68</f>
        <v>68</v>
      </c>
      <c r="R79">
        <f>COUNTIF('Egg-Adult'!$R$12:$R$90,Q79)</f>
        <v>5</v>
      </c>
      <c r="V79">
        <f>68</f>
        <v>68</v>
      </c>
      <c r="W79">
        <f>COUNTIF('Egg-Adult'!$W$12:$W$60,V79)</f>
        <v>0</v>
      </c>
      <c r="AA79">
        <f>68</f>
        <v>68</v>
      </c>
      <c r="AB79">
        <f>COUNTIF('Egg-Adult'!$AB$12:$AB$59,AA79)</f>
        <v>3</v>
      </c>
    </row>
    <row r="80" spans="2:28" x14ac:dyDescent="0.2">
      <c r="B80">
        <f>69</f>
        <v>69</v>
      </c>
      <c r="C80">
        <f>COUNTIF('Egg-Adult'!$C$12:$C$52,B80)</f>
        <v>0</v>
      </c>
      <c r="G80">
        <f>69</f>
        <v>69</v>
      </c>
      <c r="H80">
        <f>COUNTIF('Egg-Adult'!$H$12:$H$29,G80)</f>
        <v>0</v>
      </c>
      <c r="L80">
        <f>69</f>
        <v>69</v>
      </c>
      <c r="M80">
        <f>COUNTIF('Egg-Adult'!$M$12:$M$60,L80)</f>
        <v>0</v>
      </c>
      <c r="Q80">
        <f>69</f>
        <v>69</v>
      </c>
      <c r="R80">
        <f>COUNTIF('Egg-Adult'!$R$12:$R$90,Q80)</f>
        <v>4</v>
      </c>
      <c r="V80">
        <f>69</f>
        <v>69</v>
      </c>
      <c r="W80">
        <f>COUNTIF('Egg-Adult'!$W$12:$W$60,V80)</f>
        <v>0</v>
      </c>
      <c r="AA80">
        <f>69</f>
        <v>69</v>
      </c>
      <c r="AB80">
        <f>COUNTIF('Egg-Adult'!$AB$12:$AB$59,AA80)</f>
        <v>2</v>
      </c>
    </row>
    <row r="81" spans="2:28" x14ac:dyDescent="0.2">
      <c r="B81">
        <f>70</f>
        <v>70</v>
      </c>
      <c r="C81">
        <f>COUNTIF('Egg-Adult'!$C$12:$C$52,B81)</f>
        <v>0</v>
      </c>
      <c r="G81">
        <f>70</f>
        <v>70</v>
      </c>
      <c r="H81">
        <f>COUNTIF('Egg-Adult'!$H$12:$H$29,G81)</f>
        <v>1</v>
      </c>
      <c r="L81">
        <f>70</f>
        <v>70</v>
      </c>
      <c r="M81">
        <f>COUNTIF('Egg-Adult'!$M$12:$M$60,L81)</f>
        <v>0</v>
      </c>
      <c r="Q81">
        <f>70</f>
        <v>70</v>
      </c>
      <c r="R81">
        <f>COUNTIF('Egg-Adult'!$R$12:$R$90,Q81)</f>
        <v>7</v>
      </c>
      <c r="V81">
        <f>70</f>
        <v>70</v>
      </c>
      <c r="W81">
        <f>COUNTIF('Egg-Adult'!$W$12:$W$60,V81)</f>
        <v>0</v>
      </c>
      <c r="AA81">
        <f>70</f>
        <v>70</v>
      </c>
      <c r="AB81">
        <f>COUNTIF('Egg-Adult'!$AB$12:$AB$59,AA81)</f>
        <v>4</v>
      </c>
    </row>
    <row r="82" spans="2:28" x14ac:dyDescent="0.2">
      <c r="B82">
        <f>71</f>
        <v>71</v>
      </c>
      <c r="C82">
        <f>COUNTIF('Egg-Adult'!$C$12:$C$52,B82)</f>
        <v>1</v>
      </c>
      <c r="G82">
        <f>71</f>
        <v>71</v>
      </c>
      <c r="H82">
        <f>COUNTIF('Egg-Adult'!$H$12:$H$29,G82)</f>
        <v>0</v>
      </c>
      <c r="L82">
        <f>71</f>
        <v>71</v>
      </c>
      <c r="M82">
        <f>COUNTIF('Egg-Adult'!$M$12:$M$60,L82)</f>
        <v>0</v>
      </c>
      <c r="Q82">
        <f>71</f>
        <v>71</v>
      </c>
      <c r="R82">
        <f>COUNTIF('Egg-Adult'!$R$12:$R$90,Q82)</f>
        <v>5</v>
      </c>
      <c r="V82">
        <f>71</f>
        <v>71</v>
      </c>
      <c r="W82">
        <f>COUNTIF('Egg-Adult'!$W$12:$W$60,V82)</f>
        <v>0</v>
      </c>
      <c r="AA82">
        <f>71</f>
        <v>71</v>
      </c>
      <c r="AB82">
        <f>COUNTIF('Egg-Adult'!$AB$12:$AB$59,AA82)</f>
        <v>1</v>
      </c>
    </row>
    <row r="83" spans="2:28" x14ac:dyDescent="0.2">
      <c r="B83">
        <f>72</f>
        <v>72</v>
      </c>
      <c r="C83">
        <f>COUNTIF('Egg-Adult'!$C$12:$C$52,B83)</f>
        <v>0</v>
      </c>
      <c r="G83">
        <f>72</f>
        <v>72</v>
      </c>
      <c r="H83">
        <f>COUNTIF('Egg-Adult'!$H$12:$H$29,G83)</f>
        <v>0</v>
      </c>
      <c r="L83">
        <f>72</f>
        <v>72</v>
      </c>
      <c r="M83">
        <f>COUNTIF('Egg-Adult'!$M$12:$M$60,L83)</f>
        <v>0</v>
      </c>
      <c r="Q83">
        <f>72</f>
        <v>72</v>
      </c>
      <c r="R83">
        <f>COUNTIF('Egg-Adult'!$R$12:$R$90,Q83)</f>
        <v>3</v>
      </c>
      <c r="V83">
        <f>72</f>
        <v>72</v>
      </c>
      <c r="W83">
        <f>COUNTIF('Egg-Adult'!$W$12:$W$60,V83)</f>
        <v>0</v>
      </c>
      <c r="AA83">
        <f>72</f>
        <v>72</v>
      </c>
      <c r="AB83">
        <f>COUNTIF('Egg-Adult'!$AB$12:$AB$59,AA83)</f>
        <v>5</v>
      </c>
    </row>
    <row r="84" spans="2:28" x14ac:dyDescent="0.2">
      <c r="B84">
        <f>73</f>
        <v>73</v>
      </c>
      <c r="C84">
        <f>COUNTIF('Egg-Adult'!$C$12:$C$52,B84)</f>
        <v>3</v>
      </c>
      <c r="G84">
        <f>73</f>
        <v>73</v>
      </c>
      <c r="H84">
        <f>COUNTIF('Egg-Adult'!$H$12:$H$29,G84)</f>
        <v>2</v>
      </c>
      <c r="L84">
        <f>73</f>
        <v>73</v>
      </c>
      <c r="M84">
        <f>COUNTIF('Egg-Adult'!$M$12:$M$60,L84)</f>
        <v>0</v>
      </c>
      <c r="Q84">
        <f>73</f>
        <v>73</v>
      </c>
      <c r="R84">
        <f>COUNTIF('Egg-Adult'!$R$12:$R$90,Q84)</f>
        <v>5</v>
      </c>
      <c r="V84">
        <f>73</f>
        <v>73</v>
      </c>
      <c r="W84">
        <f>COUNTIF('Egg-Adult'!$W$12:$W$60,V84)</f>
        <v>0</v>
      </c>
      <c r="AA84">
        <f>73</f>
        <v>73</v>
      </c>
      <c r="AB84">
        <f>COUNTIF('Egg-Adult'!$AB$12:$AB$59,AA84)</f>
        <v>1</v>
      </c>
    </row>
    <row r="85" spans="2:28" x14ac:dyDescent="0.2">
      <c r="B85">
        <f>74</f>
        <v>74</v>
      </c>
      <c r="C85">
        <f>COUNTIF('Egg-Adult'!$C$12:$C$52,B85)</f>
        <v>0</v>
      </c>
      <c r="G85">
        <f>74</f>
        <v>74</v>
      </c>
      <c r="H85">
        <f>COUNTIF('Egg-Adult'!$H$12:$H$29,G85)</f>
        <v>1</v>
      </c>
      <c r="L85">
        <f>74</f>
        <v>74</v>
      </c>
      <c r="M85">
        <f>COUNTIF('Egg-Adult'!$M$12:$M$60,L85)</f>
        <v>0</v>
      </c>
      <c r="Q85">
        <f>74</f>
        <v>74</v>
      </c>
      <c r="R85">
        <f>COUNTIF('Egg-Adult'!$R$12:$R$90,Q85)</f>
        <v>0</v>
      </c>
      <c r="V85">
        <f>74</f>
        <v>74</v>
      </c>
      <c r="W85">
        <f>COUNTIF('Egg-Adult'!$W$12:$W$60,V85)</f>
        <v>0</v>
      </c>
      <c r="AA85">
        <f>74</f>
        <v>74</v>
      </c>
      <c r="AB85">
        <f>COUNTIF('Egg-Adult'!$AB$12:$AB$59,AA85)</f>
        <v>1</v>
      </c>
    </row>
    <row r="86" spans="2:28" x14ac:dyDescent="0.2">
      <c r="B86">
        <f>75</f>
        <v>75</v>
      </c>
      <c r="C86">
        <f>COUNTIF('Egg-Adult'!$C$12:$C$52,B86)</f>
        <v>2</v>
      </c>
      <c r="G86">
        <f>75</f>
        <v>75</v>
      </c>
      <c r="H86">
        <f>COUNTIF('Egg-Adult'!$H$12:$H$29,G86)</f>
        <v>1</v>
      </c>
      <c r="L86">
        <f>75</f>
        <v>75</v>
      </c>
      <c r="M86">
        <f>COUNTIF('Egg-Adult'!$M$12:$M$60,L86)</f>
        <v>0</v>
      </c>
      <c r="Q86">
        <f>75</f>
        <v>75</v>
      </c>
      <c r="R86">
        <f>COUNTIF('Egg-Adult'!$R$12:$R$90,Q86)</f>
        <v>3</v>
      </c>
      <c r="V86">
        <f>75</f>
        <v>75</v>
      </c>
      <c r="W86">
        <f>COUNTIF('Egg-Adult'!$W$12:$W$60,V86)</f>
        <v>0</v>
      </c>
      <c r="AA86">
        <f>75</f>
        <v>75</v>
      </c>
      <c r="AB86">
        <f>COUNTIF('Egg-Adult'!$AB$12:$AB$59,AA86)</f>
        <v>3</v>
      </c>
    </row>
    <row r="87" spans="2:28" x14ac:dyDescent="0.2">
      <c r="B87">
        <f>76</f>
        <v>76</v>
      </c>
      <c r="C87">
        <f>COUNTIF('Egg-Adult'!$C$12:$C$52,B87)</f>
        <v>0</v>
      </c>
      <c r="G87">
        <f>76</f>
        <v>76</v>
      </c>
      <c r="H87">
        <f>COUNTIF('Egg-Adult'!$H$12:$H$29,G87)</f>
        <v>0</v>
      </c>
      <c r="L87">
        <f>76</f>
        <v>76</v>
      </c>
      <c r="M87">
        <f>COUNTIF('Egg-Adult'!$M$12:$M$60,L87)</f>
        <v>0</v>
      </c>
      <c r="Q87">
        <f>76</f>
        <v>76</v>
      </c>
      <c r="R87">
        <f>COUNTIF('Egg-Adult'!$R$12:$R$90,Q87)</f>
        <v>0</v>
      </c>
      <c r="V87">
        <f>76</f>
        <v>76</v>
      </c>
      <c r="W87">
        <f>COUNTIF('Egg-Adult'!$W$12:$W$60,V87)</f>
        <v>0</v>
      </c>
      <c r="AA87">
        <f>76</f>
        <v>76</v>
      </c>
      <c r="AB87">
        <f>COUNTIF('Egg-Adult'!$AB$12:$AB$59,AA87)</f>
        <v>0</v>
      </c>
    </row>
    <row r="88" spans="2:28" x14ac:dyDescent="0.2">
      <c r="B88">
        <f>77</f>
        <v>77</v>
      </c>
      <c r="C88">
        <f>COUNTIF('Egg-Adult'!$C$12:$C$52,B88)</f>
        <v>1</v>
      </c>
      <c r="G88">
        <f>77</f>
        <v>77</v>
      </c>
      <c r="H88">
        <f>COUNTIF('Egg-Adult'!$H$12:$H$29,G88)</f>
        <v>0</v>
      </c>
      <c r="L88">
        <f>77</f>
        <v>77</v>
      </c>
      <c r="M88">
        <f>COUNTIF('Egg-Adult'!$M$12:$M$60,L88)</f>
        <v>0</v>
      </c>
      <c r="Q88">
        <f>77</f>
        <v>77</v>
      </c>
      <c r="R88">
        <f>COUNTIF('Egg-Adult'!$R$12:$R$90,Q88)</f>
        <v>2</v>
      </c>
      <c r="V88">
        <f>77</f>
        <v>77</v>
      </c>
      <c r="W88">
        <f>COUNTIF('Egg-Adult'!$W$12:$W$60,V88)</f>
        <v>0</v>
      </c>
      <c r="AA88">
        <f>77</f>
        <v>77</v>
      </c>
      <c r="AB88">
        <f>COUNTIF('Egg-Adult'!$AB$12:$AB$59,AA88)</f>
        <v>2</v>
      </c>
    </row>
    <row r="89" spans="2:28" x14ac:dyDescent="0.2">
      <c r="B89">
        <f>78</f>
        <v>78</v>
      </c>
      <c r="C89">
        <f>COUNTIF('Egg-Adult'!$C$12:$C$52,B89)</f>
        <v>0</v>
      </c>
      <c r="G89">
        <f>78</f>
        <v>78</v>
      </c>
      <c r="H89">
        <f>COUNTIF('Egg-Adult'!$H$12:$H$29,G89)</f>
        <v>0</v>
      </c>
      <c r="L89">
        <f>78</f>
        <v>78</v>
      </c>
      <c r="M89">
        <f>COUNTIF('Egg-Adult'!$M$12:$M$60,L89)</f>
        <v>0</v>
      </c>
      <c r="Q89">
        <f>78</f>
        <v>78</v>
      </c>
      <c r="R89">
        <f>COUNTIF('Egg-Adult'!$R$12:$R$90,Q89)</f>
        <v>1</v>
      </c>
      <c r="V89">
        <f>78</f>
        <v>78</v>
      </c>
      <c r="W89">
        <f>COUNTIF('Egg-Adult'!$W$12:$W$60,V89)</f>
        <v>0</v>
      </c>
      <c r="AA89">
        <f>78</f>
        <v>78</v>
      </c>
      <c r="AB89">
        <f>COUNTIF('Egg-Adult'!$AB$12:$AB$59,AA89)</f>
        <v>0</v>
      </c>
    </row>
    <row r="90" spans="2:28" x14ac:dyDescent="0.2">
      <c r="B90">
        <f>79</f>
        <v>79</v>
      </c>
      <c r="C90">
        <f>COUNTIF('Egg-Adult'!$C$12:$C$52,B90)</f>
        <v>0</v>
      </c>
      <c r="G90">
        <f>79</f>
        <v>79</v>
      </c>
      <c r="H90">
        <f>COUNTIF('Egg-Adult'!$H$12:$H$29,G90)</f>
        <v>0</v>
      </c>
      <c r="L90">
        <f>79</f>
        <v>79</v>
      </c>
      <c r="M90">
        <f>COUNTIF('Egg-Adult'!$M$12:$M$60,L90)</f>
        <v>0</v>
      </c>
      <c r="Q90">
        <f>79</f>
        <v>79</v>
      </c>
      <c r="R90">
        <f>COUNTIF('Egg-Adult'!$R$12:$R$90,Q90)</f>
        <v>1</v>
      </c>
      <c r="V90">
        <f>79</f>
        <v>79</v>
      </c>
      <c r="W90">
        <f>COUNTIF('Egg-Adult'!$W$12:$W$60,V90)</f>
        <v>0</v>
      </c>
      <c r="AA90">
        <f>79</f>
        <v>79</v>
      </c>
      <c r="AB90">
        <f>COUNTIF('Egg-Adult'!$AB$12:$AB$59,AA90)</f>
        <v>1</v>
      </c>
    </row>
    <row r="91" spans="2:28" x14ac:dyDescent="0.2">
      <c r="B91">
        <f>80</f>
        <v>80</v>
      </c>
      <c r="C91">
        <f>COUNTIF('Egg-Adult'!$C$12:$C$52,B91)</f>
        <v>2</v>
      </c>
      <c r="G91">
        <f>80</f>
        <v>80</v>
      </c>
      <c r="H91">
        <f>COUNTIF('Egg-Adult'!$H$12:$H$29,G91)</f>
        <v>0</v>
      </c>
      <c r="L91">
        <f>80</f>
        <v>80</v>
      </c>
      <c r="M91">
        <f>COUNTIF('Egg-Adult'!$M$12:$M$60,L91)</f>
        <v>0</v>
      </c>
      <c r="Q91">
        <f>80</f>
        <v>80</v>
      </c>
      <c r="R91">
        <f>COUNTIF('Egg-Adult'!$R$12:$R$90,Q91)</f>
        <v>2</v>
      </c>
      <c r="V91">
        <f>80</f>
        <v>80</v>
      </c>
      <c r="W91">
        <f>COUNTIF('Egg-Adult'!$W$12:$W$60,V91)</f>
        <v>0</v>
      </c>
      <c r="AA91">
        <f>80</f>
        <v>80</v>
      </c>
      <c r="AB91">
        <f>COUNTIF('Egg-Adult'!$AB$12:$AB$59,AA91)</f>
        <v>0</v>
      </c>
    </row>
    <row r="92" spans="2:28" x14ac:dyDescent="0.2">
      <c r="B92">
        <f>81</f>
        <v>81</v>
      </c>
      <c r="C92">
        <f>COUNTIF('Egg-Adult'!$C$12:$C$52,B92)</f>
        <v>1</v>
      </c>
      <c r="G92">
        <f>81</f>
        <v>81</v>
      </c>
      <c r="H92">
        <f>COUNTIF('Egg-Adult'!$H$12:$H$29,G92)</f>
        <v>0</v>
      </c>
      <c r="L92">
        <f>81</f>
        <v>81</v>
      </c>
      <c r="M92">
        <f>COUNTIF('Egg-Adult'!$M$12:$M$60,L92)</f>
        <v>0</v>
      </c>
      <c r="Q92">
        <f>81</f>
        <v>81</v>
      </c>
      <c r="R92">
        <f>COUNTIF('Egg-Adult'!$R$12:$R$90,Q92)</f>
        <v>0</v>
      </c>
      <c r="V92">
        <f>81</f>
        <v>81</v>
      </c>
      <c r="W92">
        <f>COUNTIF('Egg-Adult'!$W$12:$W$60,V92)</f>
        <v>0</v>
      </c>
      <c r="AA92">
        <f>81</f>
        <v>81</v>
      </c>
      <c r="AB92">
        <f>COUNTIF('Egg-Adult'!$AB$12:$AB$59,AA92)</f>
        <v>1</v>
      </c>
    </row>
    <row r="93" spans="2:28" x14ac:dyDescent="0.2">
      <c r="B93">
        <f>82</f>
        <v>82</v>
      </c>
      <c r="C93">
        <f>COUNTIF('Egg-Adult'!$C$12:$C$52,B93)</f>
        <v>0</v>
      </c>
      <c r="G93">
        <f>82</f>
        <v>82</v>
      </c>
      <c r="H93">
        <f>COUNTIF('Egg-Adult'!$H$12:$H$29,G93)</f>
        <v>0</v>
      </c>
      <c r="L93">
        <f>82</f>
        <v>82</v>
      </c>
      <c r="M93">
        <f>COUNTIF('Egg-Adult'!$M$12:$M$60,L93)</f>
        <v>0</v>
      </c>
      <c r="Q93">
        <f>82</f>
        <v>82</v>
      </c>
      <c r="R93">
        <f>COUNTIF('Egg-Adult'!$R$12:$R$90,Q93)</f>
        <v>0</v>
      </c>
      <c r="V93">
        <f>82</f>
        <v>82</v>
      </c>
      <c r="W93">
        <f>COUNTIF('Egg-Adult'!$W$12:$W$60,V93)</f>
        <v>0</v>
      </c>
      <c r="AA93">
        <f>82</f>
        <v>82</v>
      </c>
      <c r="AB93">
        <f>COUNTIF('Egg-Adult'!$AB$12:$AB$59,AA93)</f>
        <v>1</v>
      </c>
    </row>
    <row r="94" spans="2:28" x14ac:dyDescent="0.2">
      <c r="B94">
        <f>83</f>
        <v>83</v>
      </c>
      <c r="C94">
        <f>COUNTIF('Egg-Adult'!$C$12:$C$52,B94)</f>
        <v>3</v>
      </c>
      <c r="G94">
        <f>83</f>
        <v>83</v>
      </c>
      <c r="H94">
        <f>COUNTIF('Egg-Adult'!$H$12:$H$29,G94)</f>
        <v>0</v>
      </c>
      <c r="L94">
        <f>83</f>
        <v>83</v>
      </c>
      <c r="M94">
        <f>COUNTIF('Egg-Adult'!$M$12:$M$60,L94)</f>
        <v>0</v>
      </c>
      <c r="Q94">
        <f>83</f>
        <v>83</v>
      </c>
      <c r="R94">
        <f>COUNTIF('Egg-Adult'!$R$12:$R$90,Q94)</f>
        <v>0</v>
      </c>
      <c r="V94">
        <f>83</f>
        <v>83</v>
      </c>
      <c r="W94">
        <f>COUNTIF('Egg-Adult'!$W$12:$W$60,V94)</f>
        <v>0</v>
      </c>
      <c r="AA94">
        <f>83</f>
        <v>83</v>
      </c>
      <c r="AB94">
        <f>COUNTIF('Egg-Adult'!$AB$12:$AB$59,AA94)</f>
        <v>0</v>
      </c>
    </row>
    <row r="95" spans="2:28" x14ac:dyDescent="0.2">
      <c r="B95">
        <f>84</f>
        <v>84</v>
      </c>
      <c r="C95">
        <f>COUNTIF('Egg-Adult'!$C$12:$C$52,B95)</f>
        <v>0</v>
      </c>
      <c r="G95">
        <f>84</f>
        <v>84</v>
      </c>
      <c r="H95">
        <f>COUNTIF('Egg-Adult'!$H$12:$H$29,G95)</f>
        <v>0</v>
      </c>
      <c r="L95">
        <f>84</f>
        <v>84</v>
      </c>
      <c r="M95">
        <f>COUNTIF('Egg-Adult'!$M$12:$M$60,L95)</f>
        <v>0</v>
      </c>
      <c r="Q95">
        <f>84</f>
        <v>84</v>
      </c>
      <c r="R95">
        <f>COUNTIF('Egg-Adult'!$R$12:$R$90,Q95)</f>
        <v>0</v>
      </c>
      <c r="V95">
        <f>84</f>
        <v>84</v>
      </c>
      <c r="W95">
        <f>COUNTIF('Egg-Adult'!$W$12:$W$60,V95)</f>
        <v>0</v>
      </c>
      <c r="AA95">
        <f>84</f>
        <v>84</v>
      </c>
      <c r="AB95">
        <f>COUNTIF('Egg-Adult'!$AB$12:$AB$59,AA95)</f>
        <v>0</v>
      </c>
    </row>
    <row r="96" spans="2:28" x14ac:dyDescent="0.2">
      <c r="B96">
        <f>85</f>
        <v>85</v>
      </c>
      <c r="C96">
        <f>COUNTIF('Egg-Adult'!$C$12:$C$52,B96)</f>
        <v>0</v>
      </c>
      <c r="G96">
        <f>85</f>
        <v>85</v>
      </c>
      <c r="H96">
        <f>COUNTIF('Egg-Adult'!$H$12:$H$29,G96)</f>
        <v>0</v>
      </c>
      <c r="L96">
        <f>85</f>
        <v>85</v>
      </c>
      <c r="M96">
        <f>COUNTIF('Egg-Adult'!$M$12:$M$60,L96)</f>
        <v>0</v>
      </c>
      <c r="Q96">
        <f>85</f>
        <v>85</v>
      </c>
      <c r="R96">
        <f>COUNTIF('Egg-Adult'!$R$12:$R$90,Q96)</f>
        <v>0</v>
      </c>
      <c r="V96">
        <f>85</f>
        <v>85</v>
      </c>
      <c r="W96">
        <f>COUNTIF('Egg-Adult'!$W$12:$W$60,V96)</f>
        <v>0</v>
      </c>
      <c r="AA96">
        <f>85</f>
        <v>85</v>
      </c>
      <c r="AB96">
        <f>COUNTIF('Egg-Adult'!$AB$12:$AB$59,AA96)</f>
        <v>0</v>
      </c>
    </row>
    <row r="97" spans="2:28" x14ac:dyDescent="0.2">
      <c r="B97">
        <f>86</f>
        <v>86</v>
      </c>
      <c r="C97">
        <f>COUNTIF('Egg-Adult'!$C$12:$C$52,B97)</f>
        <v>0</v>
      </c>
      <c r="G97">
        <f>86</f>
        <v>86</v>
      </c>
      <c r="H97">
        <f>COUNTIF('Egg-Adult'!$H$12:$H$29,G97)</f>
        <v>0</v>
      </c>
      <c r="L97">
        <f>86</f>
        <v>86</v>
      </c>
      <c r="M97">
        <f>COUNTIF('Egg-Adult'!$M$12:$M$60,L97)</f>
        <v>0</v>
      </c>
      <c r="Q97">
        <f>86</f>
        <v>86</v>
      </c>
      <c r="R97">
        <f>COUNTIF('Egg-Adult'!$R$12:$R$90,Q97)</f>
        <v>0</v>
      </c>
      <c r="V97">
        <f>86</f>
        <v>86</v>
      </c>
      <c r="W97">
        <f>COUNTIF('Egg-Adult'!$W$12:$W$60,V97)</f>
        <v>0</v>
      </c>
      <c r="AA97">
        <f>86</f>
        <v>86</v>
      </c>
      <c r="AB97">
        <f>COUNTIF('Egg-Adult'!$AB$12:$AB$59,AA97)</f>
        <v>0</v>
      </c>
    </row>
    <row r="98" spans="2:28" x14ac:dyDescent="0.2">
      <c r="B98">
        <f>87</f>
        <v>87</v>
      </c>
      <c r="C98">
        <f>COUNTIF('Egg-Adult'!$C$12:$C$52,B98)</f>
        <v>0</v>
      </c>
      <c r="G98">
        <f>87</f>
        <v>87</v>
      </c>
      <c r="H98">
        <f>COUNTIF('Egg-Adult'!$H$12:$H$29,G98)</f>
        <v>0</v>
      </c>
      <c r="L98">
        <f>87</f>
        <v>87</v>
      </c>
      <c r="M98">
        <f>COUNTIF('Egg-Adult'!$M$12:$M$60,L98)</f>
        <v>0</v>
      </c>
      <c r="Q98">
        <f>87</f>
        <v>87</v>
      </c>
      <c r="R98">
        <f>COUNTIF('Egg-Adult'!$R$12:$R$90,Q98)</f>
        <v>0</v>
      </c>
      <c r="V98">
        <f>87</f>
        <v>87</v>
      </c>
      <c r="W98">
        <f>COUNTIF('Egg-Adult'!$W$12:$W$60,V98)</f>
        <v>0</v>
      </c>
      <c r="AA98">
        <f>87</f>
        <v>87</v>
      </c>
      <c r="AB98">
        <f>COUNTIF('Egg-Adult'!$AB$12:$AB$59,AA98)</f>
        <v>0</v>
      </c>
    </row>
    <row r="99" spans="2:28" x14ac:dyDescent="0.2">
      <c r="B99">
        <f>88</f>
        <v>88</v>
      </c>
      <c r="C99">
        <f>COUNTIF('Egg-Adult'!$C$12:$C$52,B99)</f>
        <v>0</v>
      </c>
      <c r="G99">
        <f>88</f>
        <v>88</v>
      </c>
      <c r="H99">
        <f>COUNTIF('Egg-Adult'!$H$12:$H$29,G99)</f>
        <v>0</v>
      </c>
      <c r="L99">
        <f>88</f>
        <v>88</v>
      </c>
      <c r="M99">
        <f>COUNTIF('Egg-Adult'!$M$12:$M$60,L99)</f>
        <v>0</v>
      </c>
      <c r="Q99">
        <f>88</f>
        <v>88</v>
      </c>
      <c r="R99">
        <f>COUNTIF('Egg-Adult'!$R$12:$R$90,Q99)</f>
        <v>0</v>
      </c>
      <c r="V99">
        <f>88</f>
        <v>88</v>
      </c>
      <c r="W99">
        <f>COUNTIF('Egg-Adult'!$W$12:$W$60,V99)</f>
        <v>0</v>
      </c>
      <c r="AA99">
        <f>88</f>
        <v>88</v>
      </c>
      <c r="AB99">
        <f>COUNTIF('Egg-Adult'!$AB$12:$AB$59,AA99)</f>
        <v>0</v>
      </c>
    </row>
    <row r="100" spans="2:28" x14ac:dyDescent="0.2">
      <c r="B100">
        <f>89</f>
        <v>89</v>
      </c>
      <c r="C100">
        <f>COUNTIF('Egg-Adult'!$C$12:$C$52,B100)</f>
        <v>0</v>
      </c>
      <c r="G100">
        <f>89</f>
        <v>89</v>
      </c>
      <c r="H100">
        <f>COUNTIF('Egg-Adult'!$H$12:$H$29,G100)</f>
        <v>0</v>
      </c>
      <c r="L100">
        <f>89</f>
        <v>89</v>
      </c>
      <c r="M100">
        <f>COUNTIF('Egg-Adult'!$M$12:$M$60,L100)</f>
        <v>0</v>
      </c>
      <c r="Q100">
        <f>89</f>
        <v>89</v>
      </c>
      <c r="R100">
        <f>COUNTIF('Egg-Adult'!$R$12:$R$90,Q100)</f>
        <v>0</v>
      </c>
      <c r="V100">
        <f>89</f>
        <v>89</v>
      </c>
      <c r="W100">
        <f>COUNTIF('Egg-Adult'!$W$12:$W$60,V100)</f>
        <v>0</v>
      </c>
      <c r="AA100">
        <f>89</f>
        <v>89</v>
      </c>
      <c r="AB100">
        <f>COUNTIF('Egg-Adult'!$AB$12:$AB$59,AA100)</f>
        <v>0</v>
      </c>
    </row>
    <row r="101" spans="2:28" x14ac:dyDescent="0.2">
      <c r="B101">
        <f>90</f>
        <v>90</v>
      </c>
      <c r="C101">
        <f>COUNTIF('Egg-Adult'!$C$12:$C$52,B101)</f>
        <v>0</v>
      </c>
      <c r="G101">
        <f>90</f>
        <v>90</v>
      </c>
      <c r="H101">
        <f>COUNTIF('Egg-Adult'!$H$12:$H$29,G101)</f>
        <v>0</v>
      </c>
      <c r="L101">
        <f>90</f>
        <v>90</v>
      </c>
      <c r="M101">
        <f>COUNTIF('Egg-Adult'!$M$12:$M$60,L101)</f>
        <v>0</v>
      </c>
      <c r="Q101">
        <f>90</f>
        <v>90</v>
      </c>
      <c r="R101">
        <f>COUNTIF('Egg-Adult'!$R$12:$R$90,Q101)</f>
        <v>0</v>
      </c>
      <c r="V101">
        <f>90</f>
        <v>90</v>
      </c>
      <c r="W101">
        <f>COUNTIF('Egg-Adult'!$W$12:$W$60,V101)</f>
        <v>0</v>
      </c>
      <c r="AA101">
        <f>90</f>
        <v>90</v>
      </c>
      <c r="AB101">
        <f>COUNTIF('Egg-Adult'!$AB$12:$AB$59,AA101)</f>
        <v>0</v>
      </c>
    </row>
  </sheetData>
  <mergeCells count="18">
    <mergeCell ref="Z1:AC1"/>
    <mergeCell ref="A1:D1"/>
    <mergeCell ref="F1:I1"/>
    <mergeCell ref="K1:N1"/>
    <mergeCell ref="P1:S1"/>
    <mergeCell ref="U1:X1"/>
    <mergeCell ref="Z8:AA8"/>
    <mergeCell ref="A6:B6"/>
    <mergeCell ref="F6:G6"/>
    <mergeCell ref="K6:L6"/>
    <mergeCell ref="P6:Q6"/>
    <mergeCell ref="U6:V6"/>
    <mergeCell ref="Z6:AA6"/>
    <mergeCell ref="A8:B8"/>
    <mergeCell ref="F8:G8"/>
    <mergeCell ref="K8:L8"/>
    <mergeCell ref="P8:Q8"/>
    <mergeCell ref="U8:V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EggStages-Delays</vt:lpstr>
      <vt:lpstr>Egg-Incubation</vt:lpstr>
      <vt:lpstr>Egg-Adult</vt:lpstr>
      <vt:lpstr>Egg-Incubation-Distribution</vt:lpstr>
      <vt:lpstr>Egg-Adult-Distribution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 Rossini</dc:creator>
  <cp:keywords/>
  <dc:description/>
  <cp:lastModifiedBy>Luca Rossini</cp:lastModifiedBy>
  <cp:revision/>
  <dcterms:created xsi:type="dcterms:W3CDTF">2023-05-15T09:33:39Z</dcterms:created>
  <dcterms:modified xsi:type="dcterms:W3CDTF">2024-01-17T08:48:49Z</dcterms:modified>
  <cp:category/>
  <cp:contentStatus/>
</cp:coreProperties>
</file>