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03 - Treinamentos\01 - Formação Excel Solutions\03 - Nível Profissional\07- Exercícios corrigidos\"/>
    </mc:Choice>
  </mc:AlternateContent>
  <xr:revisionPtr revIDLastSave="0" documentId="13_ncr:1_{2794AC52-26AD-4A6D-B505-6453AA520D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refa 1" sheetId="1" r:id="rId1"/>
    <sheet name="Tarefa 2" sheetId="2" r:id="rId2"/>
    <sheet name="Tarefa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F19" i="3"/>
  <c r="AF24" i="3" s="1"/>
  <c r="C19" i="3"/>
  <c r="C24" i="3" s="1"/>
  <c r="D19" i="3"/>
  <c r="D24" i="3" s="1"/>
  <c r="E19" i="3"/>
  <c r="E24" i="3" s="1"/>
  <c r="F19" i="3"/>
  <c r="F24" i="3" s="1"/>
  <c r="G19" i="3"/>
  <c r="G24" i="3" s="1"/>
  <c r="H19" i="3"/>
  <c r="H24" i="3" s="1"/>
  <c r="I19" i="3"/>
  <c r="I24" i="3" s="1"/>
  <c r="J19" i="3"/>
  <c r="J24" i="3" s="1"/>
  <c r="K19" i="3"/>
  <c r="K24" i="3" s="1"/>
  <c r="L19" i="3"/>
  <c r="L24" i="3" s="1"/>
  <c r="M19" i="3"/>
  <c r="M24" i="3" s="1"/>
  <c r="N19" i="3"/>
  <c r="N24" i="3" s="1"/>
  <c r="O19" i="3"/>
  <c r="O24" i="3" s="1"/>
  <c r="P19" i="3"/>
  <c r="P24" i="3" s="1"/>
  <c r="Q19" i="3"/>
  <c r="Q24" i="3" s="1"/>
  <c r="R19" i="3"/>
  <c r="R24" i="3" s="1"/>
  <c r="S19" i="3"/>
  <c r="S24" i="3" s="1"/>
  <c r="T19" i="3"/>
  <c r="T24" i="3" s="1"/>
  <c r="U19" i="3"/>
  <c r="U24" i="3" s="1"/>
  <c r="V19" i="3"/>
  <c r="V24" i="3" s="1"/>
  <c r="W19" i="3"/>
  <c r="W24" i="3" s="1"/>
  <c r="X19" i="3"/>
  <c r="X24" i="3" s="1"/>
  <c r="Y19" i="3"/>
  <c r="Y24" i="3" s="1"/>
  <c r="Z19" i="3"/>
  <c r="Z24" i="3" s="1"/>
  <c r="AA19" i="3"/>
  <c r="AA24" i="3" s="1"/>
  <c r="AB19" i="3"/>
  <c r="AB24" i="3" s="1"/>
  <c r="AC19" i="3"/>
  <c r="AC24" i="3" s="1"/>
  <c r="AD19" i="3"/>
  <c r="AD24" i="3" s="1"/>
  <c r="AE19" i="3"/>
  <c r="AE24" i="3" s="1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G31" i="1"/>
  <c r="G32" i="1"/>
  <c r="G33" i="1"/>
  <c r="G34" i="1"/>
  <c r="E34" i="1"/>
  <c r="F34" i="1"/>
  <c r="H34" i="1" s="1"/>
  <c r="E33" i="1"/>
  <c r="E32" i="1"/>
  <c r="F32" i="1"/>
  <c r="H32" i="1" s="1"/>
  <c r="E31" i="1"/>
  <c r="F31" i="1"/>
  <c r="H31" i="1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9" i="1"/>
  <c r="H9" i="1" s="1"/>
  <c r="F33" i="1" s="1"/>
  <c r="H33" i="1" s="1"/>
</calcChain>
</file>

<file path=xl/sharedStrings.xml><?xml version="1.0" encoding="utf-8"?>
<sst xmlns="http://schemas.openxmlformats.org/spreadsheetml/2006/main" count="94" uniqueCount="76">
  <si>
    <t>Relatório Gerencial</t>
  </si>
  <si>
    <t>Itens</t>
  </si>
  <si>
    <t>Descrição</t>
  </si>
  <si>
    <t>Operatriz ZX50</t>
  </si>
  <si>
    <t>Solda Mig</t>
  </si>
  <si>
    <t>Desbastamento</t>
  </si>
  <si>
    <t>Orçamento</t>
  </si>
  <si>
    <t>Insumos de Escritório</t>
  </si>
  <si>
    <t>Máscara de Proteção</t>
  </si>
  <si>
    <t>Protetor Auricular</t>
  </si>
  <si>
    <t>Lixamento</t>
  </si>
  <si>
    <t>Valor/Hora</t>
  </si>
  <si>
    <t>Horas</t>
  </si>
  <si>
    <t>Total Euros</t>
  </si>
  <si>
    <t>Média</t>
  </si>
  <si>
    <t>Máximo</t>
  </si>
  <si>
    <t>Minimo</t>
  </si>
  <si>
    <t>Total Orçamento</t>
  </si>
  <si>
    <t>Imposto Alfandegário</t>
  </si>
  <si>
    <t>ICMS</t>
  </si>
  <si>
    <t>Cofins</t>
  </si>
  <si>
    <t>Impostos</t>
  </si>
  <si>
    <t>Taxas de Importação - Acumulativas</t>
  </si>
  <si>
    <t>Euros</t>
  </si>
  <si>
    <t>Reais</t>
  </si>
  <si>
    <t>Produção Diária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</si>
  <si>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</si>
  <si>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</si>
  <si>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</si>
  <si>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</si>
  <si>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</si>
  <si>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</si>
  <si>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</si>
  <si>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</si>
  <si>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</si>
  <si>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</si>
  <si>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</si>
  <si>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</si>
  <si>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</si>
  <si>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</si>
  <si>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</si>
  <si>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</si>
  <si>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</si>
  <si>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</si>
  <si>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</si>
  <si>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</si>
  <si>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</si>
  <si>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Meta Diária</t>
  </si>
  <si>
    <t>Item 01</t>
  </si>
  <si>
    <t>Item 02</t>
  </si>
  <si>
    <t>Item 03</t>
  </si>
  <si>
    <t>Item 04</t>
  </si>
  <si>
    <t>Item 05</t>
  </si>
  <si>
    <t>Item 06</t>
  </si>
  <si>
    <t>Item 07</t>
  </si>
  <si>
    <t>Item 08</t>
  </si>
  <si>
    <t>Item 09</t>
  </si>
  <si>
    <t>Situação</t>
  </si>
  <si>
    <t>Meta Mensal</t>
  </si>
  <si>
    <t>Total Mensal</t>
  </si>
  <si>
    <t>Dia Base</t>
  </si>
  <si>
    <t>Total Dia</t>
  </si>
  <si>
    <t>Média Dia</t>
  </si>
  <si>
    <t>META</t>
  </si>
  <si>
    <t>Nome Vendendor: Martin McFly</t>
  </si>
  <si>
    <t>Total</t>
  </si>
  <si>
    <t xml:space="preserve">Bom </t>
  </si>
  <si>
    <t xml:space="preserve">Não Bom </t>
  </si>
  <si>
    <t>Cotação do Euro:</t>
  </si>
  <si>
    <t>Produção Diária 2018</t>
  </si>
  <si>
    <t>Parâmetros</t>
  </si>
  <si>
    <t>Estatísticas</t>
  </si>
  <si>
    <t>Status de Vendas:  OK</t>
  </si>
  <si>
    <t>Legenda:</t>
  </si>
  <si>
    <t>Metas por Dia</t>
  </si>
  <si>
    <t>Metas por Item/Dia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</si>
</sst>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0000"/>
    <numFmt numFmtId="167" formatCode="_-[$€-C07]\ * #,##0.00_-;\-[$€-C07]\ * #,##0.00_-;_-[$€-C07]\ * &quot;-&quot;??_-;_-@_-"/>
    <numFmt numFmtId="168" formatCode="dd/mm/yy"/>
    <numFmt numFmtId="169" formatCode="#,##0\ &quot;unidades&quot;"/>
    <numFmt numFmtId="170" formatCode="ddd"/>
    <numFmt numFmtId="171" formatCode="_-[$€-2]\ * #,##0.00_-;\-[$€-2]\ * #,##0.00_-;_-[$€-2]\ * &quot;-&quot;??_-;_-@_-"/>
    <numFmt numFmtId="172" formatCode="dd/mm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11"/>
      <color theme="3"/>
      <name val="Segoe UI"/>
      <family val="2"/>
    </font>
    <font>
      <b/>
      <sz val="12"/>
      <color theme="1" tint="0.249977111117893"/>
      <name val="Segoe UI"/>
      <family val="2"/>
    </font>
    <font>
      <sz val="12"/>
      <color theme="1" tint="0.249977111117893"/>
      <name val="Segoe UI"/>
      <family val="2"/>
    </font>
    <font>
      <b/>
      <sz val="16"/>
      <color theme="1" tint="0.249977111117893"/>
      <name val="Segoe UI"/>
      <family val="2"/>
    </font>
    <font>
      <sz val="12"/>
      <color theme="1" tint="0.249977111117893"/>
      <name val="Segoe UI Semibold"/>
      <family val="2"/>
    </font>
    <font>
      <b/>
      <sz val="18"/>
      <color theme="1" tint="0.499984740745262"/>
      <name val="Segoe UI Semibold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0.79995117038483843"/>
      </left>
      <right/>
      <top style="thin">
        <color theme="6" tint="0.79995117038483843"/>
      </top>
      <bottom style="thin">
        <color theme="6" tint="0.79995117038483843"/>
      </bottom>
      <diagonal/>
    </border>
    <border>
      <left/>
      <right style="thin">
        <color theme="6" tint="0.79995117038483843"/>
      </right>
      <top style="thin">
        <color theme="6" tint="0.79995117038483843"/>
      </top>
      <bottom style="thin">
        <color theme="6" tint="0.79995117038483843"/>
      </bottom>
      <diagonal/>
    </border>
    <border>
      <left/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6" tint="0.79998168889431442"/>
      </left>
      <right/>
      <top/>
      <bottom/>
      <diagonal/>
    </border>
    <border>
      <left/>
      <right style="thin">
        <color theme="6" tint="0.79998168889431442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49998474074526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49998474074526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67" fontId="3" fillId="0" borderId="0" xfId="0" applyNumberFormat="1" applyFont="1"/>
    <xf numFmtId="0" fontId="3" fillId="0" borderId="0" xfId="0" applyFont="1" applyAlignment="1">
      <alignment horizontal="centerContinuous"/>
    </xf>
    <xf numFmtId="0" fontId="4" fillId="0" borderId="0" xfId="0" applyFont="1"/>
    <xf numFmtId="0" fontId="4" fillId="0" borderId="0" xfId="0" applyFont="1" applyProtection="1">
      <protection locked="0"/>
    </xf>
    <xf numFmtId="0" fontId="3" fillId="2" borderId="1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Protection="1">
      <protection locked="0"/>
    </xf>
    <xf numFmtId="169" fontId="3" fillId="0" borderId="0" xfId="0" applyNumberFormat="1" applyFont="1" applyAlignment="1" applyProtection="1">
      <protection locked="0"/>
    </xf>
    <xf numFmtId="170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167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171" fontId="3" fillId="0" borderId="2" xfId="0" applyNumberFormat="1" applyFont="1" applyBorder="1"/>
    <xf numFmtId="0" fontId="3" fillId="2" borderId="1" xfId="0" applyFont="1" applyFill="1" applyBorder="1" applyAlignment="1">
      <alignment horizontal="left" vertical="center" indent="1"/>
    </xf>
    <xf numFmtId="0" fontId="3" fillId="0" borderId="3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164" fontId="3" fillId="0" borderId="5" xfId="1" applyFont="1" applyBorder="1"/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3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vertical="center"/>
    </xf>
    <xf numFmtId="0" fontId="3" fillId="0" borderId="8" xfId="0" applyFont="1" applyBorder="1" applyAlignment="1">
      <alignment horizontal="left" indent="1"/>
    </xf>
    <xf numFmtId="0" fontId="3" fillId="0" borderId="8" xfId="0" applyFont="1" applyBorder="1"/>
    <xf numFmtId="9" fontId="3" fillId="0" borderId="8" xfId="0" applyNumberFormat="1" applyFont="1" applyBorder="1"/>
    <xf numFmtId="0" fontId="3" fillId="0" borderId="2" xfId="0" applyFont="1" applyBorder="1" applyAlignment="1">
      <alignment horizontal="left" indent="1"/>
    </xf>
    <xf numFmtId="9" fontId="3" fillId="0" borderId="2" xfId="0" applyNumberFormat="1" applyFont="1" applyBorder="1"/>
    <xf numFmtId="0" fontId="3" fillId="0" borderId="9" xfId="0" applyFont="1" applyBorder="1" applyAlignment="1">
      <alignment horizontal="left" indent="1"/>
    </xf>
    <xf numFmtId="0" fontId="3" fillId="0" borderId="9" xfId="0" applyFont="1" applyBorder="1"/>
    <xf numFmtId="9" fontId="3" fillId="0" borderId="9" xfId="0" applyNumberFormat="1" applyFont="1" applyBorder="1"/>
    <xf numFmtId="0" fontId="3" fillId="2" borderId="8" xfId="0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/>
    </xf>
    <xf numFmtId="167" fontId="3" fillId="0" borderId="8" xfId="0" applyNumberFormat="1" applyFont="1" applyBorder="1" applyAlignment="1"/>
    <xf numFmtId="164" fontId="3" fillId="0" borderId="8" xfId="1" applyFont="1" applyBorder="1"/>
    <xf numFmtId="0" fontId="3" fillId="2" borderId="2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/>
    </xf>
    <xf numFmtId="167" fontId="3" fillId="0" borderId="2" xfId="0" applyNumberFormat="1" applyFont="1" applyBorder="1" applyAlignment="1"/>
    <xf numFmtId="164" fontId="3" fillId="0" borderId="2" xfId="1" applyFont="1" applyBorder="1"/>
    <xf numFmtId="0" fontId="3" fillId="2" borderId="9" xfId="0" applyFont="1" applyFill="1" applyBorder="1" applyAlignment="1">
      <alignment horizontal="left" indent="1"/>
    </xf>
    <xf numFmtId="0" fontId="3" fillId="2" borderId="9" xfId="0" applyFont="1" applyFill="1" applyBorder="1" applyAlignment="1">
      <alignment horizontal="left"/>
    </xf>
    <xf numFmtId="167" fontId="3" fillId="0" borderId="9" xfId="0" applyNumberFormat="1" applyFont="1" applyBorder="1" applyAlignment="1"/>
    <xf numFmtId="164" fontId="3" fillId="0" borderId="9" xfId="1" applyFont="1" applyBorder="1"/>
    <xf numFmtId="166" fontId="3" fillId="0" borderId="8" xfId="0" applyNumberFormat="1" applyFont="1" applyBorder="1" applyAlignment="1">
      <alignment horizontal="center"/>
    </xf>
    <xf numFmtId="167" fontId="3" fillId="0" borderId="8" xfId="0" applyNumberFormat="1" applyFont="1" applyBorder="1"/>
    <xf numFmtId="0" fontId="3" fillId="0" borderId="8" xfId="0" applyFont="1" applyBorder="1" applyAlignment="1">
      <alignment horizontal="center"/>
    </xf>
    <xf numFmtId="171" fontId="3" fillId="0" borderId="8" xfId="0" applyNumberFormat="1" applyFont="1" applyBorder="1"/>
    <xf numFmtId="166" fontId="3" fillId="0" borderId="9" xfId="0" applyNumberFormat="1" applyFont="1" applyBorder="1" applyAlignment="1">
      <alignment horizontal="center"/>
    </xf>
    <xf numFmtId="167" fontId="3" fillId="0" borderId="9" xfId="0" applyNumberFormat="1" applyFont="1" applyBorder="1"/>
    <xf numFmtId="0" fontId="3" fillId="0" borderId="9" xfId="0" applyFont="1" applyBorder="1" applyAlignment="1">
      <alignment horizontal="center"/>
    </xf>
    <xf numFmtId="171" fontId="3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0" xfId="0" applyFont="1" applyBorder="1" applyAlignment="1"/>
    <xf numFmtId="0" fontId="3" fillId="3" borderId="0" xfId="0" applyFont="1" applyFill="1" applyBorder="1" applyAlignment="1">
      <alignment horizontal="center"/>
    </xf>
    <xf numFmtId="0" fontId="7" fillId="0" borderId="0" xfId="0" applyFont="1" applyBorder="1" applyAlignment="1"/>
    <xf numFmtId="0" fontId="3" fillId="0" borderId="0" xfId="0" applyFont="1" applyBorder="1" applyAlignment="1">
      <alignment horizontal="left" indent="1"/>
    </xf>
    <xf numFmtId="0" fontId="3" fillId="2" borderId="0" xfId="0" applyFont="1" applyFill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Border="1" applyAlignment="1"/>
    <xf numFmtId="0" fontId="3" fillId="0" borderId="12" xfId="0" applyFont="1" applyBorder="1" applyAlignment="1">
      <alignment horizontal="center"/>
    </xf>
    <xf numFmtId="172" fontId="3" fillId="2" borderId="14" xfId="0" applyNumberFormat="1" applyFont="1" applyFill="1" applyBorder="1"/>
    <xf numFmtId="0" fontId="3" fillId="0" borderId="15" xfId="0" applyFont="1" applyBorder="1" applyAlignment="1">
      <alignment horizontal="center"/>
    </xf>
    <xf numFmtId="3" fontId="3" fillId="0" borderId="15" xfId="2" applyNumberFormat="1" applyFont="1" applyBorder="1" applyAlignment="1">
      <alignment horizontal="center"/>
    </xf>
    <xf numFmtId="3" fontId="3" fillId="0" borderId="2" xfId="2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3" fontId="3" fillId="0" borderId="16" xfId="2" applyNumberFormat="1" applyFont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0" fillId="0" borderId="17" xfId="3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2" xfId="0" applyFont="1" applyBorder="1" applyAlignment="1">
      <alignment horizontal="left" indent="1"/>
    </xf>
    <xf numFmtId="0" fontId="4" fillId="0" borderId="0" xfId="0" applyFont="1" applyAlignment="1">
      <alignment horizontal="centerContinuous"/>
    </xf>
    <xf numFmtId="0" fontId="10" fillId="0" borderId="17" xfId="3" applyFont="1" applyBorder="1" applyProtection="1">
      <protection locked="0"/>
    </xf>
    <xf numFmtId="0" fontId="3" fillId="0" borderId="17" xfId="0" applyFont="1" applyBorder="1" applyProtection="1">
      <protection locked="0"/>
    </xf>
    <xf numFmtId="168" fontId="3" fillId="4" borderId="19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left" indent="1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4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172" fontId="3" fillId="2" borderId="13" xfId="0" applyNumberFormat="1" applyFont="1" applyFill="1" applyBorder="1" applyAlignment="1" applyProtection="1">
      <alignment horizontal="center"/>
      <protection locked="0"/>
    </xf>
    <xf numFmtId="172" fontId="3" fillId="2" borderId="13" xfId="0" applyNumberFormat="1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left" indent="1"/>
      <protection locked="0"/>
    </xf>
    <xf numFmtId="0" fontId="3" fillId="2" borderId="16" xfId="0" applyFont="1" applyFill="1" applyBorder="1" applyAlignment="1" applyProtection="1">
      <alignment horizontal="left" indent="1"/>
      <protection locked="0"/>
    </xf>
    <xf numFmtId="0" fontId="3" fillId="0" borderId="0" xfId="0" applyFont="1" applyBorder="1"/>
    <xf numFmtId="169" fontId="3" fillId="0" borderId="18" xfId="0" applyNumberFormat="1" applyFont="1" applyBorder="1" applyAlignment="1">
      <alignment horizontal="right"/>
    </xf>
    <xf numFmtId="169" fontId="3" fillId="0" borderId="2" xfId="0" applyNumberFormat="1" applyFont="1" applyBorder="1" applyAlignment="1">
      <alignment horizontal="right"/>
    </xf>
  </cellXfs>
  <cellStyles count="4">
    <cellStyle name="Comma" xfId="2" builtinId="3"/>
    <cellStyle name="Currency" xfId="1" builtinId="4"/>
    <cellStyle name="Heading 4" xfId="3" builtinId="1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79998168889431442"/>
        </patternFill>
      </fill>
    </dxf>
    <dxf>
      <font>
        <b val="0"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showGridLines="0" tabSelected="1" zoomScale="130" zoomScaleNormal="130" workbookViewId="0">
      <selection activeCell="D28" sqref="D28"/>
    </sheetView>
  </sheetViews>
  <sheetFormatPr defaultRowHeight="14.25" x14ac:dyDescent="0.25"/>
  <cols>
    <col min="1" max="1" width="1.5703125" style="7" customWidth="1"/>
    <col min="2" max="2" width="2" style="7" customWidth="1"/>
    <col min="3" max="3" width="9.28515625" style="1" customWidth="1"/>
    <col min="4" max="4" width="20.42578125" style="1" customWidth="1"/>
    <col min="5" max="8" width="13.5703125" style="1" customWidth="1"/>
    <col min="9" max="9" width="4.5703125" style="1" customWidth="1"/>
    <col min="10" max="10" width="20.42578125" style="1" customWidth="1"/>
    <col min="11" max="11" width="12.42578125" style="1" customWidth="1"/>
    <col min="12" max="12" width="2.42578125" style="1" customWidth="1"/>
    <col min="13" max="13" width="15.5703125" style="1" bestFit="1" customWidth="1"/>
    <col min="14" max="14" width="11" style="1" bestFit="1" customWidth="1"/>
    <col min="15" max="16" width="12" style="1" bestFit="1" customWidth="1"/>
    <col min="17" max="17" width="13" style="1" bestFit="1" customWidth="1"/>
    <col min="18" max="16384" width="9.140625" style="1"/>
  </cols>
  <sheetData>
    <row r="1" spans="2:9" s="7" customFormat="1" ht="5.25" customHeight="1" x14ac:dyDescent="0.25"/>
    <row r="2" spans="2:9" s="7" customFormat="1" ht="6.75" customHeight="1" x14ac:dyDescent="0.25">
      <c r="B2" s="54"/>
      <c r="C2" s="8"/>
      <c r="D2" s="8"/>
      <c r="E2" s="8"/>
      <c r="F2" s="8"/>
      <c r="G2" s="8"/>
      <c r="H2" s="8"/>
      <c r="I2" s="55"/>
    </row>
    <row r="3" spans="2:9" ht="25.5" x14ac:dyDescent="0.5">
      <c r="B3" s="54"/>
      <c r="C3" s="61" t="s">
        <v>0</v>
      </c>
      <c r="D3" s="56"/>
      <c r="E3" s="56"/>
      <c r="F3" s="56"/>
      <c r="G3" s="8"/>
      <c r="H3" s="8"/>
      <c r="I3" s="55"/>
    </row>
    <row r="4" spans="2:9" x14ac:dyDescent="0.25">
      <c r="B4" s="54"/>
      <c r="C4" s="90"/>
      <c r="D4" s="90"/>
      <c r="E4" s="90"/>
      <c r="F4" s="90"/>
      <c r="G4" s="8"/>
      <c r="H4" s="8"/>
      <c r="I4" s="55"/>
    </row>
    <row r="5" spans="2:9" x14ac:dyDescent="0.25">
      <c r="B5" s="54"/>
      <c r="C5" s="90" t="s">
        <v>72</v>
      </c>
      <c r="D5" s="90"/>
      <c r="E5" s="90"/>
      <c r="F5" s="90"/>
      <c r="G5" s="8"/>
      <c r="H5" s="8"/>
      <c r="I5" s="55"/>
    </row>
    <row r="6" spans="2:9" x14ac:dyDescent="0.25">
      <c r="B6" s="54"/>
      <c r="C6" s="90" t="s">
        <v>64</v>
      </c>
      <c r="D6" s="90"/>
      <c r="E6" s="90"/>
      <c r="F6" s="90"/>
      <c r="G6" s="8"/>
      <c r="H6" s="8"/>
      <c r="I6" s="55"/>
    </row>
    <row r="7" spans="2:9" x14ac:dyDescent="0.25">
      <c r="B7" s="54"/>
      <c r="C7" s="8"/>
      <c r="D7" s="8"/>
      <c r="E7" s="8"/>
      <c r="F7" s="8"/>
      <c r="G7" s="8"/>
      <c r="H7" s="8"/>
      <c r="I7" s="55"/>
    </row>
    <row r="8" spans="2:9" x14ac:dyDescent="0.25">
      <c r="B8" s="54"/>
      <c r="C8" s="57" t="s">
        <v>1</v>
      </c>
      <c r="D8" s="57" t="s">
        <v>2</v>
      </c>
      <c r="E8" s="57" t="s">
        <v>11</v>
      </c>
      <c r="F8" s="57" t="s">
        <v>12</v>
      </c>
      <c r="G8" s="57" t="s">
        <v>13</v>
      </c>
      <c r="H8" s="57" t="s">
        <v>21</v>
      </c>
      <c r="I8" s="55"/>
    </row>
    <row r="9" spans="2:9" x14ac:dyDescent="0.25">
      <c r="B9" s="54"/>
      <c r="C9" s="46">
        <v>377</v>
      </c>
      <c r="D9" s="27" t="s">
        <v>3</v>
      </c>
      <c r="E9" s="47">
        <v>50</v>
      </c>
      <c r="F9" s="48">
        <v>4</v>
      </c>
      <c r="G9" s="47">
        <f>E9*F9</f>
        <v>200</v>
      </c>
      <c r="H9" s="49">
        <f t="shared" ref="H9:H16" si="0">G9*(1+$E$23)*(1+$E$24)*(1+$E$25)</f>
        <v>309.75</v>
      </c>
      <c r="I9" s="55"/>
    </row>
    <row r="10" spans="2:9" x14ac:dyDescent="0.25">
      <c r="B10" s="54"/>
      <c r="C10" s="13">
        <v>731</v>
      </c>
      <c r="D10" s="14" t="s">
        <v>4</v>
      </c>
      <c r="E10" s="15">
        <v>35</v>
      </c>
      <c r="F10" s="16">
        <v>5</v>
      </c>
      <c r="G10" s="15">
        <f t="shared" ref="G10:G16" si="1">E10*F10</f>
        <v>175</v>
      </c>
      <c r="H10" s="17">
        <f t="shared" si="0"/>
        <v>271.03125</v>
      </c>
      <c r="I10" s="55"/>
    </row>
    <row r="11" spans="2:9" x14ac:dyDescent="0.25">
      <c r="B11" s="54"/>
      <c r="C11" s="13">
        <v>208</v>
      </c>
      <c r="D11" s="14" t="s">
        <v>5</v>
      </c>
      <c r="E11" s="15">
        <v>25</v>
      </c>
      <c r="F11" s="16">
        <v>6</v>
      </c>
      <c r="G11" s="15">
        <f t="shared" si="1"/>
        <v>150</v>
      </c>
      <c r="H11" s="17">
        <f t="shared" si="0"/>
        <v>232.3125</v>
      </c>
      <c r="I11" s="55"/>
    </row>
    <row r="12" spans="2:9" x14ac:dyDescent="0.25">
      <c r="B12" s="54"/>
      <c r="C12" s="13">
        <v>148</v>
      </c>
      <c r="D12" s="14" t="s">
        <v>6</v>
      </c>
      <c r="E12" s="15">
        <v>50</v>
      </c>
      <c r="F12" s="16">
        <v>3</v>
      </c>
      <c r="G12" s="15">
        <f t="shared" si="1"/>
        <v>150</v>
      </c>
      <c r="H12" s="17">
        <f t="shared" si="0"/>
        <v>232.3125</v>
      </c>
      <c r="I12" s="55"/>
    </row>
    <row r="13" spans="2:9" x14ac:dyDescent="0.25">
      <c r="B13" s="54"/>
      <c r="C13" s="13">
        <v>584</v>
      </c>
      <c r="D13" s="14" t="s">
        <v>7</v>
      </c>
      <c r="E13" s="15">
        <v>10</v>
      </c>
      <c r="F13" s="16">
        <v>2</v>
      </c>
      <c r="G13" s="15">
        <f t="shared" si="1"/>
        <v>20</v>
      </c>
      <c r="H13" s="17">
        <f t="shared" si="0"/>
        <v>30.975000000000001</v>
      </c>
      <c r="I13" s="55"/>
    </row>
    <row r="14" spans="2:9" x14ac:dyDescent="0.25">
      <c r="B14" s="54"/>
      <c r="C14" s="13">
        <v>636</v>
      </c>
      <c r="D14" s="14" t="s">
        <v>8</v>
      </c>
      <c r="E14" s="15">
        <v>5</v>
      </c>
      <c r="F14" s="16">
        <v>100</v>
      </c>
      <c r="G14" s="15">
        <f t="shared" si="1"/>
        <v>500</v>
      </c>
      <c r="H14" s="17">
        <f t="shared" si="0"/>
        <v>774.375</v>
      </c>
      <c r="I14" s="55"/>
    </row>
    <row r="15" spans="2:9" x14ac:dyDescent="0.25">
      <c r="B15" s="54"/>
      <c r="C15" s="13">
        <v>607</v>
      </c>
      <c r="D15" s="14" t="s">
        <v>9</v>
      </c>
      <c r="E15" s="15">
        <v>1</v>
      </c>
      <c r="F15" s="16">
        <v>2</v>
      </c>
      <c r="G15" s="15">
        <f t="shared" si="1"/>
        <v>2</v>
      </c>
      <c r="H15" s="17">
        <f t="shared" si="0"/>
        <v>3.0974999999999997</v>
      </c>
      <c r="I15" s="55"/>
    </row>
    <row r="16" spans="2:9" x14ac:dyDescent="0.25">
      <c r="B16" s="54"/>
      <c r="C16" s="50">
        <v>557</v>
      </c>
      <c r="D16" s="32" t="s">
        <v>10</v>
      </c>
      <c r="E16" s="51">
        <v>15</v>
      </c>
      <c r="F16" s="52">
        <v>5</v>
      </c>
      <c r="G16" s="51">
        <f t="shared" si="1"/>
        <v>75</v>
      </c>
      <c r="H16" s="53">
        <f t="shared" si="0"/>
        <v>116.15625</v>
      </c>
      <c r="I16" s="55"/>
    </row>
    <row r="17" spans="2:14" x14ac:dyDescent="0.25">
      <c r="B17" s="54"/>
      <c r="C17" s="8"/>
      <c r="D17" s="8"/>
      <c r="E17" s="8"/>
      <c r="F17" s="8"/>
      <c r="G17" s="8"/>
      <c r="H17" s="8"/>
      <c r="I17" s="55"/>
    </row>
    <row r="18" spans="2:14" ht="17.25" x14ac:dyDescent="0.3">
      <c r="B18" s="54"/>
      <c r="C18" s="58" t="s">
        <v>70</v>
      </c>
      <c r="D18" s="58"/>
      <c r="E18" s="58"/>
      <c r="F18" s="58"/>
      <c r="G18" s="8"/>
      <c r="H18" s="8"/>
      <c r="I18" s="55"/>
    </row>
    <row r="19" spans="2:14" ht="6" customHeight="1" x14ac:dyDescent="0.25">
      <c r="B19" s="54"/>
      <c r="C19" s="8"/>
      <c r="D19" s="8"/>
      <c r="E19" s="8"/>
      <c r="F19" s="8"/>
      <c r="G19" s="8"/>
      <c r="H19" s="8"/>
      <c r="I19" s="55"/>
    </row>
    <row r="20" spans="2:14" x14ac:dyDescent="0.25">
      <c r="B20" s="54"/>
      <c r="C20" s="18" t="s">
        <v>68</v>
      </c>
      <c r="D20" s="6"/>
      <c r="E20" s="21">
        <v>6.4</v>
      </c>
      <c r="F20" s="8"/>
      <c r="G20" s="8"/>
      <c r="H20" s="8"/>
      <c r="I20" s="55"/>
    </row>
    <row r="21" spans="2:14" ht="6.75" customHeight="1" x14ac:dyDescent="0.25">
      <c r="B21" s="54"/>
      <c r="C21" s="59"/>
      <c r="D21" s="8"/>
      <c r="E21" s="8"/>
      <c r="F21" s="8"/>
      <c r="G21" s="8"/>
      <c r="H21" s="8"/>
      <c r="I21" s="55"/>
    </row>
    <row r="22" spans="2:14" x14ac:dyDescent="0.25">
      <c r="B22" s="54"/>
      <c r="C22" s="24" t="s">
        <v>22</v>
      </c>
      <c r="D22" s="25"/>
      <c r="E22" s="25"/>
      <c r="F22" s="8"/>
      <c r="G22" s="8"/>
      <c r="H22" s="8"/>
      <c r="I22" s="55"/>
      <c r="N22" s="2"/>
    </row>
    <row r="23" spans="2:14" x14ac:dyDescent="0.25">
      <c r="B23" s="54"/>
      <c r="C23" s="26" t="s">
        <v>18</v>
      </c>
      <c r="D23" s="27"/>
      <c r="E23" s="28">
        <v>0.25</v>
      </c>
      <c r="F23" s="8"/>
      <c r="G23" s="8"/>
      <c r="H23" s="8"/>
      <c r="I23" s="55"/>
    </row>
    <row r="24" spans="2:14" x14ac:dyDescent="0.25">
      <c r="B24" s="54"/>
      <c r="C24" s="29" t="s">
        <v>19</v>
      </c>
      <c r="D24" s="14"/>
      <c r="E24" s="30">
        <v>0.18</v>
      </c>
      <c r="F24" s="8"/>
      <c r="G24" s="8"/>
      <c r="H24" s="8"/>
      <c r="I24" s="55"/>
    </row>
    <row r="25" spans="2:14" x14ac:dyDescent="0.25">
      <c r="B25" s="54"/>
      <c r="C25" s="31" t="s">
        <v>20</v>
      </c>
      <c r="D25" s="32"/>
      <c r="E25" s="33">
        <v>0.05</v>
      </c>
      <c r="F25" s="8"/>
      <c r="G25" s="8"/>
      <c r="H25" s="8"/>
      <c r="I25" s="55"/>
    </row>
    <row r="26" spans="2:14" x14ac:dyDescent="0.25">
      <c r="B26" s="54"/>
      <c r="C26" s="59"/>
      <c r="D26" s="8"/>
      <c r="E26" s="8"/>
      <c r="F26" s="8"/>
      <c r="G26" s="8"/>
      <c r="H26" s="8"/>
      <c r="I26" s="55"/>
    </row>
    <row r="27" spans="2:14" s="7" customFormat="1" ht="17.25" x14ac:dyDescent="0.3">
      <c r="B27" s="54"/>
      <c r="C27" s="62" t="s">
        <v>71</v>
      </c>
      <c r="D27" s="58"/>
      <c r="E27" s="58"/>
      <c r="F27" s="58"/>
      <c r="G27" s="8"/>
      <c r="H27" s="8"/>
      <c r="I27" s="55"/>
    </row>
    <row r="28" spans="2:14" s="7" customFormat="1" ht="6" customHeight="1" x14ac:dyDescent="0.25">
      <c r="B28" s="54"/>
      <c r="C28" s="8"/>
      <c r="D28" s="8"/>
      <c r="E28" s="8"/>
      <c r="F28" s="8"/>
      <c r="G28" s="8"/>
      <c r="H28" s="8"/>
      <c r="I28" s="55"/>
    </row>
    <row r="29" spans="2:14" x14ac:dyDescent="0.25">
      <c r="B29" s="54"/>
      <c r="C29" s="59"/>
      <c r="D29" s="8"/>
      <c r="E29" s="22" t="s">
        <v>23</v>
      </c>
      <c r="F29" s="23"/>
      <c r="G29" s="19" t="s">
        <v>24</v>
      </c>
      <c r="H29" s="20"/>
      <c r="I29" s="55"/>
    </row>
    <row r="30" spans="2:14" x14ac:dyDescent="0.25">
      <c r="B30" s="54"/>
      <c r="C30" s="59"/>
      <c r="D30" s="8"/>
      <c r="E30" s="60" t="s">
        <v>65</v>
      </c>
      <c r="F30" s="60" t="s">
        <v>21</v>
      </c>
      <c r="G30" s="60" t="s">
        <v>65</v>
      </c>
      <c r="H30" s="60" t="s">
        <v>21</v>
      </c>
      <c r="I30" s="55"/>
    </row>
    <row r="31" spans="2:14" x14ac:dyDescent="0.25">
      <c r="B31" s="54"/>
      <c r="C31" s="34" t="s">
        <v>14</v>
      </c>
      <c r="D31" s="35"/>
      <c r="E31" s="36">
        <f>AVERAGE(G9:G16)</f>
        <v>159</v>
      </c>
      <c r="F31" s="36">
        <f>AVERAGE(H9:H16)</f>
        <v>246.25125</v>
      </c>
      <c r="G31" s="37">
        <f t="shared" ref="G31:H34" si="2">E31*$E$20</f>
        <v>1017.6</v>
      </c>
      <c r="H31" s="37">
        <f t="shared" si="2"/>
        <v>1576.008</v>
      </c>
      <c r="I31" s="55"/>
    </row>
    <row r="32" spans="2:14" x14ac:dyDescent="0.25">
      <c r="B32" s="54"/>
      <c r="C32" s="38" t="s">
        <v>15</v>
      </c>
      <c r="D32" s="39"/>
      <c r="E32" s="40">
        <f>MAX(G9:G16)</f>
        <v>500</v>
      </c>
      <c r="F32" s="40">
        <f>MAX(H9:H16)</f>
        <v>774.375</v>
      </c>
      <c r="G32" s="41">
        <f t="shared" si="2"/>
        <v>3200</v>
      </c>
      <c r="H32" s="41">
        <f t="shared" si="2"/>
        <v>4956</v>
      </c>
      <c r="I32" s="55"/>
    </row>
    <row r="33" spans="2:9" x14ac:dyDescent="0.25">
      <c r="B33" s="54"/>
      <c r="C33" s="38" t="s">
        <v>16</v>
      </c>
      <c r="D33" s="39"/>
      <c r="E33" s="40">
        <f>MIN(G9:G16)</f>
        <v>2</v>
      </c>
      <c r="F33" s="40">
        <f>MIN(H9:H16)</f>
        <v>3.0974999999999997</v>
      </c>
      <c r="G33" s="41">
        <f t="shared" si="2"/>
        <v>12.8</v>
      </c>
      <c r="H33" s="41">
        <f t="shared" si="2"/>
        <v>19.823999999999998</v>
      </c>
      <c r="I33" s="55"/>
    </row>
    <row r="34" spans="2:9" x14ac:dyDescent="0.25">
      <c r="B34" s="54"/>
      <c r="C34" s="42" t="s">
        <v>17</v>
      </c>
      <c r="D34" s="43"/>
      <c r="E34" s="44">
        <f>SUM(G9:G16)</f>
        <v>1272</v>
      </c>
      <c r="F34" s="44">
        <f>SUM(H9:H16)</f>
        <v>1970.01</v>
      </c>
      <c r="G34" s="45">
        <f t="shared" si="2"/>
        <v>8140.8</v>
      </c>
      <c r="H34" s="45">
        <f t="shared" si="2"/>
        <v>12608.064</v>
      </c>
      <c r="I34" s="55"/>
    </row>
    <row r="35" spans="2:9" x14ac:dyDescent="0.25">
      <c r="B35" s="54"/>
      <c r="C35" s="8"/>
      <c r="D35" s="8"/>
      <c r="E35" s="8"/>
      <c r="F35" s="8"/>
      <c r="G35" s="8"/>
      <c r="H35" s="8"/>
      <c r="I35" s="55"/>
    </row>
    <row r="36" spans="2:9" x14ac:dyDescent="0.25">
      <c r="B36" s="54"/>
      <c r="C36" s="8"/>
      <c r="D36" s="8"/>
      <c r="E36" s="8"/>
      <c r="F36" s="8"/>
      <c r="G36" s="8"/>
      <c r="H36" s="8"/>
      <c r="I36" s="55"/>
    </row>
  </sheetData>
  <mergeCells count="3">
    <mergeCell ref="C4:F4"/>
    <mergeCell ref="C5:F5"/>
    <mergeCell ref="C6:F6"/>
  </mergeCells>
  <phoneticPr fontId="2" type="noConversion"/>
  <pageMargins left="0.75" right="0.75" top="1" bottom="1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9"/>
  <sheetViews>
    <sheetView showGridLines="0" zoomScale="115" zoomScaleNormal="115" workbookViewId="0"/>
  </sheetViews>
  <sheetFormatPr defaultRowHeight="14.25" x14ac:dyDescent="0.25"/>
  <cols>
    <col min="1" max="1" width="2.5703125" style="7" customWidth="1"/>
    <col min="2" max="2" width="6.28515625" style="1" customWidth="1"/>
    <col min="3" max="32" width="6.5703125" style="1" customWidth="1"/>
    <col min="33" max="33" width="12.42578125" style="1" bestFit="1" customWidth="1"/>
    <col min="34" max="34" width="9.85546875" style="1" customWidth="1"/>
    <col min="35" max="16384" width="9.140625" style="1"/>
  </cols>
  <sheetData>
    <row r="1" spans="2:34" x14ac:dyDescent="0.25">
      <c r="B1" s="4"/>
    </row>
    <row r="2" spans="2:34" ht="26.25" x14ac:dyDescent="0.45">
      <c r="B2" s="71" t="s">
        <v>75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</row>
    <row r="4" spans="2:34" x14ac:dyDescent="0.25">
      <c r="B4" s="73" t="s">
        <v>58</v>
      </c>
      <c r="C4" s="73"/>
      <c r="D4" s="91">
        <v>1500</v>
      </c>
      <c r="E4" s="91"/>
      <c r="F4" s="91"/>
      <c r="AG4" s="75" t="s">
        <v>73</v>
      </c>
      <c r="AH4" s="3"/>
    </row>
    <row r="5" spans="2:34" x14ac:dyDescent="0.25">
      <c r="B5" s="14" t="s">
        <v>47</v>
      </c>
      <c r="C5" s="14"/>
      <c r="D5" s="92">
        <v>50</v>
      </c>
      <c r="E5" s="92"/>
      <c r="F5" s="92"/>
      <c r="AG5" s="74" t="s">
        <v>66</v>
      </c>
      <c r="AH5" s="63">
        <v>3</v>
      </c>
    </row>
    <row r="6" spans="2:34" x14ac:dyDescent="0.25">
      <c r="AG6" s="74" t="s">
        <v>67</v>
      </c>
      <c r="AH6" s="63">
        <v>1</v>
      </c>
    </row>
    <row r="7" spans="2:34" x14ac:dyDescent="0.25">
      <c r="B7" s="4" t="s">
        <v>69</v>
      </c>
      <c r="C7" s="4"/>
    </row>
    <row r="8" spans="2:34" x14ac:dyDescent="0.25">
      <c r="B8" s="4"/>
      <c r="C8" s="4"/>
    </row>
    <row r="9" spans="2:34" x14ac:dyDescent="0.25">
      <c r="C9" s="64">
        <v>43221</v>
      </c>
      <c r="D9" s="64">
        <v>43222</v>
      </c>
      <c r="E9" s="64">
        <v>43223</v>
      </c>
      <c r="F9" s="64">
        <v>43224</v>
      </c>
      <c r="G9" s="64">
        <v>43225</v>
      </c>
      <c r="H9" s="64">
        <v>43226</v>
      </c>
      <c r="I9" s="64">
        <v>43227</v>
      </c>
      <c r="J9" s="64">
        <v>43228</v>
      </c>
      <c r="K9" s="64">
        <v>43229</v>
      </c>
      <c r="L9" s="64">
        <v>43230</v>
      </c>
      <c r="M9" s="64">
        <v>43231</v>
      </c>
      <c r="N9" s="64">
        <v>43232</v>
      </c>
      <c r="O9" s="64">
        <v>43233</v>
      </c>
      <c r="P9" s="64">
        <v>43234</v>
      </c>
      <c r="Q9" s="64">
        <v>43235</v>
      </c>
      <c r="R9" s="64">
        <v>43236</v>
      </c>
      <c r="S9" s="64">
        <v>43237</v>
      </c>
      <c r="T9" s="64">
        <v>43238</v>
      </c>
      <c r="U9" s="64">
        <v>43239</v>
      </c>
      <c r="V9" s="64">
        <v>43240</v>
      </c>
      <c r="W9" s="64">
        <v>43241</v>
      </c>
      <c r="X9" s="64">
        <v>43242</v>
      </c>
      <c r="Y9" s="64">
        <v>43243</v>
      </c>
      <c r="Z9" s="64">
        <v>43244</v>
      </c>
      <c r="AA9" s="64">
        <v>43245</v>
      </c>
      <c r="AB9" s="64">
        <v>43246</v>
      </c>
      <c r="AC9" s="64">
        <v>43247</v>
      </c>
      <c r="AD9" s="64">
        <v>43248</v>
      </c>
      <c r="AE9" s="64">
        <v>43249</v>
      </c>
      <c r="AF9" s="64">
        <v>43250</v>
      </c>
      <c r="AG9" s="70" t="s">
        <v>59</v>
      </c>
      <c r="AH9" s="70" t="s">
        <v>57</v>
      </c>
    </row>
    <row r="10" spans="2:34" x14ac:dyDescent="0.25">
      <c r="B10" s="65" t="s">
        <v>48</v>
      </c>
      <c r="C10" s="65">
        <v>92</v>
      </c>
      <c r="D10" s="65">
        <v>7</v>
      </c>
      <c r="E10" s="65">
        <v>3</v>
      </c>
      <c r="F10" s="65">
        <v>84</v>
      </c>
      <c r="G10" s="65">
        <v>81</v>
      </c>
      <c r="H10" s="65">
        <v>56</v>
      </c>
      <c r="I10" s="65">
        <v>56</v>
      </c>
      <c r="J10" s="65">
        <v>4</v>
      </c>
      <c r="K10" s="65">
        <v>32</v>
      </c>
      <c r="L10" s="65">
        <v>39</v>
      </c>
      <c r="M10" s="65">
        <v>36</v>
      </c>
      <c r="N10" s="65">
        <v>54</v>
      </c>
      <c r="O10" s="65">
        <v>5</v>
      </c>
      <c r="P10" s="65">
        <v>70</v>
      </c>
      <c r="Q10" s="65">
        <v>36</v>
      </c>
      <c r="R10" s="65">
        <v>76</v>
      </c>
      <c r="S10" s="65">
        <v>80</v>
      </c>
      <c r="T10" s="65">
        <v>33</v>
      </c>
      <c r="U10" s="65">
        <v>53</v>
      </c>
      <c r="V10" s="65">
        <v>88</v>
      </c>
      <c r="W10" s="65">
        <v>8</v>
      </c>
      <c r="X10" s="65">
        <v>33</v>
      </c>
      <c r="Y10" s="65">
        <v>3</v>
      </c>
      <c r="Z10" s="65">
        <v>82</v>
      </c>
      <c r="AA10" s="65">
        <v>72</v>
      </c>
      <c r="AB10" s="65">
        <v>52</v>
      </c>
      <c r="AC10" s="65">
        <v>53</v>
      </c>
      <c r="AD10" s="65">
        <v>55</v>
      </c>
      <c r="AE10" s="65">
        <v>4</v>
      </c>
      <c r="AF10" s="65">
        <v>82</v>
      </c>
      <c r="AG10" s="66">
        <f t="shared" ref="AG10:AG39" si="0">SUM(C10:AF10)</f>
        <v>1429</v>
      </c>
      <c r="AH10" s="65">
        <f t="shared" ref="AH10:AH39" si="1">IF(AG10&gt;=$D$4,$AH$5,$AH$6)</f>
        <v>1</v>
      </c>
    </row>
    <row r="11" spans="2:34" x14ac:dyDescent="0.25">
      <c r="B11" s="16" t="s">
        <v>49</v>
      </c>
      <c r="C11" s="16">
        <v>18</v>
      </c>
      <c r="D11" s="16">
        <v>60</v>
      </c>
      <c r="E11" s="16">
        <v>96</v>
      </c>
      <c r="F11" s="16">
        <v>2</v>
      </c>
      <c r="G11" s="16">
        <v>9</v>
      </c>
      <c r="H11" s="16">
        <v>67</v>
      </c>
      <c r="I11" s="16">
        <v>63</v>
      </c>
      <c r="J11" s="16">
        <v>42</v>
      </c>
      <c r="K11" s="16">
        <v>94</v>
      </c>
      <c r="L11" s="16">
        <v>25</v>
      </c>
      <c r="M11" s="16">
        <v>91</v>
      </c>
      <c r="N11" s="16">
        <v>4</v>
      </c>
      <c r="O11" s="16">
        <v>73</v>
      </c>
      <c r="P11" s="16">
        <v>3</v>
      </c>
      <c r="Q11" s="16">
        <v>24</v>
      </c>
      <c r="R11" s="16">
        <v>5</v>
      </c>
      <c r="S11" s="16">
        <v>41</v>
      </c>
      <c r="T11" s="16">
        <v>6</v>
      </c>
      <c r="U11" s="16">
        <v>4</v>
      </c>
      <c r="V11" s="16">
        <v>55</v>
      </c>
      <c r="W11" s="16">
        <v>56</v>
      </c>
      <c r="X11" s="16">
        <v>37</v>
      </c>
      <c r="Y11" s="16">
        <v>37</v>
      </c>
      <c r="Z11" s="16">
        <v>31</v>
      </c>
      <c r="AA11" s="16">
        <v>61</v>
      </c>
      <c r="AB11" s="16">
        <v>45</v>
      </c>
      <c r="AC11" s="16">
        <v>23</v>
      </c>
      <c r="AD11" s="16">
        <v>64</v>
      </c>
      <c r="AE11" s="16">
        <v>96</v>
      </c>
      <c r="AF11" s="16">
        <v>38</v>
      </c>
      <c r="AG11" s="67">
        <f t="shared" si="0"/>
        <v>1270</v>
      </c>
      <c r="AH11" s="16">
        <f t="shared" si="1"/>
        <v>1</v>
      </c>
    </row>
    <row r="12" spans="2:34" x14ac:dyDescent="0.25">
      <c r="B12" s="16" t="s">
        <v>50</v>
      </c>
      <c r="C12" s="16">
        <v>33</v>
      </c>
      <c r="D12" s="16">
        <v>80</v>
      </c>
      <c r="E12" s="16">
        <v>88</v>
      </c>
      <c r="F12" s="16">
        <v>5</v>
      </c>
      <c r="G12" s="16">
        <v>64</v>
      </c>
      <c r="H12" s="16">
        <v>15</v>
      </c>
      <c r="I12" s="16">
        <v>98</v>
      </c>
      <c r="J12" s="16">
        <v>96</v>
      </c>
      <c r="K12" s="16">
        <v>22</v>
      </c>
      <c r="L12" s="16">
        <v>66</v>
      </c>
      <c r="M12" s="16">
        <v>48</v>
      </c>
      <c r="N12" s="16">
        <v>60</v>
      </c>
      <c r="O12" s="16">
        <v>88</v>
      </c>
      <c r="P12" s="16">
        <v>35</v>
      </c>
      <c r="Q12" s="16">
        <v>19</v>
      </c>
      <c r="R12" s="16">
        <v>85</v>
      </c>
      <c r="S12" s="16">
        <v>31</v>
      </c>
      <c r="T12" s="16">
        <v>73</v>
      </c>
      <c r="U12" s="16">
        <v>24</v>
      </c>
      <c r="V12" s="16">
        <v>82</v>
      </c>
      <c r="W12" s="16">
        <v>59</v>
      </c>
      <c r="X12" s="16">
        <v>5</v>
      </c>
      <c r="Y12" s="16">
        <v>15</v>
      </c>
      <c r="Z12" s="16">
        <v>62</v>
      </c>
      <c r="AA12" s="16">
        <v>35</v>
      </c>
      <c r="AB12" s="16">
        <v>39</v>
      </c>
      <c r="AC12" s="16">
        <v>19</v>
      </c>
      <c r="AD12" s="16">
        <v>45</v>
      </c>
      <c r="AE12" s="16">
        <v>4</v>
      </c>
      <c r="AF12" s="16">
        <v>31</v>
      </c>
      <c r="AG12" s="67">
        <f t="shared" si="0"/>
        <v>1426</v>
      </c>
      <c r="AH12" s="16">
        <f t="shared" si="1"/>
        <v>1</v>
      </c>
    </row>
    <row r="13" spans="2:34" x14ac:dyDescent="0.25">
      <c r="B13" s="16" t="s">
        <v>51</v>
      </c>
      <c r="C13" s="16">
        <v>41</v>
      </c>
      <c r="D13" s="16">
        <v>15</v>
      </c>
      <c r="E13" s="16">
        <v>43</v>
      </c>
      <c r="F13" s="16">
        <v>81</v>
      </c>
      <c r="G13" s="16">
        <v>45</v>
      </c>
      <c r="H13" s="16">
        <v>32</v>
      </c>
      <c r="I13" s="16">
        <v>69</v>
      </c>
      <c r="J13" s="16">
        <v>47</v>
      </c>
      <c r="K13" s="16">
        <v>34</v>
      </c>
      <c r="L13" s="16">
        <v>50</v>
      </c>
      <c r="M13" s="16">
        <v>27</v>
      </c>
      <c r="N13" s="16">
        <v>53</v>
      </c>
      <c r="O13" s="16">
        <v>52</v>
      </c>
      <c r="P13" s="16">
        <v>69</v>
      </c>
      <c r="Q13" s="16">
        <v>57</v>
      </c>
      <c r="R13" s="16">
        <v>14</v>
      </c>
      <c r="S13" s="16">
        <v>60</v>
      </c>
      <c r="T13" s="16">
        <v>36</v>
      </c>
      <c r="U13" s="16">
        <v>71</v>
      </c>
      <c r="V13" s="16">
        <v>30</v>
      </c>
      <c r="W13" s="16">
        <v>69</v>
      </c>
      <c r="X13" s="16">
        <v>9</v>
      </c>
      <c r="Y13" s="16">
        <v>90</v>
      </c>
      <c r="Z13" s="16">
        <v>74</v>
      </c>
      <c r="AA13" s="16">
        <v>64</v>
      </c>
      <c r="AB13" s="16">
        <v>65</v>
      </c>
      <c r="AC13" s="16">
        <v>35</v>
      </c>
      <c r="AD13" s="16">
        <v>3</v>
      </c>
      <c r="AE13" s="16">
        <v>71</v>
      </c>
      <c r="AF13" s="16">
        <v>71</v>
      </c>
      <c r="AG13" s="67">
        <f t="shared" si="0"/>
        <v>1477</v>
      </c>
      <c r="AH13" s="16">
        <f t="shared" si="1"/>
        <v>1</v>
      </c>
    </row>
    <row r="14" spans="2:34" x14ac:dyDescent="0.25">
      <c r="B14" s="16" t="s">
        <v>52</v>
      </c>
      <c r="C14" s="16">
        <v>10</v>
      </c>
      <c r="D14" s="16">
        <v>82</v>
      </c>
      <c r="E14" s="16">
        <v>48</v>
      </c>
      <c r="F14" s="16">
        <v>24</v>
      </c>
      <c r="G14" s="16">
        <v>19</v>
      </c>
      <c r="H14" s="16">
        <v>46</v>
      </c>
      <c r="I14" s="16">
        <v>63</v>
      </c>
      <c r="J14" s="16">
        <v>86</v>
      </c>
      <c r="K14" s="16">
        <v>6</v>
      </c>
      <c r="L14" s="16">
        <v>35</v>
      </c>
      <c r="M14" s="16">
        <v>26</v>
      </c>
      <c r="N14" s="16">
        <v>49</v>
      </c>
      <c r="O14" s="16">
        <v>10</v>
      </c>
      <c r="P14" s="16">
        <v>79</v>
      </c>
      <c r="Q14" s="16">
        <v>25</v>
      </c>
      <c r="R14" s="16">
        <v>25</v>
      </c>
      <c r="S14" s="16">
        <v>87</v>
      </c>
      <c r="T14" s="16">
        <v>14</v>
      </c>
      <c r="U14" s="16">
        <v>9</v>
      </c>
      <c r="V14" s="16">
        <v>79</v>
      </c>
      <c r="W14" s="16">
        <v>46</v>
      </c>
      <c r="X14" s="16">
        <v>92</v>
      </c>
      <c r="Y14" s="16">
        <v>12</v>
      </c>
      <c r="Z14" s="16">
        <v>25</v>
      </c>
      <c r="AA14" s="16">
        <v>82</v>
      </c>
      <c r="AB14" s="16">
        <v>60</v>
      </c>
      <c r="AC14" s="16">
        <v>81</v>
      </c>
      <c r="AD14" s="16">
        <v>19</v>
      </c>
      <c r="AE14" s="16">
        <v>30</v>
      </c>
      <c r="AF14" s="16">
        <v>66</v>
      </c>
      <c r="AG14" s="67">
        <f t="shared" si="0"/>
        <v>1335</v>
      </c>
      <c r="AH14" s="16">
        <f t="shared" si="1"/>
        <v>1</v>
      </c>
    </row>
    <row r="15" spans="2:34" x14ac:dyDescent="0.25">
      <c r="B15" s="16" t="s">
        <v>53</v>
      </c>
      <c r="C15" s="16">
        <v>72</v>
      </c>
      <c r="D15" s="16">
        <v>81</v>
      </c>
      <c r="E15" s="16">
        <v>32</v>
      </c>
      <c r="F15" s="16">
        <v>56</v>
      </c>
      <c r="G15" s="16">
        <v>56</v>
      </c>
      <c r="H15" s="16">
        <v>99</v>
      </c>
      <c r="I15" s="16">
        <v>49</v>
      </c>
      <c r="J15" s="16">
        <v>47</v>
      </c>
      <c r="K15" s="16">
        <v>20</v>
      </c>
      <c r="L15" s="16">
        <v>41</v>
      </c>
      <c r="M15" s="16">
        <v>25</v>
      </c>
      <c r="N15" s="16">
        <v>75</v>
      </c>
      <c r="O15" s="16">
        <v>38</v>
      </c>
      <c r="P15" s="16">
        <v>86</v>
      </c>
      <c r="Q15" s="16">
        <v>4</v>
      </c>
      <c r="R15" s="16">
        <v>69</v>
      </c>
      <c r="S15" s="16">
        <v>76</v>
      </c>
      <c r="T15" s="16">
        <v>31</v>
      </c>
      <c r="U15" s="16">
        <v>79</v>
      </c>
      <c r="V15" s="16">
        <v>7</v>
      </c>
      <c r="W15" s="16">
        <v>78</v>
      </c>
      <c r="X15" s="16">
        <v>59</v>
      </c>
      <c r="Y15" s="16">
        <v>64</v>
      </c>
      <c r="Z15" s="16">
        <v>41</v>
      </c>
      <c r="AA15" s="16">
        <v>88</v>
      </c>
      <c r="AB15" s="16">
        <v>37</v>
      </c>
      <c r="AC15" s="16">
        <v>96</v>
      </c>
      <c r="AD15" s="16">
        <v>70</v>
      </c>
      <c r="AE15" s="16">
        <v>89</v>
      </c>
      <c r="AF15" s="16">
        <v>3</v>
      </c>
      <c r="AG15" s="67">
        <f t="shared" si="0"/>
        <v>1668</v>
      </c>
      <c r="AH15" s="16">
        <f t="shared" si="1"/>
        <v>3</v>
      </c>
    </row>
    <row r="16" spans="2:34" x14ac:dyDescent="0.25">
      <c r="B16" s="16" t="s">
        <v>54</v>
      </c>
      <c r="C16" s="16">
        <v>67</v>
      </c>
      <c r="D16" s="16">
        <v>10</v>
      </c>
      <c r="E16" s="16">
        <v>19</v>
      </c>
      <c r="F16" s="16">
        <v>20</v>
      </c>
      <c r="G16" s="16">
        <v>19</v>
      </c>
      <c r="H16" s="16">
        <v>4</v>
      </c>
      <c r="I16" s="16">
        <v>12</v>
      </c>
      <c r="J16" s="16">
        <v>15</v>
      </c>
      <c r="K16" s="16">
        <v>73</v>
      </c>
      <c r="L16" s="16">
        <v>80</v>
      </c>
      <c r="M16" s="16">
        <v>51</v>
      </c>
      <c r="N16" s="16">
        <v>34</v>
      </c>
      <c r="O16" s="16">
        <v>37</v>
      </c>
      <c r="P16" s="16">
        <v>79</v>
      </c>
      <c r="Q16" s="16">
        <v>85</v>
      </c>
      <c r="R16" s="16">
        <v>97</v>
      </c>
      <c r="S16" s="16">
        <v>47</v>
      </c>
      <c r="T16" s="16">
        <v>92</v>
      </c>
      <c r="U16" s="16">
        <v>62</v>
      </c>
      <c r="V16" s="16">
        <v>20</v>
      </c>
      <c r="W16" s="16">
        <v>91</v>
      </c>
      <c r="X16" s="16">
        <v>8</v>
      </c>
      <c r="Y16" s="16">
        <v>10</v>
      </c>
      <c r="Z16" s="16">
        <v>20</v>
      </c>
      <c r="AA16" s="16">
        <v>42</v>
      </c>
      <c r="AB16" s="16">
        <v>46</v>
      </c>
      <c r="AC16" s="16">
        <v>83</v>
      </c>
      <c r="AD16" s="16">
        <v>91</v>
      </c>
      <c r="AE16" s="16">
        <v>74</v>
      </c>
      <c r="AF16" s="16">
        <v>90</v>
      </c>
      <c r="AG16" s="67">
        <f t="shared" si="0"/>
        <v>1478</v>
      </c>
      <c r="AH16" s="16">
        <f t="shared" si="1"/>
        <v>1</v>
      </c>
    </row>
    <row r="17" spans="2:34" x14ac:dyDescent="0.25">
      <c r="B17" s="16" t="s">
        <v>55</v>
      </c>
      <c r="C17" s="16">
        <v>86</v>
      </c>
      <c r="D17" s="16">
        <v>47</v>
      </c>
      <c r="E17" s="16">
        <v>72</v>
      </c>
      <c r="F17" s="16">
        <v>53</v>
      </c>
      <c r="G17" s="16">
        <v>79</v>
      </c>
      <c r="H17" s="16">
        <v>83</v>
      </c>
      <c r="I17" s="16">
        <v>29</v>
      </c>
      <c r="J17" s="16">
        <v>56</v>
      </c>
      <c r="K17" s="16">
        <v>14</v>
      </c>
      <c r="L17" s="16">
        <v>38</v>
      </c>
      <c r="M17" s="16">
        <v>89</v>
      </c>
      <c r="N17" s="16">
        <v>61</v>
      </c>
      <c r="O17" s="16">
        <v>14</v>
      </c>
      <c r="P17" s="16">
        <v>59</v>
      </c>
      <c r="Q17" s="16">
        <v>70</v>
      </c>
      <c r="R17" s="16">
        <v>47</v>
      </c>
      <c r="S17" s="16">
        <v>100</v>
      </c>
      <c r="T17" s="16">
        <v>10</v>
      </c>
      <c r="U17" s="16">
        <v>38</v>
      </c>
      <c r="V17" s="16">
        <v>1</v>
      </c>
      <c r="W17" s="16">
        <v>99</v>
      </c>
      <c r="X17" s="16">
        <v>85</v>
      </c>
      <c r="Y17" s="16">
        <v>6</v>
      </c>
      <c r="Z17" s="16">
        <v>51</v>
      </c>
      <c r="AA17" s="16">
        <v>11</v>
      </c>
      <c r="AB17" s="16">
        <v>80</v>
      </c>
      <c r="AC17" s="16">
        <v>43</v>
      </c>
      <c r="AD17" s="16">
        <v>84</v>
      </c>
      <c r="AE17" s="16">
        <v>70</v>
      </c>
      <c r="AF17" s="16">
        <v>58</v>
      </c>
      <c r="AG17" s="67">
        <f t="shared" si="0"/>
        <v>1633</v>
      </c>
      <c r="AH17" s="16">
        <f t="shared" si="1"/>
        <v>3</v>
      </c>
    </row>
    <row r="18" spans="2:34" x14ac:dyDescent="0.25">
      <c r="B18" s="16" t="s">
        <v>56</v>
      </c>
      <c r="C18" s="16">
        <v>12</v>
      </c>
      <c r="D18" s="16">
        <v>41</v>
      </c>
      <c r="E18" s="16">
        <v>31</v>
      </c>
      <c r="F18" s="16">
        <v>98</v>
      </c>
      <c r="G18" s="16">
        <v>89</v>
      </c>
      <c r="H18" s="16">
        <v>69</v>
      </c>
      <c r="I18" s="16">
        <v>38</v>
      </c>
      <c r="J18" s="16">
        <v>91</v>
      </c>
      <c r="K18" s="16">
        <v>2</v>
      </c>
      <c r="L18" s="16">
        <v>62</v>
      </c>
      <c r="M18" s="16">
        <v>79</v>
      </c>
      <c r="N18" s="16">
        <v>86</v>
      </c>
      <c r="O18" s="16">
        <v>67</v>
      </c>
      <c r="P18" s="16">
        <v>37</v>
      </c>
      <c r="Q18" s="16">
        <v>55</v>
      </c>
      <c r="R18" s="16">
        <v>5</v>
      </c>
      <c r="S18" s="16">
        <v>27</v>
      </c>
      <c r="T18" s="16">
        <v>90</v>
      </c>
      <c r="U18" s="16">
        <v>31</v>
      </c>
      <c r="V18" s="16">
        <v>25</v>
      </c>
      <c r="W18" s="16">
        <v>55</v>
      </c>
      <c r="X18" s="16">
        <v>41</v>
      </c>
      <c r="Y18" s="16">
        <v>51</v>
      </c>
      <c r="Z18" s="16">
        <v>28</v>
      </c>
      <c r="AA18" s="16">
        <v>79</v>
      </c>
      <c r="AB18" s="16">
        <v>56</v>
      </c>
      <c r="AC18" s="16">
        <v>71</v>
      </c>
      <c r="AD18" s="16">
        <v>26</v>
      </c>
      <c r="AE18" s="16">
        <v>13</v>
      </c>
      <c r="AF18" s="16">
        <v>73</v>
      </c>
      <c r="AG18" s="67">
        <f t="shared" si="0"/>
        <v>1528</v>
      </c>
      <c r="AH18" s="16">
        <f t="shared" si="1"/>
        <v>3</v>
      </c>
    </row>
    <row r="19" spans="2:34" x14ac:dyDescent="0.25">
      <c r="B19" s="16" t="s">
        <v>26</v>
      </c>
      <c r="C19" s="16">
        <v>95</v>
      </c>
      <c r="D19" s="16">
        <v>96</v>
      </c>
      <c r="E19" s="16">
        <v>1</v>
      </c>
      <c r="F19" s="16">
        <v>64</v>
      </c>
      <c r="G19" s="16">
        <v>52</v>
      </c>
      <c r="H19" s="16">
        <v>22</v>
      </c>
      <c r="I19" s="16">
        <v>1</v>
      </c>
      <c r="J19" s="16">
        <v>68</v>
      </c>
      <c r="K19" s="16">
        <v>6</v>
      </c>
      <c r="L19" s="16">
        <v>27</v>
      </c>
      <c r="M19" s="16">
        <v>2</v>
      </c>
      <c r="N19" s="16">
        <v>59</v>
      </c>
      <c r="O19" s="16">
        <v>21</v>
      </c>
      <c r="P19" s="16">
        <v>57</v>
      </c>
      <c r="Q19" s="16">
        <v>42</v>
      </c>
      <c r="R19" s="16">
        <v>43</v>
      </c>
      <c r="S19" s="16">
        <v>39</v>
      </c>
      <c r="T19" s="16">
        <v>14</v>
      </c>
      <c r="U19" s="16">
        <v>48</v>
      </c>
      <c r="V19" s="16">
        <v>6</v>
      </c>
      <c r="W19" s="16">
        <v>93</v>
      </c>
      <c r="X19" s="16">
        <v>4</v>
      </c>
      <c r="Y19" s="16">
        <v>59</v>
      </c>
      <c r="Z19" s="16">
        <v>82</v>
      </c>
      <c r="AA19" s="16">
        <v>93</v>
      </c>
      <c r="AB19" s="16">
        <v>74</v>
      </c>
      <c r="AC19" s="16">
        <v>17</v>
      </c>
      <c r="AD19" s="16">
        <v>5</v>
      </c>
      <c r="AE19" s="16">
        <v>58</v>
      </c>
      <c r="AF19" s="16">
        <v>78</v>
      </c>
      <c r="AG19" s="67">
        <f t="shared" si="0"/>
        <v>1326</v>
      </c>
      <c r="AH19" s="16">
        <f t="shared" si="1"/>
        <v>1</v>
      </c>
    </row>
    <row r="20" spans="2:34" x14ac:dyDescent="0.25">
      <c r="B20" s="16" t="s">
        <v>27</v>
      </c>
      <c r="C20" s="16">
        <v>90</v>
      </c>
      <c r="D20" s="16">
        <v>88</v>
      </c>
      <c r="E20" s="16">
        <v>83</v>
      </c>
      <c r="F20" s="16">
        <v>3</v>
      </c>
      <c r="G20" s="16">
        <v>76</v>
      </c>
      <c r="H20" s="16">
        <v>8</v>
      </c>
      <c r="I20" s="16">
        <v>68</v>
      </c>
      <c r="J20" s="16">
        <v>26</v>
      </c>
      <c r="K20" s="16">
        <v>76</v>
      </c>
      <c r="L20" s="16">
        <v>59</v>
      </c>
      <c r="M20" s="16">
        <v>77</v>
      </c>
      <c r="N20" s="16">
        <v>95</v>
      </c>
      <c r="O20" s="16">
        <v>73</v>
      </c>
      <c r="P20" s="16">
        <v>67</v>
      </c>
      <c r="Q20" s="16">
        <v>26</v>
      </c>
      <c r="R20" s="16">
        <v>16</v>
      </c>
      <c r="S20" s="16">
        <v>53</v>
      </c>
      <c r="T20" s="16">
        <v>42</v>
      </c>
      <c r="U20" s="16">
        <v>98</v>
      </c>
      <c r="V20" s="16">
        <v>33</v>
      </c>
      <c r="W20" s="16">
        <v>36</v>
      </c>
      <c r="X20" s="16">
        <v>54</v>
      </c>
      <c r="Y20" s="16">
        <v>10</v>
      </c>
      <c r="Z20" s="16">
        <v>46</v>
      </c>
      <c r="AA20" s="16">
        <v>65</v>
      </c>
      <c r="AB20" s="16">
        <v>46</v>
      </c>
      <c r="AC20" s="16">
        <v>29</v>
      </c>
      <c r="AD20" s="16">
        <v>100</v>
      </c>
      <c r="AE20" s="16">
        <v>56</v>
      </c>
      <c r="AF20" s="16">
        <v>84</v>
      </c>
      <c r="AG20" s="67">
        <f t="shared" si="0"/>
        <v>1683</v>
      </c>
      <c r="AH20" s="16">
        <f t="shared" si="1"/>
        <v>3</v>
      </c>
    </row>
    <row r="21" spans="2:34" x14ac:dyDescent="0.25">
      <c r="B21" s="16" t="s">
        <v>28</v>
      </c>
      <c r="C21" s="16">
        <v>75</v>
      </c>
      <c r="D21" s="16">
        <v>43</v>
      </c>
      <c r="E21" s="16">
        <v>20</v>
      </c>
      <c r="F21" s="16">
        <v>18</v>
      </c>
      <c r="G21" s="16">
        <v>57</v>
      </c>
      <c r="H21" s="16">
        <v>31</v>
      </c>
      <c r="I21" s="16">
        <v>94</v>
      </c>
      <c r="J21" s="16">
        <v>52</v>
      </c>
      <c r="K21" s="16">
        <v>35</v>
      </c>
      <c r="L21" s="16">
        <v>13</v>
      </c>
      <c r="M21" s="16">
        <v>67</v>
      </c>
      <c r="N21" s="16">
        <v>90</v>
      </c>
      <c r="O21" s="16">
        <v>17</v>
      </c>
      <c r="P21" s="16">
        <v>21</v>
      </c>
      <c r="Q21" s="16">
        <v>62</v>
      </c>
      <c r="R21" s="16">
        <v>16</v>
      </c>
      <c r="S21" s="16">
        <v>24</v>
      </c>
      <c r="T21" s="16">
        <v>93</v>
      </c>
      <c r="U21" s="16">
        <v>91</v>
      </c>
      <c r="V21" s="16">
        <v>5</v>
      </c>
      <c r="W21" s="16">
        <v>29</v>
      </c>
      <c r="X21" s="16">
        <v>49</v>
      </c>
      <c r="Y21" s="16">
        <v>76</v>
      </c>
      <c r="Z21" s="16">
        <v>85</v>
      </c>
      <c r="AA21" s="16">
        <v>49</v>
      </c>
      <c r="AB21" s="16">
        <v>41</v>
      </c>
      <c r="AC21" s="16">
        <v>31</v>
      </c>
      <c r="AD21" s="16">
        <v>99</v>
      </c>
      <c r="AE21" s="16">
        <v>40</v>
      </c>
      <c r="AF21" s="16">
        <v>78</v>
      </c>
      <c r="AG21" s="67">
        <f t="shared" si="0"/>
        <v>1501</v>
      </c>
      <c r="AH21" s="16">
        <f t="shared" si="1"/>
        <v>3</v>
      </c>
    </row>
    <row r="22" spans="2:34" x14ac:dyDescent="0.25">
      <c r="B22" s="16" t="s">
        <v>29</v>
      </c>
      <c r="C22" s="16">
        <v>26</v>
      </c>
      <c r="D22" s="16">
        <v>46</v>
      </c>
      <c r="E22" s="16">
        <v>61</v>
      </c>
      <c r="F22" s="16">
        <v>25</v>
      </c>
      <c r="G22" s="16">
        <v>41</v>
      </c>
      <c r="H22" s="16">
        <v>95</v>
      </c>
      <c r="I22" s="16">
        <v>39</v>
      </c>
      <c r="J22" s="16">
        <v>94</v>
      </c>
      <c r="K22" s="16">
        <v>13</v>
      </c>
      <c r="L22" s="16">
        <v>24</v>
      </c>
      <c r="M22" s="16">
        <v>11</v>
      </c>
      <c r="N22" s="16">
        <v>2</v>
      </c>
      <c r="O22" s="16">
        <v>87</v>
      </c>
      <c r="P22" s="16">
        <v>7</v>
      </c>
      <c r="Q22" s="16">
        <v>91</v>
      </c>
      <c r="R22" s="16">
        <v>62</v>
      </c>
      <c r="S22" s="16">
        <v>38</v>
      </c>
      <c r="T22" s="16">
        <v>30</v>
      </c>
      <c r="U22" s="16">
        <v>100</v>
      </c>
      <c r="V22" s="16">
        <v>49</v>
      </c>
      <c r="W22" s="16">
        <v>83</v>
      </c>
      <c r="X22" s="16">
        <v>56</v>
      </c>
      <c r="Y22" s="16">
        <v>78</v>
      </c>
      <c r="Z22" s="16">
        <v>48</v>
      </c>
      <c r="AA22" s="16">
        <v>64</v>
      </c>
      <c r="AB22" s="16">
        <v>99</v>
      </c>
      <c r="AC22" s="16">
        <v>89</v>
      </c>
      <c r="AD22" s="16">
        <v>19</v>
      </c>
      <c r="AE22" s="16">
        <v>52</v>
      </c>
      <c r="AF22" s="16">
        <v>11</v>
      </c>
      <c r="AG22" s="67">
        <f t="shared" si="0"/>
        <v>1540</v>
      </c>
      <c r="AH22" s="16">
        <f t="shared" si="1"/>
        <v>3</v>
      </c>
    </row>
    <row r="23" spans="2:34" x14ac:dyDescent="0.25">
      <c r="B23" s="16" t="s">
        <v>30</v>
      </c>
      <c r="C23" s="16">
        <v>47</v>
      </c>
      <c r="D23" s="16">
        <v>28</v>
      </c>
      <c r="E23" s="16">
        <v>63</v>
      </c>
      <c r="F23" s="16">
        <v>32</v>
      </c>
      <c r="G23" s="16">
        <v>12</v>
      </c>
      <c r="H23" s="16">
        <v>30</v>
      </c>
      <c r="I23" s="16">
        <v>99</v>
      </c>
      <c r="J23" s="16">
        <v>26</v>
      </c>
      <c r="K23" s="16">
        <v>33</v>
      </c>
      <c r="L23" s="16">
        <v>68</v>
      </c>
      <c r="M23" s="16">
        <v>68</v>
      </c>
      <c r="N23" s="16">
        <v>14</v>
      </c>
      <c r="O23" s="16">
        <v>58</v>
      </c>
      <c r="P23" s="16">
        <v>16</v>
      </c>
      <c r="Q23" s="16">
        <v>53</v>
      </c>
      <c r="R23" s="16">
        <v>7</v>
      </c>
      <c r="S23" s="16">
        <v>46</v>
      </c>
      <c r="T23" s="16">
        <v>6</v>
      </c>
      <c r="U23" s="16">
        <v>67</v>
      </c>
      <c r="V23" s="16">
        <v>72</v>
      </c>
      <c r="W23" s="16">
        <v>23</v>
      </c>
      <c r="X23" s="16">
        <v>97</v>
      </c>
      <c r="Y23" s="16">
        <v>14</v>
      </c>
      <c r="Z23" s="16">
        <v>83</v>
      </c>
      <c r="AA23" s="16">
        <v>79</v>
      </c>
      <c r="AB23" s="16">
        <v>40</v>
      </c>
      <c r="AC23" s="16">
        <v>44</v>
      </c>
      <c r="AD23" s="16">
        <v>31</v>
      </c>
      <c r="AE23" s="16">
        <v>3</v>
      </c>
      <c r="AF23" s="16">
        <v>52</v>
      </c>
      <c r="AG23" s="67">
        <f t="shared" si="0"/>
        <v>1311</v>
      </c>
      <c r="AH23" s="16">
        <f t="shared" si="1"/>
        <v>1</v>
      </c>
    </row>
    <row r="24" spans="2:34" x14ac:dyDescent="0.25">
      <c r="B24" s="16" t="s">
        <v>31</v>
      </c>
      <c r="C24" s="16">
        <v>54</v>
      </c>
      <c r="D24" s="16">
        <v>61</v>
      </c>
      <c r="E24" s="16">
        <v>67</v>
      </c>
      <c r="F24" s="16">
        <v>23</v>
      </c>
      <c r="G24" s="16">
        <v>12</v>
      </c>
      <c r="H24" s="16">
        <v>78</v>
      </c>
      <c r="I24" s="16">
        <v>9</v>
      </c>
      <c r="J24" s="16">
        <v>86</v>
      </c>
      <c r="K24" s="16">
        <v>18</v>
      </c>
      <c r="L24" s="16">
        <v>2</v>
      </c>
      <c r="M24" s="16">
        <v>88</v>
      </c>
      <c r="N24" s="16">
        <v>25</v>
      </c>
      <c r="O24" s="16">
        <v>71</v>
      </c>
      <c r="P24" s="16">
        <v>38</v>
      </c>
      <c r="Q24" s="16">
        <v>2</v>
      </c>
      <c r="R24" s="16">
        <v>57</v>
      </c>
      <c r="S24" s="16">
        <v>62</v>
      </c>
      <c r="T24" s="16">
        <v>60</v>
      </c>
      <c r="U24" s="16">
        <v>10</v>
      </c>
      <c r="V24" s="16">
        <v>67</v>
      </c>
      <c r="W24" s="16">
        <v>11</v>
      </c>
      <c r="X24" s="16">
        <v>34</v>
      </c>
      <c r="Y24" s="16">
        <v>72</v>
      </c>
      <c r="Z24" s="16">
        <v>23</v>
      </c>
      <c r="AA24" s="16">
        <v>67</v>
      </c>
      <c r="AB24" s="16">
        <v>84</v>
      </c>
      <c r="AC24" s="16">
        <v>53</v>
      </c>
      <c r="AD24" s="16">
        <v>1</v>
      </c>
      <c r="AE24" s="16">
        <v>70</v>
      </c>
      <c r="AF24" s="16">
        <v>16</v>
      </c>
      <c r="AG24" s="67">
        <f t="shared" si="0"/>
        <v>1321</v>
      </c>
      <c r="AH24" s="16">
        <f t="shared" si="1"/>
        <v>1</v>
      </c>
    </row>
    <row r="25" spans="2:34" x14ac:dyDescent="0.25">
      <c r="B25" s="16" t="s">
        <v>32</v>
      </c>
      <c r="C25" s="16">
        <v>27</v>
      </c>
      <c r="D25" s="16">
        <v>22</v>
      </c>
      <c r="E25" s="16">
        <v>8</v>
      </c>
      <c r="F25" s="16">
        <v>86</v>
      </c>
      <c r="G25" s="16">
        <v>75</v>
      </c>
      <c r="H25" s="16">
        <v>46</v>
      </c>
      <c r="I25" s="16">
        <v>31</v>
      </c>
      <c r="J25" s="16">
        <v>44</v>
      </c>
      <c r="K25" s="16">
        <v>1</v>
      </c>
      <c r="L25" s="16">
        <v>39</v>
      </c>
      <c r="M25" s="16">
        <v>37</v>
      </c>
      <c r="N25" s="16">
        <v>20</v>
      </c>
      <c r="O25" s="16">
        <v>35</v>
      </c>
      <c r="P25" s="16">
        <v>55</v>
      </c>
      <c r="Q25" s="16">
        <v>16</v>
      </c>
      <c r="R25" s="16">
        <v>43</v>
      </c>
      <c r="S25" s="16">
        <v>64</v>
      </c>
      <c r="T25" s="16">
        <v>7</v>
      </c>
      <c r="U25" s="16">
        <v>88</v>
      </c>
      <c r="V25" s="16">
        <v>21</v>
      </c>
      <c r="W25" s="16">
        <v>19</v>
      </c>
      <c r="X25" s="16">
        <v>92</v>
      </c>
      <c r="Y25" s="16">
        <v>25</v>
      </c>
      <c r="Z25" s="16">
        <v>60</v>
      </c>
      <c r="AA25" s="16">
        <v>63</v>
      </c>
      <c r="AB25" s="16">
        <v>31</v>
      </c>
      <c r="AC25" s="16">
        <v>12</v>
      </c>
      <c r="AD25" s="16">
        <v>98</v>
      </c>
      <c r="AE25" s="16">
        <v>83</v>
      </c>
      <c r="AF25" s="16">
        <v>23</v>
      </c>
      <c r="AG25" s="67">
        <f t="shared" si="0"/>
        <v>1271</v>
      </c>
      <c r="AH25" s="16">
        <f t="shared" si="1"/>
        <v>1</v>
      </c>
    </row>
    <row r="26" spans="2:34" x14ac:dyDescent="0.25">
      <c r="B26" s="16" t="s">
        <v>33</v>
      </c>
      <c r="C26" s="16">
        <v>66</v>
      </c>
      <c r="D26" s="16">
        <v>10</v>
      </c>
      <c r="E26" s="16">
        <v>58</v>
      </c>
      <c r="F26" s="16">
        <v>32</v>
      </c>
      <c r="G26" s="16">
        <v>25</v>
      </c>
      <c r="H26" s="16">
        <v>53</v>
      </c>
      <c r="I26" s="16">
        <v>46</v>
      </c>
      <c r="J26" s="16">
        <v>14</v>
      </c>
      <c r="K26" s="16">
        <v>62</v>
      </c>
      <c r="L26" s="16">
        <v>23</v>
      </c>
      <c r="M26" s="16">
        <v>59</v>
      </c>
      <c r="N26" s="16">
        <v>14</v>
      </c>
      <c r="O26" s="16">
        <v>94</v>
      </c>
      <c r="P26" s="16">
        <v>82</v>
      </c>
      <c r="Q26" s="16">
        <v>37</v>
      </c>
      <c r="R26" s="16">
        <v>24</v>
      </c>
      <c r="S26" s="16">
        <v>33</v>
      </c>
      <c r="T26" s="16">
        <v>15</v>
      </c>
      <c r="U26" s="16">
        <v>10</v>
      </c>
      <c r="V26" s="16">
        <v>66</v>
      </c>
      <c r="W26" s="16">
        <v>24</v>
      </c>
      <c r="X26" s="16">
        <v>96</v>
      </c>
      <c r="Y26" s="16">
        <v>86</v>
      </c>
      <c r="Z26" s="16">
        <v>41</v>
      </c>
      <c r="AA26" s="16">
        <v>11</v>
      </c>
      <c r="AB26" s="16">
        <v>7</v>
      </c>
      <c r="AC26" s="16">
        <v>25</v>
      </c>
      <c r="AD26" s="16">
        <v>8</v>
      </c>
      <c r="AE26" s="16">
        <v>44</v>
      </c>
      <c r="AF26" s="16">
        <v>14</v>
      </c>
      <c r="AG26" s="67">
        <f t="shared" si="0"/>
        <v>1179</v>
      </c>
      <c r="AH26" s="16">
        <f t="shared" si="1"/>
        <v>1</v>
      </c>
    </row>
    <row r="27" spans="2:34" x14ac:dyDescent="0.25">
      <c r="B27" s="16" t="s">
        <v>34</v>
      </c>
      <c r="C27" s="16">
        <v>4</v>
      </c>
      <c r="D27" s="16">
        <v>76</v>
      </c>
      <c r="E27" s="16">
        <v>94</v>
      </c>
      <c r="F27" s="16">
        <v>19</v>
      </c>
      <c r="G27" s="16">
        <v>88</v>
      </c>
      <c r="H27" s="16">
        <v>32</v>
      </c>
      <c r="I27" s="16">
        <v>70</v>
      </c>
      <c r="J27" s="16">
        <v>8</v>
      </c>
      <c r="K27" s="16">
        <v>68</v>
      </c>
      <c r="L27" s="16">
        <v>45</v>
      </c>
      <c r="M27" s="16">
        <v>100</v>
      </c>
      <c r="N27" s="16">
        <v>69</v>
      </c>
      <c r="O27" s="16">
        <v>41</v>
      </c>
      <c r="P27" s="16">
        <v>19</v>
      </c>
      <c r="Q27" s="16">
        <v>2</v>
      </c>
      <c r="R27" s="16">
        <v>72</v>
      </c>
      <c r="S27" s="16">
        <v>35</v>
      </c>
      <c r="T27" s="16">
        <v>50</v>
      </c>
      <c r="U27" s="16">
        <v>66</v>
      </c>
      <c r="V27" s="16">
        <v>4</v>
      </c>
      <c r="W27" s="16">
        <v>34</v>
      </c>
      <c r="X27" s="16">
        <v>19</v>
      </c>
      <c r="Y27" s="16">
        <v>46</v>
      </c>
      <c r="Z27" s="16">
        <v>39</v>
      </c>
      <c r="AA27" s="16">
        <v>19</v>
      </c>
      <c r="AB27" s="16">
        <v>98</v>
      </c>
      <c r="AC27" s="16">
        <v>67</v>
      </c>
      <c r="AD27" s="16">
        <v>23</v>
      </c>
      <c r="AE27" s="16">
        <v>29</v>
      </c>
      <c r="AF27" s="16">
        <v>49</v>
      </c>
      <c r="AG27" s="67">
        <f t="shared" si="0"/>
        <v>1385</v>
      </c>
      <c r="AH27" s="16">
        <f t="shared" si="1"/>
        <v>1</v>
      </c>
    </row>
    <row r="28" spans="2:34" x14ac:dyDescent="0.25">
      <c r="B28" s="16" t="s">
        <v>35</v>
      </c>
      <c r="C28" s="16">
        <v>49</v>
      </c>
      <c r="D28" s="16">
        <v>10</v>
      </c>
      <c r="E28" s="16">
        <v>88</v>
      </c>
      <c r="F28" s="16">
        <v>1</v>
      </c>
      <c r="G28" s="16">
        <v>81</v>
      </c>
      <c r="H28" s="16">
        <v>25</v>
      </c>
      <c r="I28" s="16">
        <v>38</v>
      </c>
      <c r="J28" s="16">
        <v>93</v>
      </c>
      <c r="K28" s="16">
        <v>7</v>
      </c>
      <c r="L28" s="16">
        <v>50</v>
      </c>
      <c r="M28" s="16">
        <v>65</v>
      </c>
      <c r="N28" s="16">
        <v>32</v>
      </c>
      <c r="O28" s="16">
        <v>62</v>
      </c>
      <c r="P28" s="16">
        <v>4</v>
      </c>
      <c r="Q28" s="16">
        <v>67</v>
      </c>
      <c r="R28" s="16">
        <v>55</v>
      </c>
      <c r="S28" s="16">
        <v>19</v>
      </c>
      <c r="T28" s="16">
        <v>89</v>
      </c>
      <c r="U28" s="16">
        <v>73</v>
      </c>
      <c r="V28" s="16">
        <v>58</v>
      </c>
      <c r="W28" s="16">
        <v>77</v>
      </c>
      <c r="X28" s="16">
        <v>35</v>
      </c>
      <c r="Y28" s="16">
        <v>13</v>
      </c>
      <c r="Z28" s="16">
        <v>56</v>
      </c>
      <c r="AA28" s="16">
        <v>54</v>
      </c>
      <c r="AB28" s="16">
        <v>22</v>
      </c>
      <c r="AC28" s="16">
        <v>95</v>
      </c>
      <c r="AD28" s="16">
        <v>1</v>
      </c>
      <c r="AE28" s="16">
        <v>99</v>
      </c>
      <c r="AF28" s="16">
        <v>24</v>
      </c>
      <c r="AG28" s="67">
        <f t="shared" si="0"/>
        <v>1442</v>
      </c>
      <c r="AH28" s="16">
        <f t="shared" si="1"/>
        <v>1</v>
      </c>
    </row>
    <row r="29" spans="2:34" x14ac:dyDescent="0.25">
      <c r="B29" s="16" t="s">
        <v>36</v>
      </c>
      <c r="C29" s="16">
        <v>88</v>
      </c>
      <c r="D29" s="16">
        <v>64</v>
      </c>
      <c r="E29" s="16">
        <v>29</v>
      </c>
      <c r="F29" s="16">
        <v>41</v>
      </c>
      <c r="G29" s="16">
        <v>28</v>
      </c>
      <c r="H29" s="16">
        <v>6</v>
      </c>
      <c r="I29" s="16">
        <v>5</v>
      </c>
      <c r="J29" s="16">
        <v>40</v>
      </c>
      <c r="K29" s="16">
        <v>8</v>
      </c>
      <c r="L29" s="16">
        <v>35</v>
      </c>
      <c r="M29" s="16">
        <v>55</v>
      </c>
      <c r="N29" s="16">
        <v>77</v>
      </c>
      <c r="O29" s="16">
        <v>43</v>
      </c>
      <c r="P29" s="16">
        <v>85</v>
      </c>
      <c r="Q29" s="16">
        <v>8</v>
      </c>
      <c r="R29" s="16">
        <v>9</v>
      </c>
      <c r="S29" s="16">
        <v>87</v>
      </c>
      <c r="T29" s="16">
        <v>45</v>
      </c>
      <c r="U29" s="16">
        <v>86</v>
      </c>
      <c r="V29" s="16">
        <v>100</v>
      </c>
      <c r="W29" s="16">
        <v>21</v>
      </c>
      <c r="X29" s="16">
        <v>85</v>
      </c>
      <c r="Y29" s="16">
        <v>24</v>
      </c>
      <c r="Z29" s="16">
        <v>37</v>
      </c>
      <c r="AA29" s="16">
        <v>17</v>
      </c>
      <c r="AB29" s="16">
        <v>95</v>
      </c>
      <c r="AC29" s="16">
        <v>50</v>
      </c>
      <c r="AD29" s="16">
        <v>29</v>
      </c>
      <c r="AE29" s="16">
        <v>11</v>
      </c>
      <c r="AF29" s="16">
        <v>62</v>
      </c>
      <c r="AG29" s="67">
        <f t="shared" si="0"/>
        <v>1370</v>
      </c>
      <c r="AH29" s="16">
        <f t="shared" si="1"/>
        <v>1</v>
      </c>
    </row>
    <row r="30" spans="2:34" x14ac:dyDescent="0.25">
      <c r="B30" s="16" t="s">
        <v>37</v>
      </c>
      <c r="C30" s="16">
        <v>93</v>
      </c>
      <c r="D30" s="16">
        <v>56</v>
      </c>
      <c r="E30" s="16">
        <v>84</v>
      </c>
      <c r="F30" s="16">
        <v>19</v>
      </c>
      <c r="G30" s="16">
        <v>72</v>
      </c>
      <c r="H30" s="16">
        <v>42</v>
      </c>
      <c r="I30" s="16">
        <v>77</v>
      </c>
      <c r="J30" s="16">
        <v>43</v>
      </c>
      <c r="K30" s="16">
        <v>11</v>
      </c>
      <c r="L30" s="16">
        <v>25</v>
      </c>
      <c r="M30" s="16">
        <v>36</v>
      </c>
      <c r="N30" s="16">
        <v>87</v>
      </c>
      <c r="O30" s="16">
        <v>17</v>
      </c>
      <c r="P30" s="16">
        <v>88</v>
      </c>
      <c r="Q30" s="16">
        <v>86</v>
      </c>
      <c r="R30" s="16">
        <v>21</v>
      </c>
      <c r="S30" s="16">
        <v>94</v>
      </c>
      <c r="T30" s="16">
        <v>95</v>
      </c>
      <c r="U30" s="16">
        <v>94</v>
      </c>
      <c r="V30" s="16">
        <v>43</v>
      </c>
      <c r="W30" s="16">
        <v>38</v>
      </c>
      <c r="X30" s="16">
        <v>87</v>
      </c>
      <c r="Y30" s="16">
        <v>65</v>
      </c>
      <c r="Z30" s="16">
        <v>29</v>
      </c>
      <c r="AA30" s="16">
        <v>73</v>
      </c>
      <c r="AB30" s="16">
        <v>15</v>
      </c>
      <c r="AC30" s="16">
        <v>67</v>
      </c>
      <c r="AD30" s="16">
        <v>57</v>
      </c>
      <c r="AE30" s="16">
        <v>37</v>
      </c>
      <c r="AF30" s="16">
        <v>46</v>
      </c>
      <c r="AG30" s="67">
        <f t="shared" si="0"/>
        <v>1697</v>
      </c>
      <c r="AH30" s="16">
        <f t="shared" si="1"/>
        <v>3</v>
      </c>
    </row>
    <row r="31" spans="2:34" x14ac:dyDescent="0.25">
      <c r="B31" s="16" t="s">
        <v>38</v>
      </c>
      <c r="C31" s="16">
        <v>66</v>
      </c>
      <c r="D31" s="16">
        <v>100</v>
      </c>
      <c r="E31" s="16">
        <v>39</v>
      </c>
      <c r="F31" s="16">
        <v>13</v>
      </c>
      <c r="G31" s="16">
        <v>56</v>
      </c>
      <c r="H31" s="16">
        <v>88</v>
      </c>
      <c r="I31" s="16">
        <v>22</v>
      </c>
      <c r="J31" s="16">
        <v>87</v>
      </c>
      <c r="K31" s="16">
        <v>69</v>
      </c>
      <c r="L31" s="16">
        <v>44</v>
      </c>
      <c r="M31" s="16">
        <v>46</v>
      </c>
      <c r="N31" s="16">
        <v>80</v>
      </c>
      <c r="O31" s="16">
        <v>49</v>
      </c>
      <c r="P31" s="16">
        <v>10</v>
      </c>
      <c r="Q31" s="16">
        <v>68</v>
      </c>
      <c r="R31" s="16">
        <v>59</v>
      </c>
      <c r="S31" s="16">
        <v>76</v>
      </c>
      <c r="T31" s="16">
        <v>44</v>
      </c>
      <c r="U31" s="16">
        <v>1</v>
      </c>
      <c r="V31" s="16">
        <v>49</v>
      </c>
      <c r="W31" s="16">
        <v>57</v>
      </c>
      <c r="X31" s="16">
        <v>17</v>
      </c>
      <c r="Y31" s="16">
        <v>25</v>
      </c>
      <c r="Z31" s="16">
        <v>79</v>
      </c>
      <c r="AA31" s="16">
        <v>70</v>
      </c>
      <c r="AB31" s="16">
        <v>76</v>
      </c>
      <c r="AC31" s="16">
        <v>79</v>
      </c>
      <c r="AD31" s="16">
        <v>94</v>
      </c>
      <c r="AE31" s="16">
        <v>44</v>
      </c>
      <c r="AF31" s="16">
        <v>72</v>
      </c>
      <c r="AG31" s="67">
        <f t="shared" si="0"/>
        <v>1679</v>
      </c>
      <c r="AH31" s="16">
        <f t="shared" si="1"/>
        <v>3</v>
      </c>
    </row>
    <row r="32" spans="2:34" x14ac:dyDescent="0.25">
      <c r="B32" s="16" t="s">
        <v>39</v>
      </c>
      <c r="C32" s="16">
        <v>43</v>
      </c>
      <c r="D32" s="16">
        <v>35</v>
      </c>
      <c r="E32" s="16">
        <v>14</v>
      </c>
      <c r="F32" s="16">
        <v>78</v>
      </c>
      <c r="G32" s="16">
        <v>46</v>
      </c>
      <c r="H32" s="16">
        <v>94</v>
      </c>
      <c r="I32" s="16">
        <v>40</v>
      </c>
      <c r="J32" s="16">
        <v>46</v>
      </c>
      <c r="K32" s="16">
        <v>34</v>
      </c>
      <c r="L32" s="16">
        <v>27</v>
      </c>
      <c r="M32" s="16">
        <v>65</v>
      </c>
      <c r="N32" s="16">
        <v>62</v>
      </c>
      <c r="O32" s="16">
        <v>11</v>
      </c>
      <c r="P32" s="16">
        <v>89</v>
      </c>
      <c r="Q32" s="16">
        <v>52</v>
      </c>
      <c r="R32" s="16">
        <v>87</v>
      </c>
      <c r="S32" s="16">
        <v>77</v>
      </c>
      <c r="T32" s="16">
        <v>72</v>
      </c>
      <c r="U32" s="16">
        <v>22</v>
      </c>
      <c r="V32" s="16">
        <v>85</v>
      </c>
      <c r="W32" s="16">
        <v>92</v>
      </c>
      <c r="X32" s="16">
        <v>96</v>
      </c>
      <c r="Y32" s="16">
        <v>28</v>
      </c>
      <c r="Z32" s="16">
        <v>39</v>
      </c>
      <c r="AA32" s="16">
        <v>97</v>
      </c>
      <c r="AB32" s="16">
        <v>29</v>
      </c>
      <c r="AC32" s="16">
        <v>36</v>
      </c>
      <c r="AD32" s="16">
        <v>41</v>
      </c>
      <c r="AE32" s="16">
        <v>99</v>
      </c>
      <c r="AF32" s="16">
        <v>27</v>
      </c>
      <c r="AG32" s="67">
        <f t="shared" si="0"/>
        <v>1663</v>
      </c>
      <c r="AH32" s="16">
        <f t="shared" si="1"/>
        <v>3</v>
      </c>
    </row>
    <row r="33" spans="2:34" x14ac:dyDescent="0.25">
      <c r="B33" s="16" t="s">
        <v>40</v>
      </c>
      <c r="C33" s="16">
        <v>7</v>
      </c>
      <c r="D33" s="16">
        <v>23</v>
      </c>
      <c r="E33" s="16">
        <v>28</v>
      </c>
      <c r="F33" s="16">
        <v>89</v>
      </c>
      <c r="G33" s="16">
        <v>9</v>
      </c>
      <c r="H33" s="16">
        <v>92</v>
      </c>
      <c r="I33" s="16">
        <v>83</v>
      </c>
      <c r="J33" s="16">
        <v>8</v>
      </c>
      <c r="K33" s="16">
        <v>20</v>
      </c>
      <c r="L33" s="16">
        <v>6</v>
      </c>
      <c r="M33" s="16">
        <v>43</v>
      </c>
      <c r="N33" s="16">
        <v>70</v>
      </c>
      <c r="O33" s="16">
        <v>75</v>
      </c>
      <c r="P33" s="16">
        <v>62</v>
      </c>
      <c r="Q33" s="16">
        <v>74</v>
      </c>
      <c r="R33" s="16">
        <v>69</v>
      </c>
      <c r="S33" s="16">
        <v>46</v>
      </c>
      <c r="T33" s="16">
        <v>53</v>
      </c>
      <c r="U33" s="16">
        <v>40</v>
      </c>
      <c r="V33" s="16">
        <v>11</v>
      </c>
      <c r="W33" s="16">
        <v>79</v>
      </c>
      <c r="X33" s="16">
        <v>2</v>
      </c>
      <c r="Y33" s="16">
        <v>56</v>
      </c>
      <c r="Z33" s="16">
        <v>47</v>
      </c>
      <c r="AA33" s="16">
        <v>72</v>
      </c>
      <c r="AB33" s="16">
        <v>76</v>
      </c>
      <c r="AC33" s="16">
        <v>3</v>
      </c>
      <c r="AD33" s="16">
        <v>25</v>
      </c>
      <c r="AE33" s="16">
        <v>69</v>
      </c>
      <c r="AF33" s="16">
        <v>55</v>
      </c>
      <c r="AG33" s="67">
        <f t="shared" si="0"/>
        <v>1392</v>
      </c>
      <c r="AH33" s="16">
        <f t="shared" si="1"/>
        <v>1</v>
      </c>
    </row>
    <row r="34" spans="2:34" x14ac:dyDescent="0.25">
      <c r="B34" s="16" t="s">
        <v>41</v>
      </c>
      <c r="C34" s="16">
        <v>100</v>
      </c>
      <c r="D34" s="16">
        <v>41</v>
      </c>
      <c r="E34" s="16">
        <v>71</v>
      </c>
      <c r="F34" s="16">
        <v>16</v>
      </c>
      <c r="G34" s="16">
        <v>11</v>
      </c>
      <c r="H34" s="16">
        <v>67</v>
      </c>
      <c r="I34" s="16">
        <v>100</v>
      </c>
      <c r="J34" s="16">
        <v>60</v>
      </c>
      <c r="K34" s="16">
        <v>49</v>
      </c>
      <c r="L34" s="16">
        <v>12</v>
      </c>
      <c r="M34" s="16">
        <v>37</v>
      </c>
      <c r="N34" s="16">
        <v>56</v>
      </c>
      <c r="O34" s="16">
        <v>51</v>
      </c>
      <c r="P34" s="16">
        <v>50</v>
      </c>
      <c r="Q34" s="16">
        <v>55</v>
      </c>
      <c r="R34" s="16">
        <v>3</v>
      </c>
      <c r="S34" s="16">
        <v>40</v>
      </c>
      <c r="T34" s="16">
        <v>78</v>
      </c>
      <c r="U34" s="16">
        <v>66</v>
      </c>
      <c r="V34" s="16">
        <v>35</v>
      </c>
      <c r="W34" s="16">
        <v>50</v>
      </c>
      <c r="X34" s="16">
        <v>33</v>
      </c>
      <c r="Y34" s="16">
        <v>65</v>
      </c>
      <c r="Z34" s="16">
        <v>53</v>
      </c>
      <c r="AA34" s="16">
        <v>35</v>
      </c>
      <c r="AB34" s="16">
        <v>7</v>
      </c>
      <c r="AC34" s="16">
        <v>80</v>
      </c>
      <c r="AD34" s="16">
        <v>7</v>
      </c>
      <c r="AE34" s="16">
        <v>55</v>
      </c>
      <c r="AF34" s="16">
        <v>10</v>
      </c>
      <c r="AG34" s="67">
        <f t="shared" si="0"/>
        <v>1393</v>
      </c>
      <c r="AH34" s="16">
        <f t="shared" si="1"/>
        <v>1</v>
      </c>
    </row>
    <row r="35" spans="2:34" x14ac:dyDescent="0.25">
      <c r="B35" s="16" t="s">
        <v>42</v>
      </c>
      <c r="C35" s="16">
        <v>76</v>
      </c>
      <c r="D35" s="16">
        <v>66</v>
      </c>
      <c r="E35" s="16">
        <v>37</v>
      </c>
      <c r="F35" s="16">
        <v>82</v>
      </c>
      <c r="G35" s="16">
        <v>57</v>
      </c>
      <c r="H35" s="16">
        <v>48</v>
      </c>
      <c r="I35" s="16">
        <v>84</v>
      </c>
      <c r="J35" s="16">
        <v>59</v>
      </c>
      <c r="K35" s="16">
        <v>51</v>
      </c>
      <c r="L35" s="16">
        <v>94</v>
      </c>
      <c r="M35" s="16">
        <v>63</v>
      </c>
      <c r="N35" s="16">
        <v>17</v>
      </c>
      <c r="O35" s="16">
        <v>24</v>
      </c>
      <c r="P35" s="16">
        <v>26</v>
      </c>
      <c r="Q35" s="16">
        <v>8</v>
      </c>
      <c r="R35" s="16">
        <v>85</v>
      </c>
      <c r="S35" s="16">
        <v>44</v>
      </c>
      <c r="T35" s="16">
        <v>23</v>
      </c>
      <c r="U35" s="16">
        <v>100</v>
      </c>
      <c r="V35" s="16">
        <v>94</v>
      </c>
      <c r="W35" s="16">
        <v>78</v>
      </c>
      <c r="X35" s="16">
        <v>43</v>
      </c>
      <c r="Y35" s="16">
        <v>19</v>
      </c>
      <c r="Z35" s="16">
        <v>98</v>
      </c>
      <c r="AA35" s="16">
        <v>38</v>
      </c>
      <c r="AB35" s="16">
        <v>20</v>
      </c>
      <c r="AC35" s="16">
        <v>57</v>
      </c>
      <c r="AD35" s="16">
        <v>69</v>
      </c>
      <c r="AE35" s="16">
        <v>53</v>
      </c>
      <c r="AF35" s="16">
        <v>42</v>
      </c>
      <c r="AG35" s="67">
        <f t="shared" si="0"/>
        <v>1655</v>
      </c>
      <c r="AH35" s="16">
        <f t="shared" si="1"/>
        <v>3</v>
      </c>
    </row>
    <row r="36" spans="2:34" x14ac:dyDescent="0.25">
      <c r="B36" s="16" t="s">
        <v>43</v>
      </c>
      <c r="C36" s="16">
        <v>43</v>
      </c>
      <c r="D36" s="16">
        <v>26</v>
      </c>
      <c r="E36" s="16">
        <v>20</v>
      </c>
      <c r="F36" s="16">
        <v>66</v>
      </c>
      <c r="G36" s="16">
        <v>84</v>
      </c>
      <c r="H36" s="16">
        <v>1</v>
      </c>
      <c r="I36" s="16">
        <v>2</v>
      </c>
      <c r="J36" s="16">
        <v>93</v>
      </c>
      <c r="K36" s="16">
        <v>59</v>
      </c>
      <c r="L36" s="16">
        <v>31</v>
      </c>
      <c r="M36" s="16">
        <v>20</v>
      </c>
      <c r="N36" s="16">
        <v>16</v>
      </c>
      <c r="O36" s="16">
        <v>9</v>
      </c>
      <c r="P36" s="16">
        <v>28</v>
      </c>
      <c r="Q36" s="16">
        <v>61</v>
      </c>
      <c r="R36" s="16">
        <v>45</v>
      </c>
      <c r="S36" s="16">
        <v>26</v>
      </c>
      <c r="T36" s="16">
        <v>90</v>
      </c>
      <c r="U36" s="16">
        <v>30</v>
      </c>
      <c r="V36" s="16">
        <v>89</v>
      </c>
      <c r="W36" s="16">
        <v>54</v>
      </c>
      <c r="X36" s="16">
        <v>73</v>
      </c>
      <c r="Y36" s="16">
        <v>34</v>
      </c>
      <c r="Z36" s="16">
        <v>27</v>
      </c>
      <c r="AA36" s="16">
        <v>2</v>
      </c>
      <c r="AB36" s="16">
        <v>27</v>
      </c>
      <c r="AC36" s="16">
        <v>53</v>
      </c>
      <c r="AD36" s="16">
        <v>19</v>
      </c>
      <c r="AE36" s="16">
        <v>36</v>
      </c>
      <c r="AF36" s="16">
        <v>13</v>
      </c>
      <c r="AG36" s="67">
        <f t="shared" si="0"/>
        <v>1177</v>
      </c>
      <c r="AH36" s="16">
        <f t="shared" si="1"/>
        <v>1</v>
      </c>
    </row>
    <row r="37" spans="2:34" x14ac:dyDescent="0.25">
      <c r="B37" s="16" t="s">
        <v>44</v>
      </c>
      <c r="C37" s="16">
        <v>65</v>
      </c>
      <c r="D37" s="16">
        <v>63</v>
      </c>
      <c r="E37" s="16">
        <v>6</v>
      </c>
      <c r="F37" s="16">
        <v>37</v>
      </c>
      <c r="G37" s="16">
        <v>12</v>
      </c>
      <c r="H37" s="16">
        <v>44</v>
      </c>
      <c r="I37" s="16">
        <v>70</v>
      </c>
      <c r="J37" s="16">
        <v>4</v>
      </c>
      <c r="K37" s="16">
        <v>17</v>
      </c>
      <c r="L37" s="16">
        <v>4</v>
      </c>
      <c r="M37" s="16">
        <v>34</v>
      </c>
      <c r="N37" s="16">
        <v>54</v>
      </c>
      <c r="O37" s="16">
        <v>36</v>
      </c>
      <c r="P37" s="16">
        <v>74</v>
      </c>
      <c r="Q37" s="16">
        <v>84</v>
      </c>
      <c r="R37" s="16">
        <v>25</v>
      </c>
      <c r="S37" s="16">
        <v>37</v>
      </c>
      <c r="T37" s="16">
        <v>31</v>
      </c>
      <c r="U37" s="16">
        <v>9</v>
      </c>
      <c r="V37" s="16">
        <v>4</v>
      </c>
      <c r="W37" s="16">
        <v>20</v>
      </c>
      <c r="X37" s="16">
        <v>70</v>
      </c>
      <c r="Y37" s="16">
        <v>1</v>
      </c>
      <c r="Z37" s="16">
        <v>68</v>
      </c>
      <c r="AA37" s="16">
        <v>53</v>
      </c>
      <c r="AB37" s="16">
        <v>88</v>
      </c>
      <c r="AC37" s="16">
        <v>9</v>
      </c>
      <c r="AD37" s="16">
        <v>3</v>
      </c>
      <c r="AE37" s="16">
        <v>14</v>
      </c>
      <c r="AF37" s="16">
        <v>82</v>
      </c>
      <c r="AG37" s="67">
        <f t="shared" si="0"/>
        <v>1118</v>
      </c>
      <c r="AH37" s="16">
        <f t="shared" si="1"/>
        <v>1</v>
      </c>
    </row>
    <row r="38" spans="2:34" x14ac:dyDescent="0.25">
      <c r="B38" s="16" t="s">
        <v>45</v>
      </c>
      <c r="C38" s="16">
        <v>25</v>
      </c>
      <c r="D38" s="16">
        <v>19</v>
      </c>
      <c r="E38" s="16">
        <v>25</v>
      </c>
      <c r="F38" s="16">
        <v>61</v>
      </c>
      <c r="G38" s="16">
        <v>63</v>
      </c>
      <c r="H38" s="16">
        <v>45</v>
      </c>
      <c r="I38" s="16">
        <v>71</v>
      </c>
      <c r="J38" s="16">
        <v>50</v>
      </c>
      <c r="K38" s="16">
        <v>12</v>
      </c>
      <c r="L38" s="16">
        <v>18</v>
      </c>
      <c r="M38" s="16">
        <v>13</v>
      </c>
      <c r="N38" s="16">
        <v>65</v>
      </c>
      <c r="O38" s="16">
        <v>82</v>
      </c>
      <c r="P38" s="16">
        <v>77</v>
      </c>
      <c r="Q38" s="16">
        <v>65</v>
      </c>
      <c r="R38" s="16">
        <v>55</v>
      </c>
      <c r="S38" s="16">
        <v>54</v>
      </c>
      <c r="T38" s="16">
        <v>62</v>
      </c>
      <c r="U38" s="16">
        <v>44</v>
      </c>
      <c r="V38" s="16">
        <v>31</v>
      </c>
      <c r="W38" s="16">
        <v>40</v>
      </c>
      <c r="X38" s="16">
        <v>30</v>
      </c>
      <c r="Y38" s="16">
        <v>60</v>
      </c>
      <c r="Z38" s="16">
        <v>53</v>
      </c>
      <c r="AA38" s="16">
        <v>57</v>
      </c>
      <c r="AB38" s="16">
        <v>55</v>
      </c>
      <c r="AC38" s="16">
        <v>53</v>
      </c>
      <c r="AD38" s="16">
        <v>18</v>
      </c>
      <c r="AE38" s="16">
        <v>27</v>
      </c>
      <c r="AF38" s="16">
        <v>88</v>
      </c>
      <c r="AG38" s="67">
        <f t="shared" si="0"/>
        <v>1418</v>
      </c>
      <c r="AH38" s="16">
        <f t="shared" si="1"/>
        <v>1</v>
      </c>
    </row>
    <row r="39" spans="2:34" x14ac:dyDescent="0.25">
      <c r="B39" s="68" t="s">
        <v>46</v>
      </c>
      <c r="C39" s="68">
        <v>100</v>
      </c>
      <c r="D39" s="68">
        <v>67</v>
      </c>
      <c r="E39" s="68">
        <v>90</v>
      </c>
      <c r="F39" s="68">
        <v>95</v>
      </c>
      <c r="G39" s="68">
        <v>57</v>
      </c>
      <c r="H39" s="68">
        <v>81</v>
      </c>
      <c r="I39" s="68">
        <v>69</v>
      </c>
      <c r="J39" s="68">
        <v>30</v>
      </c>
      <c r="K39" s="68">
        <v>49</v>
      </c>
      <c r="L39" s="68">
        <v>91</v>
      </c>
      <c r="M39" s="68">
        <v>60</v>
      </c>
      <c r="N39" s="68">
        <v>30</v>
      </c>
      <c r="O39" s="68">
        <v>26</v>
      </c>
      <c r="P39" s="68">
        <v>72</v>
      </c>
      <c r="Q39" s="68">
        <v>54</v>
      </c>
      <c r="R39" s="68">
        <v>6</v>
      </c>
      <c r="S39" s="68">
        <v>79</v>
      </c>
      <c r="T39" s="68">
        <v>9</v>
      </c>
      <c r="U39" s="68">
        <v>37</v>
      </c>
      <c r="V39" s="68">
        <v>70</v>
      </c>
      <c r="W39" s="68">
        <v>7</v>
      </c>
      <c r="X39" s="68">
        <v>14</v>
      </c>
      <c r="Y39" s="68">
        <v>64</v>
      </c>
      <c r="Z39" s="68">
        <v>78</v>
      </c>
      <c r="AA39" s="68">
        <v>64</v>
      </c>
      <c r="AB39" s="68">
        <v>55</v>
      </c>
      <c r="AC39" s="68">
        <v>38</v>
      </c>
      <c r="AD39" s="68">
        <v>6</v>
      </c>
      <c r="AE39" s="68">
        <v>18</v>
      </c>
      <c r="AF39" s="68">
        <v>26</v>
      </c>
      <c r="AG39" s="69">
        <f t="shared" si="0"/>
        <v>1542</v>
      </c>
      <c r="AH39" s="68">
        <f t="shared" si="1"/>
        <v>3</v>
      </c>
    </row>
  </sheetData>
  <mergeCells count="2">
    <mergeCell ref="D4:F4"/>
    <mergeCell ref="D5:F5"/>
  </mergeCells>
  <phoneticPr fontId="2" type="noConversion"/>
  <conditionalFormatting sqref="C10:AF39">
    <cfRule type="cellIs" dxfId="2" priority="3" operator="lessThan">
      <formula>$D$5</formula>
    </cfRule>
  </conditionalFormatting>
  <conditionalFormatting sqref="AH5:AH6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AH10:AH39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5" right="0.75" top="1" bottom="1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25"/>
  <sheetViews>
    <sheetView showGridLines="0" zoomScale="130" zoomScaleNormal="130" workbookViewId="0">
      <selection activeCell="D14" sqref="D14"/>
    </sheetView>
  </sheetViews>
  <sheetFormatPr defaultRowHeight="14.25" x14ac:dyDescent="0.25"/>
  <cols>
    <col min="1" max="1" width="2.28515625" style="9" customWidth="1"/>
    <col min="2" max="2" width="11.28515625" style="9" customWidth="1"/>
    <col min="3" max="3" width="5.7109375" style="9" bestFit="1" customWidth="1"/>
    <col min="4" max="4" width="8.42578125" style="9" bestFit="1" customWidth="1"/>
    <col min="5" max="11" width="6" style="9" bestFit="1" customWidth="1"/>
    <col min="12" max="21" width="5.7109375" style="9" bestFit="1" customWidth="1"/>
    <col min="22" max="22" width="6" style="9" bestFit="1" customWidth="1"/>
    <col min="23" max="23" width="5.7109375" style="9" bestFit="1" customWidth="1"/>
    <col min="24" max="32" width="6" style="9" bestFit="1" customWidth="1"/>
    <col min="33" max="16384" width="9.140625" style="9"/>
  </cols>
  <sheetData>
    <row r="1" spans="2:32" ht="6.75" customHeight="1" x14ac:dyDescent="0.25">
      <c r="C1" s="5"/>
    </row>
    <row r="2" spans="2:32" ht="26.25" x14ac:dyDescent="0.45">
      <c r="B2" s="76" t="s">
        <v>74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</row>
    <row r="3" spans="2:32" ht="20.25" customHeight="1" x14ac:dyDescent="0.25">
      <c r="E3" s="10"/>
      <c r="F3"/>
      <c r="G3"/>
      <c r="H3" s="75" t="s">
        <v>73</v>
      </c>
      <c r="I3" s="75"/>
      <c r="J3" s="3"/>
    </row>
    <row r="4" spans="2:32" x14ac:dyDescent="0.25">
      <c r="B4" s="79" t="s">
        <v>60</v>
      </c>
      <c r="D4" s="78">
        <v>43221</v>
      </c>
      <c r="E4" s="10"/>
      <c r="F4"/>
      <c r="G4"/>
      <c r="H4" s="74" t="s">
        <v>66</v>
      </c>
      <c r="I4" s="74"/>
      <c r="J4" s="63">
        <v>3</v>
      </c>
    </row>
    <row r="5" spans="2:32" x14ac:dyDescent="0.25">
      <c r="F5"/>
      <c r="G5"/>
      <c r="H5" s="74" t="s">
        <v>67</v>
      </c>
      <c r="I5" s="74"/>
      <c r="J5" s="63">
        <v>1</v>
      </c>
    </row>
    <row r="6" spans="2:32" x14ac:dyDescent="0.25">
      <c r="B6" s="5" t="s">
        <v>25</v>
      </c>
      <c r="C6" s="5"/>
    </row>
    <row r="7" spans="2:32" ht="5.25" customHeight="1" x14ac:dyDescent="0.25">
      <c r="B7" s="5"/>
      <c r="C7" s="11"/>
    </row>
    <row r="8" spans="2:32" x14ac:dyDescent="0.25">
      <c r="B8" s="86" t="s">
        <v>1</v>
      </c>
      <c r="C8" s="87">
        <f>D4</f>
        <v>43221</v>
      </c>
      <c r="D8" s="87">
        <f>C8+1</f>
        <v>43222</v>
      </c>
      <c r="E8" s="87">
        <f t="shared" ref="E8:AF8" si="0">D8+1</f>
        <v>43223</v>
      </c>
      <c r="F8" s="87">
        <f t="shared" si="0"/>
        <v>43224</v>
      </c>
      <c r="G8" s="87">
        <f t="shared" si="0"/>
        <v>43225</v>
      </c>
      <c r="H8" s="87">
        <f t="shared" si="0"/>
        <v>43226</v>
      </c>
      <c r="I8" s="87">
        <f t="shared" si="0"/>
        <v>43227</v>
      </c>
      <c r="J8" s="87">
        <f t="shared" si="0"/>
        <v>43228</v>
      </c>
      <c r="K8" s="87">
        <f t="shared" si="0"/>
        <v>43229</v>
      </c>
      <c r="L8" s="87">
        <f t="shared" si="0"/>
        <v>43230</v>
      </c>
      <c r="M8" s="87">
        <f t="shared" si="0"/>
        <v>43231</v>
      </c>
      <c r="N8" s="87">
        <f t="shared" si="0"/>
        <v>43232</v>
      </c>
      <c r="O8" s="87">
        <f t="shared" si="0"/>
        <v>43233</v>
      </c>
      <c r="P8" s="87">
        <f t="shared" si="0"/>
        <v>43234</v>
      </c>
      <c r="Q8" s="87">
        <f t="shared" si="0"/>
        <v>43235</v>
      </c>
      <c r="R8" s="87">
        <f t="shared" si="0"/>
        <v>43236</v>
      </c>
      <c r="S8" s="87">
        <f t="shared" si="0"/>
        <v>43237</v>
      </c>
      <c r="T8" s="87">
        <f t="shared" si="0"/>
        <v>43238</v>
      </c>
      <c r="U8" s="87">
        <f t="shared" si="0"/>
        <v>43239</v>
      </c>
      <c r="V8" s="87">
        <f t="shared" si="0"/>
        <v>43240</v>
      </c>
      <c r="W8" s="87">
        <f t="shared" si="0"/>
        <v>43241</v>
      </c>
      <c r="X8" s="87">
        <f t="shared" si="0"/>
        <v>43242</v>
      </c>
      <c r="Y8" s="87">
        <f t="shared" si="0"/>
        <v>43243</v>
      </c>
      <c r="Z8" s="87">
        <f t="shared" si="0"/>
        <v>43244</v>
      </c>
      <c r="AA8" s="87">
        <f t="shared" si="0"/>
        <v>43245</v>
      </c>
      <c r="AB8" s="87">
        <f t="shared" si="0"/>
        <v>43246</v>
      </c>
      <c r="AC8" s="87">
        <f t="shared" si="0"/>
        <v>43247</v>
      </c>
      <c r="AD8" s="87">
        <f t="shared" si="0"/>
        <v>43248</v>
      </c>
      <c r="AE8" s="87">
        <f t="shared" si="0"/>
        <v>43249</v>
      </c>
      <c r="AF8" s="87">
        <f t="shared" si="0"/>
        <v>43250</v>
      </c>
    </row>
    <row r="9" spans="2:32" x14ac:dyDescent="0.25">
      <c r="B9" s="80" t="s">
        <v>48</v>
      </c>
      <c r="C9" s="80">
        <v>2</v>
      </c>
      <c r="D9" s="80">
        <v>1</v>
      </c>
      <c r="E9" s="80">
        <v>1</v>
      </c>
      <c r="F9" s="80">
        <v>1</v>
      </c>
      <c r="G9" s="80">
        <v>3</v>
      </c>
      <c r="H9" s="80">
        <v>1</v>
      </c>
      <c r="I9" s="80">
        <v>3</v>
      </c>
      <c r="J9" s="80">
        <v>0</v>
      </c>
      <c r="K9" s="80">
        <v>3</v>
      </c>
      <c r="L9" s="80">
        <v>3</v>
      </c>
      <c r="M9" s="80">
        <v>3</v>
      </c>
      <c r="N9" s="80">
        <v>0</v>
      </c>
      <c r="O9" s="80">
        <v>3</v>
      </c>
      <c r="P9" s="80">
        <v>1</v>
      </c>
      <c r="Q9" s="80">
        <v>3</v>
      </c>
      <c r="R9" s="80">
        <v>4</v>
      </c>
      <c r="S9" s="80">
        <v>4</v>
      </c>
      <c r="T9" s="80">
        <v>3</v>
      </c>
      <c r="U9" s="80">
        <v>3</v>
      </c>
      <c r="V9" s="80">
        <v>2</v>
      </c>
      <c r="W9" s="80">
        <v>3</v>
      </c>
      <c r="X9" s="80">
        <v>1</v>
      </c>
      <c r="Y9" s="80">
        <v>4</v>
      </c>
      <c r="Z9" s="80">
        <v>4</v>
      </c>
      <c r="AA9" s="80">
        <v>4</v>
      </c>
      <c r="AB9" s="80">
        <v>1</v>
      </c>
      <c r="AC9" s="80">
        <v>4</v>
      </c>
      <c r="AD9" s="80">
        <v>1</v>
      </c>
      <c r="AE9" s="80">
        <v>4</v>
      </c>
      <c r="AF9" s="80">
        <v>0</v>
      </c>
    </row>
    <row r="10" spans="2:32" x14ac:dyDescent="0.25">
      <c r="B10" s="81" t="s">
        <v>49</v>
      </c>
      <c r="C10" s="81">
        <v>4</v>
      </c>
      <c r="D10" s="81">
        <v>3</v>
      </c>
      <c r="E10" s="81">
        <v>1</v>
      </c>
      <c r="F10" s="81">
        <v>1</v>
      </c>
      <c r="G10" s="81">
        <v>0</v>
      </c>
      <c r="H10" s="81">
        <v>4</v>
      </c>
      <c r="I10" s="81">
        <v>4</v>
      </c>
      <c r="J10" s="81">
        <v>3</v>
      </c>
      <c r="K10" s="81">
        <v>1</v>
      </c>
      <c r="L10" s="81">
        <v>0</v>
      </c>
      <c r="M10" s="81">
        <v>4</v>
      </c>
      <c r="N10" s="81">
        <v>1</v>
      </c>
      <c r="O10" s="81">
        <v>0</v>
      </c>
      <c r="P10" s="81">
        <v>0</v>
      </c>
      <c r="Q10" s="81">
        <v>0</v>
      </c>
      <c r="R10" s="81">
        <v>2</v>
      </c>
      <c r="S10" s="81">
        <v>1</v>
      </c>
      <c r="T10" s="81">
        <v>2</v>
      </c>
      <c r="U10" s="81">
        <v>0</v>
      </c>
      <c r="V10" s="81">
        <v>1</v>
      </c>
      <c r="W10" s="81">
        <v>2</v>
      </c>
      <c r="X10" s="81">
        <v>1</v>
      </c>
      <c r="Y10" s="81">
        <v>0</v>
      </c>
      <c r="Z10" s="81">
        <v>4</v>
      </c>
      <c r="AA10" s="81">
        <v>1</v>
      </c>
      <c r="AB10" s="81">
        <v>4</v>
      </c>
      <c r="AC10" s="81">
        <v>2</v>
      </c>
      <c r="AD10" s="81">
        <v>3</v>
      </c>
      <c r="AE10" s="81">
        <v>2</v>
      </c>
      <c r="AF10" s="81">
        <v>1</v>
      </c>
    </row>
    <row r="11" spans="2:32" x14ac:dyDescent="0.25">
      <c r="B11" s="81" t="s">
        <v>50</v>
      </c>
      <c r="C11" s="81">
        <v>3</v>
      </c>
      <c r="D11" s="81">
        <v>2</v>
      </c>
      <c r="E11" s="81">
        <v>1</v>
      </c>
      <c r="F11" s="81">
        <v>3</v>
      </c>
      <c r="G11" s="81">
        <v>2</v>
      </c>
      <c r="H11" s="81">
        <v>2</v>
      </c>
      <c r="I11" s="81">
        <v>2</v>
      </c>
      <c r="J11" s="81">
        <v>1</v>
      </c>
      <c r="K11" s="81">
        <v>2</v>
      </c>
      <c r="L11" s="81">
        <v>4</v>
      </c>
      <c r="M11" s="81">
        <v>4</v>
      </c>
      <c r="N11" s="81">
        <v>4</v>
      </c>
      <c r="O11" s="81">
        <v>3</v>
      </c>
      <c r="P11" s="81">
        <v>1</v>
      </c>
      <c r="Q11" s="81">
        <v>0</v>
      </c>
      <c r="R11" s="81">
        <v>3</v>
      </c>
      <c r="S11" s="81">
        <v>1</v>
      </c>
      <c r="T11" s="81">
        <v>4</v>
      </c>
      <c r="U11" s="81">
        <v>0</v>
      </c>
      <c r="V11" s="81">
        <v>1</v>
      </c>
      <c r="W11" s="81">
        <v>2</v>
      </c>
      <c r="X11" s="81">
        <v>3</v>
      </c>
      <c r="Y11" s="81">
        <v>2</v>
      </c>
      <c r="Z11" s="81">
        <v>1</v>
      </c>
      <c r="AA11" s="81">
        <v>2</v>
      </c>
      <c r="AB11" s="81">
        <v>1</v>
      </c>
      <c r="AC11" s="81">
        <v>3</v>
      </c>
      <c r="AD11" s="81">
        <v>4</v>
      </c>
      <c r="AE11" s="81">
        <v>0</v>
      </c>
      <c r="AF11" s="81">
        <v>2</v>
      </c>
    </row>
    <row r="12" spans="2:32" x14ac:dyDescent="0.25">
      <c r="B12" s="81" t="s">
        <v>51</v>
      </c>
      <c r="C12" s="81">
        <v>4</v>
      </c>
      <c r="D12" s="81">
        <v>1</v>
      </c>
      <c r="E12" s="81">
        <v>0</v>
      </c>
      <c r="F12" s="81">
        <v>1</v>
      </c>
      <c r="G12" s="81">
        <v>3</v>
      </c>
      <c r="H12" s="81">
        <v>0</v>
      </c>
      <c r="I12" s="81">
        <v>1</v>
      </c>
      <c r="J12" s="81">
        <v>3</v>
      </c>
      <c r="K12" s="81">
        <v>3</v>
      </c>
      <c r="L12" s="81">
        <v>4</v>
      </c>
      <c r="M12" s="81">
        <v>0</v>
      </c>
      <c r="N12" s="81">
        <v>4</v>
      </c>
      <c r="O12" s="81">
        <v>1</v>
      </c>
      <c r="P12" s="81">
        <v>0</v>
      </c>
      <c r="Q12" s="81">
        <v>2</v>
      </c>
      <c r="R12" s="81">
        <v>2</v>
      </c>
      <c r="S12" s="81">
        <v>0</v>
      </c>
      <c r="T12" s="81">
        <v>2</v>
      </c>
      <c r="U12" s="81">
        <v>2</v>
      </c>
      <c r="V12" s="81">
        <v>2</v>
      </c>
      <c r="W12" s="81">
        <v>3</v>
      </c>
      <c r="X12" s="81">
        <v>3</v>
      </c>
      <c r="Y12" s="81">
        <v>0</v>
      </c>
      <c r="Z12" s="81">
        <v>0</v>
      </c>
      <c r="AA12" s="81">
        <v>3</v>
      </c>
      <c r="AB12" s="81">
        <v>2</v>
      </c>
      <c r="AC12" s="81">
        <v>0</v>
      </c>
      <c r="AD12" s="81">
        <v>2</v>
      </c>
      <c r="AE12" s="81">
        <v>0</v>
      </c>
      <c r="AF12" s="81">
        <v>0</v>
      </c>
    </row>
    <row r="13" spans="2:32" x14ac:dyDescent="0.25">
      <c r="B13" s="81" t="s">
        <v>52</v>
      </c>
      <c r="C13" s="81">
        <v>3</v>
      </c>
      <c r="D13" s="81">
        <v>1</v>
      </c>
      <c r="E13" s="81">
        <v>1</v>
      </c>
      <c r="F13" s="81">
        <v>2</v>
      </c>
      <c r="G13" s="81">
        <v>3</v>
      </c>
      <c r="H13" s="81">
        <v>2</v>
      </c>
      <c r="I13" s="81">
        <v>1</v>
      </c>
      <c r="J13" s="81">
        <v>3</v>
      </c>
      <c r="K13" s="81">
        <v>3</v>
      </c>
      <c r="L13" s="81">
        <v>3</v>
      </c>
      <c r="M13" s="81">
        <v>4</v>
      </c>
      <c r="N13" s="81">
        <v>3</v>
      </c>
      <c r="O13" s="81">
        <v>2</v>
      </c>
      <c r="P13" s="81">
        <v>2</v>
      </c>
      <c r="Q13" s="81">
        <v>0</v>
      </c>
      <c r="R13" s="81">
        <v>3</v>
      </c>
      <c r="S13" s="81">
        <v>3</v>
      </c>
      <c r="T13" s="81">
        <v>3</v>
      </c>
      <c r="U13" s="81">
        <v>1</v>
      </c>
      <c r="V13" s="81">
        <v>0</v>
      </c>
      <c r="W13" s="81">
        <v>1</v>
      </c>
      <c r="X13" s="81">
        <v>0</v>
      </c>
      <c r="Y13" s="81">
        <v>1</v>
      </c>
      <c r="Z13" s="81">
        <v>4</v>
      </c>
      <c r="AA13" s="81">
        <v>1</v>
      </c>
      <c r="AB13" s="81">
        <v>1</v>
      </c>
      <c r="AC13" s="81">
        <v>1</v>
      </c>
      <c r="AD13" s="81">
        <v>4</v>
      </c>
      <c r="AE13" s="81">
        <v>3</v>
      </c>
      <c r="AF13" s="81">
        <v>4</v>
      </c>
    </row>
    <row r="14" spans="2:32" x14ac:dyDescent="0.25">
      <c r="B14" s="81" t="s">
        <v>53</v>
      </c>
      <c r="C14" s="81">
        <v>2</v>
      </c>
      <c r="D14" s="81">
        <v>10</v>
      </c>
      <c r="E14" s="81">
        <v>0</v>
      </c>
      <c r="F14" s="81">
        <v>1</v>
      </c>
      <c r="G14" s="81">
        <v>3</v>
      </c>
      <c r="H14" s="81">
        <v>1</v>
      </c>
      <c r="I14" s="81">
        <v>4</v>
      </c>
      <c r="J14" s="81">
        <v>3</v>
      </c>
      <c r="K14" s="81">
        <v>3</v>
      </c>
      <c r="L14" s="81">
        <v>1</v>
      </c>
      <c r="M14" s="81">
        <v>2</v>
      </c>
      <c r="N14" s="81">
        <v>1</v>
      </c>
      <c r="O14" s="81">
        <v>0</v>
      </c>
      <c r="P14" s="81">
        <v>1</v>
      </c>
      <c r="Q14" s="81">
        <v>2</v>
      </c>
      <c r="R14" s="81">
        <v>1</v>
      </c>
      <c r="S14" s="81">
        <v>4</v>
      </c>
      <c r="T14" s="81">
        <v>3</v>
      </c>
      <c r="U14" s="81">
        <v>0</v>
      </c>
      <c r="V14" s="81">
        <v>2</v>
      </c>
      <c r="W14" s="81">
        <v>0</v>
      </c>
      <c r="X14" s="81">
        <v>4</v>
      </c>
      <c r="Y14" s="81">
        <v>2</v>
      </c>
      <c r="Z14" s="81">
        <v>2</v>
      </c>
      <c r="AA14" s="81">
        <v>4</v>
      </c>
      <c r="AB14" s="81">
        <v>4</v>
      </c>
      <c r="AC14" s="81">
        <v>3</v>
      </c>
      <c r="AD14" s="81">
        <v>3</v>
      </c>
      <c r="AE14" s="81">
        <v>0</v>
      </c>
      <c r="AF14" s="81">
        <v>2</v>
      </c>
    </row>
    <row r="15" spans="2:32" x14ac:dyDescent="0.25">
      <c r="B15" s="81" t="s">
        <v>54</v>
      </c>
      <c r="C15" s="81">
        <v>4</v>
      </c>
      <c r="D15" s="81">
        <v>2</v>
      </c>
      <c r="E15" s="81">
        <v>3</v>
      </c>
      <c r="F15" s="81">
        <v>0</v>
      </c>
      <c r="G15" s="81">
        <v>2</v>
      </c>
      <c r="H15" s="81">
        <v>1</v>
      </c>
      <c r="I15" s="81">
        <v>0</v>
      </c>
      <c r="J15" s="81">
        <v>4</v>
      </c>
      <c r="K15" s="81">
        <v>2</v>
      </c>
      <c r="L15" s="81">
        <v>4</v>
      </c>
      <c r="M15" s="81">
        <v>2</v>
      </c>
      <c r="N15" s="81">
        <v>3</v>
      </c>
      <c r="O15" s="81">
        <v>0</v>
      </c>
      <c r="P15" s="81">
        <v>0</v>
      </c>
      <c r="Q15" s="81">
        <v>4</v>
      </c>
      <c r="R15" s="81">
        <v>2</v>
      </c>
      <c r="S15" s="81">
        <v>0</v>
      </c>
      <c r="T15" s="81">
        <v>3</v>
      </c>
      <c r="U15" s="81">
        <v>2</v>
      </c>
      <c r="V15" s="81">
        <v>2</v>
      </c>
      <c r="W15" s="81">
        <v>0</v>
      </c>
      <c r="X15" s="81">
        <v>3</v>
      </c>
      <c r="Y15" s="81">
        <v>1</v>
      </c>
      <c r="Z15" s="81">
        <v>1</v>
      </c>
      <c r="AA15" s="81">
        <v>0</v>
      </c>
      <c r="AB15" s="81">
        <v>1</v>
      </c>
      <c r="AC15" s="81">
        <v>2</v>
      </c>
      <c r="AD15" s="81">
        <v>0</v>
      </c>
      <c r="AE15" s="81">
        <v>3</v>
      </c>
      <c r="AF15" s="81">
        <v>0</v>
      </c>
    </row>
    <row r="16" spans="2:32" x14ac:dyDescent="0.25">
      <c r="B16" s="81" t="s">
        <v>55</v>
      </c>
      <c r="C16" s="81">
        <v>4</v>
      </c>
      <c r="D16" s="81">
        <v>3</v>
      </c>
      <c r="E16" s="81">
        <v>1</v>
      </c>
      <c r="F16" s="81">
        <v>0</v>
      </c>
      <c r="G16" s="81">
        <v>2</v>
      </c>
      <c r="H16" s="81">
        <v>4</v>
      </c>
      <c r="I16" s="81">
        <v>2</v>
      </c>
      <c r="J16" s="81">
        <v>3</v>
      </c>
      <c r="K16" s="81">
        <v>4</v>
      </c>
      <c r="L16" s="81">
        <v>1</v>
      </c>
      <c r="M16" s="81">
        <v>0</v>
      </c>
      <c r="N16" s="81">
        <v>2</v>
      </c>
      <c r="O16" s="81">
        <v>4</v>
      </c>
      <c r="P16" s="81">
        <v>2</v>
      </c>
      <c r="Q16" s="81">
        <v>2</v>
      </c>
      <c r="R16" s="81">
        <v>0</v>
      </c>
      <c r="S16" s="81">
        <v>2</v>
      </c>
      <c r="T16" s="81">
        <v>4</v>
      </c>
      <c r="U16" s="81">
        <v>4</v>
      </c>
      <c r="V16" s="81">
        <v>3</v>
      </c>
      <c r="W16" s="81">
        <v>3</v>
      </c>
      <c r="X16" s="81">
        <v>0</v>
      </c>
      <c r="Y16" s="81">
        <v>1</v>
      </c>
      <c r="Z16" s="81">
        <v>1</v>
      </c>
      <c r="AA16" s="81">
        <v>4</v>
      </c>
      <c r="AB16" s="81">
        <v>4</v>
      </c>
      <c r="AC16" s="81">
        <v>0</v>
      </c>
      <c r="AD16" s="81">
        <v>3</v>
      </c>
      <c r="AE16" s="81">
        <v>1</v>
      </c>
      <c r="AF16" s="81">
        <v>3</v>
      </c>
    </row>
    <row r="17" spans="2:32" x14ac:dyDescent="0.25">
      <c r="B17" s="81" t="s">
        <v>56</v>
      </c>
      <c r="C17" s="81">
        <v>4</v>
      </c>
      <c r="D17" s="81">
        <v>2</v>
      </c>
      <c r="E17" s="81">
        <v>4</v>
      </c>
      <c r="F17" s="81">
        <v>0</v>
      </c>
      <c r="G17" s="81">
        <v>2</v>
      </c>
      <c r="H17" s="81">
        <v>2</v>
      </c>
      <c r="I17" s="81">
        <v>1</v>
      </c>
      <c r="J17" s="81">
        <v>2</v>
      </c>
      <c r="K17" s="81">
        <v>2</v>
      </c>
      <c r="L17" s="81">
        <v>3</v>
      </c>
      <c r="M17" s="81">
        <v>3</v>
      </c>
      <c r="N17" s="81">
        <v>0</v>
      </c>
      <c r="O17" s="81">
        <v>0</v>
      </c>
      <c r="P17" s="81">
        <v>1</v>
      </c>
      <c r="Q17" s="81">
        <v>0</v>
      </c>
      <c r="R17" s="81">
        <v>0</v>
      </c>
      <c r="S17" s="81">
        <v>3</v>
      </c>
      <c r="T17" s="81">
        <v>4</v>
      </c>
      <c r="U17" s="81">
        <v>2</v>
      </c>
      <c r="V17" s="81">
        <v>2</v>
      </c>
      <c r="W17" s="81">
        <v>0</v>
      </c>
      <c r="X17" s="81">
        <v>0</v>
      </c>
      <c r="Y17" s="81">
        <v>4</v>
      </c>
      <c r="Z17" s="81">
        <v>3</v>
      </c>
      <c r="AA17" s="81">
        <v>1</v>
      </c>
      <c r="AB17" s="81">
        <v>3</v>
      </c>
      <c r="AC17" s="81">
        <v>3</v>
      </c>
      <c r="AD17" s="81">
        <v>3</v>
      </c>
      <c r="AE17" s="81">
        <v>1</v>
      </c>
      <c r="AF17" s="81">
        <v>1</v>
      </c>
    </row>
    <row r="18" spans="2:32" x14ac:dyDescent="0.25">
      <c r="B18" s="82" t="s">
        <v>26</v>
      </c>
      <c r="C18" s="82">
        <v>1</v>
      </c>
      <c r="D18" s="82">
        <v>3</v>
      </c>
      <c r="E18" s="82">
        <v>4</v>
      </c>
      <c r="F18" s="82">
        <v>1</v>
      </c>
      <c r="G18" s="82">
        <v>0</v>
      </c>
      <c r="H18" s="82">
        <v>1</v>
      </c>
      <c r="I18" s="82">
        <v>2</v>
      </c>
      <c r="J18" s="82">
        <v>3</v>
      </c>
      <c r="K18" s="82">
        <v>0</v>
      </c>
      <c r="L18" s="82">
        <v>4</v>
      </c>
      <c r="M18" s="82">
        <v>1</v>
      </c>
      <c r="N18" s="82">
        <v>4</v>
      </c>
      <c r="O18" s="82">
        <v>4</v>
      </c>
      <c r="P18" s="82">
        <v>3</v>
      </c>
      <c r="Q18" s="82">
        <v>1</v>
      </c>
      <c r="R18" s="82">
        <v>4</v>
      </c>
      <c r="S18" s="82">
        <v>1</v>
      </c>
      <c r="T18" s="82">
        <v>4</v>
      </c>
      <c r="U18" s="82">
        <v>4</v>
      </c>
      <c r="V18" s="82">
        <v>4</v>
      </c>
      <c r="W18" s="82">
        <v>4</v>
      </c>
      <c r="X18" s="82">
        <v>2</v>
      </c>
      <c r="Y18" s="82">
        <v>2</v>
      </c>
      <c r="Z18" s="82">
        <v>3</v>
      </c>
      <c r="AA18" s="82">
        <v>0</v>
      </c>
      <c r="AB18" s="82">
        <v>3</v>
      </c>
      <c r="AC18" s="82">
        <v>4</v>
      </c>
      <c r="AD18" s="82">
        <v>1</v>
      </c>
      <c r="AE18" s="82">
        <v>0</v>
      </c>
      <c r="AF18" s="82">
        <v>2</v>
      </c>
    </row>
    <row r="19" spans="2:32" x14ac:dyDescent="0.25">
      <c r="B19" s="88" t="s">
        <v>61</v>
      </c>
      <c r="C19" s="85">
        <f t="shared" ref="C19:AE19" si="1">SUM(C9:C18)</f>
        <v>31</v>
      </c>
      <c r="D19" s="85">
        <f t="shared" si="1"/>
        <v>28</v>
      </c>
      <c r="E19" s="85">
        <f t="shared" si="1"/>
        <v>16</v>
      </c>
      <c r="F19" s="85">
        <f t="shared" si="1"/>
        <v>10</v>
      </c>
      <c r="G19" s="85">
        <f t="shared" si="1"/>
        <v>20</v>
      </c>
      <c r="H19" s="85">
        <f t="shared" si="1"/>
        <v>18</v>
      </c>
      <c r="I19" s="85">
        <f t="shared" si="1"/>
        <v>20</v>
      </c>
      <c r="J19" s="85">
        <f t="shared" si="1"/>
        <v>25</v>
      </c>
      <c r="K19" s="85">
        <f t="shared" si="1"/>
        <v>23</v>
      </c>
      <c r="L19" s="85">
        <f t="shared" si="1"/>
        <v>27</v>
      </c>
      <c r="M19" s="85">
        <f t="shared" si="1"/>
        <v>23</v>
      </c>
      <c r="N19" s="85">
        <f t="shared" si="1"/>
        <v>22</v>
      </c>
      <c r="O19" s="85">
        <f t="shared" si="1"/>
        <v>17</v>
      </c>
      <c r="P19" s="85">
        <f t="shared" si="1"/>
        <v>11</v>
      </c>
      <c r="Q19" s="85">
        <f t="shared" si="1"/>
        <v>14</v>
      </c>
      <c r="R19" s="85">
        <f t="shared" si="1"/>
        <v>21</v>
      </c>
      <c r="S19" s="85">
        <f t="shared" si="1"/>
        <v>19</v>
      </c>
      <c r="T19" s="85">
        <f t="shared" si="1"/>
        <v>32</v>
      </c>
      <c r="U19" s="85">
        <f t="shared" si="1"/>
        <v>18</v>
      </c>
      <c r="V19" s="85">
        <f t="shared" si="1"/>
        <v>19</v>
      </c>
      <c r="W19" s="85">
        <f t="shared" si="1"/>
        <v>18</v>
      </c>
      <c r="X19" s="85">
        <f t="shared" si="1"/>
        <v>17</v>
      </c>
      <c r="Y19" s="85">
        <f t="shared" si="1"/>
        <v>17</v>
      </c>
      <c r="Z19" s="85">
        <f t="shared" si="1"/>
        <v>23</v>
      </c>
      <c r="AA19" s="85">
        <f t="shared" si="1"/>
        <v>20</v>
      </c>
      <c r="AB19" s="85">
        <f t="shared" si="1"/>
        <v>24</v>
      </c>
      <c r="AC19" s="85">
        <f t="shared" si="1"/>
        <v>22</v>
      </c>
      <c r="AD19" s="85">
        <f t="shared" si="1"/>
        <v>24</v>
      </c>
      <c r="AE19" s="85">
        <f t="shared" si="1"/>
        <v>14</v>
      </c>
      <c r="AF19" s="85">
        <f>SUM(AF9:AF18)</f>
        <v>15</v>
      </c>
    </row>
    <row r="20" spans="2:32" x14ac:dyDescent="0.25">
      <c r="B20" s="89" t="s">
        <v>62</v>
      </c>
      <c r="C20" s="84">
        <f t="shared" ref="C20:AF20" si="2">AVERAGE(C9:C18)</f>
        <v>3.1</v>
      </c>
      <c r="D20" s="84">
        <f t="shared" si="2"/>
        <v>2.8</v>
      </c>
      <c r="E20" s="84">
        <f t="shared" si="2"/>
        <v>1.6</v>
      </c>
      <c r="F20" s="84">
        <f t="shared" si="2"/>
        <v>1</v>
      </c>
      <c r="G20" s="84">
        <f t="shared" si="2"/>
        <v>2</v>
      </c>
      <c r="H20" s="84">
        <f t="shared" si="2"/>
        <v>1.8</v>
      </c>
      <c r="I20" s="84">
        <f t="shared" si="2"/>
        <v>2</v>
      </c>
      <c r="J20" s="84">
        <f t="shared" si="2"/>
        <v>2.5</v>
      </c>
      <c r="K20" s="84">
        <f t="shared" si="2"/>
        <v>2.2999999999999998</v>
      </c>
      <c r="L20" s="84">
        <f t="shared" si="2"/>
        <v>2.7</v>
      </c>
      <c r="M20" s="84">
        <f t="shared" si="2"/>
        <v>2.2999999999999998</v>
      </c>
      <c r="N20" s="84">
        <f t="shared" si="2"/>
        <v>2.2000000000000002</v>
      </c>
      <c r="O20" s="84">
        <f t="shared" si="2"/>
        <v>1.7</v>
      </c>
      <c r="P20" s="84">
        <f t="shared" si="2"/>
        <v>1.1000000000000001</v>
      </c>
      <c r="Q20" s="84">
        <f t="shared" si="2"/>
        <v>1.4</v>
      </c>
      <c r="R20" s="84">
        <f t="shared" si="2"/>
        <v>2.1</v>
      </c>
      <c r="S20" s="84">
        <f t="shared" si="2"/>
        <v>1.9</v>
      </c>
      <c r="T20" s="84">
        <f t="shared" si="2"/>
        <v>3.2</v>
      </c>
      <c r="U20" s="84">
        <f t="shared" si="2"/>
        <v>1.8</v>
      </c>
      <c r="V20" s="84">
        <f t="shared" si="2"/>
        <v>1.9</v>
      </c>
      <c r="W20" s="84">
        <f t="shared" si="2"/>
        <v>1.8</v>
      </c>
      <c r="X20" s="84">
        <f t="shared" si="2"/>
        <v>1.7</v>
      </c>
      <c r="Y20" s="84">
        <f t="shared" si="2"/>
        <v>1.7</v>
      </c>
      <c r="Z20" s="84">
        <f t="shared" si="2"/>
        <v>2.2999999999999998</v>
      </c>
      <c r="AA20" s="84">
        <f t="shared" si="2"/>
        <v>2</v>
      </c>
      <c r="AB20" s="84">
        <f t="shared" si="2"/>
        <v>2.4</v>
      </c>
      <c r="AC20" s="84">
        <f t="shared" si="2"/>
        <v>2.2000000000000002</v>
      </c>
      <c r="AD20" s="84">
        <f t="shared" si="2"/>
        <v>2.4</v>
      </c>
      <c r="AE20" s="84">
        <f t="shared" si="2"/>
        <v>1.4</v>
      </c>
      <c r="AF20" s="84">
        <f t="shared" si="2"/>
        <v>1.5</v>
      </c>
    </row>
    <row r="21" spans="2:32" x14ac:dyDescent="0.25">
      <c r="B21" s="79"/>
    </row>
    <row r="22" spans="2:32" hidden="1" x14ac:dyDescent="0.25">
      <c r="B22" s="79"/>
      <c r="C22" s="9">
        <v>20</v>
      </c>
      <c r="D22" s="9">
        <v>21</v>
      </c>
      <c r="E22" s="9">
        <v>22</v>
      </c>
      <c r="F22" s="9">
        <v>23</v>
      </c>
      <c r="G22" s="9">
        <v>24</v>
      </c>
      <c r="H22" s="9">
        <v>25</v>
      </c>
      <c r="I22" s="9">
        <v>26</v>
      </c>
      <c r="J22" s="9">
        <v>27</v>
      </c>
      <c r="K22" s="9">
        <v>28</v>
      </c>
      <c r="L22" s="9">
        <v>29</v>
      </c>
      <c r="M22" s="9">
        <v>30</v>
      </c>
    </row>
    <row r="23" spans="2:32" x14ac:dyDescent="0.25">
      <c r="B23" s="88" t="s">
        <v>63</v>
      </c>
      <c r="C23" s="83">
        <v>26</v>
      </c>
      <c r="D23" s="83">
        <v>25</v>
      </c>
      <c r="E23" s="83">
        <v>20</v>
      </c>
      <c r="F23" s="83">
        <v>20</v>
      </c>
      <c r="G23" s="83">
        <v>22</v>
      </c>
      <c r="H23" s="83">
        <v>20</v>
      </c>
      <c r="I23" s="83">
        <v>25</v>
      </c>
      <c r="J23" s="83">
        <v>21</v>
      </c>
      <c r="K23" s="83">
        <v>29</v>
      </c>
      <c r="L23" s="83">
        <v>29</v>
      </c>
      <c r="M23" s="83">
        <v>21</v>
      </c>
      <c r="N23" s="83">
        <v>30</v>
      </c>
      <c r="O23" s="83">
        <v>23</v>
      </c>
      <c r="P23" s="83">
        <v>26</v>
      </c>
      <c r="Q23" s="83">
        <v>30</v>
      </c>
      <c r="R23" s="83">
        <v>26</v>
      </c>
      <c r="S23" s="83">
        <v>26</v>
      </c>
      <c r="T23" s="83">
        <v>23</v>
      </c>
      <c r="U23" s="83">
        <v>26</v>
      </c>
      <c r="V23" s="83">
        <v>24</v>
      </c>
      <c r="W23" s="83">
        <v>28</v>
      </c>
      <c r="X23" s="83">
        <v>28</v>
      </c>
      <c r="Y23" s="83">
        <v>30</v>
      </c>
      <c r="Z23" s="83">
        <v>30</v>
      </c>
      <c r="AA23" s="83">
        <v>24</v>
      </c>
      <c r="AB23" s="83">
        <v>20</v>
      </c>
      <c r="AC23" s="83">
        <v>30</v>
      </c>
      <c r="AD23" s="83">
        <v>25</v>
      </c>
      <c r="AE23" s="83">
        <v>23</v>
      </c>
      <c r="AF23" s="83">
        <v>24</v>
      </c>
    </row>
    <row r="24" spans="2:32" x14ac:dyDescent="0.25">
      <c r="B24" s="89" t="s">
        <v>57</v>
      </c>
      <c r="C24" s="84">
        <f t="shared" ref="C24:AF24" si="3">IF(C19&gt;=C23,$J$4,$J$5)</f>
        <v>3</v>
      </c>
      <c r="D24" s="84">
        <f t="shared" si="3"/>
        <v>3</v>
      </c>
      <c r="E24" s="84">
        <f t="shared" si="3"/>
        <v>1</v>
      </c>
      <c r="F24" s="84">
        <f t="shared" si="3"/>
        <v>1</v>
      </c>
      <c r="G24" s="84">
        <f t="shared" si="3"/>
        <v>1</v>
      </c>
      <c r="H24" s="84">
        <f t="shared" si="3"/>
        <v>1</v>
      </c>
      <c r="I24" s="84">
        <f t="shared" si="3"/>
        <v>1</v>
      </c>
      <c r="J24" s="84">
        <f t="shared" si="3"/>
        <v>3</v>
      </c>
      <c r="K24" s="84">
        <f t="shared" si="3"/>
        <v>1</v>
      </c>
      <c r="L24" s="84">
        <f t="shared" si="3"/>
        <v>1</v>
      </c>
      <c r="M24" s="84">
        <f t="shared" si="3"/>
        <v>3</v>
      </c>
      <c r="N24" s="84">
        <f t="shared" si="3"/>
        <v>1</v>
      </c>
      <c r="O24" s="84">
        <f t="shared" si="3"/>
        <v>1</v>
      </c>
      <c r="P24" s="84">
        <f t="shared" si="3"/>
        <v>1</v>
      </c>
      <c r="Q24" s="84">
        <f t="shared" si="3"/>
        <v>1</v>
      </c>
      <c r="R24" s="84">
        <f t="shared" si="3"/>
        <v>1</v>
      </c>
      <c r="S24" s="84">
        <f t="shared" si="3"/>
        <v>1</v>
      </c>
      <c r="T24" s="84">
        <f t="shared" si="3"/>
        <v>3</v>
      </c>
      <c r="U24" s="84">
        <f t="shared" si="3"/>
        <v>1</v>
      </c>
      <c r="V24" s="84">
        <f t="shared" si="3"/>
        <v>1</v>
      </c>
      <c r="W24" s="84">
        <f t="shared" si="3"/>
        <v>1</v>
      </c>
      <c r="X24" s="84">
        <f t="shared" si="3"/>
        <v>1</v>
      </c>
      <c r="Y24" s="84">
        <f t="shared" si="3"/>
        <v>1</v>
      </c>
      <c r="Z24" s="84">
        <f t="shared" si="3"/>
        <v>1</v>
      </c>
      <c r="AA24" s="84">
        <f t="shared" si="3"/>
        <v>1</v>
      </c>
      <c r="AB24" s="84">
        <f t="shared" si="3"/>
        <v>3</v>
      </c>
      <c r="AC24" s="84">
        <f t="shared" si="3"/>
        <v>1</v>
      </c>
      <c r="AD24" s="84">
        <f t="shared" si="3"/>
        <v>1</v>
      </c>
      <c r="AE24" s="84">
        <f t="shared" si="3"/>
        <v>1</v>
      </c>
      <c r="AF24" s="84">
        <f t="shared" si="3"/>
        <v>1</v>
      </c>
    </row>
    <row r="25" spans="2:32" x14ac:dyDescent="0.25">
      <c r="K25" s="12"/>
    </row>
  </sheetData>
  <sheetProtection algorithmName="SHA-512" hashValue="lLdhqMXG67ZNZG/D6PO2TMRk/8esnP5Ny7Tepeo2P8VeNgw10fsqYZg1hVrz1t4/WI0eNrUggZsmI/ArF8k1Cg==" saltValue="j2mKotTL3eMifHRh0ZzStw==" spinCount="100000" sheet="1" objects="1" scenarios="1"/>
  <phoneticPr fontId="2" type="noConversion"/>
  <conditionalFormatting sqref="C20:AF20">
    <cfRule type="top10" dxfId="1" priority="4" rank="1"/>
    <cfRule type="top10" dxfId="0" priority="5" bottom="1" rank="1"/>
  </conditionalFormatting>
  <conditionalFormatting sqref="C24:AF24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J4:J5">
    <cfRule type="iconSet" priority="1">
      <iconSet iconSet="3Symbols" showValue="0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3:AF23" xr:uid="{1D22ACFC-B4B9-457F-8DD5-756973BF21F9}">
      <formula1>$C$22:$M$22</formula1>
    </dataValidation>
  </dataValidations>
  <pageMargins left="0.75" right="0.75" top="1" bottom="1" header="0.49212598499999999" footer="0.49212598499999999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Tarefa 1</vt:lpstr>
      <vt:lpstr>Tarefa 2</vt:lpstr>
      <vt:lpstr>Tarefa 3</vt:lpstr>
    </vt:vector>
  </TitlesOfParts>
  <Company>Excel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2° Exercício Básico - Excel Solutions</dc:title>
  <dc:creator>Professor ES</dc:creator>
  <cp:lastModifiedBy>Lucas Ferronato</cp:lastModifiedBy>
  <dcterms:created xsi:type="dcterms:W3CDTF">2009-05-20T00:02:03Z</dcterms:created>
  <dcterms:modified xsi:type="dcterms:W3CDTF">2020-12-04T17:01:23Z</dcterms:modified>
</cp:coreProperties>
</file>