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 activeTab="7"/>
  </bookViews>
  <sheets>
    <sheet name="Dicas" sheetId="8" r:id="rId1"/>
    <sheet name="Vendas" sheetId="1" r:id="rId2"/>
    <sheet name="Códigos" sheetId="2" r:id="rId3"/>
    <sheet name="Totais" sheetId="3" r:id="rId4"/>
    <sheet name="Cálculos" sheetId="4" r:id="rId5"/>
    <sheet name="Desconto" sheetId="5" r:id="rId6"/>
    <sheet name="Multa" sheetId="6" r:id="rId7"/>
    <sheet name="Soma" sheetId="7" r:id="rId8"/>
  </sheets>
  <definedNames>
    <definedName name="PR">#REF!</definedName>
    <definedName name="SC">#REF!</definedName>
    <definedName name="SP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7" l="1"/>
  <c r="E42" i="7"/>
  <c r="F42" i="7"/>
  <c r="G42" i="7"/>
  <c r="H42" i="7"/>
  <c r="I42" i="7"/>
  <c r="C42" i="7"/>
  <c r="L42" i="7"/>
  <c r="K42" i="7"/>
  <c r="E9" i="6"/>
  <c r="C10" i="5"/>
  <c r="B7" i="4"/>
  <c r="B6" i="4"/>
  <c r="B5" i="4"/>
  <c r="B4" i="4"/>
  <c r="B3" i="4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E11" i="3"/>
  <c r="F11" i="3"/>
  <c r="G11" i="3"/>
  <c r="H11" i="3"/>
  <c r="I11" i="3"/>
  <c r="D11" i="3"/>
  <c r="M42" i="7" l="1"/>
  <c r="N42" i="7"/>
  <c r="O42" i="7"/>
  <c r="P42" i="7"/>
  <c r="Q42" i="7"/>
</calcChain>
</file>

<file path=xl/sharedStrings.xml><?xml version="1.0" encoding="utf-8"?>
<sst xmlns="http://schemas.openxmlformats.org/spreadsheetml/2006/main" count="93" uniqueCount="87">
  <si>
    <t>TV Plasma</t>
  </si>
  <si>
    <t>Smart TV</t>
  </si>
  <si>
    <t>Celular Marca A</t>
  </si>
  <si>
    <t>Celular Marca B</t>
  </si>
  <si>
    <t>Celular Marca D</t>
  </si>
  <si>
    <t xml:space="preserve">Liquidificador </t>
  </si>
  <si>
    <t>Mircrondas</t>
  </si>
  <si>
    <t>DVD Player</t>
  </si>
  <si>
    <t>Sofá 2 lugares</t>
  </si>
  <si>
    <t>Mesa de Centro</t>
  </si>
  <si>
    <t xml:space="preserve">Geladeira </t>
  </si>
  <si>
    <t>Fogão 6 bocas</t>
  </si>
  <si>
    <t xml:space="preserve">Batedeira Universal </t>
  </si>
  <si>
    <t>Grill</t>
  </si>
  <si>
    <t>Mesa 4 lugares</t>
  </si>
  <si>
    <t>Mesa 6 lugares</t>
  </si>
  <si>
    <t>celular Marca C</t>
  </si>
  <si>
    <t>celular Marca E</t>
  </si>
  <si>
    <t>Fogso 4 bocas</t>
  </si>
  <si>
    <t>Sofá 3 lugres</t>
  </si>
  <si>
    <t xml:space="preserve">Seguem os códigos dos produtos da planilha "Vendas". </t>
  </si>
  <si>
    <t xml:space="preserve">Segue uma planilha de vendas da Loja "Desconto é Aqui". </t>
  </si>
  <si>
    <t>25 x 3 mais 72 ÷ por 3</t>
  </si>
  <si>
    <t>17 por cento de 122</t>
  </si>
  <si>
    <t>Quanto você pagará no final?</t>
  </si>
  <si>
    <t xml:space="preserve">A mensalidade de um clube custa 153,59 reais. </t>
  </si>
  <si>
    <t>A multa por atraso é de 12%</t>
  </si>
  <si>
    <t xml:space="preserve">você recebeu 8 por cento de desconto. </t>
  </si>
  <si>
    <t xml:space="preserve">Se o pagamento deve ser feito até o dia 10 de cada mês </t>
  </si>
  <si>
    <t>e um sócio pagar no dia 12, quanto ele pagará?</t>
  </si>
  <si>
    <t xml:space="preserve">Você comprou um livro no valor de 59,99 reais. Por pagar a vista, </t>
  </si>
  <si>
    <t xml:space="preserve">Realizar as operaçãoes abaixo. </t>
  </si>
  <si>
    <t xml:space="preserve">Montar uma tabela elegante para realizar o cálculo abaixo. </t>
  </si>
  <si>
    <t xml:space="preserve">O total de vendas por Mês  </t>
  </si>
  <si>
    <t>Tabela 1</t>
  </si>
  <si>
    <t>Tabela 2</t>
  </si>
  <si>
    <t xml:space="preserve">Resposta: </t>
  </si>
  <si>
    <t>Copie a tabela e formate-a elegantemente</t>
  </si>
  <si>
    <t xml:space="preserve">Formate-a de maneira elegante. </t>
  </si>
  <si>
    <t>2 somado a 2 somado a 5 somado a 1258</t>
  </si>
  <si>
    <t xml:space="preserve">Sete elevado a três </t>
  </si>
  <si>
    <t>Raiz quadrada de dezoito</t>
  </si>
  <si>
    <t>Nenhuma das planilhas está formatada</t>
  </si>
  <si>
    <t xml:space="preserve">A fonte poderá estar ruim. </t>
  </si>
  <si>
    <t xml:space="preserve">obs.: podem ser feitas mais de uma tabela, se você preferir. </t>
  </si>
  <si>
    <t>Nenhuma das tabelas está formatada</t>
  </si>
  <si>
    <t xml:space="preserve">Corrija todos os probelmas que encontrar. </t>
  </si>
  <si>
    <t xml:space="preserve">Quanto mais organizadas as respostas, mais pontos você receberá. </t>
  </si>
  <si>
    <t xml:space="preserve">Em todas as questões, tenha bom senso. </t>
  </si>
  <si>
    <t xml:space="preserve">Formatar as tabelas elegantemente. </t>
  </si>
  <si>
    <t>Você está recebendo a prova do Módulo Iniciante.</t>
  </si>
  <si>
    <t xml:space="preserve">Lembre-se que apresentação é tão importante quanto funções do Excel e lógica. </t>
  </si>
  <si>
    <t>Em todas as questões de cálculo, use as células do Excel para resolve-las. (Não pode fazer "de cabeça" ou com a calculadora do celular)</t>
  </si>
  <si>
    <t>obs.:</t>
  </si>
  <si>
    <t xml:space="preserve">Podem haver erros de digitação </t>
  </si>
  <si>
    <t>A partir da tabela da planilha "Vendas" indique:</t>
  </si>
  <si>
    <t>O totla de vendas por produto</t>
  </si>
  <si>
    <t xml:space="preserve">Uma determinada tabela foi copiada por dois funcionário A e B. </t>
  </si>
  <si>
    <t xml:space="preserve">Para saber se os dois copiaram a tabela original corretamente, </t>
  </si>
  <si>
    <t>realizar a soma nas colunas das duas tabelas .</t>
  </si>
  <si>
    <t xml:space="preserve">Se houver diferença nos valores das duas tabelas, explicar a razão. </t>
  </si>
  <si>
    <t xml:space="preserve">Em seguida, a tabela errada (se houver) deverá ser corrigida. </t>
  </si>
  <si>
    <t>Funcionário A:</t>
  </si>
  <si>
    <t>Funcionário B:</t>
  </si>
  <si>
    <t>(não é necessário incluir  o funcionário na tabela final)</t>
  </si>
  <si>
    <t>Mês Código</t>
  </si>
  <si>
    <t>Janeiro</t>
  </si>
  <si>
    <t>Fevereiro</t>
  </si>
  <si>
    <t>Março</t>
  </si>
  <si>
    <t>Abril</t>
  </si>
  <si>
    <t>Maio</t>
  </si>
  <si>
    <t>Junho</t>
  </si>
  <si>
    <t>Desconto é Aqui - Vendas do semestre</t>
  </si>
  <si>
    <t>Código</t>
  </si>
  <si>
    <t>Produto</t>
  </si>
  <si>
    <t>Total de Vendas</t>
  </si>
  <si>
    <t>Por mês</t>
  </si>
  <si>
    <t>Por produtos</t>
  </si>
  <si>
    <t>Valor do livro</t>
  </si>
  <si>
    <t>Desconto</t>
  </si>
  <si>
    <t>Preço final</t>
  </si>
  <si>
    <t>Mensalidade</t>
  </si>
  <si>
    <t>Multa diária</t>
  </si>
  <si>
    <t>Valor a pagar</t>
  </si>
  <si>
    <t>Data Vencimento</t>
  </si>
  <si>
    <t>Data Pagamento</t>
  </si>
  <si>
    <t>Pois o funcionário A colocou "." como separador, e o Excel não lê 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</si>
</sst>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7" borderId="5" xfId="0" applyFill="1" applyBorder="1"/>
    <xf numFmtId="0" fontId="0" fillId="7" borderId="0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/>
    <xf numFmtId="0" fontId="0" fillId="0" borderId="7" xfId="0" applyFont="1" applyBorder="1" applyAlignment="1">
      <alignment horizontal="center"/>
    </xf>
    <xf numFmtId="0" fontId="0" fillId="0" borderId="9" xfId="0" applyFont="1" applyBorder="1"/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4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1" xfId="0" applyFill="1" applyBorder="1"/>
    <xf numFmtId="0" fontId="0" fillId="11" borderId="1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8" fontId="0" fillId="0" borderId="13" xfId="0" applyNumberFormat="1" applyBorder="1" applyAlignment="1">
      <alignment horizontal="center"/>
    </xf>
    <xf numFmtId="0" fontId="0" fillId="13" borderId="15" xfId="0" applyFill="1" applyBorder="1" applyAlignment="1">
      <alignment horizontal="center"/>
    </xf>
    <xf numFmtId="8" fontId="0" fillId="0" borderId="16" xfId="0" applyNumberFormat="1" applyBorder="1" applyAlignment="1">
      <alignment horizontal="center"/>
    </xf>
    <xf numFmtId="0" fontId="0" fillId="13" borderId="17" xfId="0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15" fontId="0" fillId="0" borderId="18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13" borderId="19" xfId="0" applyFill="1" applyBorder="1" applyAlignment="1">
      <alignment horizontal="center"/>
    </xf>
    <xf numFmtId="8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9" borderId="21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22" xfId="0" applyFill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0" fillId="9" borderId="10" xfId="0" applyFill="1" applyBorder="1" applyAlignment="1">
      <alignment horizontal="right"/>
    </xf>
    <xf numFmtId="0" fontId="0" fillId="9" borderId="11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10" borderId="10" xfId="0" applyFill="1" applyBorder="1" applyAlignment="1">
      <alignment horizontal="right"/>
    </xf>
    <xf numFmtId="0" fontId="0" fillId="10" borderId="11" xfId="0" applyFill="1" applyBorder="1" applyAlignment="1">
      <alignment horizontal="right"/>
    </xf>
    <xf numFmtId="0" fontId="0" fillId="10" borderId="12" xfId="0" applyFill="1" applyBorder="1" applyAlignment="1">
      <alignment horizontal="right"/>
    </xf>
    <xf numFmtId="0" fontId="0" fillId="8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1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285751</xdr:colOff>
      <xdr:row>6</xdr:row>
      <xdr:rowOff>130717</xdr:rowOff>
    </xdr:from>
    <xdr:to>
      <xdr:col>15</xdr:col>
      <xdr:colOff>76201</xdr:colOff>
      <xdr:row>23</xdr:row>
      <xdr:rowOff>170943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F5B58992-6B2B-49DF-9FC3-0B968F0B7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5451" y="1654717"/>
          <a:ext cx="3448050" cy="3278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0</xdr:row>
      <xdr:rowOff>66675</xdr:rowOff>
    </xdr:from>
    <xdr:to>
      <xdr:col>10</xdr:col>
      <xdr:colOff>485371</xdr:colOff>
      <xdr:row>6</xdr:row>
      <xdr:rowOff>95104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E4FDB7C8-13D2-478B-A731-2307BAAE9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66675"/>
          <a:ext cx="3228571" cy="1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457200</xdr:colOff>
      <xdr:row>0</xdr:row>
      <xdr:rowOff>61929</xdr:rowOff>
    </xdr:from>
    <xdr:to>
      <xdr:col>18</xdr:col>
      <xdr:colOff>314325</xdr:colOff>
      <xdr:row>7</xdr:row>
      <xdr:rowOff>39781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2019C339-2DF8-43DC-97E2-ABCCBEBDB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61929"/>
          <a:ext cx="5229225" cy="1320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showGridLines="0" workbookViewId="0"/>
  </sheetViews>
  <sheetFormatPr defaultRowHeight="15" x14ac:dyDescent="0.25"/>
  <sheetData>
    <row r="3" spans="2:3" ht="16.5" x14ac:dyDescent="0.3">
      <c r="B3" s="1" t="s">
        <v>50</v>
      </c>
      <c r="C3" s="1"/>
    </row>
    <row r="4" spans="2:3" ht="16.5" x14ac:dyDescent="0.3">
      <c r="B4" s="1" t="s">
        <v>51</v>
      </c>
      <c r="C4" s="1"/>
    </row>
    <row r="5" spans="2:3" ht="16.5" x14ac:dyDescent="0.3">
      <c r="B5" s="1" t="s">
        <v>47</v>
      </c>
      <c r="C5" s="1"/>
    </row>
    <row r="6" spans="2:3" ht="16.5" x14ac:dyDescent="0.3">
      <c r="B6" s="1" t="s">
        <v>52</v>
      </c>
      <c r="C6" s="1"/>
    </row>
    <row r="7" spans="2:3" ht="16.5" x14ac:dyDescent="0.3">
      <c r="B7" s="1"/>
      <c r="C7" s="1"/>
    </row>
    <row r="8" spans="2:3" ht="16.5" x14ac:dyDescent="0.3">
      <c r="B8" s="1"/>
      <c r="C8" s="1"/>
    </row>
    <row r="9" spans="2:3" ht="16.5" x14ac:dyDescent="0.3">
      <c r="B9" s="1" t="s">
        <v>53</v>
      </c>
      <c r="C9" s="1"/>
    </row>
    <row r="10" spans="2:3" ht="16.5" x14ac:dyDescent="0.3">
      <c r="B10" s="1" t="s">
        <v>42</v>
      </c>
      <c r="C10" s="1"/>
    </row>
    <row r="11" spans="2:3" ht="16.5" x14ac:dyDescent="0.3">
      <c r="B11" s="1" t="s">
        <v>45</v>
      </c>
      <c r="C11" s="1"/>
    </row>
    <row r="12" spans="2:3" ht="16.5" x14ac:dyDescent="0.3">
      <c r="B12" s="1" t="s">
        <v>54</v>
      </c>
      <c r="C12" s="1"/>
    </row>
    <row r="13" spans="2:3" ht="16.5" x14ac:dyDescent="0.3">
      <c r="B13" s="1" t="s">
        <v>43</v>
      </c>
      <c r="C13" s="1"/>
    </row>
    <row r="14" spans="2:3" ht="16.5" x14ac:dyDescent="0.3">
      <c r="B14" s="1" t="s">
        <v>46</v>
      </c>
      <c r="C14" s="1"/>
    </row>
    <row r="15" spans="2:3" ht="16.5" x14ac:dyDescent="0.3">
      <c r="B15" s="1"/>
      <c r="C15" s="1"/>
    </row>
    <row r="16" spans="2:3" ht="16.5" x14ac:dyDescent="0.3">
      <c r="B16" s="1" t="s">
        <v>48</v>
      </c>
      <c r="C1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workbookViewId="0">
      <selection activeCell="C38" sqref="C38"/>
    </sheetView>
  </sheetViews>
  <sheetFormatPr defaultRowHeight="15" x14ac:dyDescent="0.25"/>
  <cols>
    <col min="1" max="1" width="7" customWidth="1"/>
    <col min="2" max="7" width="9.85546875" customWidth="1"/>
    <col min="8" max="8" width="3" bestFit="1" customWidth="1"/>
    <col min="17" max="17" width="9" customWidth="1"/>
    <col min="18" max="18" width="18.85546875" customWidth="1"/>
  </cols>
  <sheetData>
    <row r="3" spans="1:7" x14ac:dyDescent="0.25">
      <c r="A3" t="s">
        <v>21</v>
      </c>
    </row>
    <row r="4" spans="1:7" x14ac:dyDescent="0.25">
      <c r="A4" t="s">
        <v>37</v>
      </c>
    </row>
    <row r="5" spans="1:7" x14ac:dyDescent="0.25">
      <c r="A5" s="14" t="s">
        <v>72</v>
      </c>
      <c r="B5" s="13"/>
      <c r="C5" s="13"/>
      <c r="D5" s="13"/>
      <c r="E5" s="13"/>
      <c r="F5" s="13"/>
      <c r="G5" s="15"/>
    </row>
    <row r="6" spans="1:7" ht="45" x14ac:dyDescent="0.25">
      <c r="A6" s="16" t="s">
        <v>65</v>
      </c>
      <c r="B6" s="17" t="s">
        <v>66</v>
      </c>
      <c r="C6" s="17" t="s">
        <v>67</v>
      </c>
      <c r="D6" s="17" t="s">
        <v>68</v>
      </c>
      <c r="E6" s="17" t="s">
        <v>69</v>
      </c>
      <c r="F6" s="17" t="s">
        <v>70</v>
      </c>
      <c r="G6" s="18" t="s">
        <v>71</v>
      </c>
    </row>
    <row r="7" spans="1:7" x14ac:dyDescent="0.25">
      <c r="A7" s="9">
        <v>1001</v>
      </c>
      <c r="B7" s="10">
        <v>12</v>
      </c>
      <c r="C7" s="10">
        <v>12</v>
      </c>
      <c r="D7" s="10">
        <v>12</v>
      </c>
      <c r="E7" s="10">
        <v>12</v>
      </c>
      <c r="F7" s="10">
        <v>12</v>
      </c>
      <c r="G7" s="11">
        <v>12</v>
      </c>
    </row>
    <row r="8" spans="1:7" x14ac:dyDescent="0.25">
      <c r="A8" s="3">
        <v>1002</v>
      </c>
      <c r="B8" s="4">
        <v>12</v>
      </c>
      <c r="C8" s="4">
        <v>12</v>
      </c>
      <c r="D8" s="4">
        <v>12</v>
      </c>
      <c r="E8" s="4">
        <v>12</v>
      </c>
      <c r="F8" s="4">
        <v>12</v>
      </c>
      <c r="G8" s="5">
        <v>12</v>
      </c>
    </row>
    <row r="9" spans="1:7" x14ac:dyDescent="0.25">
      <c r="A9" s="9">
        <v>1003</v>
      </c>
      <c r="B9" s="10">
        <v>12</v>
      </c>
      <c r="C9" s="10">
        <v>12</v>
      </c>
      <c r="D9" s="10">
        <v>12</v>
      </c>
      <c r="E9" s="10">
        <v>12</v>
      </c>
      <c r="F9" s="10">
        <v>12</v>
      </c>
      <c r="G9" s="11">
        <v>12</v>
      </c>
    </row>
    <row r="10" spans="1:7" x14ac:dyDescent="0.25">
      <c r="A10" s="3">
        <v>1004</v>
      </c>
      <c r="B10" s="4">
        <v>12</v>
      </c>
      <c r="C10" s="4">
        <v>12</v>
      </c>
      <c r="D10" s="4">
        <v>12</v>
      </c>
      <c r="E10" s="4">
        <v>12</v>
      </c>
      <c r="F10" s="4">
        <v>12</v>
      </c>
      <c r="G10" s="5">
        <v>12</v>
      </c>
    </row>
    <row r="11" spans="1:7" x14ac:dyDescent="0.25">
      <c r="A11" s="9">
        <v>1005</v>
      </c>
      <c r="B11" s="10">
        <v>12</v>
      </c>
      <c r="C11" s="10">
        <v>12</v>
      </c>
      <c r="D11" s="10">
        <v>12</v>
      </c>
      <c r="E11" s="10">
        <v>12</v>
      </c>
      <c r="F11" s="10">
        <v>12</v>
      </c>
      <c r="G11" s="11">
        <v>12</v>
      </c>
    </row>
    <row r="12" spans="1:7" x14ac:dyDescent="0.25">
      <c r="A12" s="3">
        <v>1006</v>
      </c>
      <c r="B12" s="4">
        <v>12</v>
      </c>
      <c r="C12" s="4">
        <v>12</v>
      </c>
      <c r="D12" s="4">
        <v>12</v>
      </c>
      <c r="E12" s="4">
        <v>12</v>
      </c>
      <c r="F12" s="4">
        <v>12</v>
      </c>
      <c r="G12" s="5">
        <v>12</v>
      </c>
    </row>
    <row r="13" spans="1:7" x14ac:dyDescent="0.25">
      <c r="A13" s="9">
        <v>1007</v>
      </c>
      <c r="B13" s="10">
        <v>14</v>
      </c>
      <c r="C13" s="10">
        <v>14</v>
      </c>
      <c r="D13" s="10">
        <v>14</v>
      </c>
      <c r="E13" s="10">
        <v>14</v>
      </c>
      <c r="F13" s="10">
        <v>14</v>
      </c>
      <c r="G13" s="11">
        <v>14</v>
      </c>
    </row>
    <row r="14" spans="1:7" x14ac:dyDescent="0.25">
      <c r="A14" s="3">
        <v>1008</v>
      </c>
      <c r="B14" s="4">
        <v>14</v>
      </c>
      <c r="C14" s="4">
        <v>14</v>
      </c>
      <c r="D14" s="4">
        <v>14</v>
      </c>
      <c r="E14" s="4">
        <v>14</v>
      </c>
      <c r="F14" s="4">
        <v>14</v>
      </c>
      <c r="G14" s="5">
        <v>14</v>
      </c>
    </row>
    <row r="15" spans="1:7" x14ac:dyDescent="0.25">
      <c r="A15" s="9">
        <v>1009</v>
      </c>
      <c r="B15" s="10">
        <v>14</v>
      </c>
      <c r="C15" s="10">
        <v>14</v>
      </c>
      <c r="D15" s="10">
        <v>14</v>
      </c>
      <c r="E15" s="10">
        <v>14</v>
      </c>
      <c r="F15" s="10">
        <v>14</v>
      </c>
      <c r="G15" s="11">
        <v>14</v>
      </c>
    </row>
    <row r="16" spans="1:7" x14ac:dyDescent="0.25">
      <c r="A16" s="3">
        <v>1010</v>
      </c>
      <c r="B16" s="4">
        <v>14</v>
      </c>
      <c r="C16" s="4">
        <v>14</v>
      </c>
      <c r="D16" s="4">
        <v>14</v>
      </c>
      <c r="E16" s="4">
        <v>14</v>
      </c>
      <c r="F16" s="4">
        <v>14</v>
      </c>
      <c r="G16" s="5">
        <v>14</v>
      </c>
    </row>
    <row r="17" spans="1:7" x14ac:dyDescent="0.25">
      <c r="A17" s="9">
        <v>1011</v>
      </c>
      <c r="B17" s="10">
        <v>16</v>
      </c>
      <c r="C17" s="10">
        <v>16</v>
      </c>
      <c r="D17" s="10">
        <v>16</v>
      </c>
      <c r="E17" s="10">
        <v>16</v>
      </c>
      <c r="F17" s="10">
        <v>16</v>
      </c>
      <c r="G17" s="11">
        <v>16</v>
      </c>
    </row>
    <row r="18" spans="1:7" x14ac:dyDescent="0.25">
      <c r="A18" s="3">
        <v>1012</v>
      </c>
      <c r="B18" s="4">
        <v>16</v>
      </c>
      <c r="C18" s="4">
        <v>16</v>
      </c>
      <c r="D18" s="4">
        <v>16</v>
      </c>
      <c r="E18" s="4">
        <v>16</v>
      </c>
      <c r="F18" s="4">
        <v>16</v>
      </c>
      <c r="G18" s="5">
        <v>16</v>
      </c>
    </row>
    <row r="19" spans="1:7" x14ac:dyDescent="0.25">
      <c r="A19" s="9">
        <v>1013</v>
      </c>
      <c r="B19" s="10">
        <v>16</v>
      </c>
      <c r="C19" s="10">
        <v>16</v>
      </c>
      <c r="D19" s="10">
        <v>16</v>
      </c>
      <c r="E19" s="10">
        <v>16</v>
      </c>
      <c r="F19" s="10">
        <v>16</v>
      </c>
      <c r="G19" s="11">
        <v>16</v>
      </c>
    </row>
    <row r="20" spans="1:7" x14ac:dyDescent="0.25">
      <c r="A20" s="3">
        <v>1014</v>
      </c>
      <c r="B20" s="4">
        <v>18</v>
      </c>
      <c r="C20" s="4">
        <v>18</v>
      </c>
      <c r="D20" s="4">
        <v>18</v>
      </c>
      <c r="E20" s="4">
        <v>18</v>
      </c>
      <c r="F20" s="4">
        <v>18</v>
      </c>
      <c r="G20" s="5">
        <v>18</v>
      </c>
    </row>
    <row r="21" spans="1:7" x14ac:dyDescent="0.25">
      <c r="A21" s="9">
        <v>1015</v>
      </c>
      <c r="B21" s="10">
        <v>18</v>
      </c>
      <c r="C21" s="10">
        <v>18</v>
      </c>
      <c r="D21" s="10">
        <v>18</v>
      </c>
      <c r="E21" s="10">
        <v>18</v>
      </c>
      <c r="F21" s="10">
        <v>18</v>
      </c>
      <c r="G21" s="11">
        <v>18</v>
      </c>
    </row>
    <row r="22" spans="1:7" x14ac:dyDescent="0.25">
      <c r="A22" s="3">
        <v>1016</v>
      </c>
      <c r="B22" s="4">
        <v>20</v>
      </c>
      <c r="C22" s="4">
        <v>20</v>
      </c>
      <c r="D22" s="4">
        <v>20</v>
      </c>
      <c r="E22" s="4">
        <v>22</v>
      </c>
      <c r="F22" s="4">
        <v>22</v>
      </c>
      <c r="G22" s="5">
        <v>22</v>
      </c>
    </row>
    <row r="23" spans="1:7" x14ac:dyDescent="0.25">
      <c r="A23" s="9">
        <v>1017</v>
      </c>
      <c r="B23" s="10">
        <v>20</v>
      </c>
      <c r="C23" s="10">
        <v>20</v>
      </c>
      <c r="D23" s="10">
        <v>20</v>
      </c>
      <c r="E23" s="10">
        <v>22</v>
      </c>
      <c r="F23" s="10">
        <v>22</v>
      </c>
      <c r="G23" s="11">
        <v>22</v>
      </c>
    </row>
    <row r="24" spans="1:7" x14ac:dyDescent="0.25">
      <c r="A24" s="3">
        <v>1018</v>
      </c>
      <c r="B24" s="4">
        <v>24</v>
      </c>
      <c r="C24" s="4">
        <v>24</v>
      </c>
      <c r="D24" s="4">
        <v>24</v>
      </c>
      <c r="E24" s="4">
        <v>25</v>
      </c>
      <c r="F24" s="4">
        <v>25</v>
      </c>
      <c r="G24" s="5">
        <v>25</v>
      </c>
    </row>
    <row r="25" spans="1:7" x14ac:dyDescent="0.25">
      <c r="A25" s="9">
        <v>1019</v>
      </c>
      <c r="B25" s="10">
        <v>24</v>
      </c>
      <c r="C25" s="10">
        <v>24</v>
      </c>
      <c r="D25" s="10">
        <v>24</v>
      </c>
      <c r="E25" s="10">
        <v>25</v>
      </c>
      <c r="F25" s="10">
        <v>25</v>
      </c>
      <c r="G25" s="11">
        <v>25</v>
      </c>
    </row>
    <row r="26" spans="1:7" x14ac:dyDescent="0.25">
      <c r="A26" s="6">
        <v>1020</v>
      </c>
      <c r="B26" s="7">
        <v>24</v>
      </c>
      <c r="C26" s="7">
        <v>24</v>
      </c>
      <c r="D26" s="7">
        <v>24</v>
      </c>
      <c r="E26" s="7">
        <v>25</v>
      </c>
      <c r="F26" s="7">
        <v>25</v>
      </c>
      <c r="G26" s="8">
        <v>25</v>
      </c>
    </row>
  </sheetData>
  <mergeCells count="1">
    <mergeCell ref="A5:G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D29"/>
  <sheetViews>
    <sheetView topLeftCell="A9" workbookViewId="0">
      <selection activeCell="E21" sqref="E21"/>
    </sheetView>
  </sheetViews>
  <sheetFormatPr defaultRowHeight="15" x14ac:dyDescent="0.25"/>
  <cols>
    <col min="1" max="1" width="1.85546875" customWidth="1"/>
    <col min="2" max="2" width="9.140625" style="12"/>
    <col min="3" max="3" width="19" bestFit="1" customWidth="1"/>
  </cols>
  <sheetData>
    <row r="9" spans="2:4" x14ac:dyDescent="0.25">
      <c r="B9" s="27" t="s">
        <v>73</v>
      </c>
      <c r="C9" s="28" t="s">
        <v>74</v>
      </c>
      <c r="D9" t="s">
        <v>20</v>
      </c>
    </row>
    <row r="10" spans="2:4" x14ac:dyDescent="0.25">
      <c r="B10" s="25">
        <v>1001</v>
      </c>
      <c r="C10" s="26" t="s">
        <v>0</v>
      </c>
      <c r="D10" t="s">
        <v>38</v>
      </c>
    </row>
    <row r="11" spans="2:4" x14ac:dyDescent="0.25">
      <c r="B11" s="19">
        <v>1002</v>
      </c>
      <c r="C11" s="20" t="s">
        <v>1</v>
      </c>
    </row>
    <row r="12" spans="2:4" x14ac:dyDescent="0.25">
      <c r="B12" s="23">
        <v>1003</v>
      </c>
      <c r="C12" s="24" t="s">
        <v>2</v>
      </c>
    </row>
    <row r="13" spans="2:4" x14ac:dyDescent="0.25">
      <c r="B13" s="19">
        <v>1004</v>
      </c>
      <c r="C13" s="20" t="s">
        <v>3</v>
      </c>
    </row>
    <row r="14" spans="2:4" x14ac:dyDescent="0.25">
      <c r="B14" s="23">
        <v>1005</v>
      </c>
      <c r="C14" s="24" t="s">
        <v>16</v>
      </c>
    </row>
    <row r="15" spans="2:4" x14ac:dyDescent="0.25">
      <c r="B15" s="19">
        <v>1006</v>
      </c>
      <c r="C15" s="20" t="s">
        <v>4</v>
      </c>
    </row>
    <row r="16" spans="2:4" x14ac:dyDescent="0.25">
      <c r="B16" s="23">
        <v>1007</v>
      </c>
      <c r="C16" s="24" t="s">
        <v>17</v>
      </c>
    </row>
    <row r="17" spans="2:3" x14ac:dyDescent="0.25">
      <c r="B17" s="19">
        <v>1008</v>
      </c>
      <c r="C17" s="20" t="s">
        <v>5</v>
      </c>
    </row>
    <row r="18" spans="2:3" x14ac:dyDescent="0.25">
      <c r="B18" s="23">
        <v>1009</v>
      </c>
      <c r="C18" s="24" t="s">
        <v>6</v>
      </c>
    </row>
    <row r="19" spans="2:3" x14ac:dyDescent="0.25">
      <c r="B19" s="19">
        <v>1010</v>
      </c>
      <c r="C19" s="20" t="s">
        <v>10</v>
      </c>
    </row>
    <row r="20" spans="2:3" x14ac:dyDescent="0.25">
      <c r="B20" s="23">
        <v>1011</v>
      </c>
      <c r="C20" s="24" t="s">
        <v>18</v>
      </c>
    </row>
    <row r="21" spans="2:3" x14ac:dyDescent="0.25">
      <c r="B21" s="19">
        <v>1012</v>
      </c>
      <c r="C21" s="20" t="s">
        <v>11</v>
      </c>
    </row>
    <row r="22" spans="2:3" x14ac:dyDescent="0.25">
      <c r="B22" s="23">
        <v>1013</v>
      </c>
      <c r="C22" s="24" t="s">
        <v>12</v>
      </c>
    </row>
    <row r="23" spans="2:3" x14ac:dyDescent="0.25">
      <c r="B23" s="19">
        <v>1014</v>
      </c>
      <c r="C23" s="20" t="s">
        <v>13</v>
      </c>
    </row>
    <row r="24" spans="2:3" x14ac:dyDescent="0.25">
      <c r="B24" s="23">
        <v>1015</v>
      </c>
      <c r="C24" s="24" t="s">
        <v>7</v>
      </c>
    </row>
    <row r="25" spans="2:3" x14ac:dyDescent="0.25">
      <c r="B25" s="19">
        <v>1016</v>
      </c>
      <c r="C25" s="20" t="s">
        <v>19</v>
      </c>
    </row>
    <row r="26" spans="2:3" x14ac:dyDescent="0.25">
      <c r="B26" s="23">
        <v>1017</v>
      </c>
      <c r="C26" s="24" t="s">
        <v>8</v>
      </c>
    </row>
    <row r="27" spans="2:3" x14ac:dyDescent="0.25">
      <c r="B27" s="19">
        <v>1018</v>
      </c>
      <c r="C27" s="20" t="s">
        <v>9</v>
      </c>
    </row>
    <row r="28" spans="2:3" x14ac:dyDescent="0.25">
      <c r="B28" s="23">
        <v>1019</v>
      </c>
      <c r="C28" s="24" t="s">
        <v>14</v>
      </c>
    </row>
    <row r="29" spans="2:3" x14ac:dyDescent="0.25">
      <c r="B29" s="21">
        <v>1020</v>
      </c>
      <c r="C29" s="22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2" workbookViewId="0">
      <selection activeCell="E17" sqref="E17"/>
    </sheetView>
  </sheetViews>
  <sheetFormatPr defaultRowHeight="15" x14ac:dyDescent="0.25"/>
  <cols>
    <col min="1" max="2" width="10.42578125" customWidth="1"/>
    <col min="3" max="3" width="1.140625" customWidth="1"/>
    <col min="4" max="7" width="10.42578125" customWidth="1"/>
  </cols>
  <sheetData>
    <row r="1" spans="1:9" x14ac:dyDescent="0.25">
      <c r="A1" t="s">
        <v>55</v>
      </c>
    </row>
    <row r="2" spans="1:9" x14ac:dyDescent="0.25">
      <c r="A2" t="s">
        <v>56</v>
      </c>
    </row>
    <row r="3" spans="1:9" x14ac:dyDescent="0.25">
      <c r="A3" t="s">
        <v>33</v>
      </c>
    </row>
    <row r="4" spans="1:9" x14ac:dyDescent="0.25">
      <c r="A4" t="s">
        <v>44</v>
      </c>
    </row>
    <row r="8" spans="1:9" x14ac:dyDescent="0.25">
      <c r="A8" s="29" t="s">
        <v>75</v>
      </c>
      <c r="B8" s="29"/>
      <c r="C8" s="29"/>
      <c r="D8" s="29"/>
      <c r="E8" s="29"/>
      <c r="F8" s="29"/>
      <c r="G8" s="29"/>
      <c r="H8" s="29"/>
      <c r="I8" s="29"/>
    </row>
    <row r="9" spans="1:9" x14ac:dyDescent="0.25">
      <c r="A9" s="29" t="s">
        <v>77</v>
      </c>
      <c r="B9" s="29"/>
      <c r="D9" s="29" t="s">
        <v>76</v>
      </c>
      <c r="E9" s="29"/>
      <c r="F9" s="29"/>
      <c r="G9" s="29"/>
      <c r="H9" s="29"/>
      <c r="I9" s="29"/>
    </row>
    <row r="10" spans="1:9" x14ac:dyDescent="0.25">
      <c r="A10" s="30">
        <v>1001</v>
      </c>
      <c r="B10" s="31">
        <f>SUM(Vendas!B7:G7)</f>
        <v>72</v>
      </c>
      <c r="D10" s="30" t="s">
        <v>66</v>
      </c>
      <c r="E10" s="30" t="s">
        <v>67</v>
      </c>
      <c r="F10" s="30" t="s">
        <v>68</v>
      </c>
      <c r="G10" s="30" t="s">
        <v>69</v>
      </c>
      <c r="H10" s="30" t="s">
        <v>70</v>
      </c>
      <c r="I10" s="30" t="s">
        <v>71</v>
      </c>
    </row>
    <row r="11" spans="1:9" x14ac:dyDescent="0.25">
      <c r="A11" s="30">
        <v>1002</v>
      </c>
      <c r="B11" s="31">
        <f>SUM(Vendas!B8:G8)</f>
        <v>72</v>
      </c>
      <c r="D11" s="31">
        <f>SUM(Vendas!B7:B26)</f>
        <v>324</v>
      </c>
      <c r="E11" s="31">
        <f>SUM(Vendas!C7:C26)</f>
        <v>324</v>
      </c>
      <c r="F11" s="31">
        <f>SUM(Vendas!D7:D26)</f>
        <v>324</v>
      </c>
      <c r="G11" s="31">
        <f>SUM(Vendas!E7:E26)</f>
        <v>331</v>
      </c>
      <c r="H11" s="31">
        <f>SUM(Vendas!F7:F26)</f>
        <v>331</v>
      </c>
      <c r="I11" s="31">
        <f>SUM(Vendas!G7:G26)</f>
        <v>331</v>
      </c>
    </row>
    <row r="12" spans="1:9" x14ac:dyDescent="0.25">
      <c r="A12" s="30">
        <v>1003</v>
      </c>
      <c r="B12" s="31">
        <f>SUM(Vendas!B9:G9)</f>
        <v>72</v>
      </c>
      <c r="C12" s="32"/>
    </row>
    <row r="13" spans="1:9" x14ac:dyDescent="0.25">
      <c r="A13" s="30">
        <v>1004</v>
      </c>
      <c r="B13" s="31">
        <f>SUM(Vendas!B10:G10)</f>
        <v>72</v>
      </c>
      <c r="C13" s="32"/>
    </row>
    <row r="14" spans="1:9" x14ac:dyDescent="0.25">
      <c r="A14" s="30">
        <v>1005</v>
      </c>
      <c r="B14" s="31">
        <f>SUM(Vendas!B11:G11)</f>
        <v>72</v>
      </c>
      <c r="C14" s="32"/>
    </row>
    <row r="15" spans="1:9" x14ac:dyDescent="0.25">
      <c r="A15" s="30">
        <v>1006</v>
      </c>
      <c r="B15" s="31">
        <f>SUM(Vendas!B12:G12)</f>
        <v>72</v>
      </c>
      <c r="C15" s="32"/>
    </row>
    <row r="16" spans="1:9" x14ac:dyDescent="0.25">
      <c r="A16" s="30">
        <v>1007</v>
      </c>
      <c r="B16" s="31">
        <f>SUM(Vendas!B13:G13)</f>
        <v>84</v>
      </c>
      <c r="C16" s="32"/>
    </row>
    <row r="17" spans="1:8" x14ac:dyDescent="0.25">
      <c r="A17" s="30">
        <v>1008</v>
      </c>
      <c r="B17" s="31">
        <f>SUM(Vendas!B14:G14)</f>
        <v>84</v>
      </c>
      <c r="C17" s="32"/>
    </row>
    <row r="18" spans="1:8" x14ac:dyDescent="0.25">
      <c r="A18" s="30">
        <v>1009</v>
      </c>
      <c r="B18" s="31">
        <f>SUM(Vendas!B15:G15)</f>
        <v>84</v>
      </c>
      <c r="C18" s="32"/>
    </row>
    <row r="19" spans="1:8" x14ac:dyDescent="0.25">
      <c r="A19" s="30">
        <v>1010</v>
      </c>
      <c r="B19" s="31">
        <f>SUM(Vendas!B16:G16)</f>
        <v>84</v>
      </c>
      <c r="C19" s="32"/>
    </row>
    <row r="20" spans="1:8" x14ac:dyDescent="0.25">
      <c r="A20" s="30">
        <v>1011</v>
      </c>
      <c r="B20" s="31">
        <f>SUM(Vendas!B17:G17)</f>
        <v>96</v>
      </c>
      <c r="C20" s="32"/>
      <c r="E20" s="12"/>
      <c r="F20" s="12"/>
      <c r="G20" s="12"/>
      <c r="H20" s="12"/>
    </row>
    <row r="21" spans="1:8" x14ac:dyDescent="0.25">
      <c r="A21" s="30">
        <v>1012</v>
      </c>
      <c r="B21" s="31">
        <f>SUM(Vendas!B18:G18)</f>
        <v>96</v>
      </c>
      <c r="C21" s="32"/>
      <c r="E21" s="12"/>
      <c r="F21" s="12"/>
      <c r="G21" s="12"/>
      <c r="H21" s="12"/>
    </row>
    <row r="22" spans="1:8" x14ac:dyDescent="0.25">
      <c r="A22" s="30">
        <v>1013</v>
      </c>
      <c r="B22" s="31">
        <f>SUM(Vendas!B19:G19)</f>
        <v>96</v>
      </c>
      <c r="C22" s="32"/>
      <c r="E22" s="12"/>
      <c r="F22" s="12"/>
      <c r="G22" s="12"/>
      <c r="H22" s="12"/>
    </row>
    <row r="23" spans="1:8" x14ac:dyDescent="0.25">
      <c r="A23" s="30">
        <v>1014</v>
      </c>
      <c r="B23" s="31">
        <f>SUM(Vendas!B20:G20)</f>
        <v>108</v>
      </c>
      <c r="C23" s="32"/>
      <c r="E23" s="12"/>
      <c r="F23" s="12"/>
      <c r="G23" s="12"/>
      <c r="H23" s="12"/>
    </row>
    <row r="24" spans="1:8" x14ac:dyDescent="0.25">
      <c r="A24" s="30">
        <v>1015</v>
      </c>
      <c r="B24" s="31">
        <f>SUM(Vendas!B21:G21)</f>
        <v>108</v>
      </c>
      <c r="C24" s="32"/>
      <c r="E24" s="12"/>
      <c r="F24" s="12"/>
      <c r="G24" s="12"/>
      <c r="H24" s="12"/>
    </row>
    <row r="25" spans="1:8" x14ac:dyDescent="0.25">
      <c r="A25" s="30">
        <v>1016</v>
      </c>
      <c r="B25" s="31">
        <f>SUM(Vendas!B22:G22)</f>
        <v>126</v>
      </c>
      <c r="C25" s="32"/>
      <c r="E25" s="12"/>
      <c r="F25" s="12"/>
      <c r="G25" s="12"/>
      <c r="H25" s="12"/>
    </row>
    <row r="26" spans="1:8" x14ac:dyDescent="0.25">
      <c r="A26" s="30">
        <v>1017</v>
      </c>
      <c r="B26" s="31">
        <f>SUM(Vendas!B23:G23)</f>
        <v>126</v>
      </c>
      <c r="C26" s="32"/>
      <c r="E26" s="12"/>
      <c r="F26" s="12"/>
      <c r="G26" s="12"/>
      <c r="H26" s="12"/>
    </row>
    <row r="27" spans="1:8" x14ac:dyDescent="0.25">
      <c r="A27" s="30">
        <v>1018</v>
      </c>
      <c r="B27" s="31">
        <f>SUM(Vendas!B24:G24)</f>
        <v>147</v>
      </c>
      <c r="C27" s="32"/>
      <c r="E27" s="12"/>
      <c r="F27" s="12"/>
      <c r="G27" s="12"/>
      <c r="H27" s="12"/>
    </row>
    <row r="28" spans="1:8" x14ac:dyDescent="0.25">
      <c r="A28" s="30">
        <v>1019</v>
      </c>
      <c r="B28" s="31">
        <f>SUM(Vendas!B25:G25)</f>
        <v>147</v>
      </c>
      <c r="C28" s="32"/>
      <c r="E28" s="12"/>
      <c r="F28" s="12"/>
      <c r="G28" s="12"/>
      <c r="H28" s="12"/>
    </row>
    <row r="29" spans="1:8" x14ac:dyDescent="0.25">
      <c r="A29" s="30">
        <v>1020</v>
      </c>
      <c r="B29" s="31">
        <f>SUM(Vendas!B26:G26)</f>
        <v>147</v>
      </c>
      <c r="C29" s="32"/>
      <c r="E29" s="12"/>
      <c r="F29" s="12"/>
      <c r="G29" s="12"/>
      <c r="H29" s="12"/>
    </row>
    <row r="30" spans="1:8" x14ac:dyDescent="0.25">
      <c r="E30" s="12"/>
      <c r="F30" s="12"/>
      <c r="G30" s="12"/>
      <c r="H30" s="12"/>
    </row>
    <row r="31" spans="1:8" x14ac:dyDescent="0.25">
      <c r="E31" s="12"/>
      <c r="F31" s="12"/>
      <c r="G31" s="12"/>
      <c r="H31" s="12"/>
    </row>
    <row r="32" spans="1:8" x14ac:dyDescent="0.25">
      <c r="E32" s="12"/>
      <c r="F32" s="12"/>
      <c r="G32" s="12"/>
      <c r="H32" s="12"/>
    </row>
    <row r="33" spans="5:8" x14ac:dyDescent="0.25">
      <c r="E33" s="12"/>
      <c r="F33" s="12"/>
      <c r="G33" s="12"/>
      <c r="H33" s="12"/>
    </row>
    <row r="34" spans="5:8" x14ac:dyDescent="0.25">
      <c r="E34" s="12"/>
      <c r="F34" s="12"/>
      <c r="G34" s="12"/>
      <c r="H34" s="12"/>
    </row>
    <row r="35" spans="5:8" x14ac:dyDescent="0.25">
      <c r="E35" s="12"/>
      <c r="F35" s="12"/>
      <c r="G35" s="12"/>
      <c r="H35" s="12"/>
    </row>
    <row r="36" spans="5:8" x14ac:dyDescent="0.25">
      <c r="E36" s="12"/>
      <c r="F36" s="12"/>
      <c r="G36" s="12"/>
      <c r="H36" s="12"/>
    </row>
    <row r="37" spans="5:8" x14ac:dyDescent="0.25">
      <c r="E37" s="12"/>
      <c r="F37" s="12"/>
      <c r="G37" s="12"/>
      <c r="H37" s="12"/>
    </row>
    <row r="38" spans="5:8" x14ac:dyDescent="0.25">
      <c r="E38" s="12"/>
      <c r="F38" s="12"/>
      <c r="G38" s="12"/>
      <c r="H38" s="12"/>
    </row>
    <row r="39" spans="5:8" x14ac:dyDescent="0.25">
      <c r="E39" s="12"/>
      <c r="F39" s="12"/>
      <c r="G39" s="12"/>
      <c r="H39" s="12"/>
    </row>
  </sheetData>
  <mergeCells count="3">
    <mergeCell ref="D9:I9"/>
    <mergeCell ref="A9:B9"/>
    <mergeCell ref="A8:I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11" sqref="B11"/>
    </sheetView>
  </sheetViews>
  <sheetFormatPr defaultRowHeight="15" x14ac:dyDescent="0.25"/>
  <cols>
    <col min="1" max="1" width="36.7109375" bestFit="1" customWidth="1"/>
  </cols>
  <sheetData>
    <row r="2" spans="1:2" x14ac:dyDescent="0.25">
      <c r="A2" s="34" t="s">
        <v>31</v>
      </c>
      <c r="B2" s="34"/>
    </row>
    <row r="3" spans="1:2" x14ac:dyDescent="0.25">
      <c r="A3" s="33" t="s">
        <v>22</v>
      </c>
      <c r="B3" s="33">
        <f>(25*3)+(72/3)</f>
        <v>99</v>
      </c>
    </row>
    <row r="4" spans="1:2" x14ac:dyDescent="0.25">
      <c r="A4" s="2" t="s">
        <v>23</v>
      </c>
      <c r="B4" s="2">
        <f>122*0.17</f>
        <v>20.740000000000002</v>
      </c>
    </row>
    <row r="5" spans="1:2" x14ac:dyDescent="0.25">
      <c r="A5" s="33" t="s">
        <v>39</v>
      </c>
      <c r="B5" s="33">
        <f>2+2+5+1258</f>
        <v>1267</v>
      </c>
    </row>
    <row r="6" spans="1:2" x14ac:dyDescent="0.25">
      <c r="A6" s="2" t="s">
        <v>41</v>
      </c>
      <c r="B6" s="2">
        <f>18^(1/2)</f>
        <v>4.2426406871192848</v>
      </c>
    </row>
    <row r="7" spans="1:2" x14ac:dyDescent="0.25">
      <c r="A7" s="33" t="s">
        <v>40</v>
      </c>
      <c r="B7" s="33">
        <f>7^3</f>
        <v>343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D21" sqref="D21"/>
    </sheetView>
  </sheetViews>
  <sheetFormatPr defaultRowHeight="15" x14ac:dyDescent="0.25"/>
  <cols>
    <col min="1" max="3" width="13.5703125" customWidth="1"/>
    <col min="12" max="12" width="13.7109375" bestFit="1" customWidth="1"/>
    <col min="14" max="14" width="11.5703125" customWidth="1"/>
  </cols>
  <sheetData>
    <row r="2" spans="1:3" x14ac:dyDescent="0.25">
      <c r="A2" t="s">
        <v>32</v>
      </c>
    </row>
    <row r="4" spans="1:3" x14ac:dyDescent="0.25">
      <c r="A4" t="s">
        <v>30</v>
      </c>
    </row>
    <row r="5" spans="1:3" x14ac:dyDescent="0.25">
      <c r="A5" t="s">
        <v>27</v>
      </c>
    </row>
    <row r="6" spans="1:3" x14ac:dyDescent="0.25">
      <c r="A6" t="s">
        <v>24</v>
      </c>
    </row>
    <row r="8" spans="1:3" ht="15.75" thickBot="1" x14ac:dyDescent="0.3"/>
    <row r="9" spans="1:3" x14ac:dyDescent="0.25">
      <c r="A9" s="35" t="s">
        <v>78</v>
      </c>
      <c r="B9" s="39" t="s">
        <v>79</v>
      </c>
      <c r="C9" s="37" t="s">
        <v>80</v>
      </c>
    </row>
    <row r="10" spans="1:3" ht="15.75" thickBot="1" x14ac:dyDescent="0.3">
      <c r="A10" s="36">
        <v>59.99</v>
      </c>
      <c r="B10" s="40">
        <v>0.08</v>
      </c>
      <c r="C10" s="38">
        <f>$A$10*(1-$B$10)</f>
        <v>55.190800000000003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G22" sqref="G22"/>
    </sheetView>
  </sheetViews>
  <sheetFormatPr defaultRowHeight="15" x14ac:dyDescent="0.25"/>
  <cols>
    <col min="1" max="2" width="14.28515625" customWidth="1"/>
    <col min="3" max="3" width="16.42578125" bestFit="1" customWidth="1"/>
    <col min="4" max="4" width="15.5703125" bestFit="1" customWidth="1"/>
    <col min="5" max="5" width="14.28515625" customWidth="1"/>
    <col min="12" max="12" width="12.85546875" bestFit="1" customWidth="1"/>
    <col min="14" max="14" width="12.85546875" bestFit="1" customWidth="1"/>
  </cols>
  <sheetData>
    <row r="2" spans="1:5" x14ac:dyDescent="0.25">
      <c r="A2" t="s">
        <v>25</v>
      </c>
    </row>
    <row r="3" spans="1:5" x14ac:dyDescent="0.25">
      <c r="A3" t="s">
        <v>26</v>
      </c>
    </row>
    <row r="4" spans="1:5" x14ac:dyDescent="0.25">
      <c r="A4" t="s">
        <v>28</v>
      </c>
    </row>
    <row r="5" spans="1:5" x14ac:dyDescent="0.25">
      <c r="A5" t="s">
        <v>29</v>
      </c>
    </row>
    <row r="7" spans="1:5" ht="15.75" thickBot="1" x14ac:dyDescent="0.3"/>
    <row r="8" spans="1:5" x14ac:dyDescent="0.25">
      <c r="A8" s="35" t="s">
        <v>81</v>
      </c>
      <c r="B8" s="39" t="s">
        <v>82</v>
      </c>
      <c r="C8" s="39" t="s">
        <v>84</v>
      </c>
      <c r="D8" s="39" t="s">
        <v>85</v>
      </c>
      <c r="E8" s="43" t="s">
        <v>83</v>
      </c>
    </row>
    <row r="9" spans="1:5" ht="15.75" thickBot="1" x14ac:dyDescent="0.3">
      <c r="A9" s="36">
        <v>153.59</v>
      </c>
      <c r="B9" s="40">
        <v>0.12</v>
      </c>
      <c r="C9" s="41">
        <v>40461</v>
      </c>
      <c r="D9" s="42">
        <v>40463</v>
      </c>
      <c r="E9" s="44">
        <f>A9*((1+B9)^(D9-C9))</f>
        <v>192.66329600000003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2"/>
  <sheetViews>
    <sheetView tabSelected="1" workbookViewId="0">
      <selection activeCell="M14" sqref="M14"/>
    </sheetView>
  </sheetViews>
  <sheetFormatPr defaultRowHeight="15" x14ac:dyDescent="0.25"/>
  <cols>
    <col min="3" max="9" width="9" customWidth="1"/>
    <col min="10" max="10" width="1.7109375" customWidth="1"/>
    <col min="11" max="17" width="9" customWidth="1"/>
  </cols>
  <sheetData>
    <row r="1" spans="2:17" x14ac:dyDescent="0.25">
      <c r="B1" t="s">
        <v>57</v>
      </c>
    </row>
    <row r="2" spans="2:17" x14ac:dyDescent="0.25">
      <c r="B2" t="s">
        <v>58</v>
      </c>
    </row>
    <row r="3" spans="2:17" x14ac:dyDescent="0.25">
      <c r="B3" t="s">
        <v>59</v>
      </c>
    </row>
    <row r="4" spans="2:17" x14ac:dyDescent="0.25">
      <c r="B4" t="s">
        <v>60</v>
      </c>
    </row>
    <row r="5" spans="2:17" x14ac:dyDescent="0.25">
      <c r="B5" t="s">
        <v>36</v>
      </c>
      <c r="C5" t="s">
        <v>86</v>
      </c>
    </row>
    <row r="6" spans="2:17" x14ac:dyDescent="0.25">
      <c r="B6" t="s">
        <v>61</v>
      </c>
    </row>
    <row r="7" spans="2:17" x14ac:dyDescent="0.25">
      <c r="B7" t="s">
        <v>49</v>
      </c>
    </row>
    <row r="8" spans="2:17" x14ac:dyDescent="0.25">
      <c r="B8" t="s">
        <v>64</v>
      </c>
    </row>
    <row r="14" spans="2:17" ht="15.75" thickBot="1" x14ac:dyDescent="0.3">
      <c r="C14" s="72" t="s">
        <v>62</v>
      </c>
      <c r="D14" s="72"/>
      <c r="K14" s="72" t="s">
        <v>63</v>
      </c>
      <c r="L14" s="72"/>
    </row>
    <row r="15" spans="2:17" ht="15.75" thickBot="1" x14ac:dyDescent="0.3">
      <c r="C15" s="69" t="s">
        <v>34</v>
      </c>
      <c r="D15" s="70"/>
      <c r="E15" s="70"/>
      <c r="F15" s="70"/>
      <c r="G15" s="70"/>
      <c r="H15" s="70"/>
      <c r="I15" s="71"/>
      <c r="K15" s="66" t="s">
        <v>35</v>
      </c>
      <c r="L15" s="67"/>
      <c r="M15" s="67"/>
      <c r="N15" s="67"/>
      <c r="O15" s="67"/>
      <c r="P15" s="67"/>
      <c r="Q15" s="68"/>
    </row>
    <row r="16" spans="2:17" x14ac:dyDescent="0.25">
      <c r="C16" s="60">
        <v>1516</v>
      </c>
      <c r="D16" s="61">
        <v>4064</v>
      </c>
      <c r="E16" s="61">
        <v>5204</v>
      </c>
      <c r="F16" s="61">
        <v>1240</v>
      </c>
      <c r="G16" s="61">
        <v>14047</v>
      </c>
      <c r="H16" s="61">
        <v>6815</v>
      </c>
      <c r="I16" s="62">
        <v>1748</v>
      </c>
      <c r="K16" s="63">
        <v>1516</v>
      </c>
      <c r="L16" s="64">
        <v>4064</v>
      </c>
      <c r="M16" s="64">
        <v>5204</v>
      </c>
      <c r="N16" s="64">
        <v>1240</v>
      </c>
      <c r="O16" s="64">
        <v>14047</v>
      </c>
      <c r="P16" s="64">
        <v>6815</v>
      </c>
      <c r="Q16" s="65">
        <v>1748</v>
      </c>
    </row>
    <row r="17" spans="3:17" x14ac:dyDescent="0.25">
      <c r="C17" s="45">
        <v>5616</v>
      </c>
      <c r="D17" s="46">
        <v>9339</v>
      </c>
      <c r="E17" s="46">
        <v>3963</v>
      </c>
      <c r="F17" s="46">
        <v>7696</v>
      </c>
      <c r="G17" s="46">
        <v>8238</v>
      </c>
      <c r="H17" s="46">
        <v>9447</v>
      </c>
      <c r="I17" s="47">
        <v>5929</v>
      </c>
      <c r="K17" s="45">
        <v>5616</v>
      </c>
      <c r="L17" s="46">
        <v>9339</v>
      </c>
      <c r="M17" s="46">
        <v>3963</v>
      </c>
      <c r="N17" s="46">
        <v>7696</v>
      </c>
      <c r="O17" s="46">
        <v>8238</v>
      </c>
      <c r="P17" s="46">
        <v>9447</v>
      </c>
      <c r="Q17" s="47">
        <v>5929</v>
      </c>
    </row>
    <row r="18" spans="3:17" x14ac:dyDescent="0.25">
      <c r="C18" s="54">
        <v>8831</v>
      </c>
      <c r="D18" s="55">
        <v>7235</v>
      </c>
      <c r="E18" s="55">
        <v>3800</v>
      </c>
      <c r="F18" s="55">
        <v>11370</v>
      </c>
      <c r="G18" s="55">
        <v>8089.23</v>
      </c>
      <c r="H18" s="55">
        <v>7708</v>
      </c>
      <c r="I18" s="56">
        <v>1030</v>
      </c>
      <c r="K18" s="57">
        <v>8831</v>
      </c>
      <c r="L18" s="58">
        <v>7235</v>
      </c>
      <c r="M18" s="58">
        <v>3800</v>
      </c>
      <c r="N18" s="58">
        <v>11370</v>
      </c>
      <c r="O18" s="58">
        <v>8089.23</v>
      </c>
      <c r="P18" s="58">
        <v>7708</v>
      </c>
      <c r="Q18" s="59">
        <v>1030</v>
      </c>
    </row>
    <row r="19" spans="3:17" x14ac:dyDescent="0.25">
      <c r="C19" s="45">
        <v>1722</v>
      </c>
      <c r="D19" s="46">
        <v>11078</v>
      </c>
      <c r="E19" s="46">
        <v>1766</v>
      </c>
      <c r="F19" s="46">
        <v>14302</v>
      </c>
      <c r="G19" s="46">
        <v>10830</v>
      </c>
      <c r="H19" s="46">
        <v>14713</v>
      </c>
      <c r="I19" s="47">
        <v>12023</v>
      </c>
      <c r="K19" s="45">
        <v>1722</v>
      </c>
      <c r="L19" s="46">
        <v>11078</v>
      </c>
      <c r="M19" s="46">
        <v>1766</v>
      </c>
      <c r="N19" s="46">
        <v>14302</v>
      </c>
      <c r="O19" s="46">
        <v>10830</v>
      </c>
      <c r="P19" s="46">
        <v>14713</v>
      </c>
      <c r="Q19" s="47">
        <v>12023</v>
      </c>
    </row>
    <row r="20" spans="3:17" x14ac:dyDescent="0.25">
      <c r="C20" s="54">
        <v>9083</v>
      </c>
      <c r="D20" s="55">
        <v>10450</v>
      </c>
      <c r="E20" s="55">
        <v>6026</v>
      </c>
      <c r="F20" s="55">
        <v>4799</v>
      </c>
      <c r="G20" s="55">
        <v>3784</v>
      </c>
      <c r="H20" s="55">
        <v>9132</v>
      </c>
      <c r="I20" s="56">
        <v>8047</v>
      </c>
      <c r="K20" s="57">
        <v>9083</v>
      </c>
      <c r="L20" s="58">
        <v>10450</v>
      </c>
      <c r="M20" s="58">
        <v>6026</v>
      </c>
      <c r="N20" s="58">
        <v>4799</v>
      </c>
      <c r="O20" s="58">
        <v>3784</v>
      </c>
      <c r="P20" s="58">
        <v>9132</v>
      </c>
      <c r="Q20" s="59">
        <v>8047</v>
      </c>
    </row>
    <row r="21" spans="3:17" x14ac:dyDescent="0.25">
      <c r="C21" s="45">
        <v>6255</v>
      </c>
      <c r="D21" s="46">
        <v>7112</v>
      </c>
      <c r="E21" s="46">
        <v>10101</v>
      </c>
      <c r="F21" s="46">
        <v>13263</v>
      </c>
      <c r="G21" s="46">
        <v>11372</v>
      </c>
      <c r="H21" s="46">
        <v>13780</v>
      </c>
      <c r="I21" s="47">
        <v>14425</v>
      </c>
      <c r="K21" s="45">
        <v>6255</v>
      </c>
      <c r="L21" s="46">
        <v>7112</v>
      </c>
      <c r="M21" s="46">
        <v>10101</v>
      </c>
      <c r="N21" s="46">
        <v>13263</v>
      </c>
      <c r="O21" s="46">
        <v>11372</v>
      </c>
      <c r="P21" s="46">
        <v>13780</v>
      </c>
      <c r="Q21" s="47">
        <v>14425</v>
      </c>
    </row>
    <row r="22" spans="3:17" x14ac:dyDescent="0.25">
      <c r="C22" s="54">
        <v>6190</v>
      </c>
      <c r="D22" s="55">
        <v>14841</v>
      </c>
      <c r="E22" s="55">
        <v>14804</v>
      </c>
      <c r="F22" s="55">
        <v>3802</v>
      </c>
      <c r="G22" s="55">
        <v>4326</v>
      </c>
      <c r="H22" s="55">
        <v>12214</v>
      </c>
      <c r="I22" s="56">
        <v>8926</v>
      </c>
      <c r="K22" s="57">
        <v>6190</v>
      </c>
      <c r="L22" s="58">
        <v>14841</v>
      </c>
      <c r="M22" s="58">
        <v>14804</v>
      </c>
      <c r="N22" s="58">
        <v>3802</v>
      </c>
      <c r="O22" s="58">
        <v>4326</v>
      </c>
      <c r="P22" s="58">
        <v>12214</v>
      </c>
      <c r="Q22" s="59">
        <v>8926</v>
      </c>
    </row>
    <row r="23" spans="3:17" x14ac:dyDescent="0.25">
      <c r="C23" s="45">
        <v>2023.52</v>
      </c>
      <c r="D23" s="46">
        <v>8145</v>
      </c>
      <c r="E23" s="46">
        <v>1695</v>
      </c>
      <c r="F23" s="46">
        <v>11166</v>
      </c>
      <c r="G23" s="46">
        <v>13836</v>
      </c>
      <c r="H23" s="46">
        <v>8454</v>
      </c>
      <c r="I23" s="47">
        <v>2461</v>
      </c>
      <c r="K23" s="45">
        <v>2023.52</v>
      </c>
      <c r="L23" s="46">
        <v>8145</v>
      </c>
      <c r="M23" s="46">
        <v>1695</v>
      </c>
      <c r="N23" s="46">
        <v>11166</v>
      </c>
      <c r="O23" s="46">
        <v>13836</v>
      </c>
      <c r="P23" s="46">
        <v>8454</v>
      </c>
      <c r="Q23" s="47">
        <v>2461</v>
      </c>
    </row>
    <row r="24" spans="3:17" x14ac:dyDescent="0.25">
      <c r="C24" s="54">
        <v>8555</v>
      </c>
      <c r="D24" s="55">
        <v>7966</v>
      </c>
      <c r="E24" s="55">
        <v>5091</v>
      </c>
      <c r="F24" s="55">
        <v>13863</v>
      </c>
      <c r="G24" s="55">
        <v>1176</v>
      </c>
      <c r="H24" s="55">
        <v>8013</v>
      </c>
      <c r="I24" s="56">
        <v>5731</v>
      </c>
      <c r="K24" s="57">
        <v>8555</v>
      </c>
      <c r="L24" s="58">
        <v>7966</v>
      </c>
      <c r="M24" s="58">
        <v>5091</v>
      </c>
      <c r="N24" s="58">
        <v>13863</v>
      </c>
      <c r="O24" s="58">
        <v>1176</v>
      </c>
      <c r="P24" s="58">
        <v>8013</v>
      </c>
      <c r="Q24" s="59">
        <v>5731</v>
      </c>
    </row>
    <row r="25" spans="3:17" x14ac:dyDescent="0.25">
      <c r="C25" s="45">
        <v>7519</v>
      </c>
      <c r="D25" s="46">
        <v>5439</v>
      </c>
      <c r="E25" s="46">
        <v>5446</v>
      </c>
      <c r="F25" s="46">
        <v>10217</v>
      </c>
      <c r="G25" s="46">
        <v>3296</v>
      </c>
      <c r="H25" s="46">
        <v>8219</v>
      </c>
      <c r="I25" s="47">
        <v>10011</v>
      </c>
      <c r="K25" s="45">
        <v>7519</v>
      </c>
      <c r="L25" s="46">
        <v>5439</v>
      </c>
      <c r="M25" s="46">
        <v>5446</v>
      </c>
      <c r="N25" s="46">
        <v>10217</v>
      </c>
      <c r="O25" s="46">
        <v>3296</v>
      </c>
      <c r="P25" s="46">
        <v>8219</v>
      </c>
      <c r="Q25" s="47">
        <v>10011</v>
      </c>
    </row>
    <row r="26" spans="3:17" x14ac:dyDescent="0.25">
      <c r="C26" s="54">
        <v>14369</v>
      </c>
      <c r="D26" s="55">
        <v>11770</v>
      </c>
      <c r="E26" s="55">
        <v>12395</v>
      </c>
      <c r="F26" s="55">
        <v>14309</v>
      </c>
      <c r="G26" s="55">
        <v>5058</v>
      </c>
      <c r="H26" s="55">
        <v>13078</v>
      </c>
      <c r="I26" s="56">
        <v>14846</v>
      </c>
      <c r="K26" s="57">
        <v>14369</v>
      </c>
      <c r="L26" s="58">
        <v>11770</v>
      </c>
      <c r="M26" s="58">
        <v>12395</v>
      </c>
      <c r="N26" s="58">
        <v>14309</v>
      </c>
      <c r="O26" s="58">
        <v>5058</v>
      </c>
      <c r="P26" s="58">
        <v>13078</v>
      </c>
      <c r="Q26" s="59">
        <v>14846</v>
      </c>
    </row>
    <row r="27" spans="3:17" x14ac:dyDescent="0.25">
      <c r="C27" s="45">
        <v>9533</v>
      </c>
      <c r="D27" s="46">
        <v>4763</v>
      </c>
      <c r="E27" s="46">
        <v>3842</v>
      </c>
      <c r="F27" s="46">
        <v>13808</v>
      </c>
      <c r="G27" s="46">
        <v>12710</v>
      </c>
      <c r="H27" s="46">
        <v>13051</v>
      </c>
      <c r="I27" s="47">
        <v>12243</v>
      </c>
      <c r="K27" s="45">
        <v>9533</v>
      </c>
      <c r="L27" s="46">
        <v>4763</v>
      </c>
      <c r="M27" s="46">
        <v>3842</v>
      </c>
      <c r="N27" s="46">
        <v>13808</v>
      </c>
      <c r="O27" s="46">
        <v>12710</v>
      </c>
      <c r="P27" s="46">
        <v>13051</v>
      </c>
      <c r="Q27" s="47">
        <v>12243</v>
      </c>
    </row>
    <row r="28" spans="3:17" x14ac:dyDescent="0.25">
      <c r="C28" s="54">
        <v>3562</v>
      </c>
      <c r="D28" s="55">
        <v>6324</v>
      </c>
      <c r="E28" s="55">
        <v>12446</v>
      </c>
      <c r="F28" s="55">
        <v>14799</v>
      </c>
      <c r="G28" s="55">
        <v>11592</v>
      </c>
      <c r="H28" s="55">
        <v>5666</v>
      </c>
      <c r="I28" s="56">
        <v>3296</v>
      </c>
      <c r="K28" s="57">
        <v>3562</v>
      </c>
      <c r="L28" s="58">
        <v>6324</v>
      </c>
      <c r="M28" s="58">
        <v>12446</v>
      </c>
      <c r="N28" s="58">
        <v>14799</v>
      </c>
      <c r="O28" s="58">
        <v>11592</v>
      </c>
      <c r="P28" s="58">
        <v>5666</v>
      </c>
      <c r="Q28" s="59">
        <v>3296</v>
      </c>
    </row>
    <row r="29" spans="3:17" x14ac:dyDescent="0.25">
      <c r="C29" s="45">
        <v>1923</v>
      </c>
      <c r="D29" s="46">
        <v>11767</v>
      </c>
      <c r="E29" s="46">
        <v>3240</v>
      </c>
      <c r="F29" s="46">
        <v>1374</v>
      </c>
      <c r="G29" s="46">
        <v>11320</v>
      </c>
      <c r="H29" s="46">
        <v>9169</v>
      </c>
      <c r="I29" s="47">
        <v>8798</v>
      </c>
      <c r="K29" s="45">
        <v>1923</v>
      </c>
      <c r="L29" s="46">
        <v>11767</v>
      </c>
      <c r="M29" s="46">
        <v>3240</v>
      </c>
      <c r="N29" s="46">
        <v>1374</v>
      </c>
      <c r="O29" s="46">
        <v>11320</v>
      </c>
      <c r="P29" s="46">
        <v>9169</v>
      </c>
      <c r="Q29" s="47">
        <v>8798</v>
      </c>
    </row>
    <row r="30" spans="3:17" x14ac:dyDescent="0.25">
      <c r="C30" s="54">
        <v>8294</v>
      </c>
      <c r="D30" s="55">
        <v>1403</v>
      </c>
      <c r="E30" s="55">
        <v>10178.18</v>
      </c>
      <c r="F30" s="55">
        <v>9326</v>
      </c>
      <c r="G30" s="55">
        <v>12171</v>
      </c>
      <c r="H30" s="55">
        <v>13029</v>
      </c>
      <c r="I30" s="56">
        <v>4256</v>
      </c>
      <c r="K30" s="57">
        <v>8294</v>
      </c>
      <c r="L30" s="58">
        <v>1403</v>
      </c>
      <c r="M30" s="58">
        <v>10178.18</v>
      </c>
      <c r="N30" s="58">
        <v>9326</v>
      </c>
      <c r="O30" s="58">
        <v>12171</v>
      </c>
      <c r="P30" s="58">
        <v>13029</v>
      </c>
      <c r="Q30" s="59">
        <v>4256</v>
      </c>
    </row>
    <row r="31" spans="3:17" x14ac:dyDescent="0.25">
      <c r="C31" s="45">
        <v>11026</v>
      </c>
      <c r="D31" s="46">
        <v>7857</v>
      </c>
      <c r="E31" s="46">
        <v>4056</v>
      </c>
      <c r="F31" s="46">
        <v>3074</v>
      </c>
      <c r="G31" s="46">
        <v>9996</v>
      </c>
      <c r="H31" s="46">
        <v>12227</v>
      </c>
      <c r="I31" s="47">
        <v>9610</v>
      </c>
      <c r="K31" s="45">
        <v>11026</v>
      </c>
      <c r="L31" s="46">
        <v>7857</v>
      </c>
      <c r="M31" s="46">
        <v>4056</v>
      </c>
      <c r="N31" s="46">
        <v>3074</v>
      </c>
      <c r="O31" s="46">
        <v>9996</v>
      </c>
      <c r="P31" s="46">
        <v>12227</v>
      </c>
      <c r="Q31" s="47">
        <v>9610</v>
      </c>
    </row>
    <row r="32" spans="3:17" x14ac:dyDescent="0.25">
      <c r="C32" s="54">
        <v>7320</v>
      </c>
      <c r="D32" s="55">
        <v>4423</v>
      </c>
      <c r="E32" s="55">
        <v>8648</v>
      </c>
      <c r="F32" s="55">
        <v>1056</v>
      </c>
      <c r="G32" s="55">
        <v>10498</v>
      </c>
      <c r="H32" s="55">
        <v>11580</v>
      </c>
      <c r="I32" s="56">
        <v>10437</v>
      </c>
      <c r="K32" s="57">
        <v>7320</v>
      </c>
      <c r="L32" s="58">
        <v>4423</v>
      </c>
      <c r="M32" s="58">
        <v>8648</v>
      </c>
      <c r="N32" s="58">
        <v>1056</v>
      </c>
      <c r="O32" s="58">
        <v>10498</v>
      </c>
      <c r="P32" s="58">
        <v>11580</v>
      </c>
      <c r="Q32" s="59">
        <v>10437</v>
      </c>
    </row>
    <row r="33" spans="3:17" x14ac:dyDescent="0.25">
      <c r="C33" s="45">
        <v>13216</v>
      </c>
      <c r="D33" s="46">
        <v>8865</v>
      </c>
      <c r="E33" s="46">
        <v>4167</v>
      </c>
      <c r="F33" s="46">
        <v>2288</v>
      </c>
      <c r="G33" s="46">
        <v>5503</v>
      </c>
      <c r="H33" s="46">
        <v>14818</v>
      </c>
      <c r="I33" s="47">
        <v>4185</v>
      </c>
      <c r="K33" s="45">
        <v>13216</v>
      </c>
      <c r="L33" s="46">
        <v>8865</v>
      </c>
      <c r="M33" s="46">
        <v>4167</v>
      </c>
      <c r="N33" s="46">
        <v>2288</v>
      </c>
      <c r="O33" s="46">
        <v>5503</v>
      </c>
      <c r="P33" s="46">
        <v>14818</v>
      </c>
      <c r="Q33" s="47">
        <v>4185</v>
      </c>
    </row>
    <row r="34" spans="3:17" x14ac:dyDescent="0.25">
      <c r="C34" s="54">
        <v>4118</v>
      </c>
      <c r="D34" s="55">
        <v>10163</v>
      </c>
      <c r="E34" s="55">
        <v>2779</v>
      </c>
      <c r="F34" s="55">
        <v>9027</v>
      </c>
      <c r="G34" s="55">
        <v>1377</v>
      </c>
      <c r="H34" s="55">
        <v>14390</v>
      </c>
      <c r="I34" s="56">
        <v>7757</v>
      </c>
      <c r="K34" s="57">
        <v>4118</v>
      </c>
      <c r="L34" s="58">
        <v>10163</v>
      </c>
      <c r="M34" s="58">
        <v>2779</v>
      </c>
      <c r="N34" s="58">
        <v>9027</v>
      </c>
      <c r="O34" s="58">
        <v>1377</v>
      </c>
      <c r="P34" s="58">
        <v>14390</v>
      </c>
      <c r="Q34" s="59">
        <v>7757</v>
      </c>
    </row>
    <row r="35" spans="3:17" x14ac:dyDescent="0.25">
      <c r="C35" s="45">
        <v>14934</v>
      </c>
      <c r="D35" s="46">
        <v>9071</v>
      </c>
      <c r="E35" s="46">
        <v>9406</v>
      </c>
      <c r="F35" s="46">
        <v>4806</v>
      </c>
      <c r="G35" s="46">
        <v>3493</v>
      </c>
      <c r="H35" s="46">
        <v>7837</v>
      </c>
      <c r="I35" s="47">
        <v>10625</v>
      </c>
      <c r="K35" s="45">
        <v>14934</v>
      </c>
      <c r="L35" s="46">
        <v>9071</v>
      </c>
      <c r="M35" s="46">
        <v>9406</v>
      </c>
      <c r="N35" s="46">
        <v>4806</v>
      </c>
      <c r="O35" s="46">
        <v>3493</v>
      </c>
      <c r="P35" s="46">
        <v>7837</v>
      </c>
      <c r="Q35" s="47">
        <v>10625</v>
      </c>
    </row>
    <row r="36" spans="3:17" x14ac:dyDescent="0.25">
      <c r="C36" s="54">
        <v>12729</v>
      </c>
      <c r="D36" s="55">
        <v>14402</v>
      </c>
      <c r="E36" s="55">
        <v>3213</v>
      </c>
      <c r="F36" s="55">
        <v>9550</v>
      </c>
      <c r="G36" s="55">
        <v>9427</v>
      </c>
      <c r="H36" s="55">
        <v>4243</v>
      </c>
      <c r="I36" s="56">
        <v>14509</v>
      </c>
      <c r="K36" s="57">
        <v>12729</v>
      </c>
      <c r="L36" s="58">
        <v>14402</v>
      </c>
      <c r="M36" s="58">
        <v>3213</v>
      </c>
      <c r="N36" s="58">
        <v>9550</v>
      </c>
      <c r="O36" s="58">
        <v>9427</v>
      </c>
      <c r="P36" s="58">
        <v>4243</v>
      </c>
      <c r="Q36" s="59">
        <v>14509</v>
      </c>
    </row>
    <row r="37" spans="3:17" x14ac:dyDescent="0.25">
      <c r="C37" s="45">
        <v>10786</v>
      </c>
      <c r="D37" s="46">
        <v>8861</v>
      </c>
      <c r="E37" s="46">
        <v>10152</v>
      </c>
      <c r="F37" s="46">
        <v>8269</v>
      </c>
      <c r="G37" s="46">
        <v>10850</v>
      </c>
      <c r="H37" s="46">
        <v>9729</v>
      </c>
      <c r="I37" s="47">
        <v>1713</v>
      </c>
      <c r="K37" s="45">
        <v>10786</v>
      </c>
      <c r="L37" s="46">
        <v>8861</v>
      </c>
      <c r="M37" s="46">
        <v>10152</v>
      </c>
      <c r="N37" s="46">
        <v>8269</v>
      </c>
      <c r="O37" s="46">
        <v>10850</v>
      </c>
      <c r="P37" s="46">
        <v>9729</v>
      </c>
      <c r="Q37" s="47">
        <v>1713</v>
      </c>
    </row>
    <row r="38" spans="3:17" x14ac:dyDescent="0.25">
      <c r="C38" s="54">
        <v>1067</v>
      </c>
      <c r="D38" s="55">
        <v>9808</v>
      </c>
      <c r="E38" s="55">
        <v>12384.17</v>
      </c>
      <c r="F38" s="55">
        <v>10147</v>
      </c>
      <c r="G38" s="55">
        <v>4384</v>
      </c>
      <c r="H38" s="55">
        <v>13196</v>
      </c>
      <c r="I38" s="56">
        <v>11715</v>
      </c>
      <c r="K38" s="57">
        <v>1067</v>
      </c>
      <c r="L38" s="58">
        <v>9808</v>
      </c>
      <c r="M38" s="58">
        <v>12384.17</v>
      </c>
      <c r="N38" s="58">
        <v>10147</v>
      </c>
      <c r="O38" s="58">
        <v>4384</v>
      </c>
      <c r="P38" s="58">
        <v>13196</v>
      </c>
      <c r="Q38" s="59">
        <v>11715</v>
      </c>
    </row>
    <row r="39" spans="3:17" x14ac:dyDescent="0.25">
      <c r="C39" s="45">
        <v>12508</v>
      </c>
      <c r="D39" s="46">
        <v>13448</v>
      </c>
      <c r="E39" s="46">
        <v>11930</v>
      </c>
      <c r="F39" s="46">
        <v>13654</v>
      </c>
      <c r="G39" s="46">
        <v>2470</v>
      </c>
      <c r="H39" s="46">
        <v>11103</v>
      </c>
      <c r="I39" s="47">
        <v>4575</v>
      </c>
      <c r="K39" s="45">
        <v>12508</v>
      </c>
      <c r="L39" s="46">
        <v>13448</v>
      </c>
      <c r="M39" s="46">
        <v>11930</v>
      </c>
      <c r="N39" s="46">
        <v>13654</v>
      </c>
      <c r="O39" s="46">
        <v>2470</v>
      </c>
      <c r="P39" s="46">
        <v>11103</v>
      </c>
      <c r="Q39" s="47">
        <v>4575</v>
      </c>
    </row>
    <row r="40" spans="3:17" x14ac:dyDescent="0.25">
      <c r="C40" s="54">
        <v>3340</v>
      </c>
      <c r="D40" s="55">
        <v>12014</v>
      </c>
      <c r="E40" s="55">
        <v>3388</v>
      </c>
      <c r="F40" s="55">
        <v>3619</v>
      </c>
      <c r="G40" s="55">
        <v>3160</v>
      </c>
      <c r="H40" s="55">
        <v>3392</v>
      </c>
      <c r="I40" s="56">
        <v>7490</v>
      </c>
      <c r="K40" s="57">
        <v>3340</v>
      </c>
      <c r="L40" s="58">
        <v>12014</v>
      </c>
      <c r="M40" s="58">
        <v>3388</v>
      </c>
      <c r="N40" s="58">
        <v>3619</v>
      </c>
      <c r="O40" s="58">
        <v>3160</v>
      </c>
      <c r="P40" s="58">
        <v>3392</v>
      </c>
      <c r="Q40" s="59">
        <v>7490</v>
      </c>
    </row>
    <row r="41" spans="3:17" ht="15.75" thickBot="1" x14ac:dyDescent="0.3">
      <c r="C41" s="45">
        <v>11029</v>
      </c>
      <c r="D41" s="46">
        <v>11228</v>
      </c>
      <c r="E41" s="46">
        <v>2845</v>
      </c>
      <c r="F41" s="46">
        <v>12901</v>
      </c>
      <c r="G41" s="46">
        <v>10239</v>
      </c>
      <c r="H41" s="46">
        <v>1138</v>
      </c>
      <c r="I41" s="47">
        <v>7606</v>
      </c>
      <c r="K41" s="45">
        <v>11029</v>
      </c>
      <c r="L41" s="46">
        <v>11228</v>
      </c>
      <c r="M41" s="46">
        <v>2845</v>
      </c>
      <c r="N41" s="46">
        <v>12901</v>
      </c>
      <c r="O41" s="46">
        <v>10239</v>
      </c>
      <c r="P41" s="46">
        <v>1138</v>
      </c>
      <c r="Q41" s="47">
        <v>7606</v>
      </c>
    </row>
    <row r="42" spans="3:17" ht="15.75" thickBot="1" x14ac:dyDescent="0.3">
      <c r="C42" s="48">
        <f>SUM(C16:C41)</f>
        <v>197064.52</v>
      </c>
      <c r="D42" s="49">
        <f t="shared" ref="D42:I42" si="0">SUM(D16:D41)</f>
        <v>231836</v>
      </c>
      <c r="E42" s="49">
        <f t="shared" si="0"/>
        <v>172965.35</v>
      </c>
      <c r="F42" s="49">
        <f t="shared" si="0"/>
        <v>223725</v>
      </c>
      <c r="G42" s="49">
        <f t="shared" si="0"/>
        <v>203242.22999999998</v>
      </c>
      <c r="H42" s="49">
        <f t="shared" si="0"/>
        <v>256141</v>
      </c>
      <c r="I42" s="50">
        <f t="shared" si="0"/>
        <v>203992</v>
      </c>
      <c r="K42" s="51">
        <f>SUM(K16:K41)</f>
        <v>197064.52</v>
      </c>
      <c r="L42" s="52">
        <f>SUM(L16:L41)</f>
        <v>231836</v>
      </c>
      <c r="M42" s="52">
        <f t="shared" ref="M42:Q42" si="1">SUM(M16:M41)</f>
        <v>172965.35</v>
      </c>
      <c r="N42" s="52">
        <f t="shared" si="1"/>
        <v>223725</v>
      </c>
      <c r="O42" s="52">
        <f t="shared" si="1"/>
        <v>203242.22999999998</v>
      </c>
      <c r="P42" s="52">
        <f t="shared" si="1"/>
        <v>256141</v>
      </c>
      <c r="Q42" s="53">
        <f t="shared" si="1"/>
        <v>203992</v>
      </c>
    </row>
  </sheetData>
  <mergeCells count="4">
    <mergeCell ref="C15:I15"/>
    <mergeCell ref="K15:Q15"/>
    <mergeCell ref="C14:D14"/>
    <mergeCell ref="K14:L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Dicas</vt:lpstr>
      <vt:lpstr>Vendas</vt:lpstr>
      <vt:lpstr>Códigos</vt:lpstr>
      <vt:lpstr>Totais</vt:lpstr>
      <vt:lpstr>Cálculos</vt:lpstr>
      <vt:lpstr>Desconto</vt:lpstr>
      <vt:lpstr>Multa</vt:lpstr>
      <vt:lpstr>Soma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Vanessa</cp:lastModifiedBy>
  <cp:lastPrinted>2018-11-15T15:19:08Z</cp:lastPrinted>
  <dcterms:created xsi:type="dcterms:W3CDTF">2018-10-02T15:59:01Z</dcterms:created>
  <dcterms:modified xsi:type="dcterms:W3CDTF">2021-05-28T13:36:09Z</dcterms:modified>
</cp:coreProperties>
</file>