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7- Exercícios corrigidos\"/>
    </mc:Choice>
  </mc:AlternateContent>
  <xr:revisionPtr revIDLastSave="0" documentId="8_{4A4B5BB8-F692-43CB-8F67-F108DC854F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br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J15" i="4"/>
  <c r="J14" i="4"/>
  <c r="J16" i="4"/>
  <c r="J17" i="4"/>
  <c r="J13" i="4"/>
  <c r="I12" i="4"/>
  <c r="F15" i="4"/>
  <c r="F16" i="4"/>
  <c r="F17" i="4"/>
  <c r="F14" i="4"/>
  <c r="I15" i="4" l="1"/>
  <c r="I17" i="4"/>
  <c r="I14" i="4"/>
  <c r="I16" i="4"/>
  <c r="K16" i="4" l="1"/>
  <c r="L16" i="4"/>
  <c r="L14" i="4"/>
  <c r="K14" i="4"/>
  <c r="L17" i="4"/>
  <c r="K17" i="4"/>
  <c r="L15" i="4"/>
  <c r="K15" i="4"/>
</calcChain>
</file>

<file path=xl/sharedStrings.xml><?xml version="1.0" encoding="utf-8"?>
<sst xmlns="http://schemas.openxmlformats.org/spreadsheetml/2006/main" count="39" uniqueCount="21">
  <si>
    <t>Bloco 1</t>
  </si>
  <si>
    <t>Bloco 2</t>
  </si>
  <si>
    <t>Bloco 3</t>
  </si>
  <si>
    <t>Bloco 4</t>
  </si>
  <si>
    <t>Ext</t>
  </si>
  <si>
    <t>Int</t>
  </si>
  <si>
    <t>Meta</t>
  </si>
  <si>
    <t>Pav 1</t>
  </si>
  <si>
    <t>Pav 2</t>
  </si>
  <si>
    <t>Pav 3</t>
  </si>
  <si>
    <t>Pav 4</t>
  </si>
  <si>
    <t>IC</t>
  </si>
  <si>
    <t>Sel</t>
  </si>
  <si>
    <t>Valor</t>
  </si>
  <si>
    <t>Atingiu</t>
  </si>
  <si>
    <t>Não Atingiu</t>
  </si>
  <si>
    <t>Bloco</t>
  </si>
  <si>
    <t>Opção</t>
  </si>
  <si>
    <t>Selecione</t>
  </si>
  <si>
    <t>Planejamento da Obra</t>
  </si>
  <si>
    <t>Pavimento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</si>
</sst>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2"/>
      <color rgb="FF7F7F7F"/>
      <name val="Segoe UI"/>
      <family val="2"/>
    </font>
    <font>
      <sz val="10"/>
      <color theme="5"/>
      <name val="Arial"/>
      <family val="2"/>
    </font>
    <font>
      <sz val="10"/>
      <name val="Avenir Next LT Pro"/>
      <family val="2"/>
    </font>
    <font>
      <sz val="10"/>
      <color theme="0"/>
      <name val="Avenir Next LT Pro"/>
      <family val="2"/>
    </font>
    <font>
      <i/>
      <sz val="10"/>
      <color rgb="FF7F7F7F"/>
      <name val="Segoe UI"/>
      <family val="2"/>
    </font>
    <font>
      <sz val="16"/>
      <color theme="4" tint="0.39997558519241921"/>
      <name val="Avenir Next LT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 style="thin">
        <color theme="4"/>
      </left>
      <right style="thin">
        <color theme="4"/>
      </right>
      <top style="thin">
        <color theme="4" tint="0.39994506668294322"/>
      </top>
      <bottom style="thin">
        <color theme="4"/>
      </bottom>
      <diagonal/>
    </border>
    <border>
      <left/>
      <right/>
      <top/>
      <bottom style="thin">
        <color theme="4" tint="0.79998168889431442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9" fontId="8" fillId="4" borderId="6" xfId="0" applyNumberFormat="1" applyFont="1" applyFill="1" applyBorder="1" applyAlignment="1">
      <alignment horizontal="center"/>
    </xf>
    <xf numFmtId="9" fontId="8" fillId="4" borderId="7" xfId="0" applyNumberFormat="1" applyFont="1" applyFill="1" applyBorder="1" applyAlignment="1">
      <alignment horizontal="center"/>
    </xf>
    <xf numFmtId="9" fontId="8" fillId="5" borderId="5" xfId="0" applyNumberFormat="1" applyFont="1" applyFill="1" applyBorder="1"/>
    <xf numFmtId="0" fontId="9" fillId="2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9" fontId="8" fillId="0" borderId="5" xfId="0" applyNumberFormat="1" applyFont="1" applyBorder="1"/>
    <xf numFmtId="9" fontId="8" fillId="0" borderId="8" xfId="0" applyNumberFormat="1" applyFont="1" applyBorder="1" applyAlignment="1">
      <alignment horizontal="center"/>
    </xf>
    <xf numFmtId="9" fontId="8" fillId="0" borderId="9" xfId="0" applyNumberFormat="1" applyFont="1" applyBorder="1" applyAlignment="1">
      <alignment horizontal="center"/>
    </xf>
    <xf numFmtId="0" fontId="10" fillId="0" borderId="0" xfId="2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1" fillId="0" borderId="12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4" borderId="6" xfId="0" applyFont="1" applyFill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8" xfId="0" applyFont="1" applyBorder="1" applyAlignment="1">
      <alignment horizontal="left" indent="1"/>
    </xf>
  </cellXfs>
  <cellStyles count="3">
    <cellStyle name="Normal" xfId="0" builtinId="0"/>
    <cellStyle name="Porcentagem" xfId="1" builtinId="5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Obra!$J$12</c:f>
          <c:strCache>
            <c:ptCount val="1"/>
            <c:pt idx="0">
              <c:v>Bloco 1 - Ext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Obra!$K$13</c:f>
              <c:strCache>
                <c:ptCount val="1"/>
                <c:pt idx="0">
                  <c:v>Atingiu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Obra!$H$14:$H$17</c:f>
              <c:strCache>
                <c:ptCount val="4"/>
                <c:pt idx="0">
                  <c:v>Pav 1</c:v>
                </c:pt>
                <c:pt idx="1">
                  <c:v>Pav 2</c:v>
                </c:pt>
                <c:pt idx="2">
                  <c:v>Pav 3</c:v>
                </c:pt>
                <c:pt idx="3">
                  <c:v>Pav 4</c:v>
                </c:pt>
              </c:strCache>
            </c:strRef>
          </c:cat>
          <c:val>
            <c:numRef>
              <c:f>Obra!$K$14:$K$17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D-49F9-A998-D850377696CF}"/>
            </c:ext>
          </c:extLst>
        </c:ser>
        <c:ser>
          <c:idx val="3"/>
          <c:order val="2"/>
          <c:tx>
            <c:strRef>
              <c:f>Obra!$L$13</c:f>
              <c:strCache>
                <c:ptCount val="1"/>
                <c:pt idx="0">
                  <c:v>Não Atingiu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Obra!$H$14:$H$17</c:f>
              <c:strCache>
                <c:ptCount val="4"/>
                <c:pt idx="0">
                  <c:v>Pav 1</c:v>
                </c:pt>
                <c:pt idx="1">
                  <c:v>Pav 2</c:v>
                </c:pt>
                <c:pt idx="2">
                  <c:v>Pav 3</c:v>
                </c:pt>
                <c:pt idx="3">
                  <c:v>Pav 4</c:v>
                </c:pt>
              </c:strCache>
            </c:strRef>
          </c:cat>
          <c:val>
            <c:numRef>
              <c:f>Obra!$L$14:$L$17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D-49F9-A998-D85037769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18530000"/>
        <c:axId val="1018522096"/>
      </c:barChart>
      <c:lineChart>
        <c:grouping val="standard"/>
        <c:varyColors val="0"/>
        <c:ser>
          <c:idx val="1"/>
          <c:order val="0"/>
          <c:tx>
            <c:strRef>
              <c:f>Obra!$J$13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Obra!$H$14:$H$17</c:f>
              <c:strCache>
                <c:ptCount val="4"/>
                <c:pt idx="0">
                  <c:v>Pav 1</c:v>
                </c:pt>
                <c:pt idx="1">
                  <c:v>Pav 2</c:v>
                </c:pt>
                <c:pt idx="2">
                  <c:v>Pav 3</c:v>
                </c:pt>
                <c:pt idx="3">
                  <c:v>Pav 4</c:v>
                </c:pt>
              </c:strCache>
            </c:strRef>
          </c:cat>
          <c:val>
            <c:numRef>
              <c:f>Obra!$J$14:$J$17</c:f>
              <c:numCache>
                <c:formatCode>0%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D-49F9-A998-D85037769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8530000"/>
        <c:axId val="1018522096"/>
      </c:lineChart>
      <c:catAx>
        <c:axId val="10185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18522096"/>
        <c:crosses val="autoZero"/>
        <c:auto val="1"/>
        <c:lblAlgn val="ctr"/>
        <c:lblOffset val="100"/>
        <c:noMultiLvlLbl val="0"/>
      </c:catAx>
      <c:valAx>
        <c:axId val="101852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5300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Next LT Pro" panose="020B0504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55321</xdr:colOff>
      <xdr:row>19</xdr:row>
      <xdr:rowOff>50673</xdr:rowOff>
    </xdr:from>
    <xdr:to>
      <xdr:col>12</xdr:col>
      <xdr:colOff>302303</xdr:colOff>
      <xdr:row>31</xdr:row>
      <xdr:rowOff>151005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F02FF0D-3AC7-49BF-AD34-4FBAEA38F5EB}"/>
            </a:ext>
          </a:extLst>
        </xdr:cNvPr>
        <xdr:cNvGrpSpPr/>
      </xdr:nvGrpSpPr>
      <xdr:grpSpPr>
        <a:xfrm>
          <a:off x="1513837" y="1634204"/>
          <a:ext cx="4164138" cy="2029145"/>
          <a:chOff x="501805" y="1115121"/>
          <a:chExt cx="4158476" cy="2053683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3FF47083-083F-40D6-AF64-52B1571FB10E}"/>
              </a:ext>
            </a:extLst>
          </xdr:cNvPr>
          <xdr:cNvSpPr/>
        </xdr:nvSpPr>
        <xdr:spPr>
          <a:xfrm>
            <a:off x="501805" y="1115121"/>
            <a:ext cx="4158476" cy="2053683"/>
          </a:xfrm>
          <a:prstGeom prst="roundRect">
            <a:avLst>
              <a:gd name="adj" fmla="val 6260"/>
            </a:avLst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75C5D251-89D9-4C11-9672-77E86CF651C4}"/>
              </a:ext>
            </a:extLst>
          </xdr:cNvPr>
          <xdr:cNvGraphicFramePr/>
        </xdr:nvGraphicFramePr>
        <xdr:xfrm>
          <a:off x="543622" y="1189462"/>
          <a:ext cx="4051610" cy="19235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showGridLines="0" tabSelected="1" zoomScale="160" zoomScaleNormal="160" workbookViewId="0">
      <selection activeCell="O24" sqref="O24"/>
    </sheetView>
  </sheetViews>
  <sheetFormatPr defaultRowHeight="12.75" x14ac:dyDescent="0.2"/>
  <cols>
    <col min="1" max="1" width="1.7109375" style="3" customWidth="1"/>
    <col min="2" max="2" width="11.42578125" style="3" customWidth="1"/>
    <col min="3" max="3" width="8.7109375" style="4" bestFit="1" customWidth="1"/>
    <col min="4" max="10" width="6.7109375" style="4" customWidth="1"/>
    <col min="11" max="11" width="5.140625" style="3" bestFit="1" customWidth="1"/>
    <col min="12" max="12" width="6.7109375" style="3" bestFit="1" customWidth="1"/>
    <col min="13" max="13" width="10.5703125" style="3" bestFit="1" customWidth="1"/>
    <col min="14" max="16384" width="9.140625" style="3"/>
  </cols>
  <sheetData>
    <row r="1" spans="2:14" ht="4.5" customHeight="1" x14ac:dyDescent="0.2"/>
    <row r="2" spans="2:14" ht="24.75" customHeight="1" x14ac:dyDescent="0.3">
      <c r="B2" s="32" t="s">
        <v>19</v>
      </c>
      <c r="C2" s="30"/>
      <c r="D2" s="30"/>
      <c r="E2" s="30"/>
      <c r="F2" s="30"/>
      <c r="G2" s="30"/>
      <c r="H2" s="30"/>
      <c r="I2" s="30"/>
      <c r="J2" s="30"/>
      <c r="K2" s="31"/>
      <c r="L2" s="31"/>
      <c r="M2" s="31"/>
      <c r="N2" s="31"/>
    </row>
    <row r="3" spans="2:14" ht="5.25" customHeight="1" x14ac:dyDescent="0.2">
      <c r="B3" s="33"/>
    </row>
    <row r="4" spans="2:14" x14ac:dyDescent="0.2">
      <c r="B4" s="34"/>
      <c r="C4" s="12" t="s">
        <v>0</v>
      </c>
      <c r="D4" s="13"/>
      <c r="E4" s="12" t="s">
        <v>1</v>
      </c>
      <c r="F4" s="13"/>
      <c r="G4" s="12" t="s">
        <v>2</v>
      </c>
      <c r="H4" s="13"/>
      <c r="I4" s="12" t="s">
        <v>3</v>
      </c>
      <c r="J4" s="13"/>
      <c r="K4" s="11"/>
      <c r="L4" s="11"/>
      <c r="M4" s="11"/>
      <c r="N4" s="11"/>
    </row>
    <row r="5" spans="2:14" ht="14.25" x14ac:dyDescent="0.25">
      <c r="B5" s="14" t="s">
        <v>20</v>
      </c>
      <c r="C5" s="14" t="s">
        <v>4</v>
      </c>
      <c r="D5" s="15" t="s">
        <v>5</v>
      </c>
      <c r="E5" s="14" t="s">
        <v>4</v>
      </c>
      <c r="F5" s="15" t="s">
        <v>5</v>
      </c>
      <c r="G5" s="14" t="s">
        <v>4</v>
      </c>
      <c r="H5" s="15" t="s">
        <v>5</v>
      </c>
      <c r="I5" s="14" t="s">
        <v>4</v>
      </c>
      <c r="J5" s="15" t="s">
        <v>5</v>
      </c>
      <c r="K5" s="16" t="s">
        <v>6</v>
      </c>
      <c r="L5" s="11"/>
      <c r="N5" s="29" t="s">
        <v>18</v>
      </c>
    </row>
    <row r="6" spans="2:14" x14ac:dyDescent="0.2">
      <c r="B6" s="35" t="s">
        <v>7</v>
      </c>
      <c r="C6" s="19">
        <v>1</v>
      </c>
      <c r="D6" s="20">
        <v>1</v>
      </c>
      <c r="E6" s="19">
        <v>0.63</v>
      </c>
      <c r="F6" s="20">
        <v>0.65</v>
      </c>
      <c r="G6" s="19">
        <v>0.47</v>
      </c>
      <c r="H6" s="20">
        <v>0.06</v>
      </c>
      <c r="I6" s="19">
        <v>0.78</v>
      </c>
      <c r="J6" s="20">
        <v>0.8</v>
      </c>
      <c r="K6" s="21">
        <v>0.7</v>
      </c>
      <c r="L6" s="11"/>
      <c r="M6" s="17" t="s">
        <v>16</v>
      </c>
      <c r="N6" s="18" t="s">
        <v>0</v>
      </c>
    </row>
    <row r="7" spans="2:14" x14ac:dyDescent="0.2">
      <c r="B7" s="36" t="s">
        <v>8</v>
      </c>
      <c r="C7" s="24">
        <v>0.9</v>
      </c>
      <c r="D7" s="25">
        <v>0.9</v>
      </c>
      <c r="E7" s="24">
        <v>0.57999999999999996</v>
      </c>
      <c r="F7" s="25">
        <v>0.74</v>
      </c>
      <c r="G7" s="24">
        <v>0.23</v>
      </c>
      <c r="H7" s="25">
        <v>0.21</v>
      </c>
      <c r="I7" s="24">
        <v>0.26</v>
      </c>
      <c r="J7" s="25">
        <v>0.56999999999999995</v>
      </c>
      <c r="K7" s="26">
        <v>0.7</v>
      </c>
      <c r="L7" s="11"/>
      <c r="M7" s="22" t="s">
        <v>17</v>
      </c>
      <c r="N7" s="23" t="s">
        <v>4</v>
      </c>
    </row>
    <row r="8" spans="2:14" x14ac:dyDescent="0.2">
      <c r="B8" s="35" t="s">
        <v>9</v>
      </c>
      <c r="C8" s="19">
        <v>0.65</v>
      </c>
      <c r="D8" s="20">
        <v>0.6</v>
      </c>
      <c r="E8" s="19">
        <v>0.11</v>
      </c>
      <c r="F8" s="20">
        <v>0.04</v>
      </c>
      <c r="G8" s="19">
        <v>0.38</v>
      </c>
      <c r="H8" s="20">
        <v>0.9</v>
      </c>
      <c r="I8" s="19">
        <v>0.34</v>
      </c>
      <c r="J8" s="20">
        <v>0.92</v>
      </c>
      <c r="K8" s="21">
        <v>0.7</v>
      </c>
      <c r="L8" s="11"/>
      <c r="M8" s="11"/>
      <c r="N8" s="11"/>
    </row>
    <row r="9" spans="2:14" x14ac:dyDescent="0.2">
      <c r="B9" s="37" t="s">
        <v>10</v>
      </c>
      <c r="C9" s="27">
        <v>0.4</v>
      </c>
      <c r="D9" s="28">
        <v>0.4</v>
      </c>
      <c r="E9" s="27">
        <v>0.18</v>
      </c>
      <c r="F9" s="28">
        <v>0.8</v>
      </c>
      <c r="G9" s="27">
        <v>0.98</v>
      </c>
      <c r="H9" s="28">
        <v>1</v>
      </c>
      <c r="I9" s="27">
        <v>0.93</v>
      </c>
      <c r="J9" s="28">
        <v>0.92</v>
      </c>
      <c r="K9" s="26">
        <v>0.7</v>
      </c>
      <c r="L9" s="11"/>
      <c r="M9" s="11"/>
      <c r="N9" s="11"/>
    </row>
    <row r="10" spans="2:14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2:14" hidden="1" x14ac:dyDescent="0.2">
      <c r="B11"/>
      <c r="C11"/>
      <c r="D11"/>
      <c r="E11"/>
      <c r="F11"/>
    </row>
    <row r="12" spans="2:14" hidden="1" x14ac:dyDescent="0.2">
      <c r="B12"/>
      <c r="C12"/>
      <c r="D12" t="s">
        <v>11</v>
      </c>
      <c r="I12" s="9">
        <f>VLOOKUP(N6,$C$14:$F$17,4,0)</f>
        <v>2</v>
      </c>
      <c r="J12" s="3" t="str">
        <f>N6&amp;" - "&amp;N7</f>
        <v>Bloco 1 - Ext</v>
      </c>
    </row>
    <row r="13" spans="2:14" hidden="1" x14ac:dyDescent="0.2">
      <c r="B13"/>
      <c r="C13"/>
      <c r="D13" s="1" t="s">
        <v>4</v>
      </c>
      <c r="E13" s="2" t="s">
        <v>5</v>
      </c>
      <c r="F13" s="4" t="s">
        <v>12</v>
      </c>
      <c r="G13"/>
      <c r="H13"/>
      <c r="I13" s="5" t="s">
        <v>13</v>
      </c>
      <c r="J13" s="10" t="str">
        <f>K5</f>
        <v>Meta</v>
      </c>
      <c r="K13" s="10" t="s">
        <v>14</v>
      </c>
      <c r="L13" s="10" t="s">
        <v>15</v>
      </c>
    </row>
    <row r="14" spans="2:14" hidden="1" x14ac:dyDescent="0.2">
      <c r="B14"/>
      <c r="C14" t="s">
        <v>0</v>
      </c>
      <c r="D14" s="8">
        <v>2</v>
      </c>
      <c r="E14" s="8">
        <v>3</v>
      </c>
      <c r="F14" s="9">
        <f>IF($N$7=$D$13,D14,E14)</f>
        <v>2</v>
      </c>
      <c r="G14"/>
      <c r="H14" t="s">
        <v>7</v>
      </c>
      <c r="I14" s="6">
        <f>VLOOKUP(H14,$B$6:$J$9,$I$12,0)</f>
        <v>1</v>
      </c>
      <c r="J14" s="6">
        <f>K6</f>
        <v>0.7</v>
      </c>
      <c r="K14" s="3">
        <f t="shared" ref="K14:K17" si="0">IF(I14&gt;=J14,I14,0)</f>
        <v>1</v>
      </c>
      <c r="L14" s="3">
        <f t="shared" ref="L14:L17" si="1">IF(I14&lt;J14,I14,0)</f>
        <v>0</v>
      </c>
    </row>
    <row r="15" spans="2:14" hidden="1" x14ac:dyDescent="0.2">
      <c r="B15"/>
      <c r="C15" t="s">
        <v>1</v>
      </c>
      <c r="D15" s="8">
        <v>4</v>
      </c>
      <c r="E15" s="8">
        <v>5</v>
      </c>
      <c r="F15" s="9">
        <f>IF($N$7=$D$13,D15,E15)</f>
        <v>4</v>
      </c>
      <c r="G15"/>
      <c r="H15" t="s">
        <v>8</v>
      </c>
      <c r="I15" s="6">
        <f>VLOOKUP(H15,$B$6:$J$9,$I$12,0)</f>
        <v>0.9</v>
      </c>
      <c r="J15" s="6">
        <f>K7</f>
        <v>0.7</v>
      </c>
      <c r="K15" s="3">
        <f t="shared" si="0"/>
        <v>0.9</v>
      </c>
      <c r="L15" s="3">
        <f t="shared" si="1"/>
        <v>0</v>
      </c>
    </row>
    <row r="16" spans="2:14" hidden="1" x14ac:dyDescent="0.2">
      <c r="B16"/>
      <c r="C16" t="s">
        <v>2</v>
      </c>
      <c r="D16" s="8">
        <v>6</v>
      </c>
      <c r="E16" s="8">
        <v>7</v>
      </c>
      <c r="F16" s="9">
        <f>IF($N$7=$D$13,D16,E16)</f>
        <v>6</v>
      </c>
      <c r="G16"/>
      <c r="H16" t="s">
        <v>9</v>
      </c>
      <c r="I16" s="6">
        <f>VLOOKUP(H16,$B$6:$J$9,$I$12,0)</f>
        <v>0.65</v>
      </c>
      <c r="J16" s="6">
        <f>K8</f>
        <v>0.7</v>
      </c>
      <c r="K16" s="3">
        <f t="shared" si="0"/>
        <v>0</v>
      </c>
      <c r="L16" s="3">
        <f t="shared" si="1"/>
        <v>0.65</v>
      </c>
    </row>
    <row r="17" spans="3:12" hidden="1" x14ac:dyDescent="0.2">
      <c r="C17" t="s">
        <v>3</v>
      </c>
      <c r="D17" s="8">
        <v>8</v>
      </c>
      <c r="E17" s="8">
        <v>9</v>
      </c>
      <c r="F17" s="9">
        <f>IF($N$7=$D$13,D17,E17)</f>
        <v>8</v>
      </c>
      <c r="G17"/>
      <c r="H17" t="s">
        <v>10</v>
      </c>
      <c r="I17" s="6">
        <f>VLOOKUP(H17,$B$6:$J$9,$I$12,0)</f>
        <v>0.4</v>
      </c>
      <c r="J17" s="6">
        <f>K9</f>
        <v>0.7</v>
      </c>
      <c r="K17" s="3">
        <f t="shared" si="0"/>
        <v>0</v>
      </c>
      <c r="L17" s="3">
        <f t="shared" si="1"/>
        <v>0.4</v>
      </c>
    </row>
    <row r="18" spans="3:12" hidden="1" x14ac:dyDescent="0.2"/>
    <row r="19" spans="3:12" hidden="1" x14ac:dyDescent="0.2"/>
    <row r="33" spans="2:14" x14ac:dyDescent="0.2">
      <c r="B33" s="31"/>
      <c r="C33" s="30"/>
      <c r="D33" s="30"/>
      <c r="E33" s="30"/>
      <c r="F33" s="30"/>
      <c r="G33" s="30"/>
      <c r="H33" s="30"/>
      <c r="I33" s="30"/>
      <c r="J33" s="30"/>
      <c r="K33" s="31"/>
      <c r="L33" s="31"/>
      <c r="M33" s="31"/>
      <c r="N33" s="31"/>
    </row>
  </sheetData>
  <mergeCells count="4">
    <mergeCell ref="C4:D4"/>
    <mergeCell ref="E4:F4"/>
    <mergeCell ref="G4:H4"/>
    <mergeCell ref="I4:J4"/>
  </mergeCells>
  <phoneticPr fontId="4" type="noConversion"/>
  <dataValidations count="2">
    <dataValidation type="list" allowBlank="1" showInputMessage="1" showErrorMessage="1" sqref="N7" xr:uid="{27B7A9DB-F869-4572-8F12-D1C56E899D8A}">
      <formula1>$C$5:$D$5</formula1>
    </dataValidation>
    <dataValidation type="list" allowBlank="1" showInputMessage="1" showErrorMessage="1" sqref="N6" xr:uid="{5E9A7666-5775-4809-BB3D-5114FAD1C3A7}">
      <formula1>$C$14:$C$17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Baldini Fabio</dc:creator>
  <cp:lastModifiedBy>Lucas Ferronato</cp:lastModifiedBy>
  <dcterms:created xsi:type="dcterms:W3CDTF">2013-07-18T22:06:13Z</dcterms:created>
  <dcterms:modified xsi:type="dcterms:W3CDTF">2021-04-01T01:33:08Z</dcterms:modified>
</cp:coreProperties>
</file>